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6FC0E8A7-974C-4304-B1DD-14C0120F5EE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２月" sheetId="11" r:id="rId11"/>
    <sheet name="３月" sheetId="12" r:id="rId12"/>
  </sheets>
  <definedNames>
    <definedName name="_xlnm.Print_Area" localSheetId="8">'12月'!$H$2:$BN$132</definedName>
    <definedName name="_xlnm.Print_Area" localSheetId="9">'１月'!$H$2:$BP$133</definedName>
    <definedName name="_xlnm.Print_Area" localSheetId="10">'２月'!$H$2:$DE$132</definedName>
    <definedName name="_xlnm.Print_Area" localSheetId="11">'３月'!$H$2:$BN$132</definedName>
    <definedName name="_xlnm.Print_Titles" localSheetId="8">'12月'!$C:$I,'12月'!$2:$15</definedName>
    <definedName name="_xlnm.Print_Titles" localSheetId="9">'１月'!$C:$I,'１月'!$2:$15</definedName>
    <definedName name="_xlnm.Print_Titles" localSheetId="10">'２月'!$C:$I,'２月'!$2:$15</definedName>
    <definedName name="_xlnm.Print_Titles" localSheetId="11">'３月'!$C:$I,'３月'!$2:$15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" i="12" l="1"/>
  <c r="AZ3" i="12"/>
  <c r="BL3" i="12"/>
  <c r="N19" i="12"/>
  <c r="Q19" i="12"/>
  <c r="T19" i="12"/>
  <c r="W19" i="12"/>
  <c r="Z19" i="12"/>
  <c r="AC19" i="12"/>
  <c r="AF19" i="12"/>
  <c r="AI19" i="12"/>
  <c r="AL19" i="12"/>
  <c r="AO19" i="12"/>
  <c r="AR19" i="12"/>
  <c r="AU19" i="12"/>
  <c r="AX19" i="12"/>
  <c r="BA19" i="12"/>
  <c r="BD19" i="12"/>
  <c r="BG19" i="12"/>
  <c r="BJ19" i="12"/>
  <c r="BM19" i="12"/>
  <c r="K30" i="12"/>
  <c r="N30" i="12"/>
  <c r="Q30" i="12"/>
  <c r="T30" i="12"/>
  <c r="W30" i="12"/>
  <c r="Z30" i="12"/>
  <c r="AC30" i="12"/>
  <c r="AF30" i="12"/>
  <c r="AI30" i="12"/>
  <c r="AL30" i="12"/>
  <c r="AO30" i="12"/>
  <c r="AR30" i="12"/>
  <c r="AU30" i="12"/>
  <c r="AX30" i="12"/>
  <c r="BA30" i="12"/>
  <c r="BD30" i="12"/>
  <c r="BG30" i="12"/>
  <c r="BJ30" i="12"/>
  <c r="BM30" i="12"/>
  <c r="J31" i="12"/>
  <c r="M31" i="12"/>
  <c r="P31" i="12"/>
  <c r="S31" i="12"/>
  <c r="V31" i="12"/>
  <c r="AB31" i="12"/>
  <c r="AE31" i="12"/>
  <c r="AK31" i="12"/>
  <c r="AN31" i="12"/>
  <c r="AQ31" i="12"/>
  <c r="AT31" i="12"/>
  <c r="AW31" i="12"/>
  <c r="AZ31" i="12"/>
  <c r="BC31" i="12"/>
  <c r="BF31" i="12"/>
  <c r="BI31" i="12"/>
  <c r="BL31" i="12"/>
  <c r="J32" i="12"/>
  <c r="P32" i="12"/>
  <c r="S32" i="12"/>
  <c r="V32" i="12"/>
  <c r="AB32" i="12"/>
  <c r="AE32" i="12"/>
  <c r="AH32" i="12"/>
  <c r="AK32" i="12"/>
  <c r="AN32" i="12"/>
  <c r="AQ32" i="12"/>
  <c r="AT32" i="12"/>
  <c r="AW32" i="12"/>
  <c r="AZ32" i="12"/>
  <c r="BC32" i="12"/>
  <c r="BF32" i="12"/>
  <c r="BI32" i="12"/>
  <c r="BL32" i="12"/>
  <c r="L37" i="12"/>
  <c r="O37" i="12"/>
  <c r="R37" i="12"/>
  <c r="U37" i="12"/>
  <c r="X37" i="12"/>
  <c r="AA37" i="12"/>
  <c r="AD37" i="12"/>
  <c r="AG37" i="12"/>
  <c r="AJ37" i="12"/>
  <c r="AM37" i="12"/>
  <c r="AP37" i="12"/>
  <c r="AS37" i="12"/>
  <c r="AV37" i="12"/>
  <c r="AY37" i="12"/>
  <c r="BB37" i="12"/>
  <c r="BE37" i="12"/>
  <c r="BH37" i="12"/>
  <c r="BK37" i="12"/>
  <c r="BN37" i="12"/>
  <c r="L38" i="12"/>
  <c r="O38" i="12"/>
  <c r="R38" i="12"/>
  <c r="U38" i="12"/>
  <c r="X38" i="12"/>
  <c r="AA38" i="12"/>
  <c r="AD38" i="12"/>
  <c r="AG38" i="12"/>
  <c r="AJ38" i="12"/>
  <c r="AM38" i="12"/>
  <c r="AP38" i="12"/>
  <c r="AS38" i="12"/>
  <c r="AV38" i="12"/>
  <c r="AY38" i="12"/>
  <c r="BB38" i="12"/>
  <c r="BE38" i="12"/>
  <c r="BH38" i="12"/>
  <c r="BK38" i="12"/>
  <c r="BN38" i="12"/>
  <c r="L39" i="12"/>
  <c r="O39" i="12"/>
  <c r="R39" i="12"/>
  <c r="U39" i="12"/>
  <c r="X39" i="12"/>
  <c r="AA39" i="12"/>
  <c r="AD39" i="12"/>
  <c r="AG39" i="12"/>
  <c r="AJ39" i="12"/>
  <c r="AM39" i="12"/>
  <c r="AP39" i="12"/>
  <c r="AS39" i="12"/>
  <c r="AV39" i="12"/>
  <c r="AY39" i="12"/>
  <c r="BB39" i="12"/>
  <c r="BE39" i="12"/>
  <c r="BH39" i="12"/>
  <c r="BK39" i="12"/>
  <c r="BN39" i="12"/>
  <c r="L40" i="12"/>
  <c r="O40" i="12"/>
  <c r="R40" i="12"/>
  <c r="U40" i="12"/>
  <c r="X40" i="12"/>
  <c r="AA40" i="12"/>
  <c r="AD40" i="12"/>
  <c r="AG40" i="12"/>
  <c r="AJ40" i="12"/>
  <c r="AM40" i="12"/>
  <c r="AP40" i="12"/>
  <c r="AS40" i="12"/>
  <c r="AV40" i="12"/>
  <c r="AY40" i="12"/>
  <c r="BB40" i="12"/>
  <c r="BE40" i="12"/>
  <c r="BH40" i="12"/>
  <c r="BK40" i="12"/>
  <c r="BN40" i="12"/>
  <c r="L42" i="12"/>
  <c r="O42" i="12"/>
  <c r="R42" i="12"/>
  <c r="U42" i="12"/>
  <c r="X42" i="12"/>
  <c r="AA42" i="12"/>
  <c r="AD42" i="12"/>
  <c r="AG42" i="12"/>
  <c r="AJ42" i="12"/>
  <c r="AM42" i="12"/>
  <c r="AP42" i="12"/>
  <c r="AS42" i="12"/>
  <c r="AV42" i="12"/>
  <c r="AY42" i="12"/>
  <c r="BB42" i="12"/>
  <c r="BE42" i="12"/>
  <c r="BH42" i="12"/>
  <c r="BK42" i="12"/>
  <c r="BN42" i="12"/>
  <c r="L43" i="12"/>
  <c r="R43" i="12"/>
  <c r="U43" i="12"/>
  <c r="X43" i="12"/>
  <c r="AD43" i="12"/>
  <c r="AP43" i="12"/>
  <c r="AV43" i="12"/>
  <c r="AY43" i="12"/>
  <c r="BB43" i="12"/>
  <c r="BE43" i="12"/>
  <c r="BH43" i="12"/>
  <c r="BK43" i="12"/>
  <c r="BN43" i="12"/>
  <c r="L46" i="12"/>
  <c r="O46" i="12"/>
  <c r="R46" i="12"/>
  <c r="U46" i="12"/>
  <c r="X46" i="12"/>
  <c r="AD46" i="12"/>
  <c r="AP46" i="12"/>
  <c r="AS46" i="12"/>
  <c r="AV46" i="12"/>
  <c r="AY46" i="12"/>
  <c r="BB46" i="12"/>
  <c r="BE46" i="12"/>
  <c r="BH46" i="12"/>
  <c r="BK46" i="12"/>
  <c r="BN46" i="12"/>
  <c r="L47" i="12"/>
  <c r="O47" i="12"/>
  <c r="R47" i="12"/>
  <c r="U47" i="12"/>
  <c r="X47" i="12"/>
  <c r="AD47" i="12"/>
  <c r="AP47" i="12"/>
  <c r="AS47" i="12"/>
  <c r="AV47" i="12"/>
  <c r="AY47" i="12"/>
  <c r="BB47" i="12"/>
  <c r="BE47" i="12"/>
  <c r="BH47" i="12"/>
  <c r="BK47" i="12"/>
  <c r="BN47" i="12"/>
  <c r="L48" i="12"/>
  <c r="O48" i="12"/>
  <c r="R48" i="12"/>
  <c r="U48" i="12"/>
  <c r="X48" i="12"/>
  <c r="AD48" i="12"/>
  <c r="AP48" i="12"/>
  <c r="AS48" i="12"/>
  <c r="AV48" i="12"/>
  <c r="AY48" i="12"/>
  <c r="BB48" i="12"/>
  <c r="BE48" i="12"/>
  <c r="BH48" i="12"/>
  <c r="BK48" i="12"/>
  <c r="BN48" i="12"/>
  <c r="L49" i="12"/>
  <c r="O49" i="12"/>
  <c r="R49" i="12"/>
  <c r="U49" i="12"/>
  <c r="X49" i="12"/>
  <c r="AA49" i="12"/>
  <c r="AD49" i="12"/>
  <c r="AG49" i="12"/>
  <c r="AJ49" i="12"/>
  <c r="AM49" i="12"/>
  <c r="AP49" i="12"/>
  <c r="AS49" i="12"/>
  <c r="AV49" i="12"/>
  <c r="AY49" i="12"/>
  <c r="BB49" i="12"/>
  <c r="BE49" i="12"/>
  <c r="BH49" i="12"/>
  <c r="BK49" i="12"/>
  <c r="BN49" i="12"/>
  <c r="L50" i="12"/>
  <c r="O50" i="12"/>
  <c r="R50" i="12"/>
  <c r="U50" i="12"/>
  <c r="X50" i="12"/>
  <c r="AA50" i="12"/>
  <c r="AD50" i="12"/>
  <c r="AG50" i="12"/>
  <c r="AJ50" i="12"/>
  <c r="AM50" i="12"/>
  <c r="AP50" i="12"/>
  <c r="AS50" i="12"/>
  <c r="AV50" i="12"/>
  <c r="AY50" i="12"/>
  <c r="BB50" i="12"/>
  <c r="BE50" i="12"/>
  <c r="BH50" i="12"/>
  <c r="BK50" i="12"/>
  <c r="BN50" i="12"/>
  <c r="L51" i="12"/>
  <c r="O51" i="12"/>
  <c r="R51" i="12"/>
  <c r="U51" i="12"/>
  <c r="X51" i="12"/>
  <c r="AA51" i="12"/>
  <c r="AD51" i="12"/>
  <c r="AG51" i="12"/>
  <c r="AJ51" i="12"/>
  <c r="AM51" i="12"/>
  <c r="AP51" i="12"/>
  <c r="AS51" i="12"/>
  <c r="AV51" i="12"/>
  <c r="AY51" i="12"/>
  <c r="BB51" i="12"/>
  <c r="BE51" i="12"/>
  <c r="BH51" i="12"/>
  <c r="BK51" i="12"/>
  <c r="BN51" i="12"/>
  <c r="L52" i="12"/>
  <c r="O52" i="12"/>
  <c r="R52" i="12"/>
  <c r="U52" i="12"/>
  <c r="X52" i="12"/>
  <c r="AA52" i="12"/>
  <c r="AD52" i="12"/>
  <c r="AG52" i="12"/>
  <c r="AJ52" i="12"/>
  <c r="AM52" i="12"/>
  <c r="AP52" i="12"/>
  <c r="AS52" i="12"/>
  <c r="AV52" i="12"/>
  <c r="AY52" i="12"/>
  <c r="BB52" i="12"/>
  <c r="BE52" i="12"/>
  <c r="BH52" i="12"/>
  <c r="BK52" i="12"/>
  <c r="BN52" i="12"/>
  <c r="L53" i="12"/>
  <c r="O53" i="12"/>
  <c r="R53" i="12"/>
  <c r="U53" i="12"/>
  <c r="X53" i="12"/>
  <c r="AA53" i="12"/>
  <c r="AD53" i="12"/>
  <c r="AG53" i="12"/>
  <c r="AJ53" i="12"/>
  <c r="AM53" i="12"/>
  <c r="AP53" i="12"/>
  <c r="AS53" i="12"/>
  <c r="AV53" i="12"/>
  <c r="AY53" i="12"/>
  <c r="BB53" i="12"/>
  <c r="BE53" i="12"/>
  <c r="BH53" i="12"/>
  <c r="BK53" i="12"/>
  <c r="BN53" i="12"/>
  <c r="L54" i="12"/>
  <c r="O54" i="12"/>
  <c r="R54" i="12"/>
  <c r="U54" i="12"/>
  <c r="X54" i="12"/>
  <c r="AA54" i="12"/>
  <c r="AD54" i="12"/>
  <c r="AG54" i="12"/>
  <c r="AJ54" i="12"/>
  <c r="AM54" i="12"/>
  <c r="AP54" i="12"/>
  <c r="AS54" i="12"/>
  <c r="AV54" i="12"/>
  <c r="AY54" i="12"/>
  <c r="BB54" i="12"/>
  <c r="BE54" i="12"/>
  <c r="BH54" i="12"/>
  <c r="BK54" i="12"/>
  <c r="BN54" i="12"/>
  <c r="L55" i="12"/>
  <c r="O55" i="12"/>
  <c r="R55" i="12"/>
  <c r="U55" i="12"/>
  <c r="X55" i="12"/>
  <c r="AA55" i="12"/>
  <c r="AD55" i="12"/>
  <c r="AG55" i="12"/>
  <c r="AJ55" i="12"/>
  <c r="AM55" i="12"/>
  <c r="AP55" i="12"/>
  <c r="AS55" i="12"/>
  <c r="AV55" i="12"/>
  <c r="AY55" i="12"/>
  <c r="BB55" i="12"/>
  <c r="BE55" i="12"/>
  <c r="BH55" i="12"/>
  <c r="BK55" i="12"/>
  <c r="BN55" i="12"/>
  <c r="L56" i="12"/>
  <c r="O56" i="12"/>
  <c r="R56" i="12"/>
  <c r="U56" i="12"/>
  <c r="X56" i="12"/>
  <c r="AA56" i="12"/>
  <c r="AD56" i="12"/>
  <c r="AG56" i="12"/>
  <c r="AJ56" i="12"/>
  <c r="AM56" i="12"/>
  <c r="AP56" i="12"/>
  <c r="AS56" i="12"/>
  <c r="AV56" i="12"/>
  <c r="AY56" i="12"/>
  <c r="BB56" i="12"/>
  <c r="BE56" i="12"/>
  <c r="BH56" i="12"/>
  <c r="BK56" i="12"/>
  <c r="BN56" i="12"/>
  <c r="L57" i="12"/>
  <c r="O57" i="12"/>
  <c r="R57" i="12"/>
  <c r="U57" i="12"/>
  <c r="X57" i="12"/>
  <c r="AA57" i="12"/>
  <c r="AD57" i="12"/>
  <c r="AG57" i="12"/>
  <c r="AJ57" i="12"/>
  <c r="AM57" i="12"/>
  <c r="AP57" i="12"/>
  <c r="AS57" i="12"/>
  <c r="AV57" i="12"/>
  <c r="AY57" i="12"/>
  <c r="BB57" i="12"/>
  <c r="BE57" i="12"/>
  <c r="BH57" i="12"/>
  <c r="BK57" i="12"/>
  <c r="BN57" i="12"/>
  <c r="L58" i="12"/>
  <c r="O58" i="12"/>
  <c r="R58" i="12"/>
  <c r="U58" i="12"/>
  <c r="X58" i="12"/>
  <c r="AA58" i="12"/>
  <c r="AD58" i="12"/>
  <c r="AG58" i="12"/>
  <c r="AJ58" i="12"/>
  <c r="AM58" i="12"/>
  <c r="AP58" i="12"/>
  <c r="AS58" i="12"/>
  <c r="AV58" i="12"/>
  <c r="AY58" i="12"/>
  <c r="BB58" i="12"/>
  <c r="BE58" i="12"/>
  <c r="BH58" i="12"/>
  <c r="BK58" i="12"/>
  <c r="BN58" i="12"/>
  <c r="L59" i="12"/>
  <c r="O59" i="12"/>
  <c r="R59" i="12"/>
  <c r="U59" i="12"/>
  <c r="X59" i="12"/>
  <c r="AA59" i="12"/>
  <c r="AD59" i="12"/>
  <c r="AG59" i="12"/>
  <c r="AJ59" i="12"/>
  <c r="AM59" i="12"/>
  <c r="AP59" i="12"/>
  <c r="AS59" i="12"/>
  <c r="AV59" i="12"/>
  <c r="AY59" i="12"/>
  <c r="BB59" i="12"/>
  <c r="BE59" i="12"/>
  <c r="BH59" i="12"/>
  <c r="BK59" i="12"/>
  <c r="BN59" i="12"/>
  <c r="L60" i="12"/>
  <c r="O60" i="12"/>
  <c r="R60" i="12"/>
  <c r="U60" i="12"/>
  <c r="X60" i="12"/>
  <c r="AA60" i="12"/>
  <c r="AD60" i="12"/>
  <c r="AG60" i="12"/>
  <c r="AJ60" i="12"/>
  <c r="AM60" i="12"/>
  <c r="AP60" i="12"/>
  <c r="AS60" i="12"/>
  <c r="AV60" i="12"/>
  <c r="AY60" i="12"/>
  <c r="BB60" i="12"/>
  <c r="BE60" i="12"/>
  <c r="BH60" i="12"/>
  <c r="BK60" i="12"/>
  <c r="BN60" i="12"/>
  <c r="L61" i="12"/>
  <c r="O61" i="12"/>
  <c r="R61" i="12"/>
  <c r="U61" i="12"/>
  <c r="X61" i="12"/>
  <c r="AA61" i="12"/>
  <c r="AD61" i="12"/>
  <c r="AG61" i="12"/>
  <c r="AJ61" i="12"/>
  <c r="AM61" i="12"/>
  <c r="AP61" i="12"/>
  <c r="AS61" i="12"/>
  <c r="AV61" i="12"/>
  <c r="AY61" i="12"/>
  <c r="BB61" i="12"/>
  <c r="BE61" i="12"/>
  <c r="BH61" i="12"/>
  <c r="BK61" i="12"/>
  <c r="BN61" i="12"/>
  <c r="L62" i="12"/>
  <c r="O62" i="12"/>
  <c r="R62" i="12"/>
  <c r="U62" i="12"/>
  <c r="X62" i="12"/>
  <c r="AA62" i="12"/>
  <c r="AD62" i="12"/>
  <c r="AG62" i="12"/>
  <c r="AJ62" i="12"/>
  <c r="AM62" i="12"/>
  <c r="AP62" i="12"/>
  <c r="AS62" i="12"/>
  <c r="AV62" i="12"/>
  <c r="AY62" i="12"/>
  <c r="BB62" i="12"/>
  <c r="BE62" i="12"/>
  <c r="BH62" i="12"/>
  <c r="BK62" i="12"/>
  <c r="BN62" i="12"/>
  <c r="L63" i="12"/>
  <c r="O63" i="12"/>
  <c r="R63" i="12"/>
  <c r="U63" i="12"/>
  <c r="X63" i="12"/>
  <c r="AA63" i="12"/>
  <c r="AD63" i="12"/>
  <c r="AG63" i="12"/>
  <c r="AJ63" i="12"/>
  <c r="AM63" i="12"/>
  <c r="AP63" i="12"/>
  <c r="AS63" i="12"/>
  <c r="AV63" i="12"/>
  <c r="AY63" i="12"/>
  <c r="BB63" i="12"/>
  <c r="BE63" i="12"/>
  <c r="BH63" i="12"/>
  <c r="BK63" i="12"/>
  <c r="BN63" i="12"/>
  <c r="L64" i="12"/>
  <c r="O64" i="12"/>
  <c r="R64" i="12"/>
  <c r="U64" i="12"/>
  <c r="X64" i="12"/>
  <c r="AA64" i="12"/>
  <c r="AD64" i="12"/>
  <c r="AG64" i="12"/>
  <c r="AJ64" i="12"/>
  <c r="AM64" i="12"/>
  <c r="AP64" i="12"/>
  <c r="AS64" i="12"/>
  <c r="AV64" i="12"/>
  <c r="AY64" i="12"/>
  <c r="BB64" i="12"/>
  <c r="BE64" i="12"/>
  <c r="BH64" i="12"/>
  <c r="BK64" i="12"/>
  <c r="BN64" i="12"/>
  <c r="L65" i="12"/>
  <c r="O65" i="12"/>
  <c r="R65" i="12"/>
  <c r="U65" i="12"/>
  <c r="X65" i="12"/>
  <c r="AA65" i="12"/>
  <c r="AD65" i="12"/>
  <c r="AG65" i="12"/>
  <c r="AJ65" i="12"/>
  <c r="AM65" i="12"/>
  <c r="AP65" i="12"/>
  <c r="AS65" i="12"/>
  <c r="AV65" i="12"/>
  <c r="AY65" i="12"/>
  <c r="BB65" i="12"/>
  <c r="BE65" i="12"/>
  <c r="BH65" i="12"/>
  <c r="BK65" i="12"/>
  <c r="BN65" i="12"/>
  <c r="L66" i="12"/>
  <c r="O66" i="12"/>
  <c r="R66" i="12"/>
  <c r="U66" i="12"/>
  <c r="X66" i="12"/>
  <c r="AA66" i="12"/>
  <c r="AD66" i="12"/>
  <c r="AG66" i="12"/>
  <c r="AJ66" i="12"/>
  <c r="AM66" i="12"/>
  <c r="AP66" i="12"/>
  <c r="AS66" i="12"/>
  <c r="AV66" i="12"/>
  <c r="AY66" i="12"/>
  <c r="BB66" i="12"/>
  <c r="BE66" i="12"/>
  <c r="BH66" i="12"/>
  <c r="BK66" i="12"/>
  <c r="BN66" i="12"/>
  <c r="L67" i="12"/>
  <c r="O67" i="12"/>
  <c r="R67" i="12"/>
  <c r="U67" i="12"/>
  <c r="X67" i="12"/>
  <c r="AA67" i="12"/>
  <c r="AD67" i="12"/>
  <c r="AG67" i="12"/>
  <c r="AJ67" i="12"/>
  <c r="AM67" i="12"/>
  <c r="AP67" i="12"/>
  <c r="AS67" i="12"/>
  <c r="AV67" i="12"/>
  <c r="AY67" i="12"/>
  <c r="BB67" i="12"/>
  <c r="BE67" i="12"/>
  <c r="BH67" i="12"/>
  <c r="BK67" i="12"/>
  <c r="BN67" i="12"/>
  <c r="L68" i="12"/>
  <c r="O68" i="12"/>
  <c r="R68" i="12"/>
  <c r="U68" i="12"/>
  <c r="X68" i="12"/>
  <c r="AA68" i="12"/>
  <c r="AD68" i="12"/>
  <c r="AG68" i="12"/>
  <c r="AJ68" i="12"/>
  <c r="AM68" i="12"/>
  <c r="AP68" i="12"/>
  <c r="AS68" i="12"/>
  <c r="AV68" i="12"/>
  <c r="AY68" i="12"/>
  <c r="BB68" i="12"/>
  <c r="BE68" i="12"/>
  <c r="BH68" i="12"/>
  <c r="BK68" i="12"/>
  <c r="BN68" i="12"/>
  <c r="L69" i="12"/>
  <c r="O69" i="12"/>
  <c r="R69" i="12"/>
  <c r="U69" i="12"/>
  <c r="X69" i="12"/>
  <c r="AA69" i="12"/>
  <c r="AD69" i="12"/>
  <c r="AG69" i="12"/>
  <c r="AJ69" i="12"/>
  <c r="AM69" i="12"/>
  <c r="AP69" i="12"/>
  <c r="AS69" i="12"/>
  <c r="AV69" i="12"/>
  <c r="AY69" i="12"/>
  <c r="BB69" i="12"/>
  <c r="BE69" i="12"/>
  <c r="BH69" i="12"/>
  <c r="BK69" i="12"/>
  <c r="BN69" i="12"/>
  <c r="L70" i="12"/>
  <c r="O70" i="12"/>
  <c r="R70" i="12"/>
  <c r="U70" i="12"/>
  <c r="X70" i="12"/>
  <c r="AA70" i="12"/>
  <c r="AD70" i="12"/>
  <c r="AG70" i="12"/>
  <c r="AJ70" i="12"/>
  <c r="AM70" i="12"/>
  <c r="AP70" i="12"/>
  <c r="AS70" i="12"/>
  <c r="AV70" i="12"/>
  <c r="AY70" i="12"/>
  <c r="BB70" i="12"/>
  <c r="BE70" i="12"/>
  <c r="BH70" i="12"/>
  <c r="BK70" i="12"/>
  <c r="BN70" i="12"/>
  <c r="L71" i="12"/>
  <c r="O71" i="12"/>
  <c r="R71" i="12"/>
  <c r="U71" i="12"/>
  <c r="X71" i="12"/>
  <c r="AA71" i="12"/>
  <c r="AD71" i="12"/>
  <c r="AG71" i="12"/>
  <c r="AJ71" i="12"/>
  <c r="AM71" i="12"/>
  <c r="AP71" i="12"/>
  <c r="AS71" i="12"/>
  <c r="AV71" i="12"/>
  <c r="AY71" i="12"/>
  <c r="BB71" i="12"/>
  <c r="BE71" i="12"/>
  <c r="BH71" i="12"/>
  <c r="BK71" i="12"/>
  <c r="BN71" i="12"/>
  <c r="L72" i="12"/>
  <c r="O72" i="12"/>
  <c r="R72" i="12"/>
  <c r="U72" i="12"/>
  <c r="X72" i="12"/>
  <c r="AA72" i="12"/>
  <c r="AD72" i="12"/>
  <c r="AG72" i="12"/>
  <c r="AJ72" i="12"/>
  <c r="AM72" i="12"/>
  <c r="AP72" i="12"/>
  <c r="AS72" i="12"/>
  <c r="AV72" i="12"/>
  <c r="AY72" i="12"/>
  <c r="BB72" i="12"/>
  <c r="BE72" i="12"/>
  <c r="BH72" i="12"/>
  <c r="BK72" i="12"/>
  <c r="BN72" i="12"/>
  <c r="L73" i="12"/>
  <c r="O73" i="12"/>
  <c r="R73" i="12"/>
  <c r="U73" i="12"/>
  <c r="X73" i="12"/>
  <c r="AA73" i="12"/>
  <c r="AD73" i="12"/>
  <c r="AG73" i="12"/>
  <c r="AJ73" i="12"/>
  <c r="AM73" i="12"/>
  <c r="AP73" i="12"/>
  <c r="AS73" i="12"/>
  <c r="AV73" i="12"/>
  <c r="AY73" i="12"/>
  <c r="BB73" i="12"/>
  <c r="BE73" i="12"/>
  <c r="BH73" i="12"/>
  <c r="BK73" i="12"/>
  <c r="BN73" i="12"/>
  <c r="L74" i="12"/>
  <c r="O74" i="12"/>
  <c r="R74" i="12"/>
  <c r="U74" i="12"/>
  <c r="X74" i="12"/>
  <c r="AA74" i="12"/>
  <c r="AD74" i="12"/>
  <c r="AG74" i="12"/>
  <c r="AJ74" i="12"/>
  <c r="AM74" i="12"/>
  <c r="AP74" i="12"/>
  <c r="AS74" i="12"/>
  <c r="AV74" i="12"/>
  <c r="AY74" i="12"/>
  <c r="BB74" i="12"/>
  <c r="BE74" i="12"/>
  <c r="BH74" i="12"/>
  <c r="BK74" i="12"/>
  <c r="BN74" i="12"/>
  <c r="L75" i="12"/>
  <c r="O75" i="12"/>
  <c r="R75" i="12"/>
  <c r="U75" i="12"/>
  <c r="X75" i="12"/>
  <c r="AA75" i="12"/>
  <c r="AD75" i="12"/>
  <c r="AG75" i="12"/>
  <c r="AJ75" i="12"/>
  <c r="AM75" i="12"/>
  <c r="AP75" i="12"/>
  <c r="AS75" i="12"/>
  <c r="AV75" i="12"/>
  <c r="AY75" i="12"/>
  <c r="BB75" i="12"/>
  <c r="BE75" i="12"/>
  <c r="BH75" i="12"/>
  <c r="BK75" i="12"/>
  <c r="BN75" i="12"/>
  <c r="L92" i="12"/>
  <c r="O92" i="12"/>
  <c r="R92" i="12"/>
  <c r="U92" i="12"/>
  <c r="X92" i="12"/>
  <c r="AA92" i="12"/>
  <c r="AD92" i="12"/>
  <c r="AG92" i="12"/>
  <c r="AJ92" i="12"/>
  <c r="AM92" i="12"/>
  <c r="AP92" i="12"/>
  <c r="AS92" i="12"/>
  <c r="AV92" i="12"/>
  <c r="AY92" i="12"/>
  <c r="BB92" i="12"/>
  <c r="BE92" i="12"/>
  <c r="BH92" i="12"/>
  <c r="BK92" i="12"/>
  <c r="BN92" i="12"/>
  <c r="L93" i="12"/>
  <c r="O93" i="12"/>
  <c r="R93" i="12"/>
  <c r="U93" i="12"/>
  <c r="X93" i="12"/>
  <c r="AA93" i="12"/>
  <c r="AD93" i="12"/>
  <c r="AG93" i="12"/>
  <c r="AJ93" i="12"/>
  <c r="AM93" i="12"/>
  <c r="AP93" i="12"/>
  <c r="AS93" i="12"/>
  <c r="AV93" i="12"/>
  <c r="AY93" i="12"/>
  <c r="BB93" i="12"/>
  <c r="BE93" i="12"/>
  <c r="BH93" i="12"/>
  <c r="BK93" i="12"/>
  <c r="BN93" i="12"/>
  <c r="L94" i="12"/>
  <c r="O94" i="12"/>
  <c r="R94" i="12"/>
  <c r="U94" i="12"/>
  <c r="X94" i="12"/>
  <c r="AA94" i="12"/>
  <c r="AD94" i="12"/>
  <c r="AG94" i="12"/>
  <c r="AJ94" i="12"/>
  <c r="AM94" i="12"/>
  <c r="AP94" i="12"/>
  <c r="AS94" i="12"/>
  <c r="AV94" i="12"/>
  <c r="AY94" i="12"/>
  <c r="BB94" i="12"/>
  <c r="BE94" i="12"/>
  <c r="BH94" i="12"/>
  <c r="BK94" i="12"/>
  <c r="BN94" i="12"/>
  <c r="L95" i="12"/>
  <c r="O95" i="12"/>
  <c r="R95" i="12"/>
  <c r="U95" i="12"/>
  <c r="X95" i="12"/>
  <c r="AA95" i="12"/>
  <c r="AD95" i="12"/>
  <c r="AG95" i="12"/>
  <c r="AJ95" i="12"/>
  <c r="AM95" i="12"/>
  <c r="AP95" i="12"/>
  <c r="AS95" i="12"/>
  <c r="AV95" i="12"/>
  <c r="AY95" i="12"/>
  <c r="BB95" i="12"/>
  <c r="BE95" i="12"/>
  <c r="BH95" i="12"/>
  <c r="BK95" i="12"/>
  <c r="BN95" i="12"/>
  <c r="L96" i="12"/>
  <c r="O96" i="12"/>
  <c r="R96" i="12"/>
  <c r="U96" i="12"/>
  <c r="X96" i="12"/>
  <c r="AA96" i="12"/>
  <c r="AD96" i="12"/>
  <c r="AG96" i="12"/>
  <c r="AJ96" i="12"/>
  <c r="AM96" i="12"/>
  <c r="AP96" i="12"/>
  <c r="AS96" i="12"/>
  <c r="AV96" i="12"/>
  <c r="AY96" i="12"/>
  <c r="BB96" i="12"/>
  <c r="BE96" i="12"/>
  <c r="BH96" i="12"/>
  <c r="BK96" i="12"/>
  <c r="BN96" i="12"/>
  <c r="L97" i="12"/>
  <c r="O97" i="12"/>
  <c r="R97" i="12"/>
  <c r="U97" i="12"/>
  <c r="X97" i="12"/>
  <c r="AA97" i="12"/>
  <c r="AD97" i="12"/>
  <c r="AG97" i="12"/>
  <c r="AJ97" i="12"/>
  <c r="AM97" i="12"/>
  <c r="AP97" i="12"/>
  <c r="AS97" i="12"/>
  <c r="AV97" i="12"/>
  <c r="AY97" i="12"/>
  <c r="BB97" i="12"/>
  <c r="BE97" i="12"/>
  <c r="BH97" i="12"/>
  <c r="BK97" i="12"/>
  <c r="BN97" i="12"/>
  <c r="L98" i="12"/>
  <c r="O98" i="12"/>
  <c r="R98" i="12"/>
  <c r="U98" i="12"/>
  <c r="X98" i="12"/>
  <c r="AA98" i="12"/>
  <c r="AD98" i="12"/>
  <c r="AG98" i="12"/>
  <c r="AJ98" i="12"/>
  <c r="AM98" i="12"/>
  <c r="AP98" i="12"/>
  <c r="AS98" i="12"/>
  <c r="AV98" i="12"/>
  <c r="AY98" i="12"/>
  <c r="BB98" i="12"/>
  <c r="BE98" i="12"/>
  <c r="BH98" i="12"/>
  <c r="BK98" i="12"/>
  <c r="BN98" i="12"/>
  <c r="L99" i="12"/>
  <c r="O99" i="12"/>
  <c r="R99" i="12"/>
  <c r="U99" i="12"/>
  <c r="X99" i="12"/>
  <c r="AA99" i="12"/>
  <c r="AD99" i="12"/>
  <c r="AG99" i="12"/>
  <c r="AJ99" i="12"/>
  <c r="AM99" i="12"/>
  <c r="AP99" i="12"/>
  <c r="AS99" i="12"/>
  <c r="AV99" i="12"/>
  <c r="AY99" i="12"/>
  <c r="BB99" i="12"/>
  <c r="BE99" i="12"/>
  <c r="BH99" i="12"/>
  <c r="BK99" i="12"/>
  <c r="BN99" i="12"/>
  <c r="L100" i="12"/>
  <c r="O100" i="12"/>
  <c r="R100" i="12"/>
  <c r="U100" i="12"/>
  <c r="X100" i="12"/>
  <c r="AA100" i="12"/>
  <c r="AD100" i="12"/>
  <c r="AG100" i="12"/>
  <c r="AJ100" i="12"/>
  <c r="AM100" i="12"/>
  <c r="AP100" i="12"/>
  <c r="AS100" i="12"/>
  <c r="AV100" i="12"/>
  <c r="AY100" i="12"/>
  <c r="BB100" i="12"/>
  <c r="BE100" i="12"/>
  <c r="BH100" i="12"/>
  <c r="BK100" i="12"/>
  <c r="BN100" i="12"/>
  <c r="L101" i="12"/>
  <c r="O101" i="12"/>
  <c r="R101" i="12"/>
  <c r="U101" i="12"/>
  <c r="X101" i="12"/>
  <c r="AA101" i="12"/>
  <c r="AD101" i="12"/>
  <c r="AG101" i="12"/>
  <c r="AJ101" i="12"/>
  <c r="AM101" i="12"/>
  <c r="AP101" i="12"/>
  <c r="AS101" i="12"/>
  <c r="AV101" i="12"/>
  <c r="AY101" i="12"/>
  <c r="BB101" i="12"/>
  <c r="BE101" i="12"/>
  <c r="BH101" i="12"/>
  <c r="BK101" i="12"/>
  <c r="BN101" i="12"/>
  <c r="L102" i="12"/>
  <c r="O102" i="12"/>
  <c r="R102" i="12"/>
  <c r="U102" i="12"/>
  <c r="X102" i="12"/>
  <c r="AA102" i="12"/>
  <c r="AD102" i="12"/>
  <c r="AG102" i="12"/>
  <c r="AJ102" i="12"/>
  <c r="AM102" i="12"/>
  <c r="AP102" i="12"/>
  <c r="AS102" i="12"/>
  <c r="AV102" i="12"/>
  <c r="AY102" i="12"/>
  <c r="BB102" i="12"/>
  <c r="BE102" i="12"/>
  <c r="BH102" i="12"/>
  <c r="BK102" i="12"/>
  <c r="BN102" i="12"/>
  <c r="L103" i="12"/>
  <c r="O103" i="12"/>
  <c r="R103" i="12"/>
  <c r="U103" i="12"/>
  <c r="X103" i="12"/>
  <c r="AA103" i="12"/>
  <c r="AD103" i="12"/>
  <c r="AG103" i="12"/>
  <c r="AJ103" i="12"/>
  <c r="AM103" i="12"/>
  <c r="AP103" i="12"/>
  <c r="AS103" i="12"/>
  <c r="AV103" i="12"/>
  <c r="AY103" i="12"/>
  <c r="BB103" i="12"/>
  <c r="BE103" i="12"/>
  <c r="BH103" i="12"/>
  <c r="BK103" i="12"/>
  <c r="BN103" i="12"/>
  <c r="L104" i="12"/>
  <c r="O104" i="12"/>
  <c r="R104" i="12"/>
  <c r="U104" i="12"/>
  <c r="X104" i="12"/>
  <c r="AA104" i="12"/>
  <c r="AD104" i="12"/>
  <c r="AG104" i="12"/>
  <c r="AJ104" i="12"/>
  <c r="AM104" i="12"/>
  <c r="AP104" i="12"/>
  <c r="AS104" i="12"/>
  <c r="AV104" i="12"/>
  <c r="AY104" i="12"/>
  <c r="BB104" i="12"/>
  <c r="BE104" i="12"/>
  <c r="BH104" i="12"/>
  <c r="BK104" i="12"/>
  <c r="BN104" i="12"/>
  <c r="L105" i="12"/>
  <c r="O105" i="12"/>
  <c r="R105" i="12"/>
  <c r="U105" i="12"/>
  <c r="X105" i="12"/>
  <c r="AA105" i="12"/>
  <c r="AD105" i="12"/>
  <c r="AG105" i="12"/>
  <c r="AJ105" i="12"/>
  <c r="AM105" i="12"/>
  <c r="AP105" i="12"/>
  <c r="AS105" i="12"/>
  <c r="AV105" i="12"/>
  <c r="AY105" i="12"/>
  <c r="BB105" i="12"/>
  <c r="BE105" i="12"/>
  <c r="BH105" i="12"/>
  <c r="BK105" i="12"/>
  <c r="BN105" i="12"/>
  <c r="L106" i="12"/>
  <c r="O106" i="12"/>
  <c r="R106" i="12"/>
  <c r="U106" i="12"/>
  <c r="X106" i="12"/>
  <c r="AA106" i="12"/>
  <c r="AD106" i="12"/>
  <c r="AG106" i="12"/>
  <c r="AJ106" i="12"/>
  <c r="AM106" i="12"/>
  <c r="AP106" i="12"/>
  <c r="AS106" i="12"/>
  <c r="AV106" i="12"/>
  <c r="AY106" i="12"/>
  <c r="BB106" i="12"/>
  <c r="BE106" i="12"/>
  <c r="BH106" i="12"/>
  <c r="BK106" i="12"/>
  <c r="BN106" i="12"/>
  <c r="L108" i="12"/>
  <c r="O108" i="12"/>
  <c r="R108" i="12"/>
  <c r="U108" i="12"/>
  <c r="X108" i="12"/>
  <c r="AA108" i="12"/>
  <c r="AD108" i="12"/>
  <c r="AG108" i="12"/>
  <c r="AJ108" i="12"/>
  <c r="AM108" i="12"/>
  <c r="AP108" i="12"/>
  <c r="AS108" i="12"/>
  <c r="AV108" i="12"/>
  <c r="AY108" i="12"/>
  <c r="BB108" i="12"/>
  <c r="BE108" i="12"/>
  <c r="BH108" i="12"/>
  <c r="BK108" i="12"/>
  <c r="BN108" i="12"/>
  <c r="L109" i="12"/>
  <c r="O109" i="12"/>
  <c r="R109" i="12"/>
  <c r="U109" i="12"/>
  <c r="X109" i="12"/>
  <c r="AA109" i="12"/>
  <c r="AD109" i="12"/>
  <c r="AG109" i="12"/>
  <c r="AJ109" i="12"/>
  <c r="AM109" i="12"/>
  <c r="AP109" i="12"/>
  <c r="AS109" i="12"/>
  <c r="AV109" i="12"/>
  <c r="AY109" i="12"/>
  <c r="BB109" i="12"/>
  <c r="BE109" i="12"/>
  <c r="BH109" i="12"/>
  <c r="BK109" i="12"/>
  <c r="BN109" i="12"/>
  <c r="L110" i="12"/>
  <c r="O110" i="12"/>
  <c r="R110" i="12"/>
  <c r="U110" i="12"/>
  <c r="X110" i="12"/>
  <c r="AA110" i="12"/>
  <c r="AD110" i="12"/>
  <c r="AG110" i="12"/>
  <c r="AJ110" i="12"/>
  <c r="AM110" i="12"/>
  <c r="AP110" i="12"/>
  <c r="AS110" i="12"/>
  <c r="AV110" i="12"/>
  <c r="AY110" i="12"/>
  <c r="BB110" i="12"/>
  <c r="BE110" i="12"/>
  <c r="BH110" i="12"/>
  <c r="BK110" i="12"/>
  <c r="BN110" i="12"/>
  <c r="L112" i="12"/>
  <c r="O112" i="12"/>
  <c r="R112" i="12"/>
  <c r="U112" i="12"/>
  <c r="X112" i="12"/>
  <c r="AA112" i="12"/>
  <c r="AD112" i="12"/>
  <c r="AG112" i="12"/>
  <c r="AJ112" i="12"/>
  <c r="AM112" i="12"/>
  <c r="AP112" i="12"/>
  <c r="AS112" i="12"/>
  <c r="AV112" i="12"/>
  <c r="AY112" i="12"/>
  <c r="BB112" i="12"/>
  <c r="BE112" i="12"/>
  <c r="BH112" i="12"/>
  <c r="BK112" i="12"/>
  <c r="BN112" i="12"/>
  <c r="L113" i="12"/>
  <c r="O113" i="12"/>
  <c r="R113" i="12"/>
  <c r="U113" i="12"/>
  <c r="X113" i="12"/>
  <c r="AA113" i="12"/>
  <c r="AD113" i="12"/>
  <c r="AG113" i="12"/>
  <c r="AJ113" i="12"/>
  <c r="AM113" i="12"/>
  <c r="AP113" i="12"/>
  <c r="AS113" i="12"/>
  <c r="AV113" i="12"/>
  <c r="AY113" i="12"/>
  <c r="BB113" i="12"/>
  <c r="BE113" i="12"/>
  <c r="BH113" i="12"/>
  <c r="BK113" i="12"/>
  <c r="BN113" i="12"/>
  <c r="L114" i="12"/>
  <c r="O114" i="12"/>
  <c r="R114" i="12"/>
  <c r="U114" i="12"/>
  <c r="X114" i="12"/>
  <c r="AA114" i="12"/>
  <c r="AD114" i="12"/>
  <c r="AG114" i="12"/>
  <c r="AJ114" i="12"/>
  <c r="AM114" i="12"/>
  <c r="AP114" i="12"/>
  <c r="AS114" i="12"/>
  <c r="AV114" i="12"/>
  <c r="AY114" i="12"/>
  <c r="BB114" i="12"/>
  <c r="BE114" i="12"/>
  <c r="BH114" i="12"/>
  <c r="BK114" i="12"/>
  <c r="BN114" i="12"/>
  <c r="L115" i="12"/>
  <c r="O115" i="12"/>
  <c r="R115" i="12"/>
  <c r="U115" i="12"/>
  <c r="X115" i="12"/>
  <c r="AA115" i="12"/>
  <c r="AD115" i="12"/>
  <c r="AG115" i="12"/>
  <c r="AJ115" i="12"/>
  <c r="AM115" i="12"/>
  <c r="AP115" i="12"/>
  <c r="AS115" i="12"/>
  <c r="AV115" i="12"/>
  <c r="AY115" i="12"/>
  <c r="BB115" i="12"/>
  <c r="BE115" i="12"/>
  <c r="BH115" i="12"/>
  <c r="BK115" i="12"/>
  <c r="BN115" i="12"/>
  <c r="L116" i="12"/>
  <c r="O116" i="12"/>
  <c r="R116" i="12"/>
  <c r="U116" i="12"/>
  <c r="X116" i="12"/>
  <c r="AA116" i="12"/>
  <c r="AD116" i="12"/>
  <c r="AG116" i="12"/>
  <c r="AJ116" i="12"/>
  <c r="AM116" i="12"/>
  <c r="AP116" i="12"/>
  <c r="AS116" i="12"/>
  <c r="AV116" i="12"/>
  <c r="AY116" i="12"/>
  <c r="BB116" i="12"/>
  <c r="BE116" i="12"/>
  <c r="BH116" i="12"/>
  <c r="BK116" i="12"/>
  <c r="BN116" i="12"/>
  <c r="L117" i="12"/>
  <c r="O117" i="12"/>
  <c r="R117" i="12"/>
  <c r="U117" i="12"/>
  <c r="X117" i="12"/>
  <c r="AA117" i="12"/>
  <c r="AD117" i="12"/>
  <c r="AG117" i="12"/>
  <c r="AJ117" i="12"/>
  <c r="AM117" i="12"/>
  <c r="AP117" i="12"/>
  <c r="AS117" i="12"/>
  <c r="AV117" i="12"/>
  <c r="AY117" i="12"/>
  <c r="BB117" i="12"/>
  <c r="BE117" i="12"/>
  <c r="BH117" i="12"/>
  <c r="BK117" i="12"/>
  <c r="BN117" i="12"/>
  <c r="L118" i="12"/>
  <c r="O118" i="12"/>
  <c r="R118" i="12"/>
  <c r="U118" i="12"/>
  <c r="X118" i="12"/>
  <c r="AA118" i="12"/>
  <c r="AD118" i="12"/>
  <c r="AG118" i="12"/>
  <c r="AJ118" i="12"/>
  <c r="AM118" i="12"/>
  <c r="AP118" i="12"/>
  <c r="AS118" i="12"/>
  <c r="AV118" i="12"/>
  <c r="AY118" i="12"/>
  <c r="BB118" i="12"/>
  <c r="BE118" i="12"/>
  <c r="BH118" i="12"/>
  <c r="BK118" i="12"/>
  <c r="BN118" i="12"/>
  <c r="L119" i="12"/>
  <c r="O119" i="12"/>
  <c r="R119" i="12"/>
  <c r="U119" i="12"/>
  <c r="X119" i="12"/>
  <c r="AA119" i="12"/>
  <c r="AD119" i="12"/>
  <c r="AG119" i="12"/>
  <c r="AJ119" i="12"/>
  <c r="AM119" i="12"/>
  <c r="AP119" i="12"/>
  <c r="AS119" i="12"/>
  <c r="AV119" i="12"/>
  <c r="AY119" i="12"/>
  <c r="BB119" i="12"/>
  <c r="BE119" i="12"/>
  <c r="BH119" i="12"/>
  <c r="BK119" i="12"/>
  <c r="BN119" i="12"/>
  <c r="L120" i="12"/>
  <c r="O120" i="12"/>
  <c r="R120" i="12"/>
  <c r="U120" i="12"/>
  <c r="X120" i="12"/>
  <c r="AA120" i="12"/>
  <c r="AD120" i="12"/>
  <c r="AG120" i="12"/>
  <c r="AJ120" i="12"/>
  <c r="AM120" i="12"/>
  <c r="AP120" i="12"/>
  <c r="AS120" i="12"/>
  <c r="AV120" i="12"/>
  <c r="AY120" i="12"/>
  <c r="BB120" i="12"/>
  <c r="BE120" i="12"/>
  <c r="BH120" i="12"/>
  <c r="BK120" i="12"/>
  <c r="BN120" i="12"/>
  <c r="L121" i="12"/>
  <c r="O121" i="12"/>
  <c r="R121" i="12"/>
  <c r="U121" i="12"/>
  <c r="X121" i="12"/>
  <c r="AA121" i="12"/>
  <c r="AD121" i="12"/>
  <c r="AG121" i="12"/>
  <c r="AJ121" i="12"/>
  <c r="AM121" i="12"/>
  <c r="AP121" i="12"/>
  <c r="AS121" i="12"/>
  <c r="AV121" i="12"/>
  <c r="AY121" i="12"/>
  <c r="BB121" i="12"/>
  <c r="BE121" i="12"/>
  <c r="BH121" i="12"/>
  <c r="BK121" i="12"/>
  <c r="BN121" i="12"/>
  <c r="L122" i="12"/>
  <c r="O122" i="12"/>
  <c r="R122" i="12"/>
  <c r="U122" i="12"/>
  <c r="X122" i="12"/>
  <c r="AA122" i="12"/>
  <c r="AD122" i="12"/>
  <c r="AG122" i="12"/>
  <c r="AJ122" i="12"/>
  <c r="AM122" i="12"/>
  <c r="AP122" i="12"/>
  <c r="AS122" i="12"/>
  <c r="AV122" i="12"/>
  <c r="AY122" i="12"/>
  <c r="BB122" i="12"/>
  <c r="BE122" i="12"/>
  <c r="BH122" i="12"/>
  <c r="BK122" i="12"/>
  <c r="BN122" i="12"/>
  <c r="L123" i="12"/>
  <c r="O123" i="12"/>
  <c r="R123" i="12"/>
  <c r="U123" i="12"/>
  <c r="X123" i="12"/>
  <c r="AA123" i="12"/>
  <c r="AD123" i="12"/>
  <c r="AG123" i="12"/>
  <c r="AJ123" i="12"/>
  <c r="AM123" i="12"/>
  <c r="AP123" i="12"/>
  <c r="AS123" i="12"/>
  <c r="AV123" i="12"/>
  <c r="AY123" i="12"/>
  <c r="BB123" i="12"/>
  <c r="BE123" i="12"/>
  <c r="BH123" i="12"/>
  <c r="BK123" i="12"/>
  <c r="BN123" i="12"/>
  <c r="AQ3" i="11"/>
  <c r="BI3" i="11"/>
  <c r="CA3" i="11"/>
  <c r="CS3" i="11"/>
  <c r="T19" i="11"/>
  <c r="W19" i="11"/>
  <c r="Z19" i="11"/>
  <c r="AC19" i="11"/>
  <c r="AF19" i="11"/>
  <c r="AI19" i="11"/>
  <c r="AL19" i="11"/>
  <c r="AO19" i="11"/>
  <c r="AR19" i="11"/>
  <c r="AU19" i="11"/>
  <c r="AX19" i="11"/>
  <c r="BA19" i="11"/>
  <c r="BD19" i="11"/>
  <c r="BG19" i="11"/>
  <c r="BJ19" i="11"/>
  <c r="BM19" i="11"/>
  <c r="BP19" i="11"/>
  <c r="BS19" i="11"/>
  <c r="BV19" i="11"/>
  <c r="BY19" i="11"/>
  <c r="CB19" i="11"/>
  <c r="CE19" i="11"/>
  <c r="CH19" i="11"/>
  <c r="CK19" i="11"/>
  <c r="CN19" i="11"/>
  <c r="CQ19" i="11"/>
  <c r="CT19" i="11"/>
  <c r="N30" i="11"/>
  <c r="Q30" i="11"/>
  <c r="T30" i="11"/>
  <c r="W30" i="11"/>
  <c r="Z30" i="11"/>
  <c r="AC30" i="11"/>
  <c r="AF30" i="11"/>
  <c r="AI30" i="11"/>
  <c r="AL30" i="11"/>
  <c r="AO30" i="11"/>
  <c r="AR30" i="11"/>
  <c r="AU30" i="11"/>
  <c r="AX30" i="11"/>
  <c r="BA30" i="11"/>
  <c r="BD30" i="11"/>
  <c r="BG30" i="11"/>
  <c r="BJ30" i="11"/>
  <c r="BM30" i="11"/>
  <c r="BP30" i="11"/>
  <c r="BS30" i="11"/>
  <c r="BV30" i="11"/>
  <c r="BY30" i="11"/>
  <c r="CB30" i="11"/>
  <c r="CE30" i="11"/>
  <c r="CH30" i="11"/>
  <c r="CK30" i="11"/>
  <c r="CN30" i="11"/>
  <c r="CQ30" i="11"/>
  <c r="CT30" i="11"/>
  <c r="J31" i="11"/>
  <c r="M31" i="11"/>
  <c r="P31" i="11"/>
  <c r="S31" i="11"/>
  <c r="V31" i="11"/>
  <c r="Y31" i="11"/>
  <c r="AB31" i="11"/>
  <c r="AE31" i="11"/>
  <c r="AH31" i="11"/>
  <c r="AK31" i="11"/>
  <c r="AN31" i="11"/>
  <c r="AQ31" i="11"/>
  <c r="AT31" i="11"/>
  <c r="AW31" i="11"/>
  <c r="AZ31" i="11"/>
  <c r="BC31" i="11"/>
  <c r="BF31" i="11"/>
  <c r="BI31" i="11"/>
  <c r="BL31" i="11"/>
  <c r="BO31" i="11"/>
  <c r="BR31" i="11"/>
  <c r="BU31" i="11"/>
  <c r="BX31" i="11"/>
  <c r="CA31" i="11"/>
  <c r="CD31" i="11"/>
  <c r="CG31" i="11"/>
  <c r="CJ31" i="11"/>
  <c r="CM31" i="11"/>
  <c r="CP31" i="11"/>
  <c r="CS31" i="11"/>
  <c r="J32" i="11"/>
  <c r="M32" i="11"/>
  <c r="P32" i="11"/>
  <c r="S32" i="11"/>
  <c r="V32" i="11"/>
  <c r="Y32" i="11"/>
  <c r="AB32" i="11"/>
  <c r="AE32" i="11"/>
  <c r="AH32" i="11"/>
  <c r="AK32" i="11"/>
  <c r="AN32" i="11"/>
  <c r="AQ32" i="11"/>
  <c r="AT32" i="11"/>
  <c r="AW32" i="11"/>
  <c r="AZ32" i="11"/>
  <c r="BC32" i="11"/>
  <c r="BF32" i="11"/>
  <c r="BI32" i="11"/>
  <c r="BL32" i="11"/>
  <c r="BO32" i="11"/>
  <c r="BR32" i="11"/>
  <c r="BU32" i="11"/>
  <c r="BX32" i="11"/>
  <c r="CA32" i="11"/>
  <c r="CD32" i="11"/>
  <c r="CG32" i="11"/>
  <c r="CJ32" i="11"/>
  <c r="CM32" i="11"/>
  <c r="CP32" i="11"/>
  <c r="CS32" i="11"/>
  <c r="R37" i="11"/>
  <c r="U37" i="11"/>
  <c r="X37" i="11"/>
  <c r="AA37" i="11"/>
  <c r="AD37" i="11"/>
  <c r="AJ37" i="11"/>
  <c r="AM37" i="11"/>
  <c r="AP37" i="11"/>
  <c r="AV37" i="11"/>
  <c r="AY37" i="11"/>
  <c r="BK37" i="11"/>
  <c r="BN37" i="11"/>
  <c r="BW37" i="11"/>
  <c r="BZ37" i="11"/>
  <c r="CC37" i="11"/>
  <c r="CF37" i="11"/>
  <c r="CL37" i="11"/>
  <c r="CO37" i="11"/>
  <c r="CR37" i="11"/>
  <c r="CU37" i="11"/>
  <c r="R38" i="11"/>
  <c r="U38" i="11"/>
  <c r="X38" i="11"/>
  <c r="AA38" i="11"/>
  <c r="AD38" i="11"/>
  <c r="AJ38" i="11"/>
  <c r="AM38" i="11"/>
  <c r="AP38" i="11"/>
  <c r="AV38" i="11"/>
  <c r="AY38" i="11"/>
  <c r="BK38" i="11"/>
  <c r="BN38" i="11"/>
  <c r="BW38" i="11"/>
  <c r="BZ38" i="11"/>
  <c r="CC38" i="11"/>
  <c r="CF38" i="11"/>
  <c r="CL38" i="11"/>
  <c r="CO38" i="11"/>
  <c r="CR38" i="11"/>
  <c r="CU38" i="11"/>
  <c r="R39" i="11"/>
  <c r="U39" i="11"/>
  <c r="X39" i="11"/>
  <c r="AA39" i="11"/>
  <c r="AD39" i="11"/>
  <c r="AJ39" i="11"/>
  <c r="AM39" i="11"/>
  <c r="AP39" i="11"/>
  <c r="AV39" i="11"/>
  <c r="AY39" i="11"/>
  <c r="BK39" i="11"/>
  <c r="BN39" i="11"/>
  <c r="BW39" i="11"/>
  <c r="BZ39" i="11"/>
  <c r="CC39" i="11"/>
  <c r="CF39" i="11"/>
  <c r="CL39" i="11"/>
  <c r="CO39" i="11"/>
  <c r="CR39" i="11"/>
  <c r="CU39" i="11"/>
  <c r="R40" i="11"/>
  <c r="U40" i="11"/>
  <c r="X40" i="11"/>
  <c r="AA40" i="11"/>
  <c r="AD40" i="11"/>
  <c r="AJ40" i="11"/>
  <c r="AM40" i="11"/>
  <c r="AP40" i="11"/>
  <c r="AV40" i="11"/>
  <c r="AY40" i="11"/>
  <c r="BK40" i="11"/>
  <c r="BN40" i="11"/>
  <c r="BW40" i="11"/>
  <c r="BZ40" i="11"/>
  <c r="CC40" i="11"/>
  <c r="CF40" i="11"/>
  <c r="CL40" i="11"/>
  <c r="CO40" i="11"/>
  <c r="CR40" i="11"/>
  <c r="CU40" i="11"/>
  <c r="R42" i="11"/>
  <c r="U42" i="11"/>
  <c r="X42" i="11"/>
  <c r="AA42" i="11"/>
  <c r="AD42" i="11"/>
  <c r="AJ42" i="11"/>
  <c r="AM42" i="11"/>
  <c r="AP42" i="11"/>
  <c r="AV42" i="11"/>
  <c r="AY42" i="11"/>
  <c r="BK42" i="11"/>
  <c r="BN42" i="11"/>
  <c r="BW42" i="11"/>
  <c r="BZ42" i="11"/>
  <c r="CC42" i="11"/>
  <c r="CF42" i="11"/>
  <c r="CL42" i="11"/>
  <c r="CO42" i="11"/>
  <c r="CR42" i="11"/>
  <c r="CU42" i="11"/>
  <c r="R46" i="11"/>
  <c r="U46" i="11"/>
  <c r="X46" i="11"/>
  <c r="AA46" i="11"/>
  <c r="AD46" i="11"/>
  <c r="AM46" i="11"/>
  <c r="BK46" i="11"/>
  <c r="BN46" i="11"/>
  <c r="BW46" i="11"/>
  <c r="BZ46" i="11"/>
  <c r="CC46" i="11"/>
  <c r="CF46" i="11"/>
  <c r="CL46" i="11"/>
  <c r="CO46" i="11"/>
  <c r="CR46" i="11"/>
  <c r="CU46" i="11"/>
  <c r="R47" i="11"/>
  <c r="U47" i="11"/>
  <c r="X47" i="11"/>
  <c r="AA47" i="11"/>
  <c r="AD47" i="11"/>
  <c r="AM47" i="11"/>
  <c r="BK47" i="11"/>
  <c r="BN47" i="11"/>
  <c r="BW47" i="11"/>
  <c r="BZ47" i="11"/>
  <c r="CC47" i="11"/>
  <c r="CF47" i="11"/>
  <c r="CL47" i="11"/>
  <c r="CO47" i="11"/>
  <c r="CR47" i="11"/>
  <c r="CU47" i="11"/>
  <c r="R48" i="11"/>
  <c r="U48" i="11"/>
  <c r="X48" i="11"/>
  <c r="AA48" i="11"/>
  <c r="AD48" i="11"/>
  <c r="AM48" i="11"/>
  <c r="BK48" i="11"/>
  <c r="BN48" i="11"/>
  <c r="BW48" i="11"/>
  <c r="BZ48" i="11"/>
  <c r="CC48" i="11"/>
  <c r="CF48" i="11"/>
  <c r="CL48" i="11"/>
  <c r="CO48" i="11"/>
  <c r="CR48" i="11"/>
  <c r="CU48" i="11"/>
  <c r="L49" i="11"/>
  <c r="O49" i="11"/>
  <c r="R49" i="11"/>
  <c r="U49" i="11"/>
  <c r="X49" i="11"/>
  <c r="AA49" i="11"/>
  <c r="AD49" i="11"/>
  <c r="AG49" i="11"/>
  <c r="AJ49" i="11"/>
  <c r="AM49" i="11"/>
  <c r="AP49" i="11"/>
  <c r="AS49" i="11"/>
  <c r="AV49" i="11"/>
  <c r="AY49" i="11"/>
  <c r="BB49" i="11"/>
  <c r="BE49" i="11"/>
  <c r="BH49" i="11"/>
  <c r="BK49" i="11"/>
  <c r="BN49" i="11"/>
  <c r="BQ49" i="11"/>
  <c r="BT49" i="11"/>
  <c r="BW49" i="11"/>
  <c r="BZ49" i="11"/>
  <c r="CC49" i="11"/>
  <c r="CF49" i="11"/>
  <c r="CI49" i="11"/>
  <c r="CL49" i="11"/>
  <c r="CO49" i="11"/>
  <c r="CR49" i="11"/>
  <c r="CU49" i="11"/>
  <c r="L50" i="11"/>
  <c r="O50" i="11"/>
  <c r="R50" i="11"/>
  <c r="U50" i="11"/>
  <c r="X50" i="11"/>
  <c r="AA50" i="11"/>
  <c r="AD50" i="11"/>
  <c r="AG50" i="11"/>
  <c r="AJ50" i="11"/>
  <c r="AM50" i="11"/>
  <c r="AP50" i="11"/>
  <c r="AS50" i="11"/>
  <c r="AV50" i="11"/>
  <c r="AY50" i="11"/>
  <c r="BB50" i="11"/>
  <c r="BE50" i="11"/>
  <c r="BH50" i="11"/>
  <c r="BK50" i="11"/>
  <c r="BN50" i="11"/>
  <c r="BQ50" i="11"/>
  <c r="BT50" i="11"/>
  <c r="BW50" i="11"/>
  <c r="BZ50" i="11"/>
  <c r="CC50" i="11"/>
  <c r="CF50" i="11"/>
  <c r="CI50" i="11"/>
  <c r="CL50" i="11"/>
  <c r="CO50" i="11"/>
  <c r="CR50" i="11"/>
  <c r="CU50" i="11"/>
  <c r="L51" i="11"/>
  <c r="O51" i="11"/>
  <c r="R51" i="11"/>
  <c r="U51" i="11"/>
  <c r="X51" i="11"/>
  <c r="AA51" i="11"/>
  <c r="AD51" i="11"/>
  <c r="AG51" i="11"/>
  <c r="AJ51" i="11"/>
  <c r="AM51" i="11"/>
  <c r="AP51" i="11"/>
  <c r="AS51" i="11"/>
  <c r="AV51" i="11"/>
  <c r="AY51" i="11"/>
  <c r="BB51" i="11"/>
  <c r="BE51" i="11"/>
  <c r="BH51" i="11"/>
  <c r="BK51" i="11"/>
  <c r="BN51" i="11"/>
  <c r="BQ51" i="11"/>
  <c r="BT51" i="11"/>
  <c r="BW51" i="11"/>
  <c r="BZ51" i="11"/>
  <c r="CC51" i="11"/>
  <c r="CF51" i="11"/>
  <c r="CI51" i="11"/>
  <c r="CL51" i="11"/>
  <c r="CO51" i="11"/>
  <c r="CR51" i="11"/>
  <c r="CU51" i="11"/>
  <c r="L52" i="11"/>
  <c r="O52" i="11"/>
  <c r="R52" i="11"/>
  <c r="U52" i="11"/>
  <c r="X52" i="11"/>
  <c r="AA52" i="11"/>
  <c r="AD52" i="11"/>
  <c r="AG52" i="11"/>
  <c r="AJ52" i="11"/>
  <c r="AM52" i="11"/>
  <c r="AP52" i="11"/>
  <c r="AS52" i="11"/>
  <c r="AV52" i="11"/>
  <c r="AY52" i="11"/>
  <c r="BB52" i="11"/>
  <c r="BE52" i="11"/>
  <c r="BH52" i="11"/>
  <c r="BK52" i="11"/>
  <c r="BN52" i="11"/>
  <c r="BQ52" i="11"/>
  <c r="BT52" i="11"/>
  <c r="BW52" i="11"/>
  <c r="BZ52" i="11"/>
  <c r="CC52" i="11"/>
  <c r="CF52" i="11"/>
  <c r="CI52" i="11"/>
  <c r="CL52" i="11"/>
  <c r="CO52" i="11"/>
  <c r="CR52" i="11"/>
  <c r="CU52" i="11"/>
  <c r="L53" i="11"/>
  <c r="O53" i="11"/>
  <c r="R53" i="11"/>
  <c r="U53" i="11"/>
  <c r="X53" i="11"/>
  <c r="AA53" i="11"/>
  <c r="AD53" i="11"/>
  <c r="AG53" i="11"/>
  <c r="AJ53" i="11"/>
  <c r="AM53" i="11"/>
  <c r="AP53" i="11"/>
  <c r="AS53" i="11"/>
  <c r="AV53" i="11"/>
  <c r="AY53" i="11"/>
  <c r="BB53" i="11"/>
  <c r="BE53" i="11"/>
  <c r="BH53" i="11"/>
  <c r="BK53" i="11"/>
  <c r="BN53" i="11"/>
  <c r="BQ53" i="11"/>
  <c r="BT53" i="11"/>
  <c r="BW53" i="11"/>
  <c r="BZ53" i="11"/>
  <c r="CC53" i="11"/>
  <c r="CF53" i="11"/>
  <c r="CI53" i="11"/>
  <c r="CL53" i="11"/>
  <c r="CO53" i="11"/>
  <c r="CR53" i="11"/>
  <c r="CU53" i="11"/>
  <c r="L54" i="11"/>
  <c r="O54" i="11"/>
  <c r="R54" i="11"/>
  <c r="U54" i="11"/>
  <c r="X54" i="11"/>
  <c r="AA54" i="11"/>
  <c r="AD54" i="11"/>
  <c r="AG54" i="11"/>
  <c r="AJ54" i="11"/>
  <c r="AM54" i="11"/>
  <c r="AP54" i="11"/>
  <c r="AS54" i="11"/>
  <c r="AV54" i="11"/>
  <c r="AY54" i="11"/>
  <c r="BB54" i="11"/>
  <c r="BE54" i="11"/>
  <c r="BH54" i="11"/>
  <c r="BK54" i="11"/>
  <c r="BN54" i="11"/>
  <c r="BQ54" i="11"/>
  <c r="BT54" i="11"/>
  <c r="BW54" i="11"/>
  <c r="BZ54" i="11"/>
  <c r="CC54" i="11"/>
  <c r="CF54" i="11"/>
  <c r="CI54" i="11"/>
  <c r="CL54" i="11"/>
  <c r="CO54" i="11"/>
  <c r="CR54" i="11"/>
  <c r="CU54" i="11"/>
  <c r="L55" i="11"/>
  <c r="O55" i="11"/>
  <c r="R55" i="11"/>
  <c r="U55" i="11"/>
  <c r="X55" i="11"/>
  <c r="AA55" i="11"/>
  <c r="AD55" i="11"/>
  <c r="AG55" i="11"/>
  <c r="AJ55" i="11"/>
  <c r="AM55" i="11"/>
  <c r="AP55" i="11"/>
  <c r="AS55" i="11"/>
  <c r="AV55" i="11"/>
  <c r="AY55" i="11"/>
  <c r="BB55" i="11"/>
  <c r="BE55" i="11"/>
  <c r="BH55" i="11"/>
  <c r="BK55" i="11"/>
  <c r="BN55" i="11"/>
  <c r="BQ55" i="11"/>
  <c r="BT55" i="11"/>
  <c r="BW55" i="11"/>
  <c r="BZ55" i="11"/>
  <c r="CC55" i="11"/>
  <c r="CF55" i="11"/>
  <c r="CI55" i="11"/>
  <c r="CL55" i="11"/>
  <c r="CO55" i="11"/>
  <c r="CR55" i="11"/>
  <c r="CU55" i="11"/>
  <c r="L56" i="11"/>
  <c r="O56" i="11"/>
  <c r="R56" i="11"/>
  <c r="U56" i="11"/>
  <c r="X56" i="11"/>
  <c r="AA56" i="11"/>
  <c r="AD56" i="11"/>
  <c r="AG56" i="11"/>
  <c r="AJ56" i="11"/>
  <c r="AM56" i="11"/>
  <c r="AP56" i="11"/>
  <c r="AS56" i="11"/>
  <c r="AV56" i="11"/>
  <c r="AY56" i="11"/>
  <c r="BB56" i="11"/>
  <c r="BE56" i="11"/>
  <c r="BH56" i="11"/>
  <c r="BK56" i="11"/>
  <c r="BN56" i="11"/>
  <c r="BQ56" i="11"/>
  <c r="BT56" i="11"/>
  <c r="BW56" i="11"/>
  <c r="BZ56" i="11"/>
  <c r="CC56" i="11"/>
  <c r="CF56" i="11"/>
  <c r="CI56" i="11"/>
  <c r="CL56" i="11"/>
  <c r="CO56" i="11"/>
  <c r="CR56" i="11"/>
  <c r="CU56" i="11"/>
  <c r="L57" i="11"/>
  <c r="O57" i="11"/>
  <c r="R57" i="11"/>
  <c r="U57" i="11"/>
  <c r="X57" i="11"/>
  <c r="AA57" i="11"/>
  <c r="AD57" i="11"/>
  <c r="AG57" i="11"/>
  <c r="AJ57" i="11"/>
  <c r="AM57" i="11"/>
  <c r="AP57" i="11"/>
  <c r="AS57" i="11"/>
  <c r="AV57" i="11"/>
  <c r="AY57" i="11"/>
  <c r="BB57" i="11"/>
  <c r="BE57" i="11"/>
  <c r="BH57" i="11"/>
  <c r="BK57" i="11"/>
  <c r="BN57" i="11"/>
  <c r="BQ57" i="11"/>
  <c r="BT57" i="11"/>
  <c r="BW57" i="11"/>
  <c r="BZ57" i="11"/>
  <c r="CC57" i="11"/>
  <c r="CF57" i="11"/>
  <c r="CI57" i="11"/>
  <c r="CL57" i="11"/>
  <c r="CO57" i="11"/>
  <c r="CR57" i="11"/>
  <c r="CU57" i="11"/>
  <c r="L58" i="11"/>
  <c r="O58" i="11"/>
  <c r="R58" i="11"/>
  <c r="U58" i="11"/>
  <c r="X58" i="11"/>
  <c r="AA58" i="11"/>
  <c r="AD58" i="11"/>
  <c r="AG58" i="11"/>
  <c r="AJ58" i="11"/>
  <c r="AM58" i="11"/>
  <c r="AP58" i="11"/>
  <c r="AS58" i="11"/>
  <c r="AV58" i="11"/>
  <c r="AY58" i="11"/>
  <c r="BB58" i="11"/>
  <c r="BE58" i="11"/>
  <c r="BH58" i="11"/>
  <c r="BK58" i="11"/>
  <c r="BN58" i="11"/>
  <c r="BQ58" i="11"/>
  <c r="BT58" i="11"/>
  <c r="BW58" i="11"/>
  <c r="BZ58" i="11"/>
  <c r="CC58" i="11"/>
  <c r="CF58" i="11"/>
  <c r="CI58" i="11"/>
  <c r="CL58" i="11"/>
  <c r="CO58" i="11"/>
  <c r="CR58" i="11"/>
  <c r="CU58" i="11"/>
  <c r="L59" i="11"/>
  <c r="O59" i="11"/>
  <c r="R59" i="11"/>
  <c r="U59" i="11"/>
  <c r="X59" i="11"/>
  <c r="AA59" i="11"/>
  <c r="AD59" i="11"/>
  <c r="AG59" i="11"/>
  <c r="AJ59" i="11"/>
  <c r="AM59" i="11"/>
  <c r="AP59" i="11"/>
  <c r="AS59" i="11"/>
  <c r="AV59" i="11"/>
  <c r="AY59" i="11"/>
  <c r="BB59" i="11"/>
  <c r="BE59" i="11"/>
  <c r="BH59" i="11"/>
  <c r="BK59" i="11"/>
  <c r="BN59" i="11"/>
  <c r="BQ59" i="11"/>
  <c r="BT59" i="11"/>
  <c r="BW59" i="11"/>
  <c r="BZ59" i="11"/>
  <c r="CC59" i="11"/>
  <c r="CF59" i="11"/>
  <c r="CI59" i="11"/>
  <c r="CL59" i="11"/>
  <c r="CO59" i="11"/>
  <c r="CR59" i="11"/>
  <c r="CU59" i="11"/>
  <c r="L60" i="11"/>
  <c r="O60" i="11"/>
  <c r="R60" i="11"/>
  <c r="U60" i="11"/>
  <c r="X60" i="11"/>
  <c r="AA60" i="11"/>
  <c r="AD60" i="11"/>
  <c r="AG60" i="11"/>
  <c r="AJ60" i="11"/>
  <c r="AM60" i="11"/>
  <c r="AP60" i="11"/>
  <c r="AS60" i="11"/>
  <c r="AV60" i="11"/>
  <c r="AY60" i="11"/>
  <c r="BB60" i="11"/>
  <c r="BE60" i="11"/>
  <c r="BH60" i="11"/>
  <c r="BK60" i="11"/>
  <c r="BN60" i="11"/>
  <c r="BQ60" i="11"/>
  <c r="BT60" i="11"/>
  <c r="BW60" i="11"/>
  <c r="BZ60" i="11"/>
  <c r="CC60" i="11"/>
  <c r="CF60" i="11"/>
  <c r="CI60" i="11"/>
  <c r="CL60" i="11"/>
  <c r="CO60" i="11"/>
  <c r="CR60" i="11"/>
  <c r="CU60" i="11"/>
  <c r="L61" i="11"/>
  <c r="O61" i="11"/>
  <c r="R61" i="11"/>
  <c r="U61" i="11"/>
  <c r="X61" i="11"/>
  <c r="AA61" i="11"/>
  <c r="AD61" i="11"/>
  <c r="AG61" i="11"/>
  <c r="AJ61" i="11"/>
  <c r="AM61" i="11"/>
  <c r="AP61" i="11"/>
  <c r="AS61" i="11"/>
  <c r="AV61" i="11"/>
  <c r="AY61" i="11"/>
  <c r="BB61" i="11"/>
  <c r="BE61" i="11"/>
  <c r="BH61" i="11"/>
  <c r="BK61" i="11"/>
  <c r="BN61" i="11"/>
  <c r="BQ61" i="11"/>
  <c r="BT61" i="11"/>
  <c r="BW61" i="11"/>
  <c r="BZ61" i="11"/>
  <c r="CC61" i="11"/>
  <c r="CF61" i="11"/>
  <c r="CI61" i="11"/>
  <c r="CL61" i="11"/>
  <c r="CO61" i="11"/>
  <c r="CR61" i="11"/>
  <c r="CU61" i="11"/>
  <c r="L62" i="11"/>
  <c r="O62" i="11"/>
  <c r="R62" i="11"/>
  <c r="U62" i="11"/>
  <c r="X62" i="11"/>
  <c r="AA62" i="11"/>
  <c r="AD62" i="11"/>
  <c r="AG62" i="11"/>
  <c r="AJ62" i="11"/>
  <c r="AM62" i="11"/>
  <c r="AP62" i="11"/>
  <c r="AS62" i="11"/>
  <c r="AV62" i="11"/>
  <c r="AY62" i="11"/>
  <c r="BB62" i="11"/>
  <c r="BE62" i="11"/>
  <c r="BH62" i="11"/>
  <c r="BK62" i="11"/>
  <c r="BN62" i="11"/>
  <c r="BQ62" i="11"/>
  <c r="BT62" i="11"/>
  <c r="BW62" i="11"/>
  <c r="BZ62" i="11"/>
  <c r="CC62" i="11"/>
  <c r="CF62" i="11"/>
  <c r="CI62" i="11"/>
  <c r="CL62" i="11"/>
  <c r="CO62" i="11"/>
  <c r="CR62" i="11"/>
  <c r="CU62" i="11"/>
  <c r="L63" i="11"/>
  <c r="O63" i="11"/>
  <c r="R63" i="11"/>
  <c r="U63" i="11"/>
  <c r="X63" i="11"/>
  <c r="AA63" i="11"/>
  <c r="AD63" i="11"/>
  <c r="AG63" i="11"/>
  <c r="AJ63" i="11"/>
  <c r="AM63" i="11"/>
  <c r="AP63" i="11"/>
  <c r="AS63" i="11"/>
  <c r="AV63" i="11"/>
  <c r="AY63" i="11"/>
  <c r="BB63" i="11"/>
  <c r="BE63" i="11"/>
  <c r="BH63" i="11"/>
  <c r="BK63" i="11"/>
  <c r="BN63" i="11"/>
  <c r="BQ63" i="11"/>
  <c r="BT63" i="11"/>
  <c r="BW63" i="11"/>
  <c r="BZ63" i="11"/>
  <c r="CC63" i="11"/>
  <c r="CF63" i="11"/>
  <c r="CI63" i="11"/>
  <c r="CL63" i="11"/>
  <c r="CO63" i="11"/>
  <c r="CR63" i="11"/>
  <c r="CU63" i="11"/>
  <c r="L64" i="11"/>
  <c r="O64" i="11"/>
  <c r="R64" i="11"/>
  <c r="U64" i="11"/>
  <c r="X64" i="11"/>
  <c r="AA64" i="11"/>
  <c r="AD64" i="11"/>
  <c r="AG64" i="11"/>
  <c r="AJ64" i="11"/>
  <c r="AM64" i="11"/>
  <c r="AP64" i="11"/>
  <c r="AS64" i="11"/>
  <c r="AV64" i="11"/>
  <c r="AY64" i="11"/>
  <c r="BB64" i="11"/>
  <c r="BE64" i="11"/>
  <c r="BH64" i="11"/>
  <c r="BK64" i="11"/>
  <c r="BN64" i="11"/>
  <c r="BQ64" i="11"/>
  <c r="BT64" i="11"/>
  <c r="BW64" i="11"/>
  <c r="BZ64" i="11"/>
  <c r="CC64" i="11"/>
  <c r="CF64" i="11"/>
  <c r="CI64" i="11"/>
  <c r="CL64" i="11"/>
  <c r="CO64" i="11"/>
  <c r="CR64" i="11"/>
  <c r="CU64" i="11"/>
  <c r="L65" i="11"/>
  <c r="O65" i="11"/>
  <c r="R65" i="11"/>
  <c r="U65" i="11"/>
  <c r="X65" i="11"/>
  <c r="AA65" i="11"/>
  <c r="AD65" i="11"/>
  <c r="AG65" i="11"/>
  <c r="AJ65" i="11"/>
  <c r="AM65" i="11"/>
  <c r="AP65" i="11"/>
  <c r="AS65" i="11"/>
  <c r="AV65" i="11"/>
  <c r="AY65" i="11"/>
  <c r="BB65" i="11"/>
  <c r="BE65" i="11"/>
  <c r="BH65" i="11"/>
  <c r="BK65" i="11"/>
  <c r="BN65" i="11"/>
  <c r="BQ65" i="11"/>
  <c r="BT65" i="11"/>
  <c r="BW65" i="11"/>
  <c r="BZ65" i="11"/>
  <c r="CC65" i="11"/>
  <c r="CF65" i="11"/>
  <c r="CI65" i="11"/>
  <c r="CL65" i="11"/>
  <c r="CO65" i="11"/>
  <c r="CR65" i="11"/>
  <c r="CU65" i="11"/>
  <c r="L66" i="11"/>
  <c r="O66" i="11"/>
  <c r="R66" i="11"/>
  <c r="U66" i="11"/>
  <c r="X66" i="11"/>
  <c r="AA66" i="11"/>
  <c r="AD66" i="11"/>
  <c r="AG66" i="11"/>
  <c r="AJ66" i="11"/>
  <c r="AM66" i="11"/>
  <c r="AP66" i="11"/>
  <c r="AS66" i="11"/>
  <c r="AV66" i="11"/>
  <c r="AY66" i="11"/>
  <c r="BB66" i="11"/>
  <c r="BE66" i="11"/>
  <c r="BH66" i="11"/>
  <c r="BK66" i="11"/>
  <c r="BN66" i="11"/>
  <c r="BQ66" i="11"/>
  <c r="BT66" i="11"/>
  <c r="BW66" i="11"/>
  <c r="BZ66" i="11"/>
  <c r="CC66" i="11"/>
  <c r="CF66" i="11"/>
  <c r="CI66" i="11"/>
  <c r="CL66" i="11"/>
  <c r="CO66" i="11"/>
  <c r="CR66" i="11"/>
  <c r="CU66" i="11"/>
  <c r="L67" i="11"/>
  <c r="O67" i="11"/>
  <c r="R67" i="11"/>
  <c r="U67" i="11"/>
  <c r="X67" i="11"/>
  <c r="AA67" i="11"/>
  <c r="AD67" i="11"/>
  <c r="AG67" i="11"/>
  <c r="AJ67" i="11"/>
  <c r="AM67" i="11"/>
  <c r="AP67" i="11"/>
  <c r="AS67" i="11"/>
  <c r="AV67" i="11"/>
  <c r="AY67" i="11"/>
  <c r="BB67" i="11"/>
  <c r="BE67" i="11"/>
  <c r="BH67" i="11"/>
  <c r="BK67" i="11"/>
  <c r="BN67" i="11"/>
  <c r="BQ67" i="11"/>
  <c r="BT67" i="11"/>
  <c r="BW67" i="11"/>
  <c r="BZ67" i="11"/>
  <c r="CC67" i="11"/>
  <c r="CF67" i="11"/>
  <c r="CI67" i="11"/>
  <c r="CL67" i="11"/>
  <c r="CO67" i="11"/>
  <c r="CR67" i="11"/>
  <c r="CU67" i="11"/>
  <c r="L68" i="11"/>
  <c r="O68" i="11"/>
  <c r="R68" i="11"/>
  <c r="U68" i="11"/>
  <c r="X68" i="11"/>
  <c r="AA68" i="11"/>
  <c r="AD68" i="11"/>
  <c r="AG68" i="11"/>
  <c r="AJ68" i="11"/>
  <c r="AM68" i="11"/>
  <c r="AP68" i="11"/>
  <c r="AS68" i="11"/>
  <c r="AV68" i="11"/>
  <c r="AY68" i="11"/>
  <c r="BB68" i="11"/>
  <c r="BE68" i="11"/>
  <c r="BH68" i="11"/>
  <c r="BK68" i="11"/>
  <c r="BN68" i="11"/>
  <c r="BQ68" i="11"/>
  <c r="BT68" i="11"/>
  <c r="BW68" i="11"/>
  <c r="BZ68" i="11"/>
  <c r="CC68" i="11"/>
  <c r="CF68" i="11"/>
  <c r="CI68" i="11"/>
  <c r="CL68" i="11"/>
  <c r="CO68" i="11"/>
  <c r="CR68" i="11"/>
  <c r="CU68" i="11"/>
  <c r="L69" i="11"/>
  <c r="O69" i="11"/>
  <c r="R69" i="11"/>
  <c r="U69" i="11"/>
  <c r="X69" i="11"/>
  <c r="AA69" i="11"/>
  <c r="AD69" i="11"/>
  <c r="AG69" i="11"/>
  <c r="AJ69" i="11"/>
  <c r="AM69" i="11"/>
  <c r="AP69" i="11"/>
  <c r="AS69" i="11"/>
  <c r="AV69" i="11"/>
  <c r="AY69" i="11"/>
  <c r="BB69" i="11"/>
  <c r="BE69" i="11"/>
  <c r="BH69" i="11"/>
  <c r="BK69" i="11"/>
  <c r="BN69" i="11"/>
  <c r="BQ69" i="11"/>
  <c r="BT69" i="11"/>
  <c r="BW69" i="11"/>
  <c r="BZ69" i="11"/>
  <c r="CC69" i="11"/>
  <c r="CF69" i="11"/>
  <c r="CI69" i="11"/>
  <c r="CL69" i="11"/>
  <c r="CO69" i="11"/>
  <c r="CR69" i="11"/>
  <c r="CU69" i="11"/>
  <c r="L70" i="11"/>
  <c r="O70" i="11"/>
  <c r="R70" i="11"/>
  <c r="U70" i="11"/>
  <c r="X70" i="11"/>
  <c r="AA70" i="11"/>
  <c r="AD70" i="11"/>
  <c r="AG70" i="11"/>
  <c r="AJ70" i="11"/>
  <c r="AM70" i="11"/>
  <c r="AP70" i="11"/>
  <c r="AS70" i="11"/>
  <c r="AV70" i="11"/>
  <c r="AY70" i="11"/>
  <c r="BB70" i="11"/>
  <c r="BE70" i="11"/>
  <c r="BH70" i="11"/>
  <c r="BK70" i="11"/>
  <c r="BN70" i="11"/>
  <c r="BQ70" i="11"/>
  <c r="BT70" i="11"/>
  <c r="BW70" i="11"/>
  <c r="BZ70" i="11"/>
  <c r="CC70" i="11"/>
  <c r="CF70" i="11"/>
  <c r="CI70" i="11"/>
  <c r="CL70" i="11"/>
  <c r="CO70" i="11"/>
  <c r="CR70" i="11"/>
  <c r="CU70" i="11"/>
  <c r="L71" i="11"/>
  <c r="O71" i="11"/>
  <c r="R71" i="11"/>
  <c r="U71" i="11"/>
  <c r="X71" i="11"/>
  <c r="AA71" i="11"/>
  <c r="AD71" i="11"/>
  <c r="AG71" i="11"/>
  <c r="AJ71" i="11"/>
  <c r="AM71" i="11"/>
  <c r="AP71" i="11"/>
  <c r="AS71" i="11"/>
  <c r="AV71" i="11"/>
  <c r="AY71" i="11"/>
  <c r="BB71" i="11"/>
  <c r="BE71" i="11"/>
  <c r="BH71" i="11"/>
  <c r="BK71" i="11"/>
  <c r="BN71" i="11"/>
  <c r="BQ71" i="11"/>
  <c r="BT71" i="11"/>
  <c r="BW71" i="11"/>
  <c r="BZ71" i="11"/>
  <c r="CC71" i="11"/>
  <c r="CF71" i="11"/>
  <c r="CI71" i="11"/>
  <c r="CL71" i="11"/>
  <c r="CO71" i="11"/>
  <c r="CR71" i="11"/>
  <c r="CU71" i="11"/>
  <c r="L72" i="11"/>
  <c r="O72" i="11"/>
  <c r="R72" i="11"/>
  <c r="U72" i="11"/>
  <c r="X72" i="11"/>
  <c r="AA72" i="11"/>
  <c r="AD72" i="11"/>
  <c r="AG72" i="11"/>
  <c r="AJ72" i="11"/>
  <c r="AM72" i="11"/>
  <c r="AP72" i="11"/>
  <c r="AS72" i="11"/>
  <c r="AV72" i="11"/>
  <c r="AY72" i="11"/>
  <c r="BB72" i="11"/>
  <c r="BE72" i="11"/>
  <c r="BH72" i="11"/>
  <c r="BK72" i="11"/>
  <c r="BN72" i="11"/>
  <c r="BQ72" i="11"/>
  <c r="BT72" i="11"/>
  <c r="BW72" i="11"/>
  <c r="BZ72" i="11"/>
  <c r="CC72" i="11"/>
  <c r="CF72" i="11"/>
  <c r="CI72" i="11"/>
  <c r="CL72" i="11"/>
  <c r="CO72" i="11"/>
  <c r="CR72" i="11"/>
  <c r="CU72" i="11"/>
  <c r="L73" i="11"/>
  <c r="O73" i="11"/>
  <c r="R73" i="11"/>
  <c r="U73" i="11"/>
  <c r="X73" i="11"/>
  <c r="AA73" i="11"/>
  <c r="AD73" i="11"/>
  <c r="AG73" i="11"/>
  <c r="AJ73" i="11"/>
  <c r="AM73" i="11"/>
  <c r="AP73" i="11"/>
  <c r="AS73" i="11"/>
  <c r="AV73" i="11"/>
  <c r="AY73" i="11"/>
  <c r="BB73" i="11"/>
  <c r="BE73" i="11"/>
  <c r="BH73" i="11"/>
  <c r="BK73" i="11"/>
  <c r="BN73" i="11"/>
  <c r="BQ73" i="11"/>
  <c r="BT73" i="11"/>
  <c r="BW73" i="11"/>
  <c r="BZ73" i="11"/>
  <c r="CC73" i="11"/>
  <c r="CF73" i="11"/>
  <c r="CI73" i="11"/>
  <c r="CL73" i="11"/>
  <c r="CO73" i="11"/>
  <c r="CR73" i="11"/>
  <c r="CU73" i="11"/>
  <c r="L74" i="11"/>
  <c r="O74" i="11"/>
  <c r="R74" i="11"/>
  <c r="U74" i="11"/>
  <c r="X74" i="11"/>
  <c r="AA74" i="11"/>
  <c r="AD74" i="11"/>
  <c r="AG74" i="11"/>
  <c r="AJ74" i="11"/>
  <c r="AM74" i="11"/>
  <c r="AP74" i="11"/>
  <c r="AS74" i="11"/>
  <c r="AV74" i="11"/>
  <c r="AY74" i="11"/>
  <c r="BB74" i="11"/>
  <c r="BE74" i="11"/>
  <c r="BH74" i="11"/>
  <c r="BK74" i="11"/>
  <c r="BN74" i="11"/>
  <c r="BQ74" i="11"/>
  <c r="BT74" i="11"/>
  <c r="BW74" i="11"/>
  <c r="BZ74" i="11"/>
  <c r="CC74" i="11"/>
  <c r="CF74" i="11"/>
  <c r="CI74" i="11"/>
  <c r="CL74" i="11"/>
  <c r="CO74" i="11"/>
  <c r="CR74" i="11"/>
  <c r="CU74" i="11"/>
  <c r="L75" i="11"/>
  <c r="O75" i="11"/>
  <c r="R75" i="11"/>
  <c r="U75" i="11"/>
  <c r="X75" i="11"/>
  <c r="AA75" i="11"/>
  <c r="AD75" i="11"/>
  <c r="AG75" i="11"/>
  <c r="AJ75" i="11"/>
  <c r="AM75" i="11"/>
  <c r="AP75" i="11"/>
  <c r="AS75" i="11"/>
  <c r="AV75" i="11"/>
  <c r="AY75" i="11"/>
  <c r="BB75" i="11"/>
  <c r="BE75" i="11"/>
  <c r="BH75" i="11"/>
  <c r="BK75" i="11"/>
  <c r="BN75" i="11"/>
  <c r="BQ75" i="11"/>
  <c r="BT75" i="11"/>
  <c r="BW75" i="11"/>
  <c r="BZ75" i="11"/>
  <c r="CC75" i="11"/>
  <c r="CF75" i="11"/>
  <c r="CI75" i="11"/>
  <c r="CL75" i="11"/>
  <c r="CO75" i="11"/>
  <c r="CR75" i="11"/>
  <c r="CU75" i="11"/>
  <c r="L92" i="11"/>
  <c r="O92" i="11"/>
  <c r="R92" i="11"/>
  <c r="U92" i="11"/>
  <c r="X92" i="11"/>
  <c r="AA92" i="11"/>
  <c r="AD92" i="11"/>
  <c r="AG92" i="11"/>
  <c r="AJ92" i="11"/>
  <c r="AM92" i="11"/>
  <c r="AP92" i="11"/>
  <c r="AS92" i="11"/>
  <c r="AV92" i="11"/>
  <c r="AY92" i="11"/>
  <c r="BB92" i="11"/>
  <c r="BE92" i="11"/>
  <c r="BH92" i="11"/>
  <c r="BK92" i="11"/>
  <c r="BN92" i="11"/>
  <c r="BQ92" i="11"/>
  <c r="BT92" i="11"/>
  <c r="BW92" i="11"/>
  <c r="BZ92" i="11"/>
  <c r="CC92" i="11"/>
  <c r="CF92" i="11"/>
  <c r="CI92" i="11"/>
  <c r="CL92" i="11"/>
  <c r="CO92" i="11"/>
  <c r="CR92" i="11"/>
  <c r="CU92" i="11"/>
  <c r="L93" i="11"/>
  <c r="O93" i="11"/>
  <c r="R93" i="11"/>
  <c r="U93" i="11"/>
  <c r="X93" i="11"/>
  <c r="AA93" i="11"/>
  <c r="AD93" i="11"/>
  <c r="AG93" i="11"/>
  <c r="AJ93" i="11"/>
  <c r="AM93" i="11"/>
  <c r="AP93" i="11"/>
  <c r="AS93" i="11"/>
  <c r="AV93" i="11"/>
  <c r="AY93" i="11"/>
  <c r="BB93" i="11"/>
  <c r="BE93" i="11"/>
  <c r="BH93" i="11"/>
  <c r="BK93" i="11"/>
  <c r="BN93" i="11"/>
  <c r="BQ93" i="11"/>
  <c r="BT93" i="11"/>
  <c r="BW93" i="11"/>
  <c r="BZ93" i="11"/>
  <c r="CC93" i="11"/>
  <c r="CF93" i="11"/>
  <c r="CI93" i="11"/>
  <c r="CL93" i="11"/>
  <c r="CO93" i="11"/>
  <c r="CR93" i="11"/>
  <c r="CU93" i="11"/>
  <c r="L94" i="11"/>
  <c r="O94" i="11"/>
  <c r="R94" i="11"/>
  <c r="U94" i="11"/>
  <c r="X94" i="11"/>
  <c r="AA94" i="11"/>
  <c r="AD94" i="11"/>
  <c r="AG94" i="11"/>
  <c r="AJ94" i="11"/>
  <c r="AM94" i="11"/>
  <c r="AP94" i="11"/>
  <c r="AS94" i="11"/>
  <c r="AV94" i="11"/>
  <c r="AY94" i="11"/>
  <c r="BB94" i="11"/>
  <c r="BE94" i="11"/>
  <c r="BH94" i="11"/>
  <c r="BK94" i="11"/>
  <c r="BN94" i="11"/>
  <c r="BQ94" i="11"/>
  <c r="BT94" i="11"/>
  <c r="BW94" i="11"/>
  <c r="BZ94" i="11"/>
  <c r="CC94" i="11"/>
  <c r="CF94" i="11"/>
  <c r="CI94" i="11"/>
  <c r="CL94" i="11"/>
  <c r="CO94" i="11"/>
  <c r="CR94" i="11"/>
  <c r="CU94" i="11"/>
  <c r="L95" i="11"/>
  <c r="O95" i="11"/>
  <c r="R95" i="11"/>
  <c r="U95" i="11"/>
  <c r="X95" i="11"/>
  <c r="AA95" i="11"/>
  <c r="AD95" i="11"/>
  <c r="AG95" i="11"/>
  <c r="AJ95" i="11"/>
  <c r="AM95" i="11"/>
  <c r="AP95" i="11"/>
  <c r="AS95" i="11"/>
  <c r="AV95" i="11"/>
  <c r="AY95" i="11"/>
  <c r="BB95" i="11"/>
  <c r="BE95" i="11"/>
  <c r="BH95" i="11"/>
  <c r="BK95" i="11"/>
  <c r="BN95" i="11"/>
  <c r="BQ95" i="11"/>
  <c r="BT95" i="11"/>
  <c r="BW95" i="11"/>
  <c r="BZ95" i="11"/>
  <c r="CC95" i="11"/>
  <c r="CF95" i="11"/>
  <c r="CI95" i="11"/>
  <c r="CL95" i="11"/>
  <c r="CO95" i="11"/>
  <c r="CR95" i="11"/>
  <c r="CU95" i="11"/>
  <c r="L96" i="11"/>
  <c r="O96" i="11"/>
  <c r="R96" i="11"/>
  <c r="U96" i="11"/>
  <c r="X96" i="11"/>
  <c r="AA96" i="11"/>
  <c r="AD96" i="11"/>
  <c r="AG96" i="11"/>
  <c r="AJ96" i="11"/>
  <c r="AM96" i="11"/>
  <c r="AP96" i="11"/>
  <c r="AS96" i="11"/>
  <c r="AV96" i="11"/>
  <c r="AY96" i="11"/>
  <c r="BB96" i="11"/>
  <c r="BE96" i="11"/>
  <c r="BH96" i="11"/>
  <c r="BK96" i="11"/>
  <c r="BN96" i="11"/>
  <c r="BQ96" i="11"/>
  <c r="BT96" i="11"/>
  <c r="BW96" i="11"/>
  <c r="BZ96" i="11"/>
  <c r="CC96" i="11"/>
  <c r="CF96" i="11"/>
  <c r="CI96" i="11"/>
  <c r="CL96" i="11"/>
  <c r="CO96" i="11"/>
  <c r="CR96" i="11"/>
  <c r="CU96" i="11"/>
  <c r="L97" i="11"/>
  <c r="O97" i="11"/>
  <c r="R97" i="11"/>
  <c r="U97" i="11"/>
  <c r="X97" i="11"/>
  <c r="AA97" i="11"/>
  <c r="AD97" i="11"/>
  <c r="AG97" i="11"/>
  <c r="AJ97" i="11"/>
  <c r="AM97" i="11"/>
  <c r="AP97" i="11"/>
  <c r="AS97" i="11"/>
  <c r="AV97" i="11"/>
  <c r="AY97" i="11"/>
  <c r="BB97" i="11"/>
  <c r="BE97" i="11"/>
  <c r="BH97" i="11"/>
  <c r="BK97" i="11"/>
  <c r="BN97" i="11"/>
  <c r="BQ97" i="11"/>
  <c r="BT97" i="11"/>
  <c r="BW97" i="11"/>
  <c r="BZ97" i="11"/>
  <c r="CC97" i="11"/>
  <c r="CF97" i="11"/>
  <c r="CI97" i="11"/>
  <c r="CL97" i="11"/>
  <c r="CO97" i="11"/>
  <c r="CR97" i="11"/>
  <c r="CU97" i="11"/>
  <c r="L98" i="11"/>
  <c r="O98" i="11"/>
  <c r="R98" i="11"/>
  <c r="U98" i="11"/>
  <c r="X98" i="11"/>
  <c r="AA98" i="11"/>
  <c r="AD98" i="11"/>
  <c r="AG98" i="11"/>
  <c r="AJ98" i="11"/>
  <c r="AM98" i="11"/>
  <c r="AP98" i="11"/>
  <c r="AS98" i="11"/>
  <c r="AV98" i="11"/>
  <c r="AY98" i="11"/>
  <c r="BB98" i="11"/>
  <c r="BE98" i="11"/>
  <c r="BH98" i="11"/>
  <c r="BK98" i="11"/>
  <c r="BN98" i="11"/>
  <c r="BQ98" i="11"/>
  <c r="BT98" i="11"/>
  <c r="BW98" i="11"/>
  <c r="BZ98" i="11"/>
  <c r="CC98" i="11"/>
  <c r="CF98" i="11"/>
  <c r="CI98" i="11"/>
  <c r="CL98" i="11"/>
  <c r="CO98" i="11"/>
  <c r="CR98" i="11"/>
  <c r="CU98" i="11"/>
  <c r="L99" i="11"/>
  <c r="O99" i="11"/>
  <c r="R99" i="11"/>
  <c r="U99" i="11"/>
  <c r="X99" i="11"/>
  <c r="AA99" i="11"/>
  <c r="AD99" i="11"/>
  <c r="AG99" i="11"/>
  <c r="AJ99" i="11"/>
  <c r="AM99" i="11"/>
  <c r="AP99" i="11"/>
  <c r="AS99" i="11"/>
  <c r="AV99" i="11"/>
  <c r="AY99" i="11"/>
  <c r="BB99" i="11"/>
  <c r="BE99" i="11"/>
  <c r="BH99" i="11"/>
  <c r="BK99" i="11"/>
  <c r="BN99" i="11"/>
  <c r="BQ99" i="11"/>
  <c r="BT99" i="11"/>
  <c r="BW99" i="11"/>
  <c r="BZ99" i="11"/>
  <c r="CC99" i="11"/>
  <c r="CF99" i="11"/>
  <c r="CI99" i="11"/>
  <c r="CL99" i="11"/>
  <c r="CO99" i="11"/>
  <c r="CR99" i="11"/>
  <c r="CU99" i="11"/>
  <c r="L100" i="11"/>
  <c r="O100" i="11"/>
  <c r="R100" i="11"/>
  <c r="U100" i="11"/>
  <c r="X100" i="11"/>
  <c r="AA100" i="11"/>
  <c r="AD100" i="11"/>
  <c r="AG100" i="11"/>
  <c r="AJ100" i="11"/>
  <c r="AM100" i="11"/>
  <c r="AP100" i="11"/>
  <c r="AS100" i="11"/>
  <c r="AV100" i="11"/>
  <c r="AY100" i="11"/>
  <c r="BB100" i="11"/>
  <c r="BE100" i="11"/>
  <c r="BH100" i="11"/>
  <c r="BK100" i="11"/>
  <c r="BN100" i="11"/>
  <c r="BQ100" i="11"/>
  <c r="BT100" i="11"/>
  <c r="BW100" i="11"/>
  <c r="BZ100" i="11"/>
  <c r="CC100" i="11"/>
  <c r="CF100" i="11"/>
  <c r="CI100" i="11"/>
  <c r="CL100" i="11"/>
  <c r="CO100" i="11"/>
  <c r="CR100" i="11"/>
  <c r="CU100" i="11"/>
  <c r="L101" i="11"/>
  <c r="O101" i="11"/>
  <c r="R101" i="11"/>
  <c r="U101" i="11"/>
  <c r="X101" i="11"/>
  <c r="AA101" i="11"/>
  <c r="AD101" i="11"/>
  <c r="AG101" i="11"/>
  <c r="AJ101" i="11"/>
  <c r="AM101" i="11"/>
  <c r="AP101" i="11"/>
  <c r="AS101" i="11"/>
  <c r="AV101" i="11"/>
  <c r="AY101" i="11"/>
  <c r="BB101" i="11"/>
  <c r="BE101" i="11"/>
  <c r="BH101" i="11"/>
  <c r="BK101" i="11"/>
  <c r="BN101" i="11"/>
  <c r="BQ101" i="11"/>
  <c r="BT101" i="11"/>
  <c r="BW101" i="11"/>
  <c r="BZ101" i="11"/>
  <c r="CC101" i="11"/>
  <c r="CF101" i="11"/>
  <c r="CI101" i="11"/>
  <c r="CL101" i="11"/>
  <c r="CO101" i="11"/>
  <c r="CR101" i="11"/>
  <c r="CU101" i="11"/>
  <c r="L102" i="11"/>
  <c r="O102" i="11"/>
  <c r="R102" i="11"/>
  <c r="U102" i="11"/>
  <c r="X102" i="11"/>
  <c r="AA102" i="11"/>
  <c r="AD102" i="11"/>
  <c r="AG102" i="11"/>
  <c r="AJ102" i="11"/>
  <c r="AM102" i="11"/>
  <c r="AP102" i="11"/>
  <c r="AS102" i="11"/>
  <c r="AV102" i="11"/>
  <c r="AY102" i="11"/>
  <c r="BB102" i="11"/>
  <c r="BE102" i="11"/>
  <c r="BH102" i="11"/>
  <c r="BK102" i="11"/>
  <c r="BN102" i="11"/>
  <c r="BQ102" i="11"/>
  <c r="BT102" i="11"/>
  <c r="BW102" i="11"/>
  <c r="BZ102" i="11"/>
  <c r="CC102" i="11"/>
  <c r="CF102" i="11"/>
  <c r="CI102" i="11"/>
  <c r="CL102" i="11"/>
  <c r="CO102" i="11"/>
  <c r="CR102" i="11"/>
  <c r="CU102" i="11"/>
  <c r="L103" i="11"/>
  <c r="O103" i="11"/>
  <c r="R103" i="11"/>
  <c r="U103" i="11"/>
  <c r="X103" i="11"/>
  <c r="AA103" i="11"/>
  <c r="AD103" i="11"/>
  <c r="AG103" i="11"/>
  <c r="AJ103" i="11"/>
  <c r="AM103" i="11"/>
  <c r="AP103" i="11"/>
  <c r="AS103" i="11"/>
  <c r="AV103" i="11"/>
  <c r="AY103" i="11"/>
  <c r="BB103" i="11"/>
  <c r="BE103" i="11"/>
  <c r="BH103" i="11"/>
  <c r="BK103" i="11"/>
  <c r="BN103" i="11"/>
  <c r="BQ103" i="11"/>
  <c r="BT103" i="11"/>
  <c r="BW103" i="11"/>
  <c r="BZ103" i="11"/>
  <c r="CC103" i="11"/>
  <c r="CF103" i="11"/>
  <c r="CI103" i="11"/>
  <c r="CL103" i="11"/>
  <c r="CO103" i="11"/>
  <c r="CR103" i="11"/>
  <c r="CU103" i="11"/>
  <c r="L104" i="11"/>
  <c r="O104" i="11"/>
  <c r="R104" i="11"/>
  <c r="U104" i="11"/>
  <c r="X104" i="11"/>
  <c r="AA104" i="11"/>
  <c r="AD104" i="11"/>
  <c r="AG104" i="11"/>
  <c r="AJ104" i="11"/>
  <c r="AM104" i="11"/>
  <c r="AP104" i="11"/>
  <c r="AS104" i="11"/>
  <c r="AV104" i="11"/>
  <c r="AY104" i="11"/>
  <c r="BB104" i="11"/>
  <c r="BE104" i="11"/>
  <c r="BH104" i="11"/>
  <c r="BK104" i="11"/>
  <c r="BN104" i="11"/>
  <c r="BQ104" i="11"/>
  <c r="BT104" i="11"/>
  <c r="BW104" i="11"/>
  <c r="BZ104" i="11"/>
  <c r="CC104" i="11"/>
  <c r="CF104" i="11"/>
  <c r="CI104" i="11"/>
  <c r="CL104" i="11"/>
  <c r="CO104" i="11"/>
  <c r="CR104" i="11"/>
  <c r="CU104" i="11"/>
  <c r="L105" i="11"/>
  <c r="O105" i="11"/>
  <c r="R105" i="11"/>
  <c r="U105" i="11"/>
  <c r="X105" i="11"/>
  <c r="AA105" i="11"/>
  <c r="AD105" i="11"/>
  <c r="AG105" i="11"/>
  <c r="AJ105" i="11"/>
  <c r="AM105" i="11"/>
  <c r="AP105" i="11"/>
  <c r="AS105" i="11"/>
  <c r="AV105" i="11"/>
  <c r="AY105" i="11"/>
  <c r="BB105" i="11"/>
  <c r="BE105" i="11"/>
  <c r="BH105" i="11"/>
  <c r="BK105" i="11"/>
  <c r="BN105" i="11"/>
  <c r="BQ105" i="11"/>
  <c r="BT105" i="11"/>
  <c r="BW105" i="11"/>
  <c r="BZ105" i="11"/>
  <c r="CC105" i="11"/>
  <c r="CF105" i="11"/>
  <c r="CI105" i="11"/>
  <c r="CL105" i="11"/>
  <c r="CO105" i="11"/>
  <c r="CR105" i="11"/>
  <c r="CU105" i="11"/>
  <c r="L106" i="11"/>
  <c r="O106" i="11"/>
  <c r="R106" i="11"/>
  <c r="U106" i="11"/>
  <c r="X106" i="11"/>
  <c r="AA106" i="11"/>
  <c r="AD106" i="11"/>
  <c r="AG106" i="11"/>
  <c r="AJ106" i="11"/>
  <c r="AM106" i="11"/>
  <c r="AP106" i="11"/>
  <c r="AS106" i="11"/>
  <c r="AV106" i="11"/>
  <c r="AY106" i="11"/>
  <c r="BB106" i="11"/>
  <c r="BE106" i="11"/>
  <c r="BH106" i="11"/>
  <c r="BK106" i="11"/>
  <c r="BN106" i="11"/>
  <c r="BQ106" i="11"/>
  <c r="BT106" i="11"/>
  <c r="BW106" i="11"/>
  <c r="BZ106" i="11"/>
  <c r="CC106" i="11"/>
  <c r="CF106" i="11"/>
  <c r="CI106" i="11"/>
  <c r="CL106" i="11"/>
  <c r="CO106" i="11"/>
  <c r="CR106" i="11"/>
  <c r="CU106" i="11"/>
  <c r="L108" i="11"/>
  <c r="O108" i="11"/>
  <c r="R108" i="11"/>
  <c r="U108" i="11"/>
  <c r="X108" i="11"/>
  <c r="AA108" i="11"/>
  <c r="AD108" i="11"/>
  <c r="AG108" i="11"/>
  <c r="AJ108" i="11"/>
  <c r="AM108" i="11"/>
  <c r="AP108" i="11"/>
  <c r="AS108" i="11"/>
  <c r="AV108" i="11"/>
  <c r="AY108" i="11"/>
  <c r="BB108" i="11"/>
  <c r="BE108" i="11"/>
  <c r="BH108" i="11"/>
  <c r="BK108" i="11"/>
  <c r="BN108" i="11"/>
  <c r="BQ108" i="11"/>
  <c r="BT108" i="11"/>
  <c r="BW108" i="11"/>
  <c r="BZ108" i="11"/>
  <c r="CC108" i="11"/>
  <c r="CF108" i="11"/>
  <c r="CI108" i="11"/>
  <c r="CL108" i="11"/>
  <c r="CO108" i="11"/>
  <c r="CR108" i="11"/>
  <c r="CU108" i="11"/>
  <c r="L109" i="11"/>
  <c r="O109" i="11"/>
  <c r="R109" i="11"/>
  <c r="U109" i="11"/>
  <c r="X109" i="11"/>
  <c r="AA109" i="11"/>
  <c r="AD109" i="11"/>
  <c r="AG109" i="11"/>
  <c r="AJ109" i="11"/>
  <c r="AM109" i="11"/>
  <c r="AP109" i="11"/>
  <c r="AS109" i="11"/>
  <c r="AV109" i="11"/>
  <c r="AY109" i="11"/>
  <c r="BB109" i="11"/>
  <c r="BE109" i="11"/>
  <c r="BH109" i="11"/>
  <c r="BK109" i="11"/>
  <c r="BN109" i="11"/>
  <c r="BQ109" i="11"/>
  <c r="BT109" i="11"/>
  <c r="BW109" i="11"/>
  <c r="BZ109" i="11"/>
  <c r="CC109" i="11"/>
  <c r="CF109" i="11"/>
  <c r="CI109" i="11"/>
  <c r="CL109" i="11"/>
  <c r="CO109" i="11"/>
  <c r="CR109" i="11"/>
  <c r="CU109" i="11"/>
  <c r="L110" i="11"/>
  <c r="O110" i="11"/>
  <c r="R110" i="11"/>
  <c r="U110" i="11"/>
  <c r="X110" i="11"/>
  <c r="AA110" i="11"/>
  <c r="AD110" i="11"/>
  <c r="AG110" i="11"/>
  <c r="AJ110" i="11"/>
  <c r="AM110" i="11"/>
  <c r="AP110" i="11"/>
  <c r="AS110" i="11"/>
  <c r="AV110" i="11"/>
  <c r="AY110" i="11"/>
  <c r="BB110" i="11"/>
  <c r="BE110" i="11"/>
  <c r="BH110" i="11"/>
  <c r="BK110" i="11"/>
  <c r="BN110" i="11"/>
  <c r="BQ110" i="11"/>
  <c r="BT110" i="11"/>
  <c r="BW110" i="11"/>
  <c r="BZ110" i="11"/>
  <c r="CC110" i="11"/>
  <c r="CF110" i="11"/>
  <c r="CI110" i="11"/>
  <c r="CL110" i="11"/>
  <c r="CO110" i="11"/>
  <c r="CR110" i="11"/>
  <c r="CU110" i="11"/>
  <c r="L112" i="11"/>
  <c r="O112" i="11"/>
  <c r="R112" i="11"/>
  <c r="U112" i="11"/>
  <c r="X112" i="11"/>
  <c r="AA112" i="11"/>
  <c r="AD112" i="11"/>
  <c r="AG112" i="11"/>
  <c r="AJ112" i="11"/>
  <c r="AM112" i="11"/>
  <c r="AP112" i="11"/>
  <c r="AS112" i="11"/>
  <c r="AV112" i="11"/>
  <c r="AY112" i="11"/>
  <c r="BB112" i="11"/>
  <c r="BE112" i="11"/>
  <c r="BH112" i="11"/>
  <c r="BK112" i="11"/>
  <c r="BN112" i="11"/>
  <c r="BQ112" i="11"/>
  <c r="BT112" i="11"/>
  <c r="BW112" i="11"/>
  <c r="BZ112" i="11"/>
  <c r="CC112" i="11"/>
  <c r="CF112" i="11"/>
  <c r="CI112" i="11"/>
  <c r="CL112" i="11"/>
  <c r="CO112" i="11"/>
  <c r="CR112" i="11"/>
  <c r="CU112" i="11"/>
  <c r="L113" i="11"/>
  <c r="O113" i="11"/>
  <c r="R113" i="11"/>
  <c r="U113" i="11"/>
  <c r="X113" i="11"/>
  <c r="AA113" i="11"/>
  <c r="AD113" i="11"/>
  <c r="AG113" i="11"/>
  <c r="AJ113" i="11"/>
  <c r="AM113" i="11"/>
  <c r="AP113" i="11"/>
  <c r="AS113" i="11"/>
  <c r="AV113" i="11"/>
  <c r="AY113" i="11"/>
  <c r="BB113" i="11"/>
  <c r="BE113" i="11"/>
  <c r="BH113" i="11"/>
  <c r="BK113" i="11"/>
  <c r="BN113" i="11"/>
  <c r="BQ113" i="11"/>
  <c r="BT113" i="11"/>
  <c r="BW113" i="11"/>
  <c r="BZ113" i="11"/>
  <c r="CC113" i="11"/>
  <c r="CF113" i="11"/>
  <c r="CI113" i="11"/>
  <c r="CL113" i="11"/>
  <c r="CO113" i="11"/>
  <c r="CR113" i="11"/>
  <c r="CU113" i="11"/>
  <c r="L114" i="11"/>
  <c r="O114" i="11"/>
  <c r="R114" i="11"/>
  <c r="U114" i="11"/>
  <c r="X114" i="11"/>
  <c r="AA114" i="11"/>
  <c r="AD114" i="11"/>
  <c r="AG114" i="11"/>
  <c r="AJ114" i="11"/>
  <c r="AM114" i="11"/>
  <c r="AP114" i="11"/>
  <c r="AS114" i="11"/>
  <c r="AV114" i="11"/>
  <c r="AY114" i="11"/>
  <c r="BB114" i="11"/>
  <c r="BE114" i="11"/>
  <c r="BH114" i="11"/>
  <c r="BK114" i="11"/>
  <c r="BN114" i="11"/>
  <c r="BQ114" i="11"/>
  <c r="BT114" i="11"/>
  <c r="BW114" i="11"/>
  <c r="BZ114" i="11"/>
  <c r="CC114" i="11"/>
  <c r="CF114" i="11"/>
  <c r="CI114" i="11"/>
  <c r="CL114" i="11"/>
  <c r="CO114" i="11"/>
  <c r="CR114" i="11"/>
  <c r="CU114" i="11"/>
  <c r="L115" i="11"/>
  <c r="O115" i="11"/>
  <c r="R115" i="11"/>
  <c r="U115" i="11"/>
  <c r="X115" i="11"/>
  <c r="AA115" i="11"/>
  <c r="AD115" i="11"/>
  <c r="AG115" i="11"/>
  <c r="AJ115" i="11"/>
  <c r="AM115" i="11"/>
  <c r="AP115" i="11"/>
  <c r="AS115" i="11"/>
  <c r="AV115" i="11"/>
  <c r="AY115" i="11"/>
  <c r="BB115" i="11"/>
  <c r="BE115" i="11"/>
  <c r="BH115" i="11"/>
  <c r="BK115" i="11"/>
  <c r="BN115" i="11"/>
  <c r="BQ115" i="11"/>
  <c r="BT115" i="11"/>
  <c r="BW115" i="11"/>
  <c r="BZ115" i="11"/>
  <c r="CC115" i="11"/>
  <c r="CF115" i="11"/>
  <c r="CI115" i="11"/>
  <c r="CL115" i="11"/>
  <c r="CO115" i="11"/>
  <c r="CR115" i="11"/>
  <c r="CU115" i="11"/>
  <c r="L116" i="11"/>
  <c r="O116" i="11"/>
  <c r="R116" i="11"/>
  <c r="U116" i="11"/>
  <c r="X116" i="11"/>
  <c r="AA116" i="11"/>
  <c r="AD116" i="11"/>
  <c r="AG116" i="11"/>
  <c r="AJ116" i="11"/>
  <c r="AM116" i="11"/>
  <c r="AP116" i="11"/>
  <c r="AS116" i="11"/>
  <c r="AV116" i="11"/>
  <c r="AY116" i="11"/>
  <c r="BB116" i="11"/>
  <c r="BE116" i="11"/>
  <c r="BH116" i="11"/>
  <c r="BK116" i="11"/>
  <c r="BN116" i="11"/>
  <c r="BQ116" i="11"/>
  <c r="BT116" i="11"/>
  <c r="BW116" i="11"/>
  <c r="BZ116" i="11"/>
  <c r="CC116" i="11"/>
  <c r="CF116" i="11"/>
  <c r="CI116" i="11"/>
  <c r="CL116" i="11"/>
  <c r="CO116" i="11"/>
  <c r="CR116" i="11"/>
  <c r="CU116" i="11"/>
  <c r="L117" i="11"/>
  <c r="O117" i="11"/>
  <c r="R117" i="11"/>
  <c r="U117" i="11"/>
  <c r="X117" i="11"/>
  <c r="AA117" i="11"/>
  <c r="AD117" i="11"/>
  <c r="AG117" i="11"/>
  <c r="AJ117" i="11"/>
  <c r="AM117" i="11"/>
  <c r="AP117" i="11"/>
  <c r="AS117" i="11"/>
  <c r="AV117" i="11"/>
  <c r="AY117" i="11"/>
  <c r="BB117" i="11"/>
  <c r="BE117" i="11"/>
  <c r="BH117" i="11"/>
  <c r="BK117" i="11"/>
  <c r="BN117" i="11"/>
  <c r="BQ117" i="11"/>
  <c r="BT117" i="11"/>
  <c r="BW117" i="11"/>
  <c r="BZ117" i="11"/>
  <c r="CC117" i="11"/>
  <c r="CF117" i="11"/>
  <c r="CI117" i="11"/>
  <c r="CL117" i="11"/>
  <c r="CO117" i="11"/>
  <c r="CR117" i="11"/>
  <c r="CU117" i="11"/>
  <c r="L118" i="11"/>
  <c r="O118" i="11"/>
  <c r="R118" i="11"/>
  <c r="U118" i="11"/>
  <c r="X118" i="11"/>
  <c r="AA118" i="11"/>
  <c r="AD118" i="11"/>
  <c r="AG118" i="11"/>
  <c r="AJ118" i="11"/>
  <c r="AM118" i="11"/>
  <c r="AP118" i="11"/>
  <c r="AS118" i="11"/>
  <c r="AV118" i="11"/>
  <c r="AY118" i="11"/>
  <c r="BB118" i="11"/>
  <c r="BE118" i="11"/>
  <c r="BH118" i="11"/>
  <c r="BK118" i="11"/>
  <c r="BN118" i="11"/>
  <c r="BQ118" i="11"/>
  <c r="BT118" i="11"/>
  <c r="BW118" i="11"/>
  <c r="BZ118" i="11"/>
  <c r="CC118" i="11"/>
  <c r="CF118" i="11"/>
  <c r="CI118" i="11"/>
  <c r="CL118" i="11"/>
  <c r="CO118" i="11"/>
  <c r="CR118" i="11"/>
  <c r="CU118" i="11"/>
  <c r="L119" i="11"/>
  <c r="O119" i="11"/>
  <c r="R119" i="11"/>
  <c r="U119" i="11"/>
  <c r="X119" i="11"/>
  <c r="AA119" i="11"/>
  <c r="AD119" i="11"/>
  <c r="AG119" i="11"/>
  <c r="AJ119" i="11"/>
  <c r="AM119" i="11"/>
  <c r="AP119" i="11"/>
  <c r="AS119" i="11"/>
  <c r="AV119" i="11"/>
  <c r="AY119" i="11"/>
  <c r="BB119" i="11"/>
  <c r="BE119" i="11"/>
  <c r="BH119" i="11"/>
  <c r="BK119" i="11"/>
  <c r="BN119" i="11"/>
  <c r="BQ119" i="11"/>
  <c r="BT119" i="11"/>
  <c r="BW119" i="11"/>
  <c r="BZ119" i="11"/>
  <c r="CC119" i="11"/>
  <c r="CF119" i="11"/>
  <c r="CI119" i="11"/>
  <c r="CL119" i="11"/>
  <c r="CO119" i="11"/>
  <c r="CR119" i="11"/>
  <c r="CU119" i="11"/>
  <c r="L120" i="11"/>
  <c r="O120" i="11"/>
  <c r="R120" i="11"/>
  <c r="U120" i="11"/>
  <c r="X120" i="11"/>
  <c r="AA120" i="11"/>
  <c r="AD120" i="11"/>
  <c r="AG120" i="11"/>
  <c r="AJ120" i="11"/>
  <c r="AM120" i="11"/>
  <c r="AP120" i="11"/>
  <c r="AS120" i="11"/>
  <c r="AV120" i="11"/>
  <c r="AY120" i="11"/>
  <c r="BB120" i="11"/>
  <c r="BE120" i="11"/>
  <c r="BH120" i="11"/>
  <c r="BK120" i="11"/>
  <c r="BN120" i="11"/>
  <c r="BQ120" i="11"/>
  <c r="BT120" i="11"/>
  <c r="BW120" i="11"/>
  <c r="BZ120" i="11"/>
  <c r="CC120" i="11"/>
  <c r="CF120" i="11"/>
  <c r="CI120" i="11"/>
  <c r="CL120" i="11"/>
  <c r="CO120" i="11"/>
  <c r="CR120" i="11"/>
  <c r="CU120" i="11"/>
  <c r="L121" i="11"/>
  <c r="O121" i="11"/>
  <c r="R121" i="11"/>
  <c r="U121" i="11"/>
  <c r="X121" i="11"/>
  <c r="AA121" i="11"/>
  <c r="AD121" i="11"/>
  <c r="AG121" i="11"/>
  <c r="AJ121" i="11"/>
  <c r="AM121" i="11"/>
  <c r="AP121" i="11"/>
  <c r="AS121" i="11"/>
  <c r="AV121" i="11"/>
  <c r="AY121" i="11"/>
  <c r="BB121" i="11"/>
  <c r="BE121" i="11"/>
  <c r="BH121" i="11"/>
  <c r="BK121" i="11"/>
  <c r="BN121" i="11"/>
  <c r="BQ121" i="11"/>
  <c r="BT121" i="11"/>
  <c r="BW121" i="11"/>
  <c r="BZ121" i="11"/>
  <c r="CC121" i="11"/>
  <c r="CF121" i="11"/>
  <c r="CI121" i="11"/>
  <c r="CL121" i="11"/>
  <c r="CO121" i="11"/>
  <c r="CR121" i="11"/>
  <c r="CU121" i="11"/>
  <c r="L122" i="11"/>
  <c r="O122" i="11"/>
  <c r="R122" i="11"/>
  <c r="U122" i="11"/>
  <c r="X122" i="11"/>
  <c r="AA122" i="11"/>
  <c r="AD122" i="11"/>
  <c r="AG122" i="11"/>
  <c r="AJ122" i="11"/>
  <c r="AM122" i="11"/>
  <c r="AP122" i="11"/>
  <c r="AS122" i="11"/>
  <c r="AV122" i="11"/>
  <c r="AY122" i="11"/>
  <c r="BB122" i="11"/>
  <c r="BE122" i="11"/>
  <c r="BH122" i="11"/>
  <c r="BK122" i="11"/>
  <c r="BN122" i="11"/>
  <c r="BQ122" i="11"/>
  <c r="BT122" i="11"/>
  <c r="BW122" i="11"/>
  <c r="BZ122" i="11"/>
  <c r="CC122" i="11"/>
  <c r="CF122" i="11"/>
  <c r="CI122" i="11"/>
  <c r="CL122" i="11"/>
  <c r="CO122" i="11"/>
  <c r="CR122" i="11"/>
  <c r="CU122" i="11"/>
  <c r="L123" i="11"/>
  <c r="O123" i="11"/>
  <c r="R123" i="11"/>
  <c r="U123" i="11"/>
  <c r="X123" i="11"/>
  <c r="AA123" i="11"/>
  <c r="AD123" i="11"/>
  <c r="AG123" i="11"/>
  <c r="AJ123" i="11"/>
  <c r="AM123" i="11"/>
  <c r="AP123" i="11"/>
  <c r="AS123" i="11"/>
  <c r="AV123" i="11"/>
  <c r="AY123" i="11"/>
  <c r="BB123" i="11"/>
  <c r="BE123" i="11"/>
  <c r="BH123" i="11"/>
  <c r="BK123" i="11"/>
  <c r="BN123" i="11"/>
  <c r="BQ123" i="11"/>
  <c r="BT123" i="11"/>
  <c r="BW123" i="11"/>
  <c r="BZ123" i="11"/>
  <c r="CC123" i="11"/>
  <c r="CF123" i="11"/>
  <c r="CI123" i="11"/>
  <c r="CL123" i="11"/>
  <c r="CO123" i="11"/>
  <c r="CR123" i="11"/>
  <c r="CU123" i="11"/>
  <c r="AK3" i="10"/>
  <c r="AZ3" i="10"/>
  <c r="BL3" i="10"/>
  <c r="N19" i="10"/>
  <c r="Q19" i="10"/>
  <c r="T19" i="10"/>
  <c r="W19" i="10"/>
  <c r="Z19" i="10"/>
  <c r="AC19" i="10"/>
  <c r="AF19" i="10"/>
  <c r="AI19" i="10"/>
  <c r="AL19" i="10"/>
  <c r="AO19" i="10"/>
  <c r="AR19" i="10"/>
  <c r="AU19" i="10"/>
  <c r="AX19" i="10"/>
  <c r="BA19" i="10"/>
  <c r="BD19" i="10"/>
  <c r="BG19" i="10"/>
  <c r="BJ19" i="10"/>
  <c r="BM19" i="10"/>
  <c r="K30" i="10"/>
  <c r="N30" i="10"/>
  <c r="Q30" i="10"/>
  <c r="T30" i="10"/>
  <c r="W30" i="10"/>
  <c r="Z30" i="10"/>
  <c r="AC30" i="10"/>
  <c r="AF30" i="10"/>
  <c r="AI30" i="10"/>
  <c r="AL30" i="10"/>
  <c r="AR30" i="10"/>
  <c r="AU30" i="10"/>
  <c r="AX30" i="10"/>
  <c r="BA30" i="10"/>
  <c r="BD30" i="10"/>
  <c r="BG30" i="10"/>
  <c r="BJ30" i="10"/>
  <c r="BM30" i="10"/>
  <c r="J31" i="10"/>
  <c r="M31" i="10"/>
  <c r="P31" i="10"/>
  <c r="S31" i="10"/>
  <c r="V31" i="10"/>
  <c r="Y31" i="10"/>
  <c r="AB31" i="10"/>
  <c r="AE31" i="10"/>
  <c r="AH31" i="10"/>
  <c r="AK31" i="10"/>
  <c r="AN31" i="10"/>
  <c r="AQ31" i="10"/>
  <c r="AT31" i="10"/>
  <c r="AW31" i="10"/>
  <c r="AZ31" i="10"/>
  <c r="BC31" i="10"/>
  <c r="BF31" i="10"/>
  <c r="BI31" i="10"/>
  <c r="BL31" i="10"/>
  <c r="J32" i="10"/>
  <c r="M32" i="10"/>
  <c r="P32" i="10"/>
  <c r="S32" i="10"/>
  <c r="V32" i="10"/>
  <c r="Y32" i="10"/>
  <c r="AB32" i="10"/>
  <c r="AE32" i="10"/>
  <c r="AH32" i="10"/>
  <c r="AK32" i="10"/>
  <c r="AN32" i="10"/>
  <c r="AQ32" i="10"/>
  <c r="AT32" i="10"/>
  <c r="AW32" i="10"/>
  <c r="AZ32" i="10"/>
  <c r="BC32" i="10"/>
  <c r="BF32" i="10"/>
  <c r="BI32" i="10"/>
  <c r="BL32" i="10"/>
  <c r="L37" i="10"/>
  <c r="O37" i="10"/>
  <c r="R37" i="10"/>
  <c r="U37" i="10"/>
  <c r="X37" i="10"/>
  <c r="AA37" i="10"/>
  <c r="AD37" i="10"/>
  <c r="AG37" i="10"/>
  <c r="AJ37" i="10"/>
  <c r="AM37" i="10"/>
  <c r="AP37" i="10"/>
  <c r="AS37" i="10"/>
  <c r="AV37" i="10"/>
  <c r="AY37" i="10"/>
  <c r="BB37" i="10"/>
  <c r="BE37" i="10"/>
  <c r="BH37" i="10"/>
  <c r="BK37" i="10"/>
  <c r="BN37" i="10"/>
  <c r="L38" i="10"/>
  <c r="O38" i="10"/>
  <c r="R38" i="10"/>
  <c r="U38" i="10"/>
  <c r="X38" i="10"/>
  <c r="AA38" i="10"/>
  <c r="AD38" i="10"/>
  <c r="AG38" i="10"/>
  <c r="AJ38" i="10"/>
  <c r="AM38" i="10"/>
  <c r="AP38" i="10"/>
  <c r="AS38" i="10"/>
  <c r="AV38" i="10"/>
  <c r="AY38" i="10"/>
  <c r="BB38" i="10"/>
  <c r="BE38" i="10"/>
  <c r="BH38" i="10"/>
  <c r="BK38" i="10"/>
  <c r="BN38" i="10"/>
  <c r="L39" i="10"/>
  <c r="O39" i="10"/>
  <c r="R39" i="10"/>
  <c r="U39" i="10"/>
  <c r="X39" i="10"/>
  <c r="AA39" i="10"/>
  <c r="AD39" i="10"/>
  <c r="AG39" i="10"/>
  <c r="AJ39" i="10"/>
  <c r="AM39" i="10"/>
  <c r="AP39" i="10"/>
  <c r="AS39" i="10"/>
  <c r="AV39" i="10"/>
  <c r="AY39" i="10"/>
  <c r="BB39" i="10"/>
  <c r="BE39" i="10"/>
  <c r="BH39" i="10"/>
  <c r="BK39" i="10"/>
  <c r="BN39" i="10"/>
  <c r="L40" i="10"/>
  <c r="O40" i="10"/>
  <c r="R40" i="10"/>
  <c r="U40" i="10"/>
  <c r="X40" i="10"/>
  <c r="AA40" i="10"/>
  <c r="AD40" i="10"/>
  <c r="AG40" i="10"/>
  <c r="AJ40" i="10"/>
  <c r="AM40" i="10"/>
  <c r="AP40" i="10"/>
  <c r="AS40" i="10"/>
  <c r="AV40" i="10"/>
  <c r="AY40" i="10"/>
  <c r="BB40" i="10"/>
  <c r="BE40" i="10"/>
  <c r="BH40" i="10"/>
  <c r="BK40" i="10"/>
  <c r="BN40" i="10"/>
  <c r="L42" i="10"/>
  <c r="O42" i="10"/>
  <c r="R42" i="10"/>
  <c r="U42" i="10"/>
  <c r="X42" i="10"/>
  <c r="AA42" i="10"/>
  <c r="AD42" i="10"/>
  <c r="AG42" i="10"/>
  <c r="AJ42" i="10"/>
  <c r="AM42" i="10"/>
  <c r="AP42" i="10"/>
  <c r="AS42" i="10"/>
  <c r="AV42" i="10"/>
  <c r="AY42" i="10"/>
  <c r="BB42" i="10"/>
  <c r="BE42" i="10"/>
  <c r="BH42" i="10"/>
  <c r="BK42" i="10"/>
  <c r="BN42" i="10"/>
  <c r="L46" i="10"/>
  <c r="O46" i="10"/>
  <c r="R46" i="10"/>
  <c r="U46" i="10"/>
  <c r="X46" i="10"/>
  <c r="AD46" i="10"/>
  <c r="AP46" i="10"/>
  <c r="AS46" i="10"/>
  <c r="AV46" i="10"/>
  <c r="AY46" i="10"/>
  <c r="BB46" i="10"/>
  <c r="BE46" i="10"/>
  <c r="BH46" i="10"/>
  <c r="BK46" i="10"/>
  <c r="BN46" i="10"/>
  <c r="L47" i="10"/>
  <c r="O47" i="10"/>
  <c r="R47" i="10"/>
  <c r="U47" i="10"/>
  <c r="X47" i="10"/>
  <c r="AD47" i="10"/>
  <c r="AP47" i="10"/>
  <c r="AS47" i="10"/>
  <c r="AV47" i="10"/>
  <c r="AY47" i="10"/>
  <c r="BB47" i="10"/>
  <c r="BE47" i="10"/>
  <c r="BH47" i="10"/>
  <c r="BK47" i="10"/>
  <c r="BN47" i="10"/>
  <c r="L48" i="10"/>
  <c r="O48" i="10"/>
  <c r="R48" i="10"/>
  <c r="U48" i="10"/>
  <c r="X48" i="10"/>
  <c r="AD48" i="10"/>
  <c r="AP48" i="10"/>
  <c r="AS48" i="10"/>
  <c r="AV48" i="10"/>
  <c r="AY48" i="10"/>
  <c r="BB48" i="10"/>
  <c r="BE48" i="10"/>
  <c r="BH48" i="10"/>
  <c r="BK48" i="10"/>
  <c r="BN48" i="10"/>
  <c r="L49" i="10"/>
  <c r="O49" i="10"/>
  <c r="R49" i="10"/>
  <c r="U49" i="10"/>
  <c r="X49" i="10"/>
  <c r="AA49" i="10"/>
  <c r="AD49" i="10"/>
  <c r="AG49" i="10"/>
  <c r="AJ49" i="10"/>
  <c r="AM49" i="10"/>
  <c r="AP49" i="10"/>
  <c r="AS49" i="10"/>
  <c r="AV49" i="10"/>
  <c r="AY49" i="10"/>
  <c r="BB49" i="10"/>
  <c r="BE49" i="10"/>
  <c r="BH49" i="10"/>
  <c r="BK49" i="10"/>
  <c r="BN49" i="10"/>
  <c r="L50" i="10"/>
  <c r="O50" i="10"/>
  <c r="R50" i="10"/>
  <c r="U50" i="10"/>
  <c r="X50" i="10"/>
  <c r="AA50" i="10"/>
  <c r="AD50" i="10"/>
  <c r="AG50" i="10"/>
  <c r="AJ50" i="10"/>
  <c r="AM50" i="10"/>
  <c r="AP50" i="10"/>
  <c r="AS50" i="10"/>
  <c r="AV50" i="10"/>
  <c r="AY50" i="10"/>
  <c r="BB50" i="10"/>
  <c r="BE50" i="10"/>
  <c r="BH50" i="10"/>
  <c r="BK50" i="10"/>
  <c r="BN50" i="10"/>
  <c r="L51" i="10"/>
  <c r="O51" i="10"/>
  <c r="R51" i="10"/>
  <c r="U51" i="10"/>
  <c r="X51" i="10"/>
  <c r="AA51" i="10"/>
  <c r="AD51" i="10"/>
  <c r="AG51" i="10"/>
  <c r="AJ51" i="10"/>
  <c r="AM51" i="10"/>
  <c r="AP51" i="10"/>
  <c r="AS51" i="10"/>
  <c r="AV51" i="10"/>
  <c r="AY51" i="10"/>
  <c r="BB51" i="10"/>
  <c r="BE51" i="10"/>
  <c r="BH51" i="10"/>
  <c r="BK51" i="10"/>
  <c r="BN51" i="10"/>
  <c r="L52" i="10"/>
  <c r="O52" i="10"/>
  <c r="R52" i="10"/>
  <c r="U52" i="10"/>
  <c r="X52" i="10"/>
  <c r="AA52" i="10"/>
  <c r="AD52" i="10"/>
  <c r="AG52" i="10"/>
  <c r="AJ52" i="10"/>
  <c r="AM52" i="10"/>
  <c r="AP52" i="10"/>
  <c r="AS52" i="10"/>
  <c r="AV52" i="10"/>
  <c r="AY52" i="10"/>
  <c r="BB52" i="10"/>
  <c r="BE52" i="10"/>
  <c r="BH52" i="10"/>
  <c r="BK52" i="10"/>
  <c r="BN52" i="10"/>
  <c r="L53" i="10"/>
  <c r="O53" i="10"/>
  <c r="R53" i="10"/>
  <c r="U53" i="10"/>
  <c r="X53" i="10"/>
  <c r="AA53" i="10"/>
  <c r="AD53" i="10"/>
  <c r="AG53" i="10"/>
  <c r="AJ53" i="10"/>
  <c r="AM53" i="10"/>
  <c r="AP53" i="10"/>
  <c r="AS53" i="10"/>
  <c r="AV53" i="10"/>
  <c r="AY53" i="10"/>
  <c r="BB53" i="10"/>
  <c r="BE53" i="10"/>
  <c r="BH53" i="10"/>
  <c r="BK53" i="10"/>
  <c r="BN53" i="10"/>
  <c r="L54" i="10"/>
  <c r="O54" i="10"/>
  <c r="R54" i="10"/>
  <c r="U54" i="10"/>
  <c r="X54" i="10"/>
  <c r="AA54" i="10"/>
  <c r="AD54" i="10"/>
  <c r="AG54" i="10"/>
  <c r="AJ54" i="10"/>
  <c r="AM54" i="10"/>
  <c r="AP54" i="10"/>
  <c r="AS54" i="10"/>
  <c r="AV54" i="10"/>
  <c r="AY54" i="10"/>
  <c r="BB54" i="10"/>
  <c r="BE54" i="10"/>
  <c r="BH54" i="10"/>
  <c r="BK54" i="10"/>
  <c r="BN54" i="10"/>
  <c r="L55" i="10"/>
  <c r="O55" i="10"/>
  <c r="R55" i="10"/>
  <c r="U55" i="10"/>
  <c r="X55" i="10"/>
  <c r="AA55" i="10"/>
  <c r="AD55" i="10"/>
  <c r="AG55" i="10"/>
  <c r="AJ55" i="10"/>
  <c r="AM55" i="10"/>
  <c r="AP55" i="10"/>
  <c r="AS55" i="10"/>
  <c r="AV55" i="10"/>
  <c r="AY55" i="10"/>
  <c r="BB55" i="10"/>
  <c r="BE55" i="10"/>
  <c r="BH55" i="10"/>
  <c r="BK55" i="10"/>
  <c r="BN55" i="10"/>
  <c r="L56" i="10"/>
  <c r="O56" i="10"/>
  <c r="R56" i="10"/>
  <c r="U56" i="10"/>
  <c r="X56" i="10"/>
  <c r="AA56" i="10"/>
  <c r="AD56" i="10"/>
  <c r="AG56" i="10"/>
  <c r="AJ56" i="10"/>
  <c r="AM56" i="10"/>
  <c r="AP56" i="10"/>
  <c r="AS56" i="10"/>
  <c r="AV56" i="10"/>
  <c r="AY56" i="10"/>
  <c r="BB56" i="10"/>
  <c r="BE56" i="10"/>
  <c r="BH56" i="10"/>
  <c r="BK56" i="10"/>
  <c r="BN56" i="10"/>
  <c r="L57" i="10"/>
  <c r="O57" i="10"/>
  <c r="R57" i="10"/>
  <c r="U57" i="10"/>
  <c r="X57" i="10"/>
  <c r="AA57" i="10"/>
  <c r="AD57" i="10"/>
  <c r="AG57" i="10"/>
  <c r="AJ57" i="10"/>
  <c r="AM57" i="10"/>
  <c r="AP57" i="10"/>
  <c r="AS57" i="10"/>
  <c r="AV57" i="10"/>
  <c r="AY57" i="10"/>
  <c r="BB57" i="10"/>
  <c r="BE57" i="10"/>
  <c r="BH57" i="10"/>
  <c r="BK57" i="10"/>
  <c r="BN57" i="10"/>
  <c r="L58" i="10"/>
  <c r="O58" i="10"/>
  <c r="R58" i="10"/>
  <c r="U58" i="10"/>
  <c r="X58" i="10"/>
  <c r="AA58" i="10"/>
  <c r="AD58" i="10"/>
  <c r="AG58" i="10"/>
  <c r="AJ58" i="10"/>
  <c r="AM58" i="10"/>
  <c r="AP58" i="10"/>
  <c r="AS58" i="10"/>
  <c r="AV58" i="10"/>
  <c r="AY58" i="10"/>
  <c r="BB58" i="10"/>
  <c r="BE58" i="10"/>
  <c r="BH58" i="10"/>
  <c r="BK58" i="10"/>
  <c r="BN58" i="10"/>
  <c r="L59" i="10"/>
  <c r="O59" i="10"/>
  <c r="R59" i="10"/>
  <c r="U59" i="10"/>
  <c r="X59" i="10"/>
  <c r="AA59" i="10"/>
  <c r="AD59" i="10"/>
  <c r="AG59" i="10"/>
  <c r="AJ59" i="10"/>
  <c r="AM59" i="10"/>
  <c r="AP59" i="10"/>
  <c r="AS59" i="10"/>
  <c r="AV59" i="10"/>
  <c r="AY59" i="10"/>
  <c r="BB59" i="10"/>
  <c r="BE59" i="10"/>
  <c r="BH59" i="10"/>
  <c r="BK59" i="10"/>
  <c r="BN59" i="10"/>
  <c r="L60" i="10"/>
  <c r="O60" i="10"/>
  <c r="R60" i="10"/>
  <c r="U60" i="10"/>
  <c r="X60" i="10"/>
  <c r="AA60" i="10"/>
  <c r="AD60" i="10"/>
  <c r="AG60" i="10"/>
  <c r="AJ60" i="10"/>
  <c r="AM60" i="10"/>
  <c r="AP60" i="10"/>
  <c r="AS60" i="10"/>
  <c r="AV60" i="10"/>
  <c r="AY60" i="10"/>
  <c r="BB60" i="10"/>
  <c r="BE60" i="10"/>
  <c r="BH60" i="10"/>
  <c r="BK60" i="10"/>
  <c r="BN60" i="10"/>
  <c r="L61" i="10"/>
  <c r="O61" i="10"/>
  <c r="R61" i="10"/>
  <c r="U61" i="10"/>
  <c r="X61" i="10"/>
  <c r="AA61" i="10"/>
  <c r="AD61" i="10"/>
  <c r="AG61" i="10"/>
  <c r="AJ61" i="10"/>
  <c r="AM61" i="10"/>
  <c r="AP61" i="10"/>
  <c r="AS61" i="10"/>
  <c r="AV61" i="10"/>
  <c r="AY61" i="10"/>
  <c r="BB61" i="10"/>
  <c r="BE61" i="10"/>
  <c r="BH61" i="10"/>
  <c r="BK61" i="10"/>
  <c r="BN61" i="10"/>
  <c r="L62" i="10"/>
  <c r="O62" i="10"/>
  <c r="R62" i="10"/>
  <c r="U62" i="10"/>
  <c r="X62" i="10"/>
  <c r="AA62" i="10"/>
  <c r="AD62" i="10"/>
  <c r="AG62" i="10"/>
  <c r="AJ62" i="10"/>
  <c r="AM62" i="10"/>
  <c r="AP62" i="10"/>
  <c r="AS62" i="10"/>
  <c r="AV62" i="10"/>
  <c r="AY62" i="10"/>
  <c r="BB62" i="10"/>
  <c r="BE62" i="10"/>
  <c r="BH62" i="10"/>
  <c r="BK62" i="10"/>
  <c r="BN62" i="10"/>
  <c r="L63" i="10"/>
  <c r="O63" i="10"/>
  <c r="R63" i="10"/>
  <c r="U63" i="10"/>
  <c r="X63" i="10"/>
  <c r="AA63" i="10"/>
  <c r="AD63" i="10"/>
  <c r="AG63" i="10"/>
  <c r="AJ63" i="10"/>
  <c r="AM63" i="10"/>
  <c r="AP63" i="10"/>
  <c r="AS63" i="10"/>
  <c r="AV63" i="10"/>
  <c r="AY63" i="10"/>
  <c r="BB63" i="10"/>
  <c r="BE63" i="10"/>
  <c r="BH63" i="10"/>
  <c r="BK63" i="10"/>
  <c r="BN63" i="10"/>
  <c r="L64" i="10"/>
  <c r="O64" i="10"/>
  <c r="R64" i="10"/>
  <c r="U64" i="10"/>
  <c r="X64" i="10"/>
  <c r="AA64" i="10"/>
  <c r="AD64" i="10"/>
  <c r="AG64" i="10"/>
  <c r="AJ64" i="10"/>
  <c r="AM64" i="10"/>
  <c r="AP64" i="10"/>
  <c r="AS64" i="10"/>
  <c r="AV64" i="10"/>
  <c r="AY64" i="10"/>
  <c r="BB64" i="10"/>
  <c r="BE64" i="10"/>
  <c r="BH64" i="10"/>
  <c r="BK64" i="10"/>
  <c r="BN64" i="10"/>
  <c r="L65" i="10"/>
  <c r="O65" i="10"/>
  <c r="R65" i="10"/>
  <c r="U65" i="10"/>
  <c r="X65" i="10"/>
  <c r="AA65" i="10"/>
  <c r="AD65" i="10"/>
  <c r="AG65" i="10"/>
  <c r="AJ65" i="10"/>
  <c r="AM65" i="10"/>
  <c r="AP65" i="10"/>
  <c r="AS65" i="10"/>
  <c r="AV65" i="10"/>
  <c r="AY65" i="10"/>
  <c r="BB65" i="10"/>
  <c r="BE65" i="10"/>
  <c r="BH65" i="10"/>
  <c r="BK65" i="10"/>
  <c r="BN65" i="10"/>
  <c r="L66" i="10"/>
  <c r="O66" i="10"/>
  <c r="R66" i="10"/>
  <c r="U66" i="10"/>
  <c r="X66" i="10"/>
  <c r="AA66" i="10"/>
  <c r="AD66" i="10"/>
  <c r="AG66" i="10"/>
  <c r="AJ66" i="10"/>
  <c r="AM66" i="10"/>
  <c r="AP66" i="10"/>
  <c r="AS66" i="10"/>
  <c r="AV66" i="10"/>
  <c r="AY66" i="10"/>
  <c r="BB66" i="10"/>
  <c r="BE66" i="10"/>
  <c r="BH66" i="10"/>
  <c r="BK66" i="10"/>
  <c r="BN66" i="10"/>
  <c r="L67" i="10"/>
  <c r="O67" i="10"/>
  <c r="R67" i="10"/>
  <c r="U67" i="10"/>
  <c r="X67" i="10"/>
  <c r="AA67" i="10"/>
  <c r="AD67" i="10"/>
  <c r="AG67" i="10"/>
  <c r="AJ67" i="10"/>
  <c r="AM67" i="10"/>
  <c r="AP67" i="10"/>
  <c r="AS67" i="10"/>
  <c r="AV67" i="10"/>
  <c r="AY67" i="10"/>
  <c r="BB67" i="10"/>
  <c r="BE67" i="10"/>
  <c r="BH67" i="10"/>
  <c r="BK67" i="10"/>
  <c r="BN67" i="10"/>
  <c r="L68" i="10"/>
  <c r="O68" i="10"/>
  <c r="R68" i="10"/>
  <c r="U68" i="10"/>
  <c r="X68" i="10"/>
  <c r="AA68" i="10"/>
  <c r="AD68" i="10"/>
  <c r="AG68" i="10"/>
  <c r="AJ68" i="10"/>
  <c r="AM68" i="10"/>
  <c r="AP68" i="10"/>
  <c r="AS68" i="10"/>
  <c r="AV68" i="10"/>
  <c r="AY68" i="10"/>
  <c r="BB68" i="10"/>
  <c r="BE68" i="10"/>
  <c r="BH68" i="10"/>
  <c r="BK68" i="10"/>
  <c r="BN68" i="10"/>
  <c r="L69" i="10"/>
  <c r="O69" i="10"/>
  <c r="R69" i="10"/>
  <c r="U69" i="10"/>
  <c r="X69" i="10"/>
  <c r="AA69" i="10"/>
  <c r="AD69" i="10"/>
  <c r="AG69" i="10"/>
  <c r="AJ69" i="10"/>
  <c r="AM69" i="10"/>
  <c r="AP69" i="10"/>
  <c r="AS69" i="10"/>
  <c r="AV69" i="10"/>
  <c r="AY69" i="10"/>
  <c r="BB69" i="10"/>
  <c r="BE69" i="10"/>
  <c r="BH69" i="10"/>
  <c r="BK69" i="10"/>
  <c r="BN69" i="10"/>
  <c r="L70" i="10"/>
  <c r="O70" i="10"/>
  <c r="R70" i="10"/>
  <c r="U70" i="10"/>
  <c r="X70" i="10"/>
  <c r="AA70" i="10"/>
  <c r="AD70" i="10"/>
  <c r="AG70" i="10"/>
  <c r="AJ70" i="10"/>
  <c r="AM70" i="10"/>
  <c r="AP70" i="10"/>
  <c r="AS70" i="10"/>
  <c r="AV70" i="10"/>
  <c r="AY70" i="10"/>
  <c r="BB70" i="10"/>
  <c r="BE70" i="10"/>
  <c r="BH70" i="10"/>
  <c r="BK70" i="10"/>
  <c r="BN70" i="10"/>
  <c r="L71" i="10"/>
  <c r="O71" i="10"/>
  <c r="R71" i="10"/>
  <c r="U71" i="10"/>
  <c r="X71" i="10"/>
  <c r="AA71" i="10"/>
  <c r="AD71" i="10"/>
  <c r="AG71" i="10"/>
  <c r="AJ71" i="10"/>
  <c r="AM71" i="10"/>
  <c r="AP71" i="10"/>
  <c r="AS71" i="10"/>
  <c r="AV71" i="10"/>
  <c r="AY71" i="10"/>
  <c r="BB71" i="10"/>
  <c r="BE71" i="10"/>
  <c r="BH71" i="10"/>
  <c r="BK71" i="10"/>
  <c r="BN71" i="10"/>
  <c r="L72" i="10"/>
  <c r="O72" i="10"/>
  <c r="R72" i="10"/>
  <c r="U72" i="10"/>
  <c r="X72" i="10"/>
  <c r="AA72" i="10"/>
  <c r="AD72" i="10"/>
  <c r="AG72" i="10"/>
  <c r="AJ72" i="10"/>
  <c r="AM72" i="10"/>
  <c r="AP72" i="10"/>
  <c r="AS72" i="10"/>
  <c r="AV72" i="10"/>
  <c r="AY72" i="10"/>
  <c r="BB72" i="10"/>
  <c r="BE72" i="10"/>
  <c r="BH72" i="10"/>
  <c r="BK72" i="10"/>
  <c r="BN72" i="10"/>
  <c r="L73" i="10"/>
  <c r="O73" i="10"/>
  <c r="R73" i="10"/>
  <c r="U73" i="10"/>
  <c r="X73" i="10"/>
  <c r="AA73" i="10"/>
  <c r="AD73" i="10"/>
  <c r="AG73" i="10"/>
  <c r="AJ73" i="10"/>
  <c r="AM73" i="10"/>
  <c r="AP73" i="10"/>
  <c r="AS73" i="10"/>
  <c r="AV73" i="10"/>
  <c r="AY73" i="10"/>
  <c r="BB73" i="10"/>
  <c r="BE73" i="10"/>
  <c r="BH73" i="10"/>
  <c r="BK73" i="10"/>
  <c r="BN73" i="10"/>
  <c r="L74" i="10"/>
  <c r="O74" i="10"/>
  <c r="R74" i="10"/>
  <c r="U74" i="10"/>
  <c r="X74" i="10"/>
  <c r="AA74" i="10"/>
  <c r="AD74" i="10"/>
  <c r="AG74" i="10"/>
  <c r="AJ74" i="10"/>
  <c r="AM74" i="10"/>
  <c r="AP74" i="10"/>
  <c r="AS74" i="10"/>
  <c r="AV74" i="10"/>
  <c r="AY74" i="10"/>
  <c r="BB74" i="10"/>
  <c r="BE74" i="10"/>
  <c r="BH74" i="10"/>
  <c r="BK74" i="10"/>
  <c r="BN74" i="10"/>
  <c r="L75" i="10"/>
  <c r="O75" i="10"/>
  <c r="R75" i="10"/>
  <c r="U75" i="10"/>
  <c r="X75" i="10"/>
  <c r="AA75" i="10"/>
  <c r="AD75" i="10"/>
  <c r="AG75" i="10"/>
  <c r="AJ75" i="10"/>
  <c r="AM75" i="10"/>
  <c r="AP75" i="10"/>
  <c r="AS75" i="10"/>
  <c r="AV75" i="10"/>
  <c r="AY75" i="10"/>
  <c r="BB75" i="10"/>
  <c r="BE75" i="10"/>
  <c r="BH75" i="10"/>
  <c r="BK75" i="10"/>
  <c r="BN75" i="10"/>
  <c r="L92" i="10"/>
  <c r="O92" i="10"/>
  <c r="R92" i="10"/>
  <c r="U92" i="10"/>
  <c r="X92" i="10"/>
  <c r="AA92" i="10"/>
  <c r="AD92" i="10"/>
  <c r="AG92" i="10"/>
  <c r="AJ92" i="10"/>
  <c r="AM92" i="10"/>
  <c r="AP92" i="10"/>
  <c r="AS92" i="10"/>
  <c r="AV92" i="10"/>
  <c r="AY92" i="10"/>
  <c r="BB92" i="10"/>
  <c r="BE92" i="10"/>
  <c r="BH92" i="10"/>
  <c r="BK92" i="10"/>
  <c r="BN92" i="10"/>
  <c r="L93" i="10"/>
  <c r="O93" i="10"/>
  <c r="R93" i="10"/>
  <c r="U93" i="10"/>
  <c r="X93" i="10"/>
  <c r="AA93" i="10"/>
  <c r="AD93" i="10"/>
  <c r="AG93" i="10"/>
  <c r="AJ93" i="10"/>
  <c r="AM93" i="10"/>
  <c r="AP93" i="10"/>
  <c r="AS93" i="10"/>
  <c r="AV93" i="10"/>
  <c r="AY93" i="10"/>
  <c r="BB93" i="10"/>
  <c r="BE93" i="10"/>
  <c r="BH93" i="10"/>
  <c r="BK93" i="10"/>
  <c r="BN93" i="10"/>
  <c r="L94" i="10"/>
  <c r="O94" i="10"/>
  <c r="R94" i="10"/>
  <c r="U94" i="10"/>
  <c r="X94" i="10"/>
  <c r="AA94" i="10"/>
  <c r="AD94" i="10"/>
  <c r="AG94" i="10"/>
  <c r="AJ94" i="10"/>
  <c r="AM94" i="10"/>
  <c r="AP94" i="10"/>
  <c r="AS94" i="10"/>
  <c r="AV94" i="10"/>
  <c r="AY94" i="10"/>
  <c r="BB94" i="10"/>
  <c r="BE94" i="10"/>
  <c r="BH94" i="10"/>
  <c r="BK94" i="10"/>
  <c r="BN94" i="10"/>
  <c r="L95" i="10"/>
  <c r="O95" i="10"/>
  <c r="R95" i="10"/>
  <c r="U95" i="10"/>
  <c r="X95" i="10"/>
  <c r="AA95" i="10"/>
  <c r="AD95" i="10"/>
  <c r="AG95" i="10"/>
  <c r="AJ95" i="10"/>
  <c r="AM95" i="10"/>
  <c r="AP95" i="10"/>
  <c r="AS95" i="10"/>
  <c r="AV95" i="10"/>
  <c r="AY95" i="10"/>
  <c r="BB95" i="10"/>
  <c r="BE95" i="10"/>
  <c r="BH95" i="10"/>
  <c r="BK95" i="10"/>
  <c r="BN95" i="10"/>
  <c r="L96" i="10"/>
  <c r="O96" i="10"/>
  <c r="R96" i="10"/>
  <c r="U96" i="10"/>
  <c r="X96" i="10"/>
  <c r="AA96" i="10"/>
  <c r="AD96" i="10"/>
  <c r="AG96" i="10"/>
  <c r="AJ96" i="10"/>
  <c r="AM96" i="10"/>
  <c r="AP96" i="10"/>
  <c r="AS96" i="10"/>
  <c r="AV96" i="10"/>
  <c r="AY96" i="10"/>
  <c r="BB96" i="10"/>
  <c r="BE96" i="10"/>
  <c r="BH96" i="10"/>
  <c r="BK96" i="10"/>
  <c r="BN96" i="10"/>
  <c r="L97" i="10"/>
  <c r="O97" i="10"/>
  <c r="R97" i="10"/>
  <c r="U97" i="10"/>
  <c r="X97" i="10"/>
  <c r="AA97" i="10"/>
  <c r="AD97" i="10"/>
  <c r="AG97" i="10"/>
  <c r="AJ97" i="10"/>
  <c r="AM97" i="10"/>
  <c r="AP97" i="10"/>
  <c r="AS97" i="10"/>
  <c r="AV97" i="10"/>
  <c r="AY97" i="10"/>
  <c r="BB97" i="10"/>
  <c r="BE97" i="10"/>
  <c r="BH97" i="10"/>
  <c r="BK97" i="10"/>
  <c r="BN97" i="10"/>
  <c r="L98" i="10"/>
  <c r="O98" i="10"/>
  <c r="R98" i="10"/>
  <c r="U98" i="10"/>
  <c r="X98" i="10"/>
  <c r="AA98" i="10"/>
  <c r="AD98" i="10"/>
  <c r="AG98" i="10"/>
  <c r="AJ98" i="10"/>
  <c r="AM98" i="10"/>
  <c r="AP98" i="10"/>
  <c r="AS98" i="10"/>
  <c r="AV98" i="10"/>
  <c r="AY98" i="10"/>
  <c r="BB98" i="10"/>
  <c r="BE98" i="10"/>
  <c r="BH98" i="10"/>
  <c r="BK98" i="10"/>
  <c r="BN98" i="10"/>
  <c r="L99" i="10"/>
  <c r="O99" i="10"/>
  <c r="R99" i="10"/>
  <c r="U99" i="10"/>
  <c r="X99" i="10"/>
  <c r="AA99" i="10"/>
  <c r="AD99" i="10"/>
  <c r="AG99" i="10"/>
  <c r="AJ99" i="10"/>
  <c r="AM99" i="10"/>
  <c r="AP99" i="10"/>
  <c r="AS99" i="10"/>
  <c r="AV99" i="10"/>
  <c r="AY99" i="10"/>
  <c r="BB99" i="10"/>
  <c r="BE99" i="10"/>
  <c r="BH99" i="10"/>
  <c r="BK99" i="10"/>
  <c r="BN99" i="10"/>
  <c r="L100" i="10"/>
  <c r="O100" i="10"/>
  <c r="R100" i="10"/>
  <c r="U100" i="10"/>
  <c r="X100" i="10"/>
  <c r="AA100" i="10"/>
  <c r="AD100" i="10"/>
  <c r="AG100" i="10"/>
  <c r="AJ100" i="10"/>
  <c r="AM100" i="10"/>
  <c r="AP100" i="10"/>
  <c r="AS100" i="10"/>
  <c r="AV100" i="10"/>
  <c r="AY100" i="10"/>
  <c r="BB100" i="10"/>
  <c r="BE100" i="10"/>
  <c r="BH100" i="10"/>
  <c r="BK100" i="10"/>
  <c r="BN100" i="10"/>
  <c r="L101" i="10"/>
  <c r="O101" i="10"/>
  <c r="R101" i="10"/>
  <c r="U101" i="10"/>
  <c r="X101" i="10"/>
  <c r="AA101" i="10"/>
  <c r="AD101" i="10"/>
  <c r="AG101" i="10"/>
  <c r="AJ101" i="10"/>
  <c r="AM101" i="10"/>
  <c r="AP101" i="10"/>
  <c r="AS101" i="10"/>
  <c r="AV101" i="10"/>
  <c r="AY101" i="10"/>
  <c r="BB101" i="10"/>
  <c r="BE101" i="10"/>
  <c r="BH101" i="10"/>
  <c r="BK101" i="10"/>
  <c r="BN101" i="10"/>
  <c r="L102" i="10"/>
  <c r="O102" i="10"/>
  <c r="R102" i="10"/>
  <c r="U102" i="10"/>
  <c r="X102" i="10"/>
  <c r="AA102" i="10"/>
  <c r="AD102" i="10"/>
  <c r="AG102" i="10"/>
  <c r="AJ102" i="10"/>
  <c r="AM102" i="10"/>
  <c r="AP102" i="10"/>
  <c r="AS102" i="10"/>
  <c r="AV102" i="10"/>
  <c r="AY102" i="10"/>
  <c r="BB102" i="10"/>
  <c r="BE102" i="10"/>
  <c r="BH102" i="10"/>
  <c r="BK102" i="10"/>
  <c r="BN102" i="10"/>
  <c r="L103" i="10"/>
  <c r="O103" i="10"/>
  <c r="R103" i="10"/>
  <c r="U103" i="10"/>
  <c r="X103" i="10"/>
  <c r="AA103" i="10"/>
  <c r="AD103" i="10"/>
  <c r="AG103" i="10"/>
  <c r="AJ103" i="10"/>
  <c r="AM103" i="10"/>
  <c r="AP103" i="10"/>
  <c r="AS103" i="10"/>
  <c r="AV103" i="10"/>
  <c r="AY103" i="10"/>
  <c r="BB103" i="10"/>
  <c r="BE103" i="10"/>
  <c r="BH103" i="10"/>
  <c r="BK103" i="10"/>
  <c r="BN103" i="10"/>
  <c r="L104" i="10"/>
  <c r="O104" i="10"/>
  <c r="R104" i="10"/>
  <c r="U104" i="10"/>
  <c r="X104" i="10"/>
  <c r="AA104" i="10"/>
  <c r="AD104" i="10"/>
  <c r="AG104" i="10"/>
  <c r="AJ104" i="10"/>
  <c r="AM104" i="10"/>
  <c r="AP104" i="10"/>
  <c r="AS104" i="10"/>
  <c r="AV104" i="10"/>
  <c r="AY104" i="10"/>
  <c r="BB104" i="10"/>
  <c r="BE104" i="10"/>
  <c r="BH104" i="10"/>
  <c r="BK104" i="10"/>
  <c r="BN104" i="10"/>
  <c r="L105" i="10"/>
  <c r="O105" i="10"/>
  <c r="R105" i="10"/>
  <c r="U105" i="10"/>
  <c r="X105" i="10"/>
  <c r="AA105" i="10"/>
  <c r="AD105" i="10"/>
  <c r="AG105" i="10"/>
  <c r="AJ105" i="10"/>
  <c r="AM105" i="10"/>
  <c r="AP105" i="10"/>
  <c r="AS105" i="10"/>
  <c r="AV105" i="10"/>
  <c r="AY105" i="10"/>
  <c r="BB105" i="10"/>
  <c r="BE105" i="10"/>
  <c r="BH105" i="10"/>
  <c r="BK105" i="10"/>
  <c r="BN105" i="10"/>
  <c r="L106" i="10"/>
  <c r="O106" i="10"/>
  <c r="R106" i="10"/>
  <c r="U106" i="10"/>
  <c r="X106" i="10"/>
  <c r="AA106" i="10"/>
  <c r="AD106" i="10"/>
  <c r="AG106" i="10"/>
  <c r="AJ106" i="10"/>
  <c r="AM106" i="10"/>
  <c r="AP106" i="10"/>
  <c r="AS106" i="10"/>
  <c r="AV106" i="10"/>
  <c r="AY106" i="10"/>
  <c r="BB106" i="10"/>
  <c r="BE106" i="10"/>
  <c r="BH106" i="10"/>
  <c r="BK106" i="10"/>
  <c r="BN106" i="10"/>
  <c r="L108" i="10"/>
  <c r="O108" i="10"/>
  <c r="R108" i="10"/>
  <c r="U108" i="10"/>
  <c r="X108" i="10"/>
  <c r="AA108" i="10"/>
  <c r="AD108" i="10"/>
  <c r="AG108" i="10"/>
  <c r="AJ108" i="10"/>
  <c r="AM108" i="10"/>
  <c r="AP108" i="10"/>
  <c r="AS108" i="10"/>
  <c r="AV108" i="10"/>
  <c r="AY108" i="10"/>
  <c r="BB108" i="10"/>
  <c r="BE108" i="10"/>
  <c r="BH108" i="10"/>
  <c r="BK108" i="10"/>
  <c r="BN108" i="10"/>
  <c r="L109" i="10"/>
  <c r="O109" i="10"/>
  <c r="R109" i="10"/>
  <c r="U109" i="10"/>
  <c r="X109" i="10"/>
  <c r="AA109" i="10"/>
  <c r="AD109" i="10"/>
  <c r="AG109" i="10"/>
  <c r="AJ109" i="10"/>
  <c r="AM109" i="10"/>
  <c r="AP109" i="10"/>
  <c r="AS109" i="10"/>
  <c r="AV109" i="10"/>
  <c r="AY109" i="10"/>
  <c r="BB109" i="10"/>
  <c r="BE109" i="10"/>
  <c r="BH109" i="10"/>
  <c r="BK109" i="10"/>
  <c r="BN109" i="10"/>
  <c r="L110" i="10"/>
  <c r="O110" i="10"/>
  <c r="R110" i="10"/>
  <c r="U110" i="10"/>
  <c r="X110" i="10"/>
  <c r="AA110" i="10"/>
  <c r="AD110" i="10"/>
  <c r="AG110" i="10"/>
  <c r="AJ110" i="10"/>
  <c r="AM110" i="10"/>
  <c r="AP110" i="10"/>
  <c r="AS110" i="10"/>
  <c r="AV110" i="10"/>
  <c r="AY110" i="10"/>
  <c r="BB110" i="10"/>
  <c r="BE110" i="10"/>
  <c r="BH110" i="10"/>
  <c r="BK110" i="10"/>
  <c r="BN110" i="10"/>
  <c r="L112" i="10"/>
  <c r="O112" i="10"/>
  <c r="R112" i="10"/>
  <c r="U112" i="10"/>
  <c r="X112" i="10"/>
  <c r="AA112" i="10"/>
  <c r="AD112" i="10"/>
  <c r="AG112" i="10"/>
  <c r="AJ112" i="10"/>
  <c r="AM112" i="10"/>
  <c r="AP112" i="10"/>
  <c r="AS112" i="10"/>
  <c r="AV112" i="10"/>
  <c r="AY112" i="10"/>
  <c r="BB112" i="10"/>
  <c r="BE112" i="10"/>
  <c r="BH112" i="10"/>
  <c r="BK112" i="10"/>
  <c r="BN112" i="10"/>
  <c r="L113" i="10"/>
  <c r="O113" i="10"/>
  <c r="R113" i="10"/>
  <c r="U113" i="10"/>
  <c r="X113" i="10"/>
  <c r="AA113" i="10"/>
  <c r="AD113" i="10"/>
  <c r="AG113" i="10"/>
  <c r="AJ113" i="10"/>
  <c r="AM113" i="10"/>
  <c r="AP113" i="10"/>
  <c r="AS113" i="10"/>
  <c r="AV113" i="10"/>
  <c r="AY113" i="10"/>
  <c r="BB113" i="10"/>
  <c r="BE113" i="10"/>
  <c r="BH113" i="10"/>
  <c r="BK113" i="10"/>
  <c r="BN113" i="10"/>
  <c r="L114" i="10"/>
  <c r="O114" i="10"/>
  <c r="R114" i="10"/>
  <c r="U114" i="10"/>
  <c r="X114" i="10"/>
  <c r="AA114" i="10"/>
  <c r="AD114" i="10"/>
  <c r="AG114" i="10"/>
  <c r="AJ114" i="10"/>
  <c r="AM114" i="10"/>
  <c r="AP114" i="10"/>
  <c r="AS114" i="10"/>
  <c r="AV114" i="10"/>
  <c r="AY114" i="10"/>
  <c r="BB114" i="10"/>
  <c r="BE114" i="10"/>
  <c r="BH114" i="10"/>
  <c r="BK114" i="10"/>
  <c r="BN114" i="10"/>
  <c r="L115" i="10"/>
  <c r="O115" i="10"/>
  <c r="R115" i="10"/>
  <c r="U115" i="10"/>
  <c r="X115" i="10"/>
  <c r="AA115" i="10"/>
  <c r="AD115" i="10"/>
  <c r="AG115" i="10"/>
  <c r="AJ115" i="10"/>
  <c r="AM115" i="10"/>
  <c r="AP115" i="10"/>
  <c r="AS115" i="10"/>
  <c r="AV115" i="10"/>
  <c r="AY115" i="10"/>
  <c r="BB115" i="10"/>
  <c r="BE115" i="10"/>
  <c r="BH115" i="10"/>
  <c r="BK115" i="10"/>
  <c r="BN115" i="10"/>
  <c r="L116" i="10"/>
  <c r="O116" i="10"/>
  <c r="R116" i="10"/>
  <c r="U116" i="10"/>
  <c r="X116" i="10"/>
  <c r="AA116" i="10"/>
  <c r="AD116" i="10"/>
  <c r="AG116" i="10"/>
  <c r="AJ116" i="10"/>
  <c r="AM116" i="10"/>
  <c r="AP116" i="10"/>
  <c r="AS116" i="10"/>
  <c r="AV116" i="10"/>
  <c r="AY116" i="10"/>
  <c r="BB116" i="10"/>
  <c r="BE116" i="10"/>
  <c r="BH116" i="10"/>
  <c r="BK116" i="10"/>
  <c r="BN116" i="10"/>
  <c r="L117" i="10"/>
  <c r="O117" i="10"/>
  <c r="R117" i="10"/>
  <c r="U117" i="10"/>
  <c r="X117" i="10"/>
  <c r="AA117" i="10"/>
  <c r="AD117" i="10"/>
  <c r="AG117" i="10"/>
  <c r="AJ117" i="10"/>
  <c r="AM117" i="10"/>
  <c r="AP117" i="10"/>
  <c r="AS117" i="10"/>
  <c r="AV117" i="10"/>
  <c r="AY117" i="10"/>
  <c r="BB117" i="10"/>
  <c r="BE117" i="10"/>
  <c r="BH117" i="10"/>
  <c r="BK117" i="10"/>
  <c r="BN117" i="10"/>
  <c r="L118" i="10"/>
  <c r="O118" i="10"/>
  <c r="R118" i="10"/>
  <c r="U118" i="10"/>
  <c r="X118" i="10"/>
  <c r="AA118" i="10"/>
  <c r="AD118" i="10"/>
  <c r="AG118" i="10"/>
  <c r="AJ118" i="10"/>
  <c r="AM118" i="10"/>
  <c r="AP118" i="10"/>
  <c r="AS118" i="10"/>
  <c r="AV118" i="10"/>
  <c r="AY118" i="10"/>
  <c r="BB118" i="10"/>
  <c r="BE118" i="10"/>
  <c r="BH118" i="10"/>
  <c r="BK118" i="10"/>
  <c r="BN118" i="10"/>
  <c r="L119" i="10"/>
  <c r="O119" i="10"/>
  <c r="R119" i="10"/>
  <c r="U119" i="10"/>
  <c r="X119" i="10"/>
  <c r="AA119" i="10"/>
  <c r="AD119" i="10"/>
  <c r="AG119" i="10"/>
  <c r="AJ119" i="10"/>
  <c r="AM119" i="10"/>
  <c r="AP119" i="10"/>
  <c r="AS119" i="10"/>
  <c r="AV119" i="10"/>
  <c r="AY119" i="10"/>
  <c r="BB119" i="10"/>
  <c r="BE119" i="10"/>
  <c r="BH119" i="10"/>
  <c r="BK119" i="10"/>
  <c r="BN119" i="10"/>
  <c r="L120" i="10"/>
  <c r="O120" i="10"/>
  <c r="R120" i="10"/>
  <c r="U120" i="10"/>
  <c r="X120" i="10"/>
  <c r="AA120" i="10"/>
  <c r="AD120" i="10"/>
  <c r="AG120" i="10"/>
  <c r="AJ120" i="10"/>
  <c r="AM120" i="10"/>
  <c r="AP120" i="10"/>
  <c r="AS120" i="10"/>
  <c r="AV120" i="10"/>
  <c r="AY120" i="10"/>
  <c r="BB120" i="10"/>
  <c r="BE120" i="10"/>
  <c r="BH120" i="10"/>
  <c r="BK120" i="10"/>
  <c r="BN120" i="10"/>
  <c r="L121" i="10"/>
  <c r="O121" i="10"/>
  <c r="R121" i="10"/>
  <c r="U121" i="10"/>
  <c r="X121" i="10"/>
  <c r="AA121" i="10"/>
  <c r="AD121" i="10"/>
  <c r="AG121" i="10"/>
  <c r="AJ121" i="10"/>
  <c r="AM121" i="10"/>
  <c r="AP121" i="10"/>
  <c r="AS121" i="10"/>
  <c r="AV121" i="10"/>
  <c r="AY121" i="10"/>
  <c r="BB121" i="10"/>
  <c r="BE121" i="10"/>
  <c r="BH121" i="10"/>
  <c r="BK121" i="10"/>
  <c r="BN121" i="10"/>
  <c r="L122" i="10"/>
  <c r="O122" i="10"/>
  <c r="R122" i="10"/>
  <c r="U122" i="10"/>
  <c r="X122" i="10"/>
  <c r="AA122" i="10"/>
  <c r="AD122" i="10"/>
  <c r="AG122" i="10"/>
  <c r="AJ122" i="10"/>
  <c r="AM122" i="10"/>
  <c r="AP122" i="10"/>
  <c r="AS122" i="10"/>
  <c r="AV122" i="10"/>
  <c r="AY122" i="10"/>
  <c r="BB122" i="10"/>
  <c r="BE122" i="10"/>
  <c r="BH122" i="10"/>
  <c r="BK122" i="10"/>
  <c r="BN122" i="10"/>
  <c r="L123" i="10"/>
  <c r="O123" i="10"/>
  <c r="R123" i="10"/>
  <c r="U123" i="10"/>
  <c r="X123" i="10"/>
  <c r="AA123" i="10"/>
  <c r="AD123" i="10"/>
  <c r="AG123" i="10"/>
  <c r="AJ123" i="10"/>
  <c r="AM123" i="10"/>
  <c r="AP123" i="10"/>
  <c r="AS123" i="10"/>
  <c r="AV123" i="10"/>
  <c r="AY123" i="10"/>
  <c r="BB123" i="10"/>
  <c r="BE123" i="10"/>
  <c r="BH123" i="10"/>
  <c r="BK123" i="10"/>
  <c r="BN123" i="10"/>
  <c r="AK3" i="9" l="1"/>
  <c r="AZ3" i="9"/>
  <c r="BL3" i="9"/>
  <c r="N19" i="9"/>
  <c r="Q19" i="9"/>
  <c r="T19" i="9"/>
  <c r="W19" i="9"/>
  <c r="Z19" i="9"/>
  <c r="AC19" i="9"/>
  <c r="AF19" i="9"/>
  <c r="AI19" i="9"/>
  <c r="AL19" i="9"/>
  <c r="AO19" i="9"/>
  <c r="AR19" i="9"/>
  <c r="AU19" i="9"/>
  <c r="AX19" i="9"/>
  <c r="BA19" i="9"/>
  <c r="BD19" i="9"/>
  <c r="BG19" i="9"/>
  <c r="BJ19" i="9"/>
  <c r="BM19" i="9"/>
  <c r="K30" i="9"/>
  <c r="N30" i="9"/>
  <c r="Q30" i="9"/>
  <c r="T30" i="9"/>
  <c r="W30" i="9"/>
  <c r="Z30" i="9"/>
  <c r="AC30" i="9"/>
  <c r="AF30" i="9"/>
  <c r="AI30" i="9"/>
  <c r="AL30" i="9"/>
  <c r="AR30" i="9"/>
  <c r="AU30" i="9"/>
  <c r="AX30" i="9"/>
  <c r="BA30" i="9"/>
  <c r="BD30" i="9"/>
  <c r="BG30" i="9"/>
  <c r="BJ30" i="9"/>
  <c r="BM30" i="9"/>
  <c r="J31" i="9"/>
  <c r="M31" i="9"/>
  <c r="P31" i="9"/>
  <c r="S31" i="9"/>
  <c r="V31" i="9"/>
  <c r="Y31" i="9"/>
  <c r="AB31" i="9"/>
  <c r="AE31" i="9"/>
  <c r="AH31" i="9"/>
  <c r="AK31" i="9"/>
  <c r="AN31" i="9"/>
  <c r="AQ31" i="9"/>
  <c r="AT31" i="9"/>
  <c r="AW31" i="9"/>
  <c r="AZ31" i="9"/>
  <c r="BC31" i="9"/>
  <c r="BF31" i="9"/>
  <c r="BI31" i="9"/>
  <c r="BL31" i="9"/>
  <c r="J32" i="9"/>
  <c r="M32" i="9"/>
  <c r="P32" i="9"/>
  <c r="S32" i="9"/>
  <c r="V32" i="9"/>
  <c r="Y32" i="9"/>
  <c r="AB32" i="9"/>
  <c r="AE32" i="9"/>
  <c r="AH32" i="9"/>
  <c r="AK32" i="9"/>
  <c r="AN32" i="9"/>
  <c r="AQ32" i="9"/>
  <c r="AT32" i="9"/>
  <c r="AW32" i="9"/>
  <c r="AZ32" i="9"/>
  <c r="BC32" i="9"/>
  <c r="BF32" i="9"/>
  <c r="BI32" i="9"/>
  <c r="BL32" i="9"/>
  <c r="L37" i="9"/>
  <c r="O37" i="9"/>
  <c r="R37" i="9"/>
  <c r="U37" i="9"/>
  <c r="X37" i="9"/>
  <c r="AA37" i="9"/>
  <c r="AD37" i="9"/>
  <c r="AG37" i="9"/>
  <c r="AJ37" i="9"/>
  <c r="AM37" i="9"/>
  <c r="AP37" i="9"/>
  <c r="AS37" i="9"/>
  <c r="AV37" i="9"/>
  <c r="AY37" i="9"/>
  <c r="BB37" i="9"/>
  <c r="BE37" i="9"/>
  <c r="BH37" i="9"/>
  <c r="BK37" i="9"/>
  <c r="BN37" i="9"/>
  <c r="L38" i="9"/>
  <c r="O38" i="9"/>
  <c r="R38" i="9"/>
  <c r="U38" i="9"/>
  <c r="X38" i="9"/>
  <c r="AA38" i="9"/>
  <c r="AD38" i="9"/>
  <c r="AG38" i="9"/>
  <c r="AJ38" i="9"/>
  <c r="AM38" i="9"/>
  <c r="AP38" i="9"/>
  <c r="AS38" i="9"/>
  <c r="AV38" i="9"/>
  <c r="AY38" i="9"/>
  <c r="BB38" i="9"/>
  <c r="BE38" i="9"/>
  <c r="BH38" i="9"/>
  <c r="BK38" i="9"/>
  <c r="BN38" i="9"/>
  <c r="L39" i="9"/>
  <c r="O39" i="9"/>
  <c r="R39" i="9"/>
  <c r="U39" i="9"/>
  <c r="X39" i="9"/>
  <c r="AA39" i="9"/>
  <c r="AD39" i="9"/>
  <c r="AG39" i="9"/>
  <c r="AJ39" i="9"/>
  <c r="AM39" i="9"/>
  <c r="AP39" i="9"/>
  <c r="AS39" i="9"/>
  <c r="AV39" i="9"/>
  <c r="AY39" i="9"/>
  <c r="BB39" i="9"/>
  <c r="BE39" i="9"/>
  <c r="BH39" i="9"/>
  <c r="BK39" i="9"/>
  <c r="BN39" i="9"/>
  <c r="L40" i="9"/>
  <c r="O40" i="9"/>
  <c r="R40" i="9"/>
  <c r="U40" i="9"/>
  <c r="X40" i="9"/>
  <c r="AA40" i="9"/>
  <c r="AD40" i="9"/>
  <c r="AG40" i="9"/>
  <c r="AJ40" i="9"/>
  <c r="AM40" i="9"/>
  <c r="AP40" i="9"/>
  <c r="AS40" i="9"/>
  <c r="AV40" i="9"/>
  <c r="AY40" i="9"/>
  <c r="BB40" i="9"/>
  <c r="BE40" i="9"/>
  <c r="BH40" i="9"/>
  <c r="BK40" i="9"/>
  <c r="BN40" i="9"/>
  <c r="L42" i="9"/>
  <c r="O42" i="9"/>
  <c r="R42" i="9"/>
  <c r="U42" i="9"/>
  <c r="X42" i="9"/>
  <c r="AA42" i="9"/>
  <c r="AD42" i="9"/>
  <c r="AG42" i="9"/>
  <c r="AJ42" i="9"/>
  <c r="AM42" i="9"/>
  <c r="AP42" i="9"/>
  <c r="AS42" i="9"/>
  <c r="AV42" i="9"/>
  <c r="AY42" i="9"/>
  <c r="BB42" i="9"/>
  <c r="BE42" i="9"/>
  <c r="BH42" i="9"/>
  <c r="BK42" i="9"/>
  <c r="BN42" i="9"/>
  <c r="L46" i="9"/>
  <c r="O46" i="9"/>
  <c r="R46" i="9"/>
  <c r="U46" i="9"/>
  <c r="X46" i="9"/>
  <c r="AD46" i="9"/>
  <c r="AP46" i="9"/>
  <c r="AS46" i="9"/>
  <c r="AV46" i="9"/>
  <c r="AY46" i="9"/>
  <c r="BB46" i="9"/>
  <c r="BE46" i="9"/>
  <c r="BH46" i="9"/>
  <c r="BK46" i="9"/>
  <c r="BN46" i="9"/>
  <c r="L47" i="9"/>
  <c r="O47" i="9"/>
  <c r="R47" i="9"/>
  <c r="U47" i="9"/>
  <c r="X47" i="9"/>
  <c r="AD47" i="9"/>
  <c r="AP47" i="9"/>
  <c r="AS47" i="9"/>
  <c r="AV47" i="9"/>
  <c r="AY47" i="9"/>
  <c r="BB47" i="9"/>
  <c r="BE47" i="9"/>
  <c r="BH47" i="9"/>
  <c r="BK47" i="9"/>
  <c r="BN47" i="9"/>
  <c r="L48" i="9"/>
  <c r="O48" i="9"/>
  <c r="R48" i="9"/>
  <c r="U48" i="9"/>
  <c r="X48" i="9"/>
  <c r="AD48" i="9"/>
  <c r="AP48" i="9"/>
  <c r="AS48" i="9"/>
  <c r="AV48" i="9"/>
  <c r="AY48" i="9"/>
  <c r="BB48" i="9"/>
  <c r="BE48" i="9"/>
  <c r="BH48" i="9"/>
  <c r="BK48" i="9"/>
  <c r="BN48" i="9"/>
  <c r="L49" i="9"/>
  <c r="O49" i="9"/>
  <c r="R49" i="9"/>
  <c r="U49" i="9"/>
  <c r="X49" i="9"/>
  <c r="AA49" i="9"/>
  <c r="AD49" i="9"/>
  <c r="AG49" i="9"/>
  <c r="AJ49" i="9"/>
  <c r="AM49" i="9"/>
  <c r="AP49" i="9"/>
  <c r="AS49" i="9"/>
  <c r="AV49" i="9"/>
  <c r="AY49" i="9"/>
  <c r="BB49" i="9"/>
  <c r="BE49" i="9"/>
  <c r="BH49" i="9"/>
  <c r="BK49" i="9"/>
  <c r="BN49" i="9"/>
  <c r="L50" i="9"/>
  <c r="O50" i="9"/>
  <c r="R50" i="9"/>
  <c r="U50" i="9"/>
  <c r="X50" i="9"/>
  <c r="AA50" i="9"/>
  <c r="AD50" i="9"/>
  <c r="AG50" i="9"/>
  <c r="AJ50" i="9"/>
  <c r="AM50" i="9"/>
  <c r="AP50" i="9"/>
  <c r="AS50" i="9"/>
  <c r="AV50" i="9"/>
  <c r="AY50" i="9"/>
  <c r="BB50" i="9"/>
  <c r="BE50" i="9"/>
  <c r="BH50" i="9"/>
  <c r="BK50" i="9"/>
  <c r="BN50" i="9"/>
  <c r="L51" i="9"/>
  <c r="O51" i="9"/>
  <c r="R51" i="9"/>
  <c r="U51" i="9"/>
  <c r="X51" i="9"/>
  <c r="AA51" i="9"/>
  <c r="AD51" i="9"/>
  <c r="AG51" i="9"/>
  <c r="AJ51" i="9"/>
  <c r="AM51" i="9"/>
  <c r="AP51" i="9"/>
  <c r="AS51" i="9"/>
  <c r="AV51" i="9"/>
  <c r="AY51" i="9"/>
  <c r="BB51" i="9"/>
  <c r="BE51" i="9"/>
  <c r="BH51" i="9"/>
  <c r="BK51" i="9"/>
  <c r="BN51" i="9"/>
  <c r="L52" i="9"/>
  <c r="O52" i="9"/>
  <c r="R52" i="9"/>
  <c r="U52" i="9"/>
  <c r="X52" i="9"/>
  <c r="AA52" i="9"/>
  <c r="AD52" i="9"/>
  <c r="AG52" i="9"/>
  <c r="AJ52" i="9"/>
  <c r="AM52" i="9"/>
  <c r="AP52" i="9"/>
  <c r="AS52" i="9"/>
  <c r="AV52" i="9"/>
  <c r="AY52" i="9"/>
  <c r="BB52" i="9"/>
  <c r="BE52" i="9"/>
  <c r="BH52" i="9"/>
  <c r="BK52" i="9"/>
  <c r="BN52" i="9"/>
  <c r="L53" i="9"/>
  <c r="O53" i="9"/>
  <c r="R53" i="9"/>
  <c r="U53" i="9"/>
  <c r="X53" i="9"/>
  <c r="AA53" i="9"/>
  <c r="AD53" i="9"/>
  <c r="AG53" i="9"/>
  <c r="AJ53" i="9"/>
  <c r="AM53" i="9"/>
  <c r="AP53" i="9"/>
  <c r="AS53" i="9"/>
  <c r="AV53" i="9"/>
  <c r="AY53" i="9"/>
  <c r="BB53" i="9"/>
  <c r="BE53" i="9"/>
  <c r="BH53" i="9"/>
  <c r="BK53" i="9"/>
  <c r="BN53" i="9"/>
  <c r="L54" i="9"/>
  <c r="O54" i="9"/>
  <c r="R54" i="9"/>
  <c r="U54" i="9"/>
  <c r="X54" i="9"/>
  <c r="AA54" i="9"/>
  <c r="AD54" i="9"/>
  <c r="AG54" i="9"/>
  <c r="AJ54" i="9"/>
  <c r="AM54" i="9"/>
  <c r="AP54" i="9"/>
  <c r="AS54" i="9"/>
  <c r="AV54" i="9"/>
  <c r="AY54" i="9"/>
  <c r="BB54" i="9"/>
  <c r="BE54" i="9"/>
  <c r="BH54" i="9"/>
  <c r="BK54" i="9"/>
  <c r="BN54" i="9"/>
  <c r="L55" i="9"/>
  <c r="O55" i="9"/>
  <c r="R55" i="9"/>
  <c r="U55" i="9"/>
  <c r="X55" i="9"/>
  <c r="AA55" i="9"/>
  <c r="AD55" i="9"/>
  <c r="AG55" i="9"/>
  <c r="AJ55" i="9"/>
  <c r="AM55" i="9"/>
  <c r="AP55" i="9"/>
  <c r="AS55" i="9"/>
  <c r="AV55" i="9"/>
  <c r="AY55" i="9"/>
  <c r="BB55" i="9"/>
  <c r="BE55" i="9"/>
  <c r="BH55" i="9"/>
  <c r="BK55" i="9"/>
  <c r="BN55" i="9"/>
  <c r="L56" i="9"/>
  <c r="O56" i="9"/>
  <c r="R56" i="9"/>
  <c r="U56" i="9"/>
  <c r="X56" i="9"/>
  <c r="AA56" i="9"/>
  <c r="AD56" i="9"/>
  <c r="AG56" i="9"/>
  <c r="AJ56" i="9"/>
  <c r="AM56" i="9"/>
  <c r="AP56" i="9"/>
  <c r="AS56" i="9"/>
  <c r="AV56" i="9"/>
  <c r="AY56" i="9"/>
  <c r="BB56" i="9"/>
  <c r="BE56" i="9"/>
  <c r="BH56" i="9"/>
  <c r="BK56" i="9"/>
  <c r="BN56" i="9"/>
  <c r="L57" i="9"/>
  <c r="O57" i="9"/>
  <c r="R57" i="9"/>
  <c r="U57" i="9"/>
  <c r="X57" i="9"/>
  <c r="AA57" i="9"/>
  <c r="AD57" i="9"/>
  <c r="AG57" i="9"/>
  <c r="AJ57" i="9"/>
  <c r="AM57" i="9"/>
  <c r="AP57" i="9"/>
  <c r="AS57" i="9"/>
  <c r="AV57" i="9"/>
  <c r="AY57" i="9"/>
  <c r="BB57" i="9"/>
  <c r="BE57" i="9"/>
  <c r="BH57" i="9"/>
  <c r="BK57" i="9"/>
  <c r="BN57" i="9"/>
  <c r="L58" i="9"/>
  <c r="O58" i="9"/>
  <c r="R58" i="9"/>
  <c r="U58" i="9"/>
  <c r="X58" i="9"/>
  <c r="AA58" i="9"/>
  <c r="AD58" i="9"/>
  <c r="AG58" i="9"/>
  <c r="AJ58" i="9"/>
  <c r="AM58" i="9"/>
  <c r="AP58" i="9"/>
  <c r="AS58" i="9"/>
  <c r="AV58" i="9"/>
  <c r="AY58" i="9"/>
  <c r="BB58" i="9"/>
  <c r="BE58" i="9"/>
  <c r="BH58" i="9"/>
  <c r="BK58" i="9"/>
  <c r="BN58" i="9"/>
  <c r="L59" i="9"/>
  <c r="O59" i="9"/>
  <c r="R59" i="9"/>
  <c r="U59" i="9"/>
  <c r="X59" i="9"/>
  <c r="AA59" i="9"/>
  <c r="AD59" i="9"/>
  <c r="AG59" i="9"/>
  <c r="AJ59" i="9"/>
  <c r="AM59" i="9"/>
  <c r="AP59" i="9"/>
  <c r="AS59" i="9"/>
  <c r="AV59" i="9"/>
  <c r="AY59" i="9"/>
  <c r="BB59" i="9"/>
  <c r="BE59" i="9"/>
  <c r="BH59" i="9"/>
  <c r="BK59" i="9"/>
  <c r="BN59" i="9"/>
  <c r="L60" i="9"/>
  <c r="O60" i="9"/>
  <c r="R60" i="9"/>
  <c r="U60" i="9"/>
  <c r="X60" i="9"/>
  <c r="AA60" i="9"/>
  <c r="AD60" i="9"/>
  <c r="AG60" i="9"/>
  <c r="AJ60" i="9"/>
  <c r="AM60" i="9"/>
  <c r="AP60" i="9"/>
  <c r="AS60" i="9"/>
  <c r="AV60" i="9"/>
  <c r="AY60" i="9"/>
  <c r="BB60" i="9"/>
  <c r="BE60" i="9"/>
  <c r="BH60" i="9"/>
  <c r="BK60" i="9"/>
  <c r="BN60" i="9"/>
  <c r="L61" i="9"/>
  <c r="O61" i="9"/>
  <c r="R61" i="9"/>
  <c r="U61" i="9"/>
  <c r="X61" i="9"/>
  <c r="AA61" i="9"/>
  <c r="AD61" i="9"/>
  <c r="AG61" i="9"/>
  <c r="AJ61" i="9"/>
  <c r="AM61" i="9"/>
  <c r="AP61" i="9"/>
  <c r="AS61" i="9"/>
  <c r="AV61" i="9"/>
  <c r="AY61" i="9"/>
  <c r="BB61" i="9"/>
  <c r="BE61" i="9"/>
  <c r="BH61" i="9"/>
  <c r="BK61" i="9"/>
  <c r="BN61" i="9"/>
  <c r="L62" i="9"/>
  <c r="O62" i="9"/>
  <c r="R62" i="9"/>
  <c r="U62" i="9"/>
  <c r="X62" i="9"/>
  <c r="AA62" i="9"/>
  <c r="AD62" i="9"/>
  <c r="AG62" i="9"/>
  <c r="AJ62" i="9"/>
  <c r="AM62" i="9"/>
  <c r="AP62" i="9"/>
  <c r="AS62" i="9"/>
  <c r="AV62" i="9"/>
  <c r="AY62" i="9"/>
  <c r="BB62" i="9"/>
  <c r="BE62" i="9"/>
  <c r="BH62" i="9"/>
  <c r="BK62" i="9"/>
  <c r="BN62" i="9"/>
  <c r="L63" i="9"/>
  <c r="O63" i="9"/>
  <c r="R63" i="9"/>
  <c r="U63" i="9"/>
  <c r="X63" i="9"/>
  <c r="AA63" i="9"/>
  <c r="AD63" i="9"/>
  <c r="AG63" i="9"/>
  <c r="AJ63" i="9"/>
  <c r="AM63" i="9"/>
  <c r="AP63" i="9"/>
  <c r="AS63" i="9"/>
  <c r="AV63" i="9"/>
  <c r="AY63" i="9"/>
  <c r="BB63" i="9"/>
  <c r="BE63" i="9"/>
  <c r="BH63" i="9"/>
  <c r="BK63" i="9"/>
  <c r="BN63" i="9"/>
  <c r="L64" i="9"/>
  <c r="O64" i="9"/>
  <c r="R64" i="9"/>
  <c r="U64" i="9"/>
  <c r="X64" i="9"/>
  <c r="AA64" i="9"/>
  <c r="AD64" i="9"/>
  <c r="AG64" i="9"/>
  <c r="AJ64" i="9"/>
  <c r="AM64" i="9"/>
  <c r="AP64" i="9"/>
  <c r="AS64" i="9"/>
  <c r="AV64" i="9"/>
  <c r="AY64" i="9"/>
  <c r="BB64" i="9"/>
  <c r="BE64" i="9"/>
  <c r="BH64" i="9"/>
  <c r="BK64" i="9"/>
  <c r="BN64" i="9"/>
  <c r="L65" i="9"/>
  <c r="O65" i="9"/>
  <c r="R65" i="9"/>
  <c r="U65" i="9"/>
  <c r="X65" i="9"/>
  <c r="AA65" i="9"/>
  <c r="AD65" i="9"/>
  <c r="AG65" i="9"/>
  <c r="AJ65" i="9"/>
  <c r="AM65" i="9"/>
  <c r="AP65" i="9"/>
  <c r="AS65" i="9"/>
  <c r="AV65" i="9"/>
  <c r="AY65" i="9"/>
  <c r="BB65" i="9"/>
  <c r="BE65" i="9"/>
  <c r="BH65" i="9"/>
  <c r="BK65" i="9"/>
  <c r="BN65" i="9"/>
  <c r="L66" i="9"/>
  <c r="O66" i="9"/>
  <c r="R66" i="9"/>
  <c r="U66" i="9"/>
  <c r="X66" i="9"/>
  <c r="AA66" i="9"/>
  <c r="AD66" i="9"/>
  <c r="AG66" i="9"/>
  <c r="AJ66" i="9"/>
  <c r="AM66" i="9"/>
  <c r="AP66" i="9"/>
  <c r="AS66" i="9"/>
  <c r="AV66" i="9"/>
  <c r="AY66" i="9"/>
  <c r="BB66" i="9"/>
  <c r="BE66" i="9"/>
  <c r="BH66" i="9"/>
  <c r="BK66" i="9"/>
  <c r="BN66" i="9"/>
  <c r="L67" i="9"/>
  <c r="O67" i="9"/>
  <c r="R67" i="9"/>
  <c r="U67" i="9"/>
  <c r="X67" i="9"/>
  <c r="AA67" i="9"/>
  <c r="AD67" i="9"/>
  <c r="AG67" i="9"/>
  <c r="AJ67" i="9"/>
  <c r="AM67" i="9"/>
  <c r="AP67" i="9"/>
  <c r="AS67" i="9"/>
  <c r="AV67" i="9"/>
  <c r="AY67" i="9"/>
  <c r="BB67" i="9"/>
  <c r="BE67" i="9"/>
  <c r="BH67" i="9"/>
  <c r="BK67" i="9"/>
  <c r="BN67" i="9"/>
  <c r="L68" i="9"/>
  <c r="O68" i="9"/>
  <c r="R68" i="9"/>
  <c r="U68" i="9"/>
  <c r="X68" i="9"/>
  <c r="AA68" i="9"/>
  <c r="AD68" i="9"/>
  <c r="AG68" i="9"/>
  <c r="AJ68" i="9"/>
  <c r="AM68" i="9"/>
  <c r="AP68" i="9"/>
  <c r="AS68" i="9"/>
  <c r="AV68" i="9"/>
  <c r="AY68" i="9"/>
  <c r="BB68" i="9"/>
  <c r="BE68" i="9"/>
  <c r="BH68" i="9"/>
  <c r="BK68" i="9"/>
  <c r="BN68" i="9"/>
  <c r="L69" i="9"/>
  <c r="O69" i="9"/>
  <c r="R69" i="9"/>
  <c r="U69" i="9"/>
  <c r="X69" i="9"/>
  <c r="AA69" i="9"/>
  <c r="AD69" i="9"/>
  <c r="AG69" i="9"/>
  <c r="AJ69" i="9"/>
  <c r="AM69" i="9"/>
  <c r="AP69" i="9"/>
  <c r="AS69" i="9"/>
  <c r="AV69" i="9"/>
  <c r="AY69" i="9"/>
  <c r="BB69" i="9"/>
  <c r="BE69" i="9"/>
  <c r="BH69" i="9"/>
  <c r="BK69" i="9"/>
  <c r="BN69" i="9"/>
  <c r="L70" i="9"/>
  <c r="O70" i="9"/>
  <c r="R70" i="9"/>
  <c r="U70" i="9"/>
  <c r="X70" i="9"/>
  <c r="AA70" i="9"/>
  <c r="AD70" i="9"/>
  <c r="AG70" i="9"/>
  <c r="AJ70" i="9"/>
  <c r="AM70" i="9"/>
  <c r="AP70" i="9"/>
  <c r="AS70" i="9"/>
  <c r="AV70" i="9"/>
  <c r="AY70" i="9"/>
  <c r="BB70" i="9"/>
  <c r="BE70" i="9"/>
  <c r="BH70" i="9"/>
  <c r="BK70" i="9"/>
  <c r="BN70" i="9"/>
  <c r="L71" i="9"/>
  <c r="O71" i="9"/>
  <c r="R71" i="9"/>
  <c r="U71" i="9"/>
  <c r="X71" i="9"/>
  <c r="AA71" i="9"/>
  <c r="AD71" i="9"/>
  <c r="AG71" i="9"/>
  <c r="AJ71" i="9"/>
  <c r="AM71" i="9"/>
  <c r="AP71" i="9"/>
  <c r="AS71" i="9"/>
  <c r="AV71" i="9"/>
  <c r="AY71" i="9"/>
  <c r="BB71" i="9"/>
  <c r="BE71" i="9"/>
  <c r="BH71" i="9"/>
  <c r="BK71" i="9"/>
  <c r="BN71" i="9"/>
  <c r="L72" i="9"/>
  <c r="O72" i="9"/>
  <c r="R72" i="9"/>
  <c r="U72" i="9"/>
  <c r="X72" i="9"/>
  <c r="AA72" i="9"/>
  <c r="AD72" i="9"/>
  <c r="AG72" i="9"/>
  <c r="AJ72" i="9"/>
  <c r="AM72" i="9"/>
  <c r="AP72" i="9"/>
  <c r="AS72" i="9"/>
  <c r="AV72" i="9"/>
  <c r="AY72" i="9"/>
  <c r="BB72" i="9"/>
  <c r="BE72" i="9"/>
  <c r="BH72" i="9"/>
  <c r="BK72" i="9"/>
  <c r="BN72" i="9"/>
  <c r="L73" i="9"/>
  <c r="O73" i="9"/>
  <c r="R73" i="9"/>
  <c r="U73" i="9"/>
  <c r="X73" i="9"/>
  <c r="AA73" i="9"/>
  <c r="AD73" i="9"/>
  <c r="AG73" i="9"/>
  <c r="AJ73" i="9"/>
  <c r="AM73" i="9"/>
  <c r="AP73" i="9"/>
  <c r="AS73" i="9"/>
  <c r="AV73" i="9"/>
  <c r="AY73" i="9"/>
  <c r="BB73" i="9"/>
  <c r="BE73" i="9"/>
  <c r="BH73" i="9"/>
  <c r="BK73" i="9"/>
  <c r="BN73" i="9"/>
  <c r="L74" i="9"/>
  <c r="O74" i="9"/>
  <c r="R74" i="9"/>
  <c r="U74" i="9"/>
  <c r="X74" i="9"/>
  <c r="AA74" i="9"/>
  <c r="AD74" i="9"/>
  <c r="AG74" i="9"/>
  <c r="AJ74" i="9"/>
  <c r="AM74" i="9"/>
  <c r="AP74" i="9"/>
  <c r="AS74" i="9"/>
  <c r="AV74" i="9"/>
  <c r="AY74" i="9"/>
  <c r="BB74" i="9"/>
  <c r="BE74" i="9"/>
  <c r="BH74" i="9"/>
  <c r="BK74" i="9"/>
  <c r="BN74" i="9"/>
  <c r="L75" i="9"/>
  <c r="O75" i="9"/>
  <c r="R75" i="9"/>
  <c r="U75" i="9"/>
  <c r="X75" i="9"/>
  <c r="AA75" i="9"/>
  <c r="AD75" i="9"/>
  <c r="AG75" i="9"/>
  <c r="AJ75" i="9"/>
  <c r="AM75" i="9"/>
  <c r="AP75" i="9"/>
  <c r="AS75" i="9"/>
  <c r="AV75" i="9"/>
  <c r="AY75" i="9"/>
  <c r="BB75" i="9"/>
  <c r="BE75" i="9"/>
  <c r="BH75" i="9"/>
  <c r="BK75" i="9"/>
  <c r="BN75" i="9"/>
  <c r="L92" i="9"/>
  <c r="O92" i="9"/>
  <c r="R92" i="9"/>
  <c r="U92" i="9"/>
  <c r="X92" i="9"/>
  <c r="AA92" i="9"/>
  <c r="AD92" i="9"/>
  <c r="AG92" i="9"/>
  <c r="AJ92" i="9"/>
  <c r="AM92" i="9"/>
  <c r="AP92" i="9"/>
  <c r="AS92" i="9"/>
  <c r="AV92" i="9"/>
  <c r="AY92" i="9"/>
  <c r="BB92" i="9"/>
  <c r="BE92" i="9"/>
  <c r="BH92" i="9"/>
  <c r="BK92" i="9"/>
  <c r="BN92" i="9"/>
  <c r="L93" i="9"/>
  <c r="O93" i="9"/>
  <c r="R93" i="9"/>
  <c r="U93" i="9"/>
  <c r="X93" i="9"/>
  <c r="AA93" i="9"/>
  <c r="AD93" i="9"/>
  <c r="AG93" i="9"/>
  <c r="AJ93" i="9"/>
  <c r="AM93" i="9"/>
  <c r="AP93" i="9"/>
  <c r="AS93" i="9"/>
  <c r="AV93" i="9"/>
  <c r="AY93" i="9"/>
  <c r="BB93" i="9"/>
  <c r="BE93" i="9"/>
  <c r="BH93" i="9"/>
  <c r="BK93" i="9"/>
  <c r="BN93" i="9"/>
  <c r="L94" i="9"/>
  <c r="O94" i="9"/>
  <c r="R94" i="9"/>
  <c r="U94" i="9"/>
  <c r="X94" i="9"/>
  <c r="AA94" i="9"/>
  <c r="AD94" i="9"/>
  <c r="AG94" i="9"/>
  <c r="AJ94" i="9"/>
  <c r="AM94" i="9"/>
  <c r="AP94" i="9"/>
  <c r="AS94" i="9"/>
  <c r="AV94" i="9"/>
  <c r="AY94" i="9"/>
  <c r="BB94" i="9"/>
  <c r="BE94" i="9"/>
  <c r="BH94" i="9"/>
  <c r="BK94" i="9"/>
  <c r="BN94" i="9"/>
  <c r="L95" i="9"/>
  <c r="O95" i="9"/>
  <c r="R95" i="9"/>
  <c r="U95" i="9"/>
  <c r="X95" i="9"/>
  <c r="AA95" i="9"/>
  <c r="AD95" i="9"/>
  <c r="AG95" i="9"/>
  <c r="AJ95" i="9"/>
  <c r="AM95" i="9"/>
  <c r="AP95" i="9"/>
  <c r="AS95" i="9"/>
  <c r="AV95" i="9"/>
  <c r="AY95" i="9"/>
  <c r="BB95" i="9"/>
  <c r="BE95" i="9"/>
  <c r="BH95" i="9"/>
  <c r="BK95" i="9"/>
  <c r="BN95" i="9"/>
  <c r="L96" i="9"/>
  <c r="O96" i="9"/>
  <c r="R96" i="9"/>
  <c r="U96" i="9"/>
  <c r="X96" i="9"/>
  <c r="AA96" i="9"/>
  <c r="AD96" i="9"/>
  <c r="AG96" i="9"/>
  <c r="AJ96" i="9"/>
  <c r="AM96" i="9"/>
  <c r="AP96" i="9"/>
  <c r="AS96" i="9"/>
  <c r="AV96" i="9"/>
  <c r="AY96" i="9"/>
  <c r="BB96" i="9"/>
  <c r="BE96" i="9"/>
  <c r="BH96" i="9"/>
  <c r="BK96" i="9"/>
  <c r="BN96" i="9"/>
  <c r="L97" i="9"/>
  <c r="O97" i="9"/>
  <c r="R97" i="9"/>
  <c r="U97" i="9"/>
  <c r="X97" i="9"/>
  <c r="AA97" i="9"/>
  <c r="AD97" i="9"/>
  <c r="AG97" i="9"/>
  <c r="AJ97" i="9"/>
  <c r="AM97" i="9"/>
  <c r="AP97" i="9"/>
  <c r="AS97" i="9"/>
  <c r="AV97" i="9"/>
  <c r="AY97" i="9"/>
  <c r="BB97" i="9"/>
  <c r="BE97" i="9"/>
  <c r="BH97" i="9"/>
  <c r="BK97" i="9"/>
  <c r="BN97" i="9"/>
  <c r="L98" i="9"/>
  <c r="O98" i="9"/>
  <c r="R98" i="9"/>
  <c r="U98" i="9"/>
  <c r="X98" i="9"/>
  <c r="AA98" i="9"/>
  <c r="AD98" i="9"/>
  <c r="AG98" i="9"/>
  <c r="AJ98" i="9"/>
  <c r="AM98" i="9"/>
  <c r="AP98" i="9"/>
  <c r="AS98" i="9"/>
  <c r="AV98" i="9"/>
  <c r="AY98" i="9"/>
  <c r="BB98" i="9"/>
  <c r="BE98" i="9"/>
  <c r="BH98" i="9"/>
  <c r="BK98" i="9"/>
  <c r="BN98" i="9"/>
  <c r="L99" i="9"/>
  <c r="O99" i="9"/>
  <c r="R99" i="9"/>
  <c r="U99" i="9"/>
  <c r="X99" i="9"/>
  <c r="AA99" i="9"/>
  <c r="AD99" i="9"/>
  <c r="AG99" i="9"/>
  <c r="AJ99" i="9"/>
  <c r="AM99" i="9"/>
  <c r="AP99" i="9"/>
  <c r="AS99" i="9"/>
  <c r="AV99" i="9"/>
  <c r="AY99" i="9"/>
  <c r="BB99" i="9"/>
  <c r="BE99" i="9"/>
  <c r="BH99" i="9"/>
  <c r="BK99" i="9"/>
  <c r="BN99" i="9"/>
  <c r="L100" i="9"/>
  <c r="O100" i="9"/>
  <c r="R100" i="9"/>
  <c r="U100" i="9"/>
  <c r="X100" i="9"/>
  <c r="AA100" i="9"/>
  <c r="AD100" i="9"/>
  <c r="AG100" i="9"/>
  <c r="AJ100" i="9"/>
  <c r="AM100" i="9"/>
  <c r="AP100" i="9"/>
  <c r="AS100" i="9"/>
  <c r="AV100" i="9"/>
  <c r="AY100" i="9"/>
  <c r="BB100" i="9"/>
  <c r="BE100" i="9"/>
  <c r="BH100" i="9"/>
  <c r="BK100" i="9"/>
  <c r="BN100" i="9"/>
  <c r="L101" i="9"/>
  <c r="O101" i="9"/>
  <c r="R101" i="9"/>
  <c r="U101" i="9"/>
  <c r="X101" i="9"/>
  <c r="AA101" i="9"/>
  <c r="AD101" i="9"/>
  <c r="AG101" i="9"/>
  <c r="AJ101" i="9"/>
  <c r="AM101" i="9"/>
  <c r="AP101" i="9"/>
  <c r="AS101" i="9"/>
  <c r="AV101" i="9"/>
  <c r="AY101" i="9"/>
  <c r="BB101" i="9"/>
  <c r="BE101" i="9"/>
  <c r="BH101" i="9"/>
  <c r="BK101" i="9"/>
  <c r="BN101" i="9"/>
  <c r="L102" i="9"/>
  <c r="O102" i="9"/>
  <c r="R102" i="9"/>
  <c r="U102" i="9"/>
  <c r="X102" i="9"/>
  <c r="AA102" i="9"/>
  <c r="AD102" i="9"/>
  <c r="AG102" i="9"/>
  <c r="AJ102" i="9"/>
  <c r="AM102" i="9"/>
  <c r="AP102" i="9"/>
  <c r="AS102" i="9"/>
  <c r="AV102" i="9"/>
  <c r="AY102" i="9"/>
  <c r="BB102" i="9"/>
  <c r="BE102" i="9"/>
  <c r="BH102" i="9"/>
  <c r="BK102" i="9"/>
  <c r="BN102" i="9"/>
  <c r="L103" i="9"/>
  <c r="O103" i="9"/>
  <c r="R103" i="9"/>
  <c r="U103" i="9"/>
  <c r="X103" i="9"/>
  <c r="AA103" i="9"/>
  <c r="AD103" i="9"/>
  <c r="AG103" i="9"/>
  <c r="AJ103" i="9"/>
  <c r="AM103" i="9"/>
  <c r="AP103" i="9"/>
  <c r="AS103" i="9"/>
  <c r="AV103" i="9"/>
  <c r="AY103" i="9"/>
  <c r="BB103" i="9"/>
  <c r="BE103" i="9"/>
  <c r="BH103" i="9"/>
  <c r="BK103" i="9"/>
  <c r="BN103" i="9"/>
  <c r="L104" i="9"/>
  <c r="O104" i="9"/>
  <c r="R104" i="9"/>
  <c r="U104" i="9"/>
  <c r="X104" i="9"/>
  <c r="AA104" i="9"/>
  <c r="AD104" i="9"/>
  <c r="AG104" i="9"/>
  <c r="AJ104" i="9"/>
  <c r="AM104" i="9"/>
  <c r="AP104" i="9"/>
  <c r="AS104" i="9"/>
  <c r="AV104" i="9"/>
  <c r="AY104" i="9"/>
  <c r="BB104" i="9"/>
  <c r="BE104" i="9"/>
  <c r="BH104" i="9"/>
  <c r="BK104" i="9"/>
  <c r="BN104" i="9"/>
  <c r="L105" i="9"/>
  <c r="O105" i="9"/>
  <c r="R105" i="9"/>
  <c r="U105" i="9"/>
  <c r="X105" i="9"/>
  <c r="AA105" i="9"/>
  <c r="AD105" i="9"/>
  <c r="AG105" i="9"/>
  <c r="AJ105" i="9"/>
  <c r="AM105" i="9"/>
  <c r="AP105" i="9"/>
  <c r="AS105" i="9"/>
  <c r="AV105" i="9"/>
  <c r="AY105" i="9"/>
  <c r="BB105" i="9"/>
  <c r="BE105" i="9"/>
  <c r="BH105" i="9"/>
  <c r="BK105" i="9"/>
  <c r="BN105" i="9"/>
  <c r="L106" i="9"/>
  <c r="O106" i="9"/>
  <c r="R106" i="9"/>
  <c r="U106" i="9"/>
  <c r="X106" i="9"/>
  <c r="AA106" i="9"/>
  <c r="AD106" i="9"/>
  <c r="AG106" i="9"/>
  <c r="AJ106" i="9"/>
  <c r="AM106" i="9"/>
  <c r="AP106" i="9"/>
  <c r="AS106" i="9"/>
  <c r="AV106" i="9"/>
  <c r="AY106" i="9"/>
  <c r="BB106" i="9"/>
  <c r="BE106" i="9"/>
  <c r="BH106" i="9"/>
  <c r="BK106" i="9"/>
  <c r="BN106" i="9"/>
  <c r="L108" i="9"/>
  <c r="O108" i="9"/>
  <c r="R108" i="9"/>
  <c r="U108" i="9"/>
  <c r="X108" i="9"/>
  <c r="AA108" i="9"/>
  <c r="AD108" i="9"/>
  <c r="AG108" i="9"/>
  <c r="AJ108" i="9"/>
  <c r="AM108" i="9"/>
  <c r="AP108" i="9"/>
  <c r="AS108" i="9"/>
  <c r="AV108" i="9"/>
  <c r="AY108" i="9"/>
  <c r="BB108" i="9"/>
  <c r="BE108" i="9"/>
  <c r="BH108" i="9"/>
  <c r="BK108" i="9"/>
  <c r="BN108" i="9"/>
  <c r="L109" i="9"/>
  <c r="O109" i="9"/>
  <c r="R109" i="9"/>
  <c r="U109" i="9"/>
  <c r="X109" i="9"/>
  <c r="AA109" i="9"/>
  <c r="AD109" i="9"/>
  <c r="AG109" i="9"/>
  <c r="AJ109" i="9"/>
  <c r="AM109" i="9"/>
  <c r="AP109" i="9"/>
  <c r="AS109" i="9"/>
  <c r="AV109" i="9"/>
  <c r="AY109" i="9"/>
  <c r="BB109" i="9"/>
  <c r="BE109" i="9"/>
  <c r="BH109" i="9"/>
  <c r="BK109" i="9"/>
  <c r="BN109" i="9"/>
  <c r="L110" i="9"/>
  <c r="O110" i="9"/>
  <c r="R110" i="9"/>
  <c r="U110" i="9"/>
  <c r="X110" i="9"/>
  <c r="AA110" i="9"/>
  <c r="AD110" i="9"/>
  <c r="AG110" i="9"/>
  <c r="AJ110" i="9"/>
  <c r="AM110" i="9"/>
  <c r="AP110" i="9"/>
  <c r="AS110" i="9"/>
  <c r="AV110" i="9"/>
  <c r="AY110" i="9"/>
  <c r="BB110" i="9"/>
  <c r="BE110" i="9"/>
  <c r="BH110" i="9"/>
  <c r="BK110" i="9"/>
  <c r="BN110" i="9"/>
  <c r="L112" i="9"/>
  <c r="O112" i="9"/>
  <c r="R112" i="9"/>
  <c r="U112" i="9"/>
  <c r="X112" i="9"/>
  <c r="AA112" i="9"/>
  <c r="AD112" i="9"/>
  <c r="AG112" i="9"/>
  <c r="AJ112" i="9"/>
  <c r="AM112" i="9"/>
  <c r="AP112" i="9"/>
  <c r="AS112" i="9"/>
  <c r="AV112" i="9"/>
  <c r="AY112" i="9"/>
  <c r="BB112" i="9"/>
  <c r="BE112" i="9"/>
  <c r="BH112" i="9"/>
  <c r="BK112" i="9"/>
  <c r="BN112" i="9"/>
  <c r="L113" i="9"/>
  <c r="O113" i="9"/>
  <c r="R113" i="9"/>
  <c r="U113" i="9"/>
  <c r="X113" i="9"/>
  <c r="AA113" i="9"/>
  <c r="AD113" i="9"/>
  <c r="AG113" i="9"/>
  <c r="AJ113" i="9"/>
  <c r="AM113" i="9"/>
  <c r="AP113" i="9"/>
  <c r="AS113" i="9"/>
  <c r="AV113" i="9"/>
  <c r="AY113" i="9"/>
  <c r="BB113" i="9"/>
  <c r="BE113" i="9"/>
  <c r="BH113" i="9"/>
  <c r="BK113" i="9"/>
  <c r="BN113" i="9"/>
  <c r="L114" i="9"/>
  <c r="O114" i="9"/>
  <c r="R114" i="9"/>
  <c r="U114" i="9"/>
  <c r="X114" i="9"/>
  <c r="AA114" i="9"/>
  <c r="AD114" i="9"/>
  <c r="AG114" i="9"/>
  <c r="AJ114" i="9"/>
  <c r="AM114" i="9"/>
  <c r="AP114" i="9"/>
  <c r="AS114" i="9"/>
  <c r="AV114" i="9"/>
  <c r="AY114" i="9"/>
  <c r="BB114" i="9"/>
  <c r="BE114" i="9"/>
  <c r="BH114" i="9"/>
  <c r="BK114" i="9"/>
  <c r="BN114" i="9"/>
  <c r="L115" i="9"/>
  <c r="O115" i="9"/>
  <c r="R115" i="9"/>
  <c r="U115" i="9"/>
  <c r="X115" i="9"/>
  <c r="AA115" i="9"/>
  <c r="AD115" i="9"/>
  <c r="AG115" i="9"/>
  <c r="AJ115" i="9"/>
  <c r="AM115" i="9"/>
  <c r="AP115" i="9"/>
  <c r="AS115" i="9"/>
  <c r="AV115" i="9"/>
  <c r="AY115" i="9"/>
  <c r="BB115" i="9"/>
  <c r="BE115" i="9"/>
  <c r="BH115" i="9"/>
  <c r="BK115" i="9"/>
  <c r="BN115" i="9"/>
  <c r="L116" i="9"/>
  <c r="O116" i="9"/>
  <c r="R116" i="9"/>
  <c r="U116" i="9"/>
  <c r="X116" i="9"/>
  <c r="AA116" i="9"/>
  <c r="AD116" i="9"/>
  <c r="AG116" i="9"/>
  <c r="AJ116" i="9"/>
  <c r="AM116" i="9"/>
  <c r="AP116" i="9"/>
  <c r="AS116" i="9"/>
  <c r="AV116" i="9"/>
  <c r="AY116" i="9"/>
  <c r="BB116" i="9"/>
  <c r="BE116" i="9"/>
  <c r="BH116" i="9"/>
  <c r="BK116" i="9"/>
  <c r="BN116" i="9"/>
  <c r="L117" i="9"/>
  <c r="O117" i="9"/>
  <c r="R117" i="9"/>
  <c r="U117" i="9"/>
  <c r="X117" i="9"/>
  <c r="AA117" i="9"/>
  <c r="AD117" i="9"/>
  <c r="AG117" i="9"/>
  <c r="AJ117" i="9"/>
  <c r="AM117" i="9"/>
  <c r="AP117" i="9"/>
  <c r="AS117" i="9"/>
  <c r="AV117" i="9"/>
  <c r="AY117" i="9"/>
  <c r="BB117" i="9"/>
  <c r="BE117" i="9"/>
  <c r="BH117" i="9"/>
  <c r="BK117" i="9"/>
  <c r="BN117" i="9"/>
  <c r="L118" i="9"/>
  <c r="O118" i="9"/>
  <c r="R118" i="9"/>
  <c r="U118" i="9"/>
  <c r="X118" i="9"/>
  <c r="AA118" i="9"/>
  <c r="AD118" i="9"/>
  <c r="AG118" i="9"/>
  <c r="AJ118" i="9"/>
  <c r="AM118" i="9"/>
  <c r="AP118" i="9"/>
  <c r="AS118" i="9"/>
  <c r="AV118" i="9"/>
  <c r="AY118" i="9"/>
  <c r="BB118" i="9"/>
  <c r="BE118" i="9"/>
  <c r="BH118" i="9"/>
  <c r="BK118" i="9"/>
  <c r="BN118" i="9"/>
  <c r="L119" i="9"/>
  <c r="O119" i="9"/>
  <c r="R119" i="9"/>
  <c r="U119" i="9"/>
  <c r="X119" i="9"/>
  <c r="AA119" i="9"/>
  <c r="AD119" i="9"/>
  <c r="AG119" i="9"/>
  <c r="AJ119" i="9"/>
  <c r="AM119" i="9"/>
  <c r="AP119" i="9"/>
  <c r="AS119" i="9"/>
  <c r="AV119" i="9"/>
  <c r="AY119" i="9"/>
  <c r="BB119" i="9"/>
  <c r="BE119" i="9"/>
  <c r="BH119" i="9"/>
  <c r="BK119" i="9"/>
  <c r="BN119" i="9"/>
  <c r="L120" i="9"/>
  <c r="O120" i="9"/>
  <c r="R120" i="9"/>
  <c r="U120" i="9"/>
  <c r="X120" i="9"/>
  <c r="AA120" i="9"/>
  <c r="AD120" i="9"/>
  <c r="AG120" i="9"/>
  <c r="AJ120" i="9"/>
  <c r="AM120" i="9"/>
  <c r="AP120" i="9"/>
  <c r="AS120" i="9"/>
  <c r="AV120" i="9"/>
  <c r="AY120" i="9"/>
  <c r="BB120" i="9"/>
  <c r="BE120" i="9"/>
  <c r="BH120" i="9"/>
  <c r="BK120" i="9"/>
  <c r="BN120" i="9"/>
  <c r="L121" i="9"/>
  <c r="O121" i="9"/>
  <c r="R121" i="9"/>
  <c r="U121" i="9"/>
  <c r="X121" i="9"/>
  <c r="AA121" i="9"/>
  <c r="AD121" i="9"/>
  <c r="AG121" i="9"/>
  <c r="AJ121" i="9"/>
  <c r="AM121" i="9"/>
  <c r="AP121" i="9"/>
  <c r="AS121" i="9"/>
  <c r="AV121" i="9"/>
  <c r="AY121" i="9"/>
  <c r="BB121" i="9"/>
  <c r="BE121" i="9"/>
  <c r="BH121" i="9"/>
  <c r="BK121" i="9"/>
  <c r="BN121" i="9"/>
  <c r="L122" i="9"/>
  <c r="O122" i="9"/>
  <c r="R122" i="9"/>
  <c r="U122" i="9"/>
  <c r="X122" i="9"/>
  <c r="AA122" i="9"/>
  <c r="AD122" i="9"/>
  <c r="AG122" i="9"/>
  <c r="AJ122" i="9"/>
  <c r="AM122" i="9"/>
  <c r="AP122" i="9"/>
  <c r="AS122" i="9"/>
  <c r="AV122" i="9"/>
  <c r="AY122" i="9"/>
  <c r="BB122" i="9"/>
  <c r="BE122" i="9"/>
  <c r="BH122" i="9"/>
  <c r="BK122" i="9"/>
  <c r="BN122" i="9"/>
  <c r="L123" i="9"/>
  <c r="O123" i="9"/>
  <c r="R123" i="9"/>
  <c r="U123" i="9"/>
  <c r="X123" i="9"/>
  <c r="AA123" i="9"/>
  <c r="AD123" i="9"/>
  <c r="AG123" i="9"/>
  <c r="AJ123" i="9"/>
  <c r="AM123" i="9"/>
  <c r="AP123" i="9"/>
  <c r="AS123" i="9"/>
  <c r="AV123" i="9"/>
  <c r="AY123" i="9"/>
  <c r="BB123" i="9"/>
  <c r="BE123" i="9"/>
  <c r="BH123" i="9"/>
  <c r="BK123" i="9"/>
  <c r="BN123" i="9"/>
  <c r="AQ3" i="8" l="1"/>
  <c r="BI3" i="8"/>
  <c r="CA3" i="8"/>
  <c r="CS3" i="8"/>
  <c r="T19" i="8"/>
  <c r="W19" i="8"/>
  <c r="Z19" i="8"/>
  <c r="AC19" i="8"/>
  <c r="AF19" i="8"/>
  <c r="AI19" i="8"/>
  <c r="AL19" i="8"/>
  <c r="AO19" i="8"/>
  <c r="AR19" i="8"/>
  <c r="AU19" i="8"/>
  <c r="AX19" i="8"/>
  <c r="BA19" i="8"/>
  <c r="BD19" i="8"/>
  <c r="BG19" i="8"/>
  <c r="BJ19" i="8"/>
  <c r="BM19" i="8"/>
  <c r="BP19" i="8"/>
  <c r="BS19" i="8"/>
  <c r="BV19" i="8"/>
  <c r="BY19" i="8"/>
  <c r="CB19" i="8"/>
  <c r="CE19" i="8"/>
  <c r="CH19" i="8"/>
  <c r="CK19" i="8"/>
  <c r="CN19" i="8"/>
  <c r="CQ19" i="8"/>
  <c r="CT19" i="8"/>
  <c r="K30" i="8"/>
  <c r="N30" i="8"/>
  <c r="Q30" i="8"/>
  <c r="T30" i="8"/>
  <c r="W30" i="8"/>
  <c r="Z30" i="8"/>
  <c r="AC30" i="8"/>
  <c r="AF30" i="8"/>
  <c r="AI30" i="8"/>
  <c r="AL30" i="8"/>
  <c r="AO30" i="8"/>
  <c r="AR30" i="8"/>
  <c r="AU30" i="8"/>
  <c r="AX30" i="8"/>
  <c r="BA30" i="8"/>
  <c r="BD30" i="8"/>
  <c r="BG30" i="8"/>
  <c r="BJ30" i="8"/>
  <c r="BM30" i="8"/>
  <c r="BP30" i="8"/>
  <c r="BV30" i="8"/>
  <c r="BY30" i="8"/>
  <c r="CB30" i="8"/>
  <c r="CE30" i="8"/>
  <c r="CH30" i="8"/>
  <c r="CK30" i="8"/>
  <c r="CN30" i="8"/>
  <c r="CQ30" i="8"/>
  <c r="CT30" i="8"/>
  <c r="J31" i="8"/>
  <c r="M31" i="8"/>
  <c r="P31" i="8"/>
  <c r="S31" i="8"/>
  <c r="V31" i="8"/>
  <c r="Y31" i="8"/>
  <c r="AB31" i="8"/>
  <c r="AE31" i="8"/>
  <c r="AH31" i="8"/>
  <c r="AK31" i="8"/>
  <c r="AN31" i="8"/>
  <c r="AQ31" i="8"/>
  <c r="AT31" i="8"/>
  <c r="AW31" i="8"/>
  <c r="AZ31" i="8"/>
  <c r="BC31" i="8"/>
  <c r="BF31" i="8"/>
  <c r="BI31" i="8"/>
  <c r="BL31" i="8"/>
  <c r="BO31" i="8"/>
  <c r="BR31" i="8"/>
  <c r="BU31" i="8"/>
  <c r="BX31" i="8"/>
  <c r="CA31" i="8"/>
  <c r="CD31" i="8"/>
  <c r="CG31" i="8"/>
  <c r="CJ31" i="8"/>
  <c r="CM31" i="8"/>
  <c r="CP31" i="8"/>
  <c r="CS31" i="8"/>
  <c r="J32" i="8"/>
  <c r="M32" i="8"/>
  <c r="P32" i="8"/>
  <c r="S32" i="8"/>
  <c r="V32" i="8"/>
  <c r="Y32" i="8"/>
  <c r="AB32" i="8"/>
  <c r="AE32" i="8"/>
  <c r="AH32" i="8"/>
  <c r="AK32" i="8"/>
  <c r="AN32" i="8"/>
  <c r="AQ32" i="8"/>
  <c r="AT32" i="8"/>
  <c r="AW32" i="8"/>
  <c r="AZ32" i="8"/>
  <c r="BC32" i="8"/>
  <c r="BF32" i="8"/>
  <c r="BI32" i="8"/>
  <c r="BL32" i="8"/>
  <c r="BO32" i="8"/>
  <c r="BR32" i="8"/>
  <c r="BU32" i="8"/>
  <c r="BX32" i="8"/>
  <c r="CA32" i="8"/>
  <c r="CD32" i="8"/>
  <c r="CG32" i="8"/>
  <c r="CJ32" i="8"/>
  <c r="CM32" i="8"/>
  <c r="CP32" i="8"/>
  <c r="CS32" i="8"/>
  <c r="R37" i="8"/>
  <c r="U37" i="8"/>
  <c r="X37" i="8"/>
  <c r="AA37" i="8"/>
  <c r="AD37" i="8"/>
  <c r="AJ37" i="8"/>
  <c r="AM37" i="8"/>
  <c r="AP37" i="8"/>
  <c r="AV37" i="8"/>
  <c r="AY37" i="8"/>
  <c r="BK37" i="8"/>
  <c r="BN37" i="8"/>
  <c r="BW37" i="8"/>
  <c r="BZ37" i="8"/>
  <c r="CC37" i="8"/>
  <c r="CF37" i="8"/>
  <c r="CL37" i="8"/>
  <c r="CO37" i="8"/>
  <c r="CR37" i="8"/>
  <c r="CU37" i="8"/>
  <c r="R38" i="8"/>
  <c r="U38" i="8"/>
  <c r="X38" i="8"/>
  <c r="AA38" i="8"/>
  <c r="AD38" i="8"/>
  <c r="AJ38" i="8"/>
  <c r="AM38" i="8"/>
  <c r="AP38" i="8"/>
  <c r="AV38" i="8"/>
  <c r="AY38" i="8"/>
  <c r="BK38" i="8"/>
  <c r="BN38" i="8"/>
  <c r="BW38" i="8"/>
  <c r="BZ38" i="8"/>
  <c r="CC38" i="8"/>
  <c r="CF38" i="8"/>
  <c r="CL38" i="8"/>
  <c r="CO38" i="8"/>
  <c r="CR38" i="8"/>
  <c r="CU38" i="8"/>
  <c r="R39" i="8"/>
  <c r="U39" i="8"/>
  <c r="X39" i="8"/>
  <c r="AA39" i="8"/>
  <c r="AD39" i="8"/>
  <c r="AJ39" i="8"/>
  <c r="AM39" i="8"/>
  <c r="AP39" i="8"/>
  <c r="AV39" i="8"/>
  <c r="AY39" i="8"/>
  <c r="BK39" i="8"/>
  <c r="BN39" i="8"/>
  <c r="BW39" i="8"/>
  <c r="BZ39" i="8"/>
  <c r="CC39" i="8"/>
  <c r="CF39" i="8"/>
  <c r="CL39" i="8"/>
  <c r="CO39" i="8"/>
  <c r="CR39" i="8"/>
  <c r="CU39" i="8"/>
  <c r="R40" i="8"/>
  <c r="U40" i="8"/>
  <c r="X40" i="8"/>
  <c r="AA40" i="8"/>
  <c r="AD40" i="8"/>
  <c r="AJ40" i="8"/>
  <c r="AM40" i="8"/>
  <c r="AP40" i="8"/>
  <c r="AV40" i="8"/>
  <c r="AY40" i="8"/>
  <c r="BK40" i="8"/>
  <c r="BN40" i="8"/>
  <c r="BW40" i="8"/>
  <c r="BZ40" i="8"/>
  <c r="CC40" i="8"/>
  <c r="CF40" i="8"/>
  <c r="CL40" i="8"/>
  <c r="CO40" i="8"/>
  <c r="CR40" i="8"/>
  <c r="CU40" i="8"/>
  <c r="R42" i="8"/>
  <c r="U42" i="8"/>
  <c r="X42" i="8"/>
  <c r="AA42" i="8"/>
  <c r="AD42" i="8"/>
  <c r="AJ42" i="8"/>
  <c r="AM42" i="8"/>
  <c r="AP42" i="8"/>
  <c r="AV42" i="8"/>
  <c r="AY42" i="8"/>
  <c r="BK42" i="8"/>
  <c r="BN42" i="8"/>
  <c r="BW42" i="8"/>
  <c r="BZ42" i="8"/>
  <c r="CC42" i="8"/>
  <c r="CF42" i="8"/>
  <c r="CL42" i="8"/>
  <c r="CO42" i="8"/>
  <c r="CR42" i="8"/>
  <c r="CU42" i="8"/>
  <c r="R46" i="8"/>
  <c r="U46" i="8"/>
  <c r="X46" i="8"/>
  <c r="AA46" i="8"/>
  <c r="AD46" i="8"/>
  <c r="AM46" i="8"/>
  <c r="BK46" i="8"/>
  <c r="BN46" i="8"/>
  <c r="BW46" i="8"/>
  <c r="BZ46" i="8"/>
  <c r="CC46" i="8"/>
  <c r="CF46" i="8"/>
  <c r="CL46" i="8"/>
  <c r="CO46" i="8"/>
  <c r="CR46" i="8"/>
  <c r="CU46" i="8"/>
  <c r="R47" i="8"/>
  <c r="U47" i="8"/>
  <c r="X47" i="8"/>
  <c r="AA47" i="8"/>
  <c r="AD47" i="8"/>
  <c r="AM47" i="8"/>
  <c r="BK47" i="8"/>
  <c r="BN47" i="8"/>
  <c r="BW47" i="8"/>
  <c r="BZ47" i="8"/>
  <c r="CC47" i="8"/>
  <c r="CF47" i="8"/>
  <c r="CL47" i="8"/>
  <c r="CO47" i="8"/>
  <c r="CR47" i="8"/>
  <c r="CU47" i="8"/>
  <c r="R48" i="8"/>
  <c r="U48" i="8"/>
  <c r="X48" i="8"/>
  <c r="AA48" i="8"/>
  <c r="AD48" i="8"/>
  <c r="AM48" i="8"/>
  <c r="BK48" i="8"/>
  <c r="BN48" i="8"/>
  <c r="BW48" i="8"/>
  <c r="BZ48" i="8"/>
  <c r="CC48" i="8"/>
  <c r="CF48" i="8"/>
  <c r="CL48" i="8"/>
  <c r="CO48" i="8"/>
  <c r="CR48" i="8"/>
  <c r="CU48" i="8"/>
  <c r="L49" i="8"/>
  <c r="O49" i="8"/>
  <c r="R49" i="8"/>
  <c r="U49" i="8"/>
  <c r="X49" i="8"/>
  <c r="AA49" i="8"/>
  <c r="AD49" i="8"/>
  <c r="AG49" i="8"/>
  <c r="AJ49" i="8"/>
  <c r="AM49" i="8"/>
  <c r="AP49" i="8"/>
  <c r="AS49" i="8"/>
  <c r="AV49" i="8"/>
  <c r="AY49" i="8"/>
  <c r="BB49" i="8"/>
  <c r="BE49" i="8"/>
  <c r="BH49" i="8"/>
  <c r="BK49" i="8"/>
  <c r="BN49" i="8"/>
  <c r="BQ49" i="8"/>
  <c r="BT49" i="8"/>
  <c r="BW49" i="8"/>
  <c r="BZ49" i="8"/>
  <c r="CC49" i="8"/>
  <c r="CF49" i="8"/>
  <c r="CI49" i="8"/>
  <c r="CL49" i="8"/>
  <c r="CO49" i="8"/>
  <c r="CR49" i="8"/>
  <c r="CU49" i="8"/>
  <c r="L50" i="8"/>
  <c r="O50" i="8"/>
  <c r="R50" i="8"/>
  <c r="U50" i="8"/>
  <c r="X50" i="8"/>
  <c r="AA50" i="8"/>
  <c r="AD50" i="8"/>
  <c r="AG50" i="8"/>
  <c r="AJ50" i="8"/>
  <c r="AM50" i="8"/>
  <c r="AP50" i="8"/>
  <c r="AS50" i="8"/>
  <c r="AV50" i="8"/>
  <c r="AY50" i="8"/>
  <c r="BB50" i="8"/>
  <c r="BE50" i="8"/>
  <c r="BH50" i="8"/>
  <c r="BK50" i="8"/>
  <c r="BN50" i="8"/>
  <c r="BQ50" i="8"/>
  <c r="BT50" i="8"/>
  <c r="BW50" i="8"/>
  <c r="BZ50" i="8"/>
  <c r="CC50" i="8"/>
  <c r="CF50" i="8"/>
  <c r="CI50" i="8"/>
  <c r="CL50" i="8"/>
  <c r="CO50" i="8"/>
  <c r="CR50" i="8"/>
  <c r="CU50" i="8"/>
  <c r="L51" i="8"/>
  <c r="O51" i="8"/>
  <c r="R51" i="8"/>
  <c r="U51" i="8"/>
  <c r="X51" i="8"/>
  <c r="AA51" i="8"/>
  <c r="AD51" i="8"/>
  <c r="AG51" i="8"/>
  <c r="AJ51" i="8"/>
  <c r="AM51" i="8"/>
  <c r="AP51" i="8"/>
  <c r="AS51" i="8"/>
  <c r="AV51" i="8"/>
  <c r="AY51" i="8"/>
  <c r="BB51" i="8"/>
  <c r="BE51" i="8"/>
  <c r="BH51" i="8"/>
  <c r="BK51" i="8"/>
  <c r="BN51" i="8"/>
  <c r="BQ51" i="8"/>
  <c r="BT51" i="8"/>
  <c r="BW51" i="8"/>
  <c r="BZ51" i="8"/>
  <c r="CC51" i="8"/>
  <c r="CF51" i="8"/>
  <c r="CI51" i="8"/>
  <c r="CL51" i="8"/>
  <c r="CO51" i="8"/>
  <c r="CR51" i="8"/>
  <c r="CU51" i="8"/>
  <c r="L52" i="8"/>
  <c r="O52" i="8"/>
  <c r="R52" i="8"/>
  <c r="U52" i="8"/>
  <c r="X52" i="8"/>
  <c r="AA52" i="8"/>
  <c r="AD52" i="8"/>
  <c r="AG52" i="8"/>
  <c r="AJ52" i="8"/>
  <c r="AM52" i="8"/>
  <c r="AP52" i="8"/>
  <c r="AS52" i="8"/>
  <c r="AV52" i="8"/>
  <c r="AY52" i="8"/>
  <c r="BB52" i="8"/>
  <c r="BE52" i="8"/>
  <c r="BH52" i="8"/>
  <c r="BK52" i="8"/>
  <c r="BN52" i="8"/>
  <c r="BQ52" i="8"/>
  <c r="BT52" i="8"/>
  <c r="BW52" i="8"/>
  <c r="BZ52" i="8"/>
  <c r="CC52" i="8"/>
  <c r="CF52" i="8"/>
  <c r="CI52" i="8"/>
  <c r="CL52" i="8"/>
  <c r="CO52" i="8"/>
  <c r="CR52" i="8"/>
  <c r="CU52" i="8"/>
  <c r="L53" i="8"/>
  <c r="O53" i="8"/>
  <c r="R53" i="8"/>
  <c r="U53" i="8"/>
  <c r="X53" i="8"/>
  <c r="AA53" i="8"/>
  <c r="AD53" i="8"/>
  <c r="AG53" i="8"/>
  <c r="AJ53" i="8"/>
  <c r="AM53" i="8"/>
  <c r="AP53" i="8"/>
  <c r="AS53" i="8"/>
  <c r="AV53" i="8"/>
  <c r="AY53" i="8"/>
  <c r="BB53" i="8"/>
  <c r="BE53" i="8"/>
  <c r="BH53" i="8"/>
  <c r="BK53" i="8"/>
  <c r="BN53" i="8"/>
  <c r="BQ53" i="8"/>
  <c r="BT53" i="8"/>
  <c r="BW53" i="8"/>
  <c r="BZ53" i="8"/>
  <c r="CC53" i="8"/>
  <c r="CF53" i="8"/>
  <c r="CI53" i="8"/>
  <c r="CL53" i="8"/>
  <c r="CO53" i="8"/>
  <c r="CR53" i="8"/>
  <c r="CU53" i="8"/>
  <c r="L54" i="8"/>
  <c r="O54" i="8"/>
  <c r="R54" i="8"/>
  <c r="U54" i="8"/>
  <c r="X54" i="8"/>
  <c r="AA54" i="8"/>
  <c r="AD54" i="8"/>
  <c r="AG54" i="8"/>
  <c r="AJ54" i="8"/>
  <c r="AM54" i="8"/>
  <c r="AP54" i="8"/>
  <c r="AS54" i="8"/>
  <c r="AV54" i="8"/>
  <c r="AY54" i="8"/>
  <c r="BB54" i="8"/>
  <c r="BE54" i="8"/>
  <c r="BH54" i="8"/>
  <c r="BK54" i="8"/>
  <c r="BN54" i="8"/>
  <c r="BQ54" i="8"/>
  <c r="BT54" i="8"/>
  <c r="BW54" i="8"/>
  <c r="BZ54" i="8"/>
  <c r="CC54" i="8"/>
  <c r="CF54" i="8"/>
  <c r="CI54" i="8"/>
  <c r="CL54" i="8"/>
  <c r="CO54" i="8"/>
  <c r="CR54" i="8"/>
  <c r="CU54" i="8"/>
  <c r="L55" i="8"/>
  <c r="O55" i="8"/>
  <c r="R55" i="8"/>
  <c r="U55" i="8"/>
  <c r="X55" i="8"/>
  <c r="AA55" i="8"/>
  <c r="AD55" i="8"/>
  <c r="AG55" i="8"/>
  <c r="AJ55" i="8"/>
  <c r="AM55" i="8"/>
  <c r="AP55" i="8"/>
  <c r="AS55" i="8"/>
  <c r="AV55" i="8"/>
  <c r="AY55" i="8"/>
  <c r="BB55" i="8"/>
  <c r="BE55" i="8"/>
  <c r="BH55" i="8"/>
  <c r="BK55" i="8"/>
  <c r="BN55" i="8"/>
  <c r="BQ55" i="8"/>
  <c r="BT55" i="8"/>
  <c r="BW55" i="8"/>
  <c r="BZ55" i="8"/>
  <c r="CC55" i="8"/>
  <c r="CF55" i="8"/>
  <c r="CI55" i="8"/>
  <c r="CL55" i="8"/>
  <c r="CO55" i="8"/>
  <c r="CR55" i="8"/>
  <c r="CU55" i="8"/>
  <c r="L56" i="8"/>
  <c r="O56" i="8"/>
  <c r="R56" i="8"/>
  <c r="U56" i="8"/>
  <c r="X56" i="8"/>
  <c r="AA56" i="8"/>
  <c r="AD56" i="8"/>
  <c r="AG56" i="8"/>
  <c r="AJ56" i="8"/>
  <c r="AM56" i="8"/>
  <c r="AP56" i="8"/>
  <c r="AS56" i="8"/>
  <c r="AV56" i="8"/>
  <c r="AY56" i="8"/>
  <c r="BB56" i="8"/>
  <c r="BE56" i="8"/>
  <c r="BH56" i="8"/>
  <c r="BK56" i="8"/>
  <c r="BN56" i="8"/>
  <c r="BQ56" i="8"/>
  <c r="BT56" i="8"/>
  <c r="BW56" i="8"/>
  <c r="BZ56" i="8"/>
  <c r="CC56" i="8"/>
  <c r="CF56" i="8"/>
  <c r="CI56" i="8"/>
  <c r="CL56" i="8"/>
  <c r="CO56" i="8"/>
  <c r="CR56" i="8"/>
  <c r="CU56" i="8"/>
  <c r="L57" i="8"/>
  <c r="O57" i="8"/>
  <c r="R57" i="8"/>
  <c r="U57" i="8"/>
  <c r="X57" i="8"/>
  <c r="AA57" i="8"/>
  <c r="AD57" i="8"/>
  <c r="AG57" i="8"/>
  <c r="AJ57" i="8"/>
  <c r="AM57" i="8"/>
  <c r="AP57" i="8"/>
  <c r="AS57" i="8"/>
  <c r="AV57" i="8"/>
  <c r="AY57" i="8"/>
  <c r="BB57" i="8"/>
  <c r="BE57" i="8"/>
  <c r="BH57" i="8"/>
  <c r="BK57" i="8"/>
  <c r="BN57" i="8"/>
  <c r="BQ57" i="8"/>
  <c r="BT57" i="8"/>
  <c r="BW57" i="8"/>
  <c r="BZ57" i="8"/>
  <c r="CC57" i="8"/>
  <c r="CF57" i="8"/>
  <c r="CI57" i="8"/>
  <c r="CL57" i="8"/>
  <c r="CO57" i="8"/>
  <c r="CR57" i="8"/>
  <c r="CU57" i="8"/>
  <c r="L58" i="8"/>
  <c r="O58" i="8"/>
  <c r="R58" i="8"/>
  <c r="U58" i="8"/>
  <c r="X58" i="8"/>
  <c r="AA58" i="8"/>
  <c r="AD58" i="8"/>
  <c r="AG58" i="8"/>
  <c r="AJ58" i="8"/>
  <c r="AM58" i="8"/>
  <c r="AP58" i="8"/>
  <c r="AS58" i="8"/>
  <c r="AV58" i="8"/>
  <c r="AY58" i="8"/>
  <c r="BB58" i="8"/>
  <c r="BE58" i="8"/>
  <c r="BH58" i="8"/>
  <c r="BK58" i="8"/>
  <c r="BN58" i="8"/>
  <c r="BQ58" i="8"/>
  <c r="BT58" i="8"/>
  <c r="BW58" i="8"/>
  <c r="BZ58" i="8"/>
  <c r="CC58" i="8"/>
  <c r="CF58" i="8"/>
  <c r="CI58" i="8"/>
  <c r="CL58" i="8"/>
  <c r="CO58" i="8"/>
  <c r="CR58" i="8"/>
  <c r="CU58" i="8"/>
  <c r="L59" i="8"/>
  <c r="O59" i="8"/>
  <c r="R59" i="8"/>
  <c r="U59" i="8"/>
  <c r="X59" i="8"/>
  <c r="AA59" i="8"/>
  <c r="AD59" i="8"/>
  <c r="AG59" i="8"/>
  <c r="AJ59" i="8"/>
  <c r="AM59" i="8"/>
  <c r="AP59" i="8"/>
  <c r="AS59" i="8"/>
  <c r="AV59" i="8"/>
  <c r="AY59" i="8"/>
  <c r="BB59" i="8"/>
  <c r="BE59" i="8"/>
  <c r="BH59" i="8"/>
  <c r="BK59" i="8"/>
  <c r="BN59" i="8"/>
  <c r="BQ59" i="8"/>
  <c r="BT59" i="8"/>
  <c r="BW59" i="8"/>
  <c r="BZ59" i="8"/>
  <c r="CC59" i="8"/>
  <c r="CF59" i="8"/>
  <c r="CI59" i="8"/>
  <c r="CL59" i="8"/>
  <c r="CO59" i="8"/>
  <c r="CR59" i="8"/>
  <c r="CU59" i="8"/>
  <c r="L60" i="8"/>
  <c r="O60" i="8"/>
  <c r="R60" i="8"/>
  <c r="U60" i="8"/>
  <c r="X60" i="8"/>
  <c r="AA60" i="8"/>
  <c r="AD60" i="8"/>
  <c r="AG60" i="8"/>
  <c r="AJ60" i="8"/>
  <c r="AM60" i="8"/>
  <c r="AP60" i="8"/>
  <c r="AS60" i="8"/>
  <c r="AV60" i="8"/>
  <c r="AY60" i="8"/>
  <c r="BB60" i="8"/>
  <c r="BE60" i="8"/>
  <c r="BH60" i="8"/>
  <c r="BK60" i="8"/>
  <c r="BN60" i="8"/>
  <c r="BQ60" i="8"/>
  <c r="BT60" i="8"/>
  <c r="BW60" i="8"/>
  <c r="BZ60" i="8"/>
  <c r="CC60" i="8"/>
  <c r="CF60" i="8"/>
  <c r="CI60" i="8"/>
  <c r="CL60" i="8"/>
  <c r="CO60" i="8"/>
  <c r="CR60" i="8"/>
  <c r="CU60" i="8"/>
  <c r="L61" i="8"/>
  <c r="O61" i="8"/>
  <c r="R61" i="8"/>
  <c r="U61" i="8"/>
  <c r="X61" i="8"/>
  <c r="AA61" i="8"/>
  <c r="AD61" i="8"/>
  <c r="AG61" i="8"/>
  <c r="AJ61" i="8"/>
  <c r="AM61" i="8"/>
  <c r="AP61" i="8"/>
  <c r="AS61" i="8"/>
  <c r="AV61" i="8"/>
  <c r="AY61" i="8"/>
  <c r="BB61" i="8"/>
  <c r="BE61" i="8"/>
  <c r="BH61" i="8"/>
  <c r="BK61" i="8"/>
  <c r="BN61" i="8"/>
  <c r="BQ61" i="8"/>
  <c r="BT61" i="8"/>
  <c r="BW61" i="8"/>
  <c r="BZ61" i="8"/>
  <c r="CC61" i="8"/>
  <c r="CF61" i="8"/>
  <c r="CI61" i="8"/>
  <c r="CL61" i="8"/>
  <c r="CO61" i="8"/>
  <c r="CR61" i="8"/>
  <c r="CU61" i="8"/>
  <c r="L62" i="8"/>
  <c r="O62" i="8"/>
  <c r="R62" i="8"/>
  <c r="U62" i="8"/>
  <c r="X62" i="8"/>
  <c r="AA62" i="8"/>
  <c r="AD62" i="8"/>
  <c r="AG62" i="8"/>
  <c r="AJ62" i="8"/>
  <c r="AM62" i="8"/>
  <c r="AP62" i="8"/>
  <c r="AS62" i="8"/>
  <c r="AV62" i="8"/>
  <c r="AY62" i="8"/>
  <c r="BB62" i="8"/>
  <c r="BE62" i="8"/>
  <c r="BH62" i="8"/>
  <c r="BK62" i="8"/>
  <c r="BN62" i="8"/>
  <c r="BQ62" i="8"/>
  <c r="BT62" i="8"/>
  <c r="BW62" i="8"/>
  <c r="BZ62" i="8"/>
  <c r="CC62" i="8"/>
  <c r="CF62" i="8"/>
  <c r="CI62" i="8"/>
  <c r="CL62" i="8"/>
  <c r="CO62" i="8"/>
  <c r="CR62" i="8"/>
  <c r="CU62" i="8"/>
  <c r="L63" i="8"/>
  <c r="O63" i="8"/>
  <c r="R63" i="8"/>
  <c r="U63" i="8"/>
  <c r="X63" i="8"/>
  <c r="AA63" i="8"/>
  <c r="AD63" i="8"/>
  <c r="AG63" i="8"/>
  <c r="AJ63" i="8"/>
  <c r="AM63" i="8"/>
  <c r="AP63" i="8"/>
  <c r="AS63" i="8"/>
  <c r="AV63" i="8"/>
  <c r="AY63" i="8"/>
  <c r="BB63" i="8"/>
  <c r="BE63" i="8"/>
  <c r="BH63" i="8"/>
  <c r="BK63" i="8"/>
  <c r="BN63" i="8"/>
  <c r="BQ63" i="8"/>
  <c r="BT63" i="8"/>
  <c r="BW63" i="8"/>
  <c r="BZ63" i="8"/>
  <c r="CC63" i="8"/>
  <c r="CF63" i="8"/>
  <c r="CI63" i="8"/>
  <c r="CL63" i="8"/>
  <c r="CO63" i="8"/>
  <c r="CR63" i="8"/>
  <c r="CU63" i="8"/>
  <c r="L64" i="8"/>
  <c r="O64" i="8"/>
  <c r="R64" i="8"/>
  <c r="U64" i="8"/>
  <c r="X64" i="8"/>
  <c r="AA64" i="8"/>
  <c r="AD64" i="8"/>
  <c r="AG64" i="8"/>
  <c r="AJ64" i="8"/>
  <c r="AM64" i="8"/>
  <c r="AP64" i="8"/>
  <c r="AS64" i="8"/>
  <c r="AV64" i="8"/>
  <c r="AY64" i="8"/>
  <c r="BB64" i="8"/>
  <c r="BE64" i="8"/>
  <c r="BH64" i="8"/>
  <c r="BK64" i="8"/>
  <c r="BN64" i="8"/>
  <c r="BQ64" i="8"/>
  <c r="BT64" i="8"/>
  <c r="BW64" i="8"/>
  <c r="BZ64" i="8"/>
  <c r="CC64" i="8"/>
  <c r="CF64" i="8"/>
  <c r="CI64" i="8"/>
  <c r="CL64" i="8"/>
  <c r="CO64" i="8"/>
  <c r="CR64" i="8"/>
  <c r="CU64" i="8"/>
  <c r="L65" i="8"/>
  <c r="O65" i="8"/>
  <c r="R65" i="8"/>
  <c r="U65" i="8"/>
  <c r="X65" i="8"/>
  <c r="AA65" i="8"/>
  <c r="AD65" i="8"/>
  <c r="AG65" i="8"/>
  <c r="AJ65" i="8"/>
  <c r="AM65" i="8"/>
  <c r="AP65" i="8"/>
  <c r="AS65" i="8"/>
  <c r="AV65" i="8"/>
  <c r="AY65" i="8"/>
  <c r="BB65" i="8"/>
  <c r="BE65" i="8"/>
  <c r="BH65" i="8"/>
  <c r="BK65" i="8"/>
  <c r="BN65" i="8"/>
  <c r="BQ65" i="8"/>
  <c r="BT65" i="8"/>
  <c r="BW65" i="8"/>
  <c r="BZ65" i="8"/>
  <c r="CC65" i="8"/>
  <c r="CF65" i="8"/>
  <c r="CI65" i="8"/>
  <c r="CL65" i="8"/>
  <c r="CO65" i="8"/>
  <c r="CR65" i="8"/>
  <c r="CU65" i="8"/>
  <c r="L66" i="8"/>
  <c r="O66" i="8"/>
  <c r="R66" i="8"/>
  <c r="U66" i="8"/>
  <c r="X66" i="8"/>
  <c r="AA66" i="8"/>
  <c r="AD66" i="8"/>
  <c r="AG66" i="8"/>
  <c r="AJ66" i="8"/>
  <c r="AM66" i="8"/>
  <c r="AP66" i="8"/>
  <c r="AS66" i="8"/>
  <c r="AV66" i="8"/>
  <c r="AY66" i="8"/>
  <c r="BB66" i="8"/>
  <c r="BE66" i="8"/>
  <c r="BH66" i="8"/>
  <c r="BK66" i="8"/>
  <c r="BN66" i="8"/>
  <c r="BQ66" i="8"/>
  <c r="BT66" i="8"/>
  <c r="BW66" i="8"/>
  <c r="BZ66" i="8"/>
  <c r="CC66" i="8"/>
  <c r="CF66" i="8"/>
  <c r="CI66" i="8"/>
  <c r="CL66" i="8"/>
  <c r="CO66" i="8"/>
  <c r="CR66" i="8"/>
  <c r="CU66" i="8"/>
  <c r="L67" i="8"/>
  <c r="O67" i="8"/>
  <c r="R67" i="8"/>
  <c r="U67" i="8"/>
  <c r="X67" i="8"/>
  <c r="AA67" i="8"/>
  <c r="AD67" i="8"/>
  <c r="AG67" i="8"/>
  <c r="AJ67" i="8"/>
  <c r="AM67" i="8"/>
  <c r="AP67" i="8"/>
  <c r="AS67" i="8"/>
  <c r="AV67" i="8"/>
  <c r="AY67" i="8"/>
  <c r="BB67" i="8"/>
  <c r="BE67" i="8"/>
  <c r="BH67" i="8"/>
  <c r="BK67" i="8"/>
  <c r="BN67" i="8"/>
  <c r="BQ67" i="8"/>
  <c r="BT67" i="8"/>
  <c r="BW67" i="8"/>
  <c r="BZ67" i="8"/>
  <c r="CC67" i="8"/>
  <c r="CF67" i="8"/>
  <c r="CI67" i="8"/>
  <c r="CL67" i="8"/>
  <c r="CO67" i="8"/>
  <c r="CR67" i="8"/>
  <c r="CU67" i="8"/>
  <c r="L68" i="8"/>
  <c r="O68" i="8"/>
  <c r="R68" i="8"/>
  <c r="U68" i="8"/>
  <c r="X68" i="8"/>
  <c r="AA68" i="8"/>
  <c r="AD68" i="8"/>
  <c r="AG68" i="8"/>
  <c r="AJ68" i="8"/>
  <c r="AM68" i="8"/>
  <c r="AP68" i="8"/>
  <c r="AS68" i="8"/>
  <c r="AV68" i="8"/>
  <c r="AY68" i="8"/>
  <c r="BB68" i="8"/>
  <c r="BE68" i="8"/>
  <c r="BH68" i="8"/>
  <c r="BK68" i="8"/>
  <c r="BN68" i="8"/>
  <c r="BQ68" i="8"/>
  <c r="BT68" i="8"/>
  <c r="BW68" i="8"/>
  <c r="BZ68" i="8"/>
  <c r="CC68" i="8"/>
  <c r="CF68" i="8"/>
  <c r="CI68" i="8"/>
  <c r="CL68" i="8"/>
  <c r="CO68" i="8"/>
  <c r="CR68" i="8"/>
  <c r="CU68" i="8"/>
  <c r="L69" i="8"/>
  <c r="O69" i="8"/>
  <c r="R69" i="8"/>
  <c r="U69" i="8"/>
  <c r="X69" i="8"/>
  <c r="AA69" i="8"/>
  <c r="AD69" i="8"/>
  <c r="AG69" i="8"/>
  <c r="AJ69" i="8"/>
  <c r="AM69" i="8"/>
  <c r="AP69" i="8"/>
  <c r="AS69" i="8"/>
  <c r="AV69" i="8"/>
  <c r="AY69" i="8"/>
  <c r="BB69" i="8"/>
  <c r="BE69" i="8"/>
  <c r="BH69" i="8"/>
  <c r="BK69" i="8"/>
  <c r="BN69" i="8"/>
  <c r="BQ69" i="8"/>
  <c r="BT69" i="8"/>
  <c r="BW69" i="8"/>
  <c r="BZ69" i="8"/>
  <c r="CC69" i="8"/>
  <c r="CF69" i="8"/>
  <c r="CI69" i="8"/>
  <c r="CL69" i="8"/>
  <c r="CO69" i="8"/>
  <c r="CR69" i="8"/>
  <c r="CU69" i="8"/>
  <c r="L70" i="8"/>
  <c r="O70" i="8"/>
  <c r="R70" i="8"/>
  <c r="U70" i="8"/>
  <c r="X70" i="8"/>
  <c r="AA70" i="8"/>
  <c r="AD70" i="8"/>
  <c r="AG70" i="8"/>
  <c r="AJ70" i="8"/>
  <c r="AM70" i="8"/>
  <c r="AP70" i="8"/>
  <c r="AS70" i="8"/>
  <c r="AV70" i="8"/>
  <c r="AY70" i="8"/>
  <c r="BB70" i="8"/>
  <c r="BE70" i="8"/>
  <c r="BH70" i="8"/>
  <c r="BK70" i="8"/>
  <c r="BN70" i="8"/>
  <c r="BQ70" i="8"/>
  <c r="BT70" i="8"/>
  <c r="BW70" i="8"/>
  <c r="BZ70" i="8"/>
  <c r="CC70" i="8"/>
  <c r="CF70" i="8"/>
  <c r="CI70" i="8"/>
  <c r="CL70" i="8"/>
  <c r="CO70" i="8"/>
  <c r="CR70" i="8"/>
  <c r="CU70" i="8"/>
  <c r="L71" i="8"/>
  <c r="O71" i="8"/>
  <c r="R71" i="8"/>
  <c r="U71" i="8"/>
  <c r="X71" i="8"/>
  <c r="AA71" i="8"/>
  <c r="AD71" i="8"/>
  <c r="AG71" i="8"/>
  <c r="AJ71" i="8"/>
  <c r="AM71" i="8"/>
  <c r="AP71" i="8"/>
  <c r="AS71" i="8"/>
  <c r="AV71" i="8"/>
  <c r="AY71" i="8"/>
  <c r="BB71" i="8"/>
  <c r="BE71" i="8"/>
  <c r="BH71" i="8"/>
  <c r="BK71" i="8"/>
  <c r="BN71" i="8"/>
  <c r="BQ71" i="8"/>
  <c r="BT71" i="8"/>
  <c r="BW71" i="8"/>
  <c r="BZ71" i="8"/>
  <c r="CC71" i="8"/>
  <c r="CF71" i="8"/>
  <c r="CI71" i="8"/>
  <c r="CL71" i="8"/>
  <c r="CO71" i="8"/>
  <c r="CR71" i="8"/>
  <c r="CU71" i="8"/>
  <c r="L72" i="8"/>
  <c r="O72" i="8"/>
  <c r="R72" i="8"/>
  <c r="U72" i="8"/>
  <c r="X72" i="8"/>
  <c r="AA72" i="8"/>
  <c r="AD72" i="8"/>
  <c r="AG72" i="8"/>
  <c r="AJ72" i="8"/>
  <c r="AM72" i="8"/>
  <c r="AP72" i="8"/>
  <c r="AS72" i="8"/>
  <c r="AV72" i="8"/>
  <c r="AY72" i="8"/>
  <c r="BB72" i="8"/>
  <c r="BE72" i="8"/>
  <c r="BH72" i="8"/>
  <c r="BK72" i="8"/>
  <c r="BN72" i="8"/>
  <c r="BQ72" i="8"/>
  <c r="BT72" i="8"/>
  <c r="BW72" i="8"/>
  <c r="BZ72" i="8"/>
  <c r="CC72" i="8"/>
  <c r="CF72" i="8"/>
  <c r="CI72" i="8"/>
  <c r="CL72" i="8"/>
  <c r="CO72" i="8"/>
  <c r="CR72" i="8"/>
  <c r="CU72" i="8"/>
  <c r="L73" i="8"/>
  <c r="O73" i="8"/>
  <c r="R73" i="8"/>
  <c r="U73" i="8"/>
  <c r="X73" i="8"/>
  <c r="AA73" i="8"/>
  <c r="AD73" i="8"/>
  <c r="AG73" i="8"/>
  <c r="AJ73" i="8"/>
  <c r="AM73" i="8"/>
  <c r="AP73" i="8"/>
  <c r="AS73" i="8"/>
  <c r="AV73" i="8"/>
  <c r="AY73" i="8"/>
  <c r="BB73" i="8"/>
  <c r="BE73" i="8"/>
  <c r="BH73" i="8"/>
  <c r="BK73" i="8"/>
  <c r="BN73" i="8"/>
  <c r="BQ73" i="8"/>
  <c r="BT73" i="8"/>
  <c r="BW73" i="8"/>
  <c r="BZ73" i="8"/>
  <c r="CC73" i="8"/>
  <c r="CF73" i="8"/>
  <c r="CI73" i="8"/>
  <c r="CL73" i="8"/>
  <c r="CO73" i="8"/>
  <c r="CR73" i="8"/>
  <c r="CU73" i="8"/>
  <c r="L74" i="8"/>
  <c r="O74" i="8"/>
  <c r="R74" i="8"/>
  <c r="U74" i="8"/>
  <c r="X74" i="8"/>
  <c r="AA74" i="8"/>
  <c r="AD74" i="8"/>
  <c r="AG74" i="8"/>
  <c r="AJ74" i="8"/>
  <c r="AM74" i="8"/>
  <c r="AP74" i="8"/>
  <c r="AS74" i="8"/>
  <c r="AV74" i="8"/>
  <c r="AY74" i="8"/>
  <c r="BB74" i="8"/>
  <c r="BE74" i="8"/>
  <c r="BH74" i="8"/>
  <c r="BK74" i="8"/>
  <c r="BN74" i="8"/>
  <c r="BQ74" i="8"/>
  <c r="BT74" i="8"/>
  <c r="BW74" i="8"/>
  <c r="BZ74" i="8"/>
  <c r="CC74" i="8"/>
  <c r="CF74" i="8"/>
  <c r="CI74" i="8"/>
  <c r="CL74" i="8"/>
  <c r="CO74" i="8"/>
  <c r="CR74" i="8"/>
  <c r="CU74" i="8"/>
  <c r="L75" i="8"/>
  <c r="O75" i="8"/>
  <c r="R75" i="8"/>
  <c r="U75" i="8"/>
  <c r="X75" i="8"/>
  <c r="AA75" i="8"/>
  <c r="AD75" i="8"/>
  <c r="AG75" i="8"/>
  <c r="AJ75" i="8"/>
  <c r="AM75" i="8"/>
  <c r="AP75" i="8"/>
  <c r="AS75" i="8"/>
  <c r="AV75" i="8"/>
  <c r="AY75" i="8"/>
  <c r="BB75" i="8"/>
  <c r="BE75" i="8"/>
  <c r="BH75" i="8"/>
  <c r="BK75" i="8"/>
  <c r="BN75" i="8"/>
  <c r="BQ75" i="8"/>
  <c r="BT75" i="8"/>
  <c r="BW75" i="8"/>
  <c r="BZ75" i="8"/>
  <c r="CC75" i="8"/>
  <c r="CF75" i="8"/>
  <c r="CI75" i="8"/>
  <c r="CL75" i="8"/>
  <c r="CO75" i="8"/>
  <c r="CR75" i="8"/>
  <c r="CU75" i="8"/>
  <c r="L92" i="8"/>
  <c r="O92" i="8"/>
  <c r="R92" i="8"/>
  <c r="U92" i="8"/>
  <c r="X92" i="8"/>
  <c r="AA92" i="8"/>
  <c r="AD92" i="8"/>
  <c r="AG92" i="8"/>
  <c r="AJ92" i="8"/>
  <c r="AM92" i="8"/>
  <c r="AP92" i="8"/>
  <c r="AS92" i="8"/>
  <c r="AV92" i="8"/>
  <c r="AY92" i="8"/>
  <c r="BB92" i="8"/>
  <c r="BE92" i="8"/>
  <c r="BH92" i="8"/>
  <c r="BK92" i="8"/>
  <c r="BN92" i="8"/>
  <c r="BQ92" i="8"/>
  <c r="BT92" i="8"/>
  <c r="BW92" i="8"/>
  <c r="BZ92" i="8"/>
  <c r="CC92" i="8"/>
  <c r="CF92" i="8"/>
  <c r="CI92" i="8"/>
  <c r="CL92" i="8"/>
  <c r="CO92" i="8"/>
  <c r="CR92" i="8"/>
  <c r="CU92" i="8"/>
  <c r="L93" i="8"/>
  <c r="O93" i="8"/>
  <c r="R93" i="8"/>
  <c r="U93" i="8"/>
  <c r="X93" i="8"/>
  <c r="AA93" i="8"/>
  <c r="AD93" i="8"/>
  <c r="AG93" i="8"/>
  <c r="AJ93" i="8"/>
  <c r="AM93" i="8"/>
  <c r="AP93" i="8"/>
  <c r="AS93" i="8"/>
  <c r="AV93" i="8"/>
  <c r="AY93" i="8"/>
  <c r="BB93" i="8"/>
  <c r="BE93" i="8"/>
  <c r="BH93" i="8"/>
  <c r="BK93" i="8"/>
  <c r="BN93" i="8"/>
  <c r="BQ93" i="8"/>
  <c r="BT93" i="8"/>
  <c r="BW93" i="8"/>
  <c r="BZ93" i="8"/>
  <c r="CC93" i="8"/>
  <c r="CF93" i="8"/>
  <c r="CI93" i="8"/>
  <c r="CL93" i="8"/>
  <c r="CO93" i="8"/>
  <c r="CR93" i="8"/>
  <c r="CU93" i="8"/>
  <c r="L94" i="8"/>
  <c r="O94" i="8"/>
  <c r="R94" i="8"/>
  <c r="U94" i="8"/>
  <c r="X94" i="8"/>
  <c r="AA94" i="8"/>
  <c r="AD94" i="8"/>
  <c r="AG94" i="8"/>
  <c r="AJ94" i="8"/>
  <c r="AM94" i="8"/>
  <c r="AP94" i="8"/>
  <c r="AS94" i="8"/>
  <c r="AV94" i="8"/>
  <c r="AY94" i="8"/>
  <c r="BB94" i="8"/>
  <c r="BE94" i="8"/>
  <c r="BH94" i="8"/>
  <c r="BK94" i="8"/>
  <c r="BN94" i="8"/>
  <c r="BQ94" i="8"/>
  <c r="BT94" i="8"/>
  <c r="BW94" i="8"/>
  <c r="BZ94" i="8"/>
  <c r="CC94" i="8"/>
  <c r="CF94" i="8"/>
  <c r="CI94" i="8"/>
  <c r="CL94" i="8"/>
  <c r="CO94" i="8"/>
  <c r="CR94" i="8"/>
  <c r="CU94" i="8"/>
  <c r="L95" i="8"/>
  <c r="O95" i="8"/>
  <c r="R95" i="8"/>
  <c r="U95" i="8"/>
  <c r="X95" i="8"/>
  <c r="AA95" i="8"/>
  <c r="AD95" i="8"/>
  <c r="AG95" i="8"/>
  <c r="AJ95" i="8"/>
  <c r="AM95" i="8"/>
  <c r="AP95" i="8"/>
  <c r="AS95" i="8"/>
  <c r="AV95" i="8"/>
  <c r="AY95" i="8"/>
  <c r="BB95" i="8"/>
  <c r="BE95" i="8"/>
  <c r="BH95" i="8"/>
  <c r="BK95" i="8"/>
  <c r="BN95" i="8"/>
  <c r="BQ95" i="8"/>
  <c r="BT95" i="8"/>
  <c r="BW95" i="8"/>
  <c r="BZ95" i="8"/>
  <c r="CC95" i="8"/>
  <c r="CF95" i="8"/>
  <c r="CI95" i="8"/>
  <c r="CL95" i="8"/>
  <c r="CO95" i="8"/>
  <c r="CR95" i="8"/>
  <c r="CU95" i="8"/>
  <c r="L96" i="8"/>
  <c r="O96" i="8"/>
  <c r="R96" i="8"/>
  <c r="U96" i="8"/>
  <c r="X96" i="8"/>
  <c r="AA96" i="8"/>
  <c r="AD96" i="8"/>
  <c r="AG96" i="8"/>
  <c r="AJ96" i="8"/>
  <c r="AM96" i="8"/>
  <c r="AP96" i="8"/>
  <c r="AS96" i="8"/>
  <c r="AV96" i="8"/>
  <c r="AY96" i="8"/>
  <c r="BB96" i="8"/>
  <c r="BE96" i="8"/>
  <c r="BH96" i="8"/>
  <c r="BK96" i="8"/>
  <c r="BN96" i="8"/>
  <c r="BQ96" i="8"/>
  <c r="BT96" i="8"/>
  <c r="BW96" i="8"/>
  <c r="BZ96" i="8"/>
  <c r="CC96" i="8"/>
  <c r="CF96" i="8"/>
  <c r="CI96" i="8"/>
  <c r="CL96" i="8"/>
  <c r="CO96" i="8"/>
  <c r="CR96" i="8"/>
  <c r="CU96" i="8"/>
  <c r="L97" i="8"/>
  <c r="O97" i="8"/>
  <c r="R97" i="8"/>
  <c r="U97" i="8"/>
  <c r="X97" i="8"/>
  <c r="AA97" i="8"/>
  <c r="AD97" i="8"/>
  <c r="AG97" i="8"/>
  <c r="AJ97" i="8"/>
  <c r="AM97" i="8"/>
  <c r="AP97" i="8"/>
  <c r="AS97" i="8"/>
  <c r="AV97" i="8"/>
  <c r="AY97" i="8"/>
  <c r="BB97" i="8"/>
  <c r="BE97" i="8"/>
  <c r="BH97" i="8"/>
  <c r="BK97" i="8"/>
  <c r="BN97" i="8"/>
  <c r="BQ97" i="8"/>
  <c r="BT97" i="8"/>
  <c r="BW97" i="8"/>
  <c r="BZ97" i="8"/>
  <c r="CC97" i="8"/>
  <c r="CF97" i="8"/>
  <c r="CI97" i="8"/>
  <c r="CL97" i="8"/>
  <c r="CO97" i="8"/>
  <c r="CR97" i="8"/>
  <c r="CU97" i="8"/>
  <c r="L98" i="8"/>
  <c r="O98" i="8"/>
  <c r="R98" i="8"/>
  <c r="U98" i="8"/>
  <c r="X98" i="8"/>
  <c r="AA98" i="8"/>
  <c r="AD98" i="8"/>
  <c r="AG98" i="8"/>
  <c r="AJ98" i="8"/>
  <c r="AM98" i="8"/>
  <c r="AP98" i="8"/>
  <c r="AS98" i="8"/>
  <c r="AV98" i="8"/>
  <c r="AY98" i="8"/>
  <c r="BB98" i="8"/>
  <c r="BE98" i="8"/>
  <c r="BH98" i="8"/>
  <c r="BK98" i="8"/>
  <c r="BN98" i="8"/>
  <c r="BQ98" i="8"/>
  <c r="BT98" i="8"/>
  <c r="BW98" i="8"/>
  <c r="BZ98" i="8"/>
  <c r="CC98" i="8"/>
  <c r="CF98" i="8"/>
  <c r="CI98" i="8"/>
  <c r="CL98" i="8"/>
  <c r="CO98" i="8"/>
  <c r="CR98" i="8"/>
  <c r="CU98" i="8"/>
  <c r="L99" i="8"/>
  <c r="O99" i="8"/>
  <c r="R99" i="8"/>
  <c r="U99" i="8"/>
  <c r="X99" i="8"/>
  <c r="AA99" i="8"/>
  <c r="AD99" i="8"/>
  <c r="AG99" i="8"/>
  <c r="AJ99" i="8"/>
  <c r="AM99" i="8"/>
  <c r="AP99" i="8"/>
  <c r="AS99" i="8"/>
  <c r="AV99" i="8"/>
  <c r="AY99" i="8"/>
  <c r="BB99" i="8"/>
  <c r="BE99" i="8"/>
  <c r="BH99" i="8"/>
  <c r="BK99" i="8"/>
  <c r="BN99" i="8"/>
  <c r="BQ99" i="8"/>
  <c r="BT99" i="8"/>
  <c r="BW99" i="8"/>
  <c r="BZ99" i="8"/>
  <c r="CC99" i="8"/>
  <c r="CF99" i="8"/>
  <c r="CI99" i="8"/>
  <c r="CL99" i="8"/>
  <c r="CO99" i="8"/>
  <c r="CR99" i="8"/>
  <c r="CU99" i="8"/>
  <c r="L100" i="8"/>
  <c r="O100" i="8"/>
  <c r="R100" i="8"/>
  <c r="U100" i="8"/>
  <c r="X100" i="8"/>
  <c r="AA100" i="8"/>
  <c r="AD100" i="8"/>
  <c r="AG100" i="8"/>
  <c r="AJ100" i="8"/>
  <c r="AM100" i="8"/>
  <c r="AP100" i="8"/>
  <c r="AS100" i="8"/>
  <c r="AV100" i="8"/>
  <c r="AY100" i="8"/>
  <c r="BB100" i="8"/>
  <c r="BE100" i="8"/>
  <c r="BH100" i="8"/>
  <c r="BK100" i="8"/>
  <c r="BN100" i="8"/>
  <c r="BQ100" i="8"/>
  <c r="BT100" i="8"/>
  <c r="BW100" i="8"/>
  <c r="BZ100" i="8"/>
  <c r="CC100" i="8"/>
  <c r="CF100" i="8"/>
  <c r="CI100" i="8"/>
  <c r="CL100" i="8"/>
  <c r="CO100" i="8"/>
  <c r="CR100" i="8"/>
  <c r="CU100" i="8"/>
  <c r="L101" i="8"/>
  <c r="O101" i="8"/>
  <c r="R101" i="8"/>
  <c r="U101" i="8"/>
  <c r="X101" i="8"/>
  <c r="AA101" i="8"/>
  <c r="AD101" i="8"/>
  <c r="AG101" i="8"/>
  <c r="AJ101" i="8"/>
  <c r="AM101" i="8"/>
  <c r="AP101" i="8"/>
  <c r="AS101" i="8"/>
  <c r="AV101" i="8"/>
  <c r="AY101" i="8"/>
  <c r="BB101" i="8"/>
  <c r="BE101" i="8"/>
  <c r="BH101" i="8"/>
  <c r="BK101" i="8"/>
  <c r="BN101" i="8"/>
  <c r="BQ101" i="8"/>
  <c r="BT101" i="8"/>
  <c r="BW101" i="8"/>
  <c r="BZ101" i="8"/>
  <c r="CC101" i="8"/>
  <c r="CF101" i="8"/>
  <c r="CI101" i="8"/>
  <c r="CL101" i="8"/>
  <c r="CO101" i="8"/>
  <c r="CR101" i="8"/>
  <c r="CU101" i="8"/>
  <c r="L102" i="8"/>
  <c r="O102" i="8"/>
  <c r="R102" i="8"/>
  <c r="U102" i="8"/>
  <c r="X102" i="8"/>
  <c r="AA102" i="8"/>
  <c r="AD102" i="8"/>
  <c r="AG102" i="8"/>
  <c r="AJ102" i="8"/>
  <c r="AM102" i="8"/>
  <c r="AP102" i="8"/>
  <c r="AS102" i="8"/>
  <c r="AV102" i="8"/>
  <c r="AY102" i="8"/>
  <c r="BB102" i="8"/>
  <c r="BE102" i="8"/>
  <c r="BH102" i="8"/>
  <c r="BK102" i="8"/>
  <c r="BN102" i="8"/>
  <c r="BQ102" i="8"/>
  <c r="BT102" i="8"/>
  <c r="BW102" i="8"/>
  <c r="BZ102" i="8"/>
  <c r="CC102" i="8"/>
  <c r="CF102" i="8"/>
  <c r="CI102" i="8"/>
  <c r="CL102" i="8"/>
  <c r="CO102" i="8"/>
  <c r="CR102" i="8"/>
  <c r="CU102" i="8"/>
  <c r="L103" i="8"/>
  <c r="O103" i="8"/>
  <c r="R103" i="8"/>
  <c r="U103" i="8"/>
  <c r="X103" i="8"/>
  <c r="AA103" i="8"/>
  <c r="AD103" i="8"/>
  <c r="AG103" i="8"/>
  <c r="AJ103" i="8"/>
  <c r="AM103" i="8"/>
  <c r="AP103" i="8"/>
  <c r="AS103" i="8"/>
  <c r="AV103" i="8"/>
  <c r="AY103" i="8"/>
  <c r="BB103" i="8"/>
  <c r="BE103" i="8"/>
  <c r="BH103" i="8"/>
  <c r="BK103" i="8"/>
  <c r="BN103" i="8"/>
  <c r="BQ103" i="8"/>
  <c r="BT103" i="8"/>
  <c r="BW103" i="8"/>
  <c r="BZ103" i="8"/>
  <c r="CC103" i="8"/>
  <c r="CF103" i="8"/>
  <c r="CI103" i="8"/>
  <c r="CL103" i="8"/>
  <c r="CO103" i="8"/>
  <c r="CR103" i="8"/>
  <c r="CU103" i="8"/>
  <c r="L104" i="8"/>
  <c r="O104" i="8"/>
  <c r="R104" i="8"/>
  <c r="U104" i="8"/>
  <c r="X104" i="8"/>
  <c r="AA104" i="8"/>
  <c r="AD104" i="8"/>
  <c r="AG104" i="8"/>
  <c r="AJ104" i="8"/>
  <c r="AM104" i="8"/>
  <c r="AP104" i="8"/>
  <c r="AS104" i="8"/>
  <c r="AV104" i="8"/>
  <c r="AY104" i="8"/>
  <c r="BB104" i="8"/>
  <c r="BE104" i="8"/>
  <c r="BH104" i="8"/>
  <c r="BK104" i="8"/>
  <c r="BN104" i="8"/>
  <c r="BQ104" i="8"/>
  <c r="BT104" i="8"/>
  <c r="BW104" i="8"/>
  <c r="BZ104" i="8"/>
  <c r="CC104" i="8"/>
  <c r="CF104" i="8"/>
  <c r="CI104" i="8"/>
  <c r="CL104" i="8"/>
  <c r="CO104" i="8"/>
  <c r="CR104" i="8"/>
  <c r="CU104" i="8"/>
  <c r="L105" i="8"/>
  <c r="O105" i="8"/>
  <c r="R105" i="8"/>
  <c r="U105" i="8"/>
  <c r="X105" i="8"/>
  <c r="AA105" i="8"/>
  <c r="AD105" i="8"/>
  <c r="AG105" i="8"/>
  <c r="AJ105" i="8"/>
  <c r="AM105" i="8"/>
  <c r="AP105" i="8"/>
  <c r="AS105" i="8"/>
  <c r="AV105" i="8"/>
  <c r="AY105" i="8"/>
  <c r="BB105" i="8"/>
  <c r="BE105" i="8"/>
  <c r="BH105" i="8"/>
  <c r="BK105" i="8"/>
  <c r="BN105" i="8"/>
  <c r="BQ105" i="8"/>
  <c r="BT105" i="8"/>
  <c r="BW105" i="8"/>
  <c r="BZ105" i="8"/>
  <c r="CC105" i="8"/>
  <c r="CF105" i="8"/>
  <c r="CI105" i="8"/>
  <c r="CL105" i="8"/>
  <c r="CO105" i="8"/>
  <c r="CR105" i="8"/>
  <c r="CU105" i="8"/>
  <c r="L106" i="8"/>
  <c r="O106" i="8"/>
  <c r="R106" i="8"/>
  <c r="U106" i="8"/>
  <c r="X106" i="8"/>
  <c r="AA106" i="8"/>
  <c r="AD106" i="8"/>
  <c r="AG106" i="8"/>
  <c r="AJ106" i="8"/>
  <c r="AM106" i="8"/>
  <c r="AP106" i="8"/>
  <c r="AS106" i="8"/>
  <c r="AV106" i="8"/>
  <c r="AY106" i="8"/>
  <c r="BB106" i="8"/>
  <c r="BE106" i="8"/>
  <c r="BH106" i="8"/>
  <c r="BK106" i="8"/>
  <c r="BN106" i="8"/>
  <c r="BQ106" i="8"/>
  <c r="BT106" i="8"/>
  <c r="BW106" i="8"/>
  <c r="BZ106" i="8"/>
  <c r="CC106" i="8"/>
  <c r="CF106" i="8"/>
  <c r="CI106" i="8"/>
  <c r="CL106" i="8"/>
  <c r="CO106" i="8"/>
  <c r="CR106" i="8"/>
  <c r="CU106" i="8"/>
  <c r="L108" i="8"/>
  <c r="O108" i="8"/>
  <c r="R108" i="8"/>
  <c r="U108" i="8"/>
  <c r="X108" i="8"/>
  <c r="AA108" i="8"/>
  <c r="AD108" i="8"/>
  <c r="AG108" i="8"/>
  <c r="AJ108" i="8"/>
  <c r="AM108" i="8"/>
  <c r="AP108" i="8"/>
  <c r="AS108" i="8"/>
  <c r="AV108" i="8"/>
  <c r="AY108" i="8"/>
  <c r="BB108" i="8"/>
  <c r="BE108" i="8"/>
  <c r="BH108" i="8"/>
  <c r="BK108" i="8"/>
  <c r="BN108" i="8"/>
  <c r="BQ108" i="8"/>
  <c r="BT108" i="8"/>
  <c r="BW108" i="8"/>
  <c r="BZ108" i="8"/>
  <c r="CC108" i="8"/>
  <c r="CF108" i="8"/>
  <c r="CI108" i="8"/>
  <c r="CL108" i="8"/>
  <c r="CO108" i="8"/>
  <c r="CR108" i="8"/>
  <c r="CU108" i="8"/>
  <c r="L109" i="8"/>
  <c r="O109" i="8"/>
  <c r="R109" i="8"/>
  <c r="U109" i="8"/>
  <c r="X109" i="8"/>
  <c r="AA109" i="8"/>
  <c r="AD109" i="8"/>
  <c r="AG109" i="8"/>
  <c r="AJ109" i="8"/>
  <c r="AM109" i="8"/>
  <c r="AP109" i="8"/>
  <c r="AS109" i="8"/>
  <c r="AV109" i="8"/>
  <c r="AY109" i="8"/>
  <c r="BB109" i="8"/>
  <c r="BE109" i="8"/>
  <c r="BH109" i="8"/>
  <c r="BK109" i="8"/>
  <c r="BN109" i="8"/>
  <c r="BQ109" i="8"/>
  <c r="BT109" i="8"/>
  <c r="BW109" i="8"/>
  <c r="BZ109" i="8"/>
  <c r="CC109" i="8"/>
  <c r="CF109" i="8"/>
  <c r="CI109" i="8"/>
  <c r="CL109" i="8"/>
  <c r="CO109" i="8"/>
  <c r="CR109" i="8"/>
  <c r="CU109" i="8"/>
  <c r="L110" i="8"/>
  <c r="O110" i="8"/>
  <c r="R110" i="8"/>
  <c r="U110" i="8"/>
  <c r="X110" i="8"/>
  <c r="AA110" i="8"/>
  <c r="AD110" i="8"/>
  <c r="AG110" i="8"/>
  <c r="AJ110" i="8"/>
  <c r="AM110" i="8"/>
  <c r="AP110" i="8"/>
  <c r="AS110" i="8"/>
  <c r="AV110" i="8"/>
  <c r="AY110" i="8"/>
  <c r="BB110" i="8"/>
  <c r="BE110" i="8"/>
  <c r="BH110" i="8"/>
  <c r="BK110" i="8"/>
  <c r="BN110" i="8"/>
  <c r="BQ110" i="8"/>
  <c r="BT110" i="8"/>
  <c r="BW110" i="8"/>
  <c r="BZ110" i="8"/>
  <c r="CC110" i="8"/>
  <c r="CF110" i="8"/>
  <c r="CI110" i="8"/>
  <c r="CL110" i="8"/>
  <c r="CO110" i="8"/>
  <c r="CR110" i="8"/>
  <c r="CU110" i="8"/>
  <c r="L112" i="8"/>
  <c r="O112" i="8"/>
  <c r="R112" i="8"/>
  <c r="U112" i="8"/>
  <c r="X112" i="8"/>
  <c r="AA112" i="8"/>
  <c r="AD112" i="8"/>
  <c r="AG112" i="8"/>
  <c r="AJ112" i="8"/>
  <c r="AM112" i="8"/>
  <c r="AP112" i="8"/>
  <c r="AS112" i="8"/>
  <c r="AV112" i="8"/>
  <c r="AY112" i="8"/>
  <c r="BB112" i="8"/>
  <c r="BE112" i="8"/>
  <c r="BH112" i="8"/>
  <c r="BK112" i="8"/>
  <c r="BN112" i="8"/>
  <c r="BQ112" i="8"/>
  <c r="BT112" i="8"/>
  <c r="BW112" i="8"/>
  <c r="BZ112" i="8"/>
  <c r="CC112" i="8"/>
  <c r="CF112" i="8"/>
  <c r="CI112" i="8"/>
  <c r="CL112" i="8"/>
  <c r="CO112" i="8"/>
  <c r="CR112" i="8"/>
  <c r="CU112" i="8"/>
  <c r="L113" i="8"/>
  <c r="O113" i="8"/>
  <c r="R113" i="8"/>
  <c r="U113" i="8"/>
  <c r="X113" i="8"/>
  <c r="AA113" i="8"/>
  <c r="AD113" i="8"/>
  <c r="AG113" i="8"/>
  <c r="AJ113" i="8"/>
  <c r="AM113" i="8"/>
  <c r="AP113" i="8"/>
  <c r="AS113" i="8"/>
  <c r="AV113" i="8"/>
  <c r="AY113" i="8"/>
  <c r="BB113" i="8"/>
  <c r="BE113" i="8"/>
  <c r="BH113" i="8"/>
  <c r="BK113" i="8"/>
  <c r="BN113" i="8"/>
  <c r="BQ113" i="8"/>
  <c r="BT113" i="8"/>
  <c r="BW113" i="8"/>
  <c r="BZ113" i="8"/>
  <c r="CC113" i="8"/>
  <c r="CF113" i="8"/>
  <c r="CI113" i="8"/>
  <c r="CL113" i="8"/>
  <c r="CO113" i="8"/>
  <c r="CR113" i="8"/>
  <c r="CU113" i="8"/>
  <c r="L114" i="8"/>
  <c r="O114" i="8"/>
  <c r="R114" i="8"/>
  <c r="U114" i="8"/>
  <c r="X114" i="8"/>
  <c r="AA114" i="8"/>
  <c r="AD114" i="8"/>
  <c r="AG114" i="8"/>
  <c r="AJ114" i="8"/>
  <c r="AM114" i="8"/>
  <c r="AP114" i="8"/>
  <c r="AS114" i="8"/>
  <c r="AV114" i="8"/>
  <c r="AY114" i="8"/>
  <c r="BB114" i="8"/>
  <c r="BE114" i="8"/>
  <c r="BH114" i="8"/>
  <c r="BK114" i="8"/>
  <c r="BN114" i="8"/>
  <c r="BQ114" i="8"/>
  <c r="BT114" i="8"/>
  <c r="BW114" i="8"/>
  <c r="BZ114" i="8"/>
  <c r="CC114" i="8"/>
  <c r="CF114" i="8"/>
  <c r="CI114" i="8"/>
  <c r="CL114" i="8"/>
  <c r="CO114" i="8"/>
  <c r="CR114" i="8"/>
  <c r="CU114" i="8"/>
  <c r="L115" i="8"/>
  <c r="O115" i="8"/>
  <c r="R115" i="8"/>
  <c r="U115" i="8"/>
  <c r="X115" i="8"/>
  <c r="AA115" i="8"/>
  <c r="AD115" i="8"/>
  <c r="AG115" i="8"/>
  <c r="AJ115" i="8"/>
  <c r="AM115" i="8"/>
  <c r="AP115" i="8"/>
  <c r="AS115" i="8"/>
  <c r="AV115" i="8"/>
  <c r="AY115" i="8"/>
  <c r="BB115" i="8"/>
  <c r="BE115" i="8"/>
  <c r="BH115" i="8"/>
  <c r="BK115" i="8"/>
  <c r="BN115" i="8"/>
  <c r="BQ115" i="8"/>
  <c r="BT115" i="8"/>
  <c r="BW115" i="8"/>
  <c r="BZ115" i="8"/>
  <c r="CC115" i="8"/>
  <c r="CF115" i="8"/>
  <c r="CI115" i="8"/>
  <c r="CL115" i="8"/>
  <c r="CO115" i="8"/>
  <c r="CR115" i="8"/>
  <c r="CU115" i="8"/>
  <c r="L116" i="8"/>
  <c r="O116" i="8"/>
  <c r="R116" i="8"/>
  <c r="U116" i="8"/>
  <c r="X116" i="8"/>
  <c r="AA116" i="8"/>
  <c r="AD116" i="8"/>
  <c r="AG116" i="8"/>
  <c r="AJ116" i="8"/>
  <c r="AM116" i="8"/>
  <c r="AP116" i="8"/>
  <c r="AS116" i="8"/>
  <c r="AV116" i="8"/>
  <c r="AY116" i="8"/>
  <c r="BB116" i="8"/>
  <c r="BE116" i="8"/>
  <c r="BH116" i="8"/>
  <c r="BK116" i="8"/>
  <c r="BN116" i="8"/>
  <c r="BQ116" i="8"/>
  <c r="BT116" i="8"/>
  <c r="BW116" i="8"/>
  <c r="BZ116" i="8"/>
  <c r="CC116" i="8"/>
  <c r="CF116" i="8"/>
  <c r="CI116" i="8"/>
  <c r="CL116" i="8"/>
  <c r="CO116" i="8"/>
  <c r="CR116" i="8"/>
  <c r="CU116" i="8"/>
  <c r="L117" i="8"/>
  <c r="O117" i="8"/>
  <c r="R117" i="8"/>
  <c r="U117" i="8"/>
  <c r="X117" i="8"/>
  <c r="AA117" i="8"/>
  <c r="AD117" i="8"/>
  <c r="AG117" i="8"/>
  <c r="AJ117" i="8"/>
  <c r="AM117" i="8"/>
  <c r="AP117" i="8"/>
  <c r="AS117" i="8"/>
  <c r="AV117" i="8"/>
  <c r="AY117" i="8"/>
  <c r="BB117" i="8"/>
  <c r="BE117" i="8"/>
  <c r="BH117" i="8"/>
  <c r="BK117" i="8"/>
  <c r="BN117" i="8"/>
  <c r="BQ117" i="8"/>
  <c r="BT117" i="8"/>
  <c r="BW117" i="8"/>
  <c r="BZ117" i="8"/>
  <c r="CC117" i="8"/>
  <c r="CF117" i="8"/>
  <c r="CI117" i="8"/>
  <c r="CL117" i="8"/>
  <c r="CO117" i="8"/>
  <c r="CR117" i="8"/>
  <c r="CU117" i="8"/>
  <c r="L118" i="8"/>
  <c r="O118" i="8"/>
  <c r="R118" i="8"/>
  <c r="U118" i="8"/>
  <c r="X118" i="8"/>
  <c r="AA118" i="8"/>
  <c r="AD118" i="8"/>
  <c r="AG118" i="8"/>
  <c r="AJ118" i="8"/>
  <c r="AM118" i="8"/>
  <c r="AP118" i="8"/>
  <c r="AS118" i="8"/>
  <c r="AV118" i="8"/>
  <c r="AY118" i="8"/>
  <c r="BB118" i="8"/>
  <c r="BE118" i="8"/>
  <c r="BH118" i="8"/>
  <c r="BK118" i="8"/>
  <c r="BN118" i="8"/>
  <c r="BQ118" i="8"/>
  <c r="BT118" i="8"/>
  <c r="BW118" i="8"/>
  <c r="BZ118" i="8"/>
  <c r="CC118" i="8"/>
  <c r="CF118" i="8"/>
  <c r="CI118" i="8"/>
  <c r="CL118" i="8"/>
  <c r="CO118" i="8"/>
  <c r="CR118" i="8"/>
  <c r="CU118" i="8"/>
  <c r="L119" i="8"/>
  <c r="O119" i="8"/>
  <c r="R119" i="8"/>
  <c r="U119" i="8"/>
  <c r="X119" i="8"/>
  <c r="AA119" i="8"/>
  <c r="AD119" i="8"/>
  <c r="AG119" i="8"/>
  <c r="AJ119" i="8"/>
  <c r="AM119" i="8"/>
  <c r="AP119" i="8"/>
  <c r="AS119" i="8"/>
  <c r="AV119" i="8"/>
  <c r="AY119" i="8"/>
  <c r="BB119" i="8"/>
  <c r="BE119" i="8"/>
  <c r="BH119" i="8"/>
  <c r="BK119" i="8"/>
  <c r="BN119" i="8"/>
  <c r="BQ119" i="8"/>
  <c r="BT119" i="8"/>
  <c r="BW119" i="8"/>
  <c r="BZ119" i="8"/>
  <c r="CC119" i="8"/>
  <c r="CF119" i="8"/>
  <c r="CI119" i="8"/>
  <c r="CL119" i="8"/>
  <c r="CO119" i="8"/>
  <c r="CR119" i="8"/>
  <c r="CU119" i="8"/>
  <c r="L120" i="8"/>
  <c r="O120" i="8"/>
  <c r="R120" i="8"/>
  <c r="U120" i="8"/>
  <c r="X120" i="8"/>
  <c r="AA120" i="8"/>
  <c r="AD120" i="8"/>
  <c r="AG120" i="8"/>
  <c r="AJ120" i="8"/>
  <c r="AM120" i="8"/>
  <c r="AP120" i="8"/>
  <c r="AS120" i="8"/>
  <c r="AV120" i="8"/>
  <c r="AY120" i="8"/>
  <c r="BB120" i="8"/>
  <c r="BE120" i="8"/>
  <c r="BH120" i="8"/>
  <c r="BK120" i="8"/>
  <c r="BN120" i="8"/>
  <c r="BQ120" i="8"/>
  <c r="BT120" i="8"/>
  <c r="BW120" i="8"/>
  <c r="BZ120" i="8"/>
  <c r="CC120" i="8"/>
  <c r="CF120" i="8"/>
  <c r="CI120" i="8"/>
  <c r="CL120" i="8"/>
  <c r="CO120" i="8"/>
  <c r="CR120" i="8"/>
  <c r="CU120" i="8"/>
  <c r="L121" i="8"/>
  <c r="O121" i="8"/>
  <c r="R121" i="8"/>
  <c r="U121" i="8"/>
  <c r="X121" i="8"/>
  <c r="AA121" i="8"/>
  <c r="AD121" i="8"/>
  <c r="AG121" i="8"/>
  <c r="AJ121" i="8"/>
  <c r="AM121" i="8"/>
  <c r="AP121" i="8"/>
  <c r="AS121" i="8"/>
  <c r="AV121" i="8"/>
  <c r="AY121" i="8"/>
  <c r="BB121" i="8"/>
  <c r="BE121" i="8"/>
  <c r="BH121" i="8"/>
  <c r="BK121" i="8"/>
  <c r="BN121" i="8"/>
  <c r="BQ121" i="8"/>
  <c r="BT121" i="8"/>
  <c r="BW121" i="8"/>
  <c r="BZ121" i="8"/>
  <c r="CC121" i="8"/>
  <c r="CF121" i="8"/>
  <c r="CI121" i="8"/>
  <c r="CL121" i="8"/>
  <c r="CO121" i="8"/>
  <c r="CR121" i="8"/>
  <c r="CU121" i="8"/>
  <c r="L122" i="8"/>
  <c r="O122" i="8"/>
  <c r="R122" i="8"/>
  <c r="U122" i="8"/>
  <c r="X122" i="8"/>
  <c r="AA122" i="8"/>
  <c r="AD122" i="8"/>
  <c r="AG122" i="8"/>
  <c r="AJ122" i="8"/>
  <c r="AM122" i="8"/>
  <c r="AP122" i="8"/>
  <c r="AS122" i="8"/>
  <c r="AV122" i="8"/>
  <c r="AY122" i="8"/>
  <c r="BB122" i="8"/>
  <c r="BE122" i="8"/>
  <c r="BH122" i="8"/>
  <c r="BK122" i="8"/>
  <c r="BN122" i="8"/>
  <c r="BQ122" i="8"/>
  <c r="BT122" i="8"/>
  <c r="BW122" i="8"/>
  <c r="BZ122" i="8"/>
  <c r="CC122" i="8"/>
  <c r="CF122" i="8"/>
  <c r="CI122" i="8"/>
  <c r="CL122" i="8"/>
  <c r="CO122" i="8"/>
  <c r="CR122" i="8"/>
  <c r="CU122" i="8"/>
  <c r="L123" i="8"/>
  <c r="O123" i="8"/>
  <c r="R123" i="8"/>
  <c r="U123" i="8"/>
  <c r="X123" i="8"/>
  <c r="AA123" i="8"/>
  <c r="AD123" i="8"/>
  <c r="AG123" i="8"/>
  <c r="AJ123" i="8"/>
  <c r="AM123" i="8"/>
  <c r="AP123" i="8"/>
  <c r="AS123" i="8"/>
  <c r="AV123" i="8"/>
  <c r="AY123" i="8"/>
  <c r="BB123" i="8"/>
  <c r="BE123" i="8"/>
  <c r="BH123" i="8"/>
  <c r="BK123" i="8"/>
  <c r="BN123" i="8"/>
  <c r="BQ123" i="8"/>
  <c r="BT123" i="8"/>
  <c r="BW123" i="8"/>
  <c r="BZ123" i="8"/>
  <c r="CC123" i="8"/>
  <c r="CF123" i="8"/>
  <c r="CI123" i="8"/>
  <c r="CL123" i="8"/>
  <c r="CO123" i="8"/>
  <c r="CR123" i="8"/>
  <c r="CU123" i="8"/>
  <c r="AK3" i="7" l="1"/>
  <c r="AZ3" i="7"/>
  <c r="BL3" i="7"/>
  <c r="N19" i="7"/>
  <c r="Q19" i="7"/>
  <c r="T19" i="7"/>
  <c r="W19" i="7"/>
  <c r="Z19" i="7"/>
  <c r="AC19" i="7"/>
  <c r="AF19" i="7"/>
  <c r="AI19" i="7"/>
  <c r="AL19" i="7"/>
  <c r="AO19" i="7"/>
  <c r="AR19" i="7"/>
  <c r="AU19" i="7"/>
  <c r="AX19" i="7"/>
  <c r="BA19" i="7"/>
  <c r="BD19" i="7"/>
  <c r="BG19" i="7"/>
  <c r="BJ19" i="7"/>
  <c r="BM19" i="7"/>
  <c r="K30" i="7"/>
  <c r="N30" i="7"/>
  <c r="Q30" i="7"/>
  <c r="T30" i="7"/>
  <c r="W30" i="7"/>
  <c r="Z30" i="7"/>
  <c r="AC30" i="7"/>
  <c r="AF30" i="7"/>
  <c r="AI30" i="7"/>
  <c r="AL30" i="7"/>
  <c r="AO30" i="7"/>
  <c r="AR30" i="7"/>
  <c r="AU30" i="7"/>
  <c r="AX30" i="7"/>
  <c r="BA30" i="7"/>
  <c r="BD30" i="7"/>
  <c r="BG30" i="7"/>
  <c r="BJ30" i="7"/>
  <c r="BM30" i="7"/>
  <c r="J31" i="7"/>
  <c r="M31" i="7"/>
  <c r="P31" i="7"/>
  <c r="S31" i="7"/>
  <c r="V31" i="7"/>
  <c r="Y31" i="7"/>
  <c r="AB31" i="7"/>
  <c r="AE31" i="7"/>
  <c r="AH31" i="7"/>
  <c r="AK31" i="7"/>
  <c r="AN31" i="7"/>
  <c r="AQ31" i="7"/>
  <c r="AT31" i="7"/>
  <c r="AW31" i="7"/>
  <c r="AZ31" i="7"/>
  <c r="BC31" i="7"/>
  <c r="BF31" i="7"/>
  <c r="BI31" i="7"/>
  <c r="BL31" i="7"/>
  <c r="J32" i="7"/>
  <c r="M32" i="7"/>
  <c r="P32" i="7"/>
  <c r="S32" i="7"/>
  <c r="V32" i="7"/>
  <c r="Y32" i="7"/>
  <c r="AB32" i="7"/>
  <c r="AE32" i="7"/>
  <c r="AH32" i="7"/>
  <c r="AK32" i="7"/>
  <c r="AN32" i="7"/>
  <c r="AQ32" i="7"/>
  <c r="AT32" i="7"/>
  <c r="AW32" i="7"/>
  <c r="AZ32" i="7"/>
  <c r="BC32" i="7"/>
  <c r="BF32" i="7"/>
  <c r="BI32" i="7"/>
  <c r="BL32" i="7"/>
  <c r="L37" i="7"/>
  <c r="O37" i="7"/>
  <c r="R37" i="7"/>
  <c r="U37" i="7"/>
  <c r="X37" i="7"/>
  <c r="AA37" i="7"/>
  <c r="AD37" i="7"/>
  <c r="AG37" i="7"/>
  <c r="AJ37" i="7"/>
  <c r="AM37" i="7"/>
  <c r="AP37" i="7"/>
  <c r="AS37" i="7"/>
  <c r="AV37" i="7"/>
  <c r="AY37" i="7"/>
  <c r="BB37" i="7"/>
  <c r="BE37" i="7"/>
  <c r="BH37" i="7"/>
  <c r="BK37" i="7"/>
  <c r="BN37" i="7"/>
  <c r="L38" i="7"/>
  <c r="O38" i="7"/>
  <c r="R38" i="7"/>
  <c r="U38" i="7"/>
  <c r="X38" i="7"/>
  <c r="AA38" i="7"/>
  <c r="AD38" i="7"/>
  <c r="AG38" i="7"/>
  <c r="AJ38" i="7"/>
  <c r="AM38" i="7"/>
  <c r="AP38" i="7"/>
  <c r="AS38" i="7"/>
  <c r="AV38" i="7"/>
  <c r="AY38" i="7"/>
  <c r="BB38" i="7"/>
  <c r="BE38" i="7"/>
  <c r="BH38" i="7"/>
  <c r="BK38" i="7"/>
  <c r="BN38" i="7"/>
  <c r="L39" i="7"/>
  <c r="O39" i="7"/>
  <c r="R39" i="7"/>
  <c r="U39" i="7"/>
  <c r="X39" i="7"/>
  <c r="AA39" i="7"/>
  <c r="AD39" i="7"/>
  <c r="AG39" i="7"/>
  <c r="AJ39" i="7"/>
  <c r="AM39" i="7"/>
  <c r="AP39" i="7"/>
  <c r="AS39" i="7"/>
  <c r="AV39" i="7"/>
  <c r="AY39" i="7"/>
  <c r="BB39" i="7"/>
  <c r="BE39" i="7"/>
  <c r="BH39" i="7"/>
  <c r="BK39" i="7"/>
  <c r="BN39" i="7"/>
  <c r="L40" i="7"/>
  <c r="O40" i="7"/>
  <c r="R40" i="7"/>
  <c r="U40" i="7"/>
  <c r="X40" i="7"/>
  <c r="AA40" i="7"/>
  <c r="AD40" i="7"/>
  <c r="AG40" i="7"/>
  <c r="AJ40" i="7"/>
  <c r="AM40" i="7"/>
  <c r="AP40" i="7"/>
  <c r="AS40" i="7"/>
  <c r="AV40" i="7"/>
  <c r="AY40" i="7"/>
  <c r="BB40" i="7"/>
  <c r="BE40" i="7"/>
  <c r="BH40" i="7"/>
  <c r="BK40" i="7"/>
  <c r="BN40" i="7"/>
  <c r="L42" i="7"/>
  <c r="O42" i="7"/>
  <c r="R42" i="7"/>
  <c r="U42" i="7"/>
  <c r="X42" i="7"/>
  <c r="AA42" i="7"/>
  <c r="AD42" i="7"/>
  <c r="AG42" i="7"/>
  <c r="AJ42" i="7"/>
  <c r="AM42" i="7"/>
  <c r="AP42" i="7"/>
  <c r="AS42" i="7"/>
  <c r="AV42" i="7"/>
  <c r="AY42" i="7"/>
  <c r="BB42" i="7"/>
  <c r="BE42" i="7"/>
  <c r="BH42" i="7"/>
  <c r="BK42" i="7"/>
  <c r="BN42" i="7"/>
  <c r="L46" i="7"/>
  <c r="O46" i="7"/>
  <c r="R46" i="7"/>
  <c r="U46" i="7"/>
  <c r="X46" i="7"/>
  <c r="AD46" i="7"/>
  <c r="AP46" i="7"/>
  <c r="AS46" i="7"/>
  <c r="AV46" i="7"/>
  <c r="AY46" i="7"/>
  <c r="BB46" i="7"/>
  <c r="BE46" i="7"/>
  <c r="BH46" i="7"/>
  <c r="BK46" i="7"/>
  <c r="BN46" i="7"/>
  <c r="L47" i="7"/>
  <c r="O47" i="7"/>
  <c r="R47" i="7"/>
  <c r="U47" i="7"/>
  <c r="X47" i="7"/>
  <c r="AD47" i="7"/>
  <c r="AP47" i="7"/>
  <c r="AS47" i="7"/>
  <c r="AV47" i="7"/>
  <c r="AY47" i="7"/>
  <c r="BB47" i="7"/>
  <c r="BE47" i="7"/>
  <c r="BH47" i="7"/>
  <c r="BK47" i="7"/>
  <c r="BN47" i="7"/>
  <c r="L48" i="7"/>
  <c r="O48" i="7"/>
  <c r="R48" i="7"/>
  <c r="U48" i="7"/>
  <c r="X48" i="7"/>
  <c r="AD48" i="7"/>
  <c r="AP48" i="7"/>
  <c r="AS48" i="7"/>
  <c r="AV48" i="7"/>
  <c r="AY48" i="7"/>
  <c r="BB48" i="7"/>
  <c r="BE48" i="7"/>
  <c r="BH48" i="7"/>
  <c r="BK48" i="7"/>
  <c r="BN48" i="7"/>
  <c r="L49" i="7"/>
  <c r="O49" i="7"/>
  <c r="R49" i="7"/>
  <c r="U49" i="7"/>
  <c r="X49" i="7"/>
  <c r="AA49" i="7"/>
  <c r="AD49" i="7"/>
  <c r="AG49" i="7"/>
  <c r="AJ49" i="7"/>
  <c r="AM49" i="7"/>
  <c r="AP49" i="7"/>
  <c r="AS49" i="7"/>
  <c r="AV49" i="7"/>
  <c r="AY49" i="7"/>
  <c r="BB49" i="7"/>
  <c r="BE49" i="7"/>
  <c r="BH49" i="7"/>
  <c r="BK49" i="7"/>
  <c r="BN49" i="7"/>
  <c r="L50" i="7"/>
  <c r="O50" i="7"/>
  <c r="R50" i="7"/>
  <c r="U50" i="7"/>
  <c r="X50" i="7"/>
  <c r="AA50" i="7"/>
  <c r="AD50" i="7"/>
  <c r="AG50" i="7"/>
  <c r="AJ50" i="7"/>
  <c r="AM50" i="7"/>
  <c r="AP50" i="7"/>
  <c r="AS50" i="7"/>
  <c r="AV50" i="7"/>
  <c r="AY50" i="7"/>
  <c r="BB50" i="7"/>
  <c r="BE50" i="7"/>
  <c r="BH50" i="7"/>
  <c r="BK50" i="7"/>
  <c r="BN50" i="7"/>
  <c r="L51" i="7"/>
  <c r="O51" i="7"/>
  <c r="R51" i="7"/>
  <c r="U51" i="7"/>
  <c r="X51" i="7"/>
  <c r="AA51" i="7"/>
  <c r="AD51" i="7"/>
  <c r="AG51" i="7"/>
  <c r="AJ51" i="7"/>
  <c r="AM51" i="7"/>
  <c r="AP51" i="7"/>
  <c r="AS51" i="7"/>
  <c r="AV51" i="7"/>
  <c r="AY51" i="7"/>
  <c r="BB51" i="7"/>
  <c r="BE51" i="7"/>
  <c r="BH51" i="7"/>
  <c r="BK51" i="7"/>
  <c r="BN51" i="7"/>
  <c r="L52" i="7"/>
  <c r="O52" i="7"/>
  <c r="R52" i="7"/>
  <c r="U52" i="7"/>
  <c r="X52" i="7"/>
  <c r="AA52" i="7"/>
  <c r="AD52" i="7"/>
  <c r="AG52" i="7"/>
  <c r="AJ52" i="7"/>
  <c r="AM52" i="7"/>
  <c r="AP52" i="7"/>
  <c r="AS52" i="7"/>
  <c r="AV52" i="7"/>
  <c r="AY52" i="7"/>
  <c r="BB52" i="7"/>
  <c r="BE52" i="7"/>
  <c r="BH52" i="7"/>
  <c r="BK52" i="7"/>
  <c r="BN52" i="7"/>
  <c r="L53" i="7"/>
  <c r="O53" i="7"/>
  <c r="R53" i="7"/>
  <c r="U53" i="7"/>
  <c r="X53" i="7"/>
  <c r="AA53" i="7"/>
  <c r="AD53" i="7"/>
  <c r="AG53" i="7"/>
  <c r="AJ53" i="7"/>
  <c r="AM53" i="7"/>
  <c r="AP53" i="7"/>
  <c r="AS53" i="7"/>
  <c r="AV53" i="7"/>
  <c r="AY53" i="7"/>
  <c r="BB53" i="7"/>
  <c r="BE53" i="7"/>
  <c r="BH53" i="7"/>
  <c r="BK53" i="7"/>
  <c r="BN53" i="7"/>
  <c r="L54" i="7"/>
  <c r="O54" i="7"/>
  <c r="R54" i="7"/>
  <c r="U54" i="7"/>
  <c r="X54" i="7"/>
  <c r="AA54" i="7"/>
  <c r="AD54" i="7"/>
  <c r="AG54" i="7"/>
  <c r="AJ54" i="7"/>
  <c r="AM54" i="7"/>
  <c r="AP54" i="7"/>
  <c r="AS54" i="7"/>
  <c r="AV54" i="7"/>
  <c r="AY54" i="7"/>
  <c r="BB54" i="7"/>
  <c r="BE54" i="7"/>
  <c r="BH54" i="7"/>
  <c r="BK54" i="7"/>
  <c r="BN54" i="7"/>
  <c r="L55" i="7"/>
  <c r="O55" i="7"/>
  <c r="R55" i="7"/>
  <c r="U55" i="7"/>
  <c r="X55" i="7"/>
  <c r="AA55" i="7"/>
  <c r="AD55" i="7"/>
  <c r="AG55" i="7"/>
  <c r="AJ55" i="7"/>
  <c r="AM55" i="7"/>
  <c r="AP55" i="7"/>
  <c r="AS55" i="7"/>
  <c r="AV55" i="7"/>
  <c r="AY55" i="7"/>
  <c r="BB55" i="7"/>
  <c r="BE55" i="7"/>
  <c r="BH55" i="7"/>
  <c r="BK55" i="7"/>
  <c r="BN55" i="7"/>
  <c r="L56" i="7"/>
  <c r="O56" i="7"/>
  <c r="R56" i="7"/>
  <c r="U56" i="7"/>
  <c r="X56" i="7"/>
  <c r="AA56" i="7"/>
  <c r="AD56" i="7"/>
  <c r="AG56" i="7"/>
  <c r="AJ56" i="7"/>
  <c r="AM56" i="7"/>
  <c r="AP56" i="7"/>
  <c r="AS56" i="7"/>
  <c r="AV56" i="7"/>
  <c r="AY56" i="7"/>
  <c r="BB56" i="7"/>
  <c r="BE56" i="7"/>
  <c r="BH56" i="7"/>
  <c r="BK56" i="7"/>
  <c r="BN56" i="7"/>
  <c r="L57" i="7"/>
  <c r="O57" i="7"/>
  <c r="R57" i="7"/>
  <c r="U57" i="7"/>
  <c r="X57" i="7"/>
  <c r="AA57" i="7"/>
  <c r="AD57" i="7"/>
  <c r="AG57" i="7"/>
  <c r="AJ57" i="7"/>
  <c r="AM57" i="7"/>
  <c r="AP57" i="7"/>
  <c r="AS57" i="7"/>
  <c r="AV57" i="7"/>
  <c r="AY57" i="7"/>
  <c r="BB57" i="7"/>
  <c r="BE57" i="7"/>
  <c r="BH57" i="7"/>
  <c r="BK57" i="7"/>
  <c r="BN57" i="7"/>
  <c r="L58" i="7"/>
  <c r="O58" i="7"/>
  <c r="R58" i="7"/>
  <c r="U58" i="7"/>
  <c r="X58" i="7"/>
  <c r="AA58" i="7"/>
  <c r="AD58" i="7"/>
  <c r="AG58" i="7"/>
  <c r="AJ58" i="7"/>
  <c r="AM58" i="7"/>
  <c r="AP58" i="7"/>
  <c r="AS58" i="7"/>
  <c r="AV58" i="7"/>
  <c r="AY58" i="7"/>
  <c r="BB58" i="7"/>
  <c r="BE58" i="7"/>
  <c r="BH58" i="7"/>
  <c r="BK58" i="7"/>
  <c r="BN58" i="7"/>
  <c r="L59" i="7"/>
  <c r="O59" i="7"/>
  <c r="R59" i="7"/>
  <c r="U59" i="7"/>
  <c r="X59" i="7"/>
  <c r="AA59" i="7"/>
  <c r="AD59" i="7"/>
  <c r="AG59" i="7"/>
  <c r="AJ59" i="7"/>
  <c r="AM59" i="7"/>
  <c r="AP59" i="7"/>
  <c r="AS59" i="7"/>
  <c r="AV59" i="7"/>
  <c r="AY59" i="7"/>
  <c r="BB59" i="7"/>
  <c r="BE59" i="7"/>
  <c r="BH59" i="7"/>
  <c r="BK59" i="7"/>
  <c r="BN59" i="7"/>
  <c r="L60" i="7"/>
  <c r="O60" i="7"/>
  <c r="R60" i="7"/>
  <c r="U60" i="7"/>
  <c r="X60" i="7"/>
  <c r="AA60" i="7"/>
  <c r="AD60" i="7"/>
  <c r="AG60" i="7"/>
  <c r="AJ60" i="7"/>
  <c r="AM60" i="7"/>
  <c r="AP60" i="7"/>
  <c r="AS60" i="7"/>
  <c r="AV60" i="7"/>
  <c r="AY60" i="7"/>
  <c r="BB60" i="7"/>
  <c r="BE60" i="7"/>
  <c r="BH60" i="7"/>
  <c r="BK60" i="7"/>
  <c r="BN60" i="7"/>
  <c r="L61" i="7"/>
  <c r="O61" i="7"/>
  <c r="R61" i="7"/>
  <c r="U61" i="7"/>
  <c r="X61" i="7"/>
  <c r="AA61" i="7"/>
  <c r="AD61" i="7"/>
  <c r="AG61" i="7"/>
  <c r="AJ61" i="7"/>
  <c r="AM61" i="7"/>
  <c r="AP61" i="7"/>
  <c r="AS61" i="7"/>
  <c r="AV61" i="7"/>
  <c r="AY61" i="7"/>
  <c r="BB61" i="7"/>
  <c r="BE61" i="7"/>
  <c r="BH61" i="7"/>
  <c r="BK61" i="7"/>
  <c r="BN61" i="7"/>
  <c r="L62" i="7"/>
  <c r="O62" i="7"/>
  <c r="R62" i="7"/>
  <c r="U62" i="7"/>
  <c r="X62" i="7"/>
  <c r="AA62" i="7"/>
  <c r="AD62" i="7"/>
  <c r="AG62" i="7"/>
  <c r="AJ62" i="7"/>
  <c r="AM62" i="7"/>
  <c r="AP62" i="7"/>
  <c r="AS62" i="7"/>
  <c r="AV62" i="7"/>
  <c r="AY62" i="7"/>
  <c r="BB62" i="7"/>
  <c r="BE62" i="7"/>
  <c r="BH62" i="7"/>
  <c r="BK62" i="7"/>
  <c r="BN62" i="7"/>
  <c r="L63" i="7"/>
  <c r="O63" i="7"/>
  <c r="R63" i="7"/>
  <c r="U63" i="7"/>
  <c r="X63" i="7"/>
  <c r="AA63" i="7"/>
  <c r="AD63" i="7"/>
  <c r="AG63" i="7"/>
  <c r="AJ63" i="7"/>
  <c r="AM63" i="7"/>
  <c r="AP63" i="7"/>
  <c r="AS63" i="7"/>
  <c r="AV63" i="7"/>
  <c r="AY63" i="7"/>
  <c r="BB63" i="7"/>
  <c r="BE63" i="7"/>
  <c r="BH63" i="7"/>
  <c r="BK63" i="7"/>
  <c r="BN63" i="7"/>
  <c r="L64" i="7"/>
  <c r="O64" i="7"/>
  <c r="R64" i="7"/>
  <c r="U64" i="7"/>
  <c r="X64" i="7"/>
  <c r="AA64" i="7"/>
  <c r="AD64" i="7"/>
  <c r="AG64" i="7"/>
  <c r="AJ64" i="7"/>
  <c r="AM64" i="7"/>
  <c r="AP64" i="7"/>
  <c r="AS64" i="7"/>
  <c r="AV64" i="7"/>
  <c r="AY64" i="7"/>
  <c r="BB64" i="7"/>
  <c r="BE64" i="7"/>
  <c r="BH64" i="7"/>
  <c r="BK64" i="7"/>
  <c r="BN64" i="7"/>
  <c r="L65" i="7"/>
  <c r="O65" i="7"/>
  <c r="R65" i="7"/>
  <c r="U65" i="7"/>
  <c r="X65" i="7"/>
  <c r="AA65" i="7"/>
  <c r="AD65" i="7"/>
  <c r="AG65" i="7"/>
  <c r="AJ65" i="7"/>
  <c r="AM65" i="7"/>
  <c r="AP65" i="7"/>
  <c r="AS65" i="7"/>
  <c r="AV65" i="7"/>
  <c r="AY65" i="7"/>
  <c r="BB65" i="7"/>
  <c r="BE65" i="7"/>
  <c r="BH65" i="7"/>
  <c r="BK65" i="7"/>
  <c r="BN65" i="7"/>
  <c r="L66" i="7"/>
  <c r="O66" i="7"/>
  <c r="R66" i="7"/>
  <c r="U66" i="7"/>
  <c r="X66" i="7"/>
  <c r="AA66" i="7"/>
  <c r="AD66" i="7"/>
  <c r="AG66" i="7"/>
  <c r="AJ66" i="7"/>
  <c r="AM66" i="7"/>
  <c r="AP66" i="7"/>
  <c r="AS66" i="7"/>
  <c r="AV66" i="7"/>
  <c r="AY66" i="7"/>
  <c r="BB66" i="7"/>
  <c r="BE66" i="7"/>
  <c r="BH66" i="7"/>
  <c r="BK66" i="7"/>
  <c r="BN66" i="7"/>
  <c r="L67" i="7"/>
  <c r="O67" i="7"/>
  <c r="R67" i="7"/>
  <c r="U67" i="7"/>
  <c r="X67" i="7"/>
  <c r="AA67" i="7"/>
  <c r="AD67" i="7"/>
  <c r="AG67" i="7"/>
  <c r="AJ67" i="7"/>
  <c r="AM67" i="7"/>
  <c r="AP67" i="7"/>
  <c r="AS67" i="7"/>
  <c r="AV67" i="7"/>
  <c r="AY67" i="7"/>
  <c r="BB67" i="7"/>
  <c r="BE67" i="7"/>
  <c r="BH67" i="7"/>
  <c r="BK67" i="7"/>
  <c r="BN67" i="7"/>
  <c r="L68" i="7"/>
  <c r="O68" i="7"/>
  <c r="R68" i="7"/>
  <c r="U68" i="7"/>
  <c r="X68" i="7"/>
  <c r="AA68" i="7"/>
  <c r="AD68" i="7"/>
  <c r="AG68" i="7"/>
  <c r="AJ68" i="7"/>
  <c r="AM68" i="7"/>
  <c r="AP68" i="7"/>
  <c r="AS68" i="7"/>
  <c r="AV68" i="7"/>
  <c r="AY68" i="7"/>
  <c r="BB68" i="7"/>
  <c r="BE68" i="7"/>
  <c r="BH68" i="7"/>
  <c r="BK68" i="7"/>
  <c r="BN68" i="7"/>
  <c r="L69" i="7"/>
  <c r="O69" i="7"/>
  <c r="R69" i="7"/>
  <c r="U69" i="7"/>
  <c r="X69" i="7"/>
  <c r="AA69" i="7"/>
  <c r="AD69" i="7"/>
  <c r="AG69" i="7"/>
  <c r="AJ69" i="7"/>
  <c r="AM69" i="7"/>
  <c r="AP69" i="7"/>
  <c r="AS69" i="7"/>
  <c r="AV69" i="7"/>
  <c r="AY69" i="7"/>
  <c r="BB69" i="7"/>
  <c r="BE69" i="7"/>
  <c r="BH69" i="7"/>
  <c r="BK69" i="7"/>
  <c r="BN69" i="7"/>
  <c r="L70" i="7"/>
  <c r="O70" i="7"/>
  <c r="R70" i="7"/>
  <c r="U70" i="7"/>
  <c r="X70" i="7"/>
  <c r="AA70" i="7"/>
  <c r="AD70" i="7"/>
  <c r="AG70" i="7"/>
  <c r="AJ70" i="7"/>
  <c r="AM70" i="7"/>
  <c r="AP70" i="7"/>
  <c r="AS70" i="7"/>
  <c r="AV70" i="7"/>
  <c r="AY70" i="7"/>
  <c r="BB70" i="7"/>
  <c r="BE70" i="7"/>
  <c r="BH70" i="7"/>
  <c r="BK70" i="7"/>
  <c r="BN70" i="7"/>
  <c r="L71" i="7"/>
  <c r="O71" i="7"/>
  <c r="R71" i="7"/>
  <c r="U71" i="7"/>
  <c r="X71" i="7"/>
  <c r="AA71" i="7"/>
  <c r="AD71" i="7"/>
  <c r="AG71" i="7"/>
  <c r="AJ71" i="7"/>
  <c r="AM71" i="7"/>
  <c r="AP71" i="7"/>
  <c r="AS71" i="7"/>
  <c r="AV71" i="7"/>
  <c r="AY71" i="7"/>
  <c r="BB71" i="7"/>
  <c r="BE71" i="7"/>
  <c r="BH71" i="7"/>
  <c r="BK71" i="7"/>
  <c r="BN71" i="7"/>
  <c r="L72" i="7"/>
  <c r="O72" i="7"/>
  <c r="R72" i="7"/>
  <c r="U72" i="7"/>
  <c r="X72" i="7"/>
  <c r="AA72" i="7"/>
  <c r="AD72" i="7"/>
  <c r="AG72" i="7"/>
  <c r="AJ72" i="7"/>
  <c r="AM72" i="7"/>
  <c r="AP72" i="7"/>
  <c r="AS72" i="7"/>
  <c r="AV72" i="7"/>
  <c r="AY72" i="7"/>
  <c r="BB72" i="7"/>
  <c r="BE72" i="7"/>
  <c r="BH72" i="7"/>
  <c r="BK72" i="7"/>
  <c r="BN72" i="7"/>
  <c r="L73" i="7"/>
  <c r="O73" i="7"/>
  <c r="R73" i="7"/>
  <c r="U73" i="7"/>
  <c r="X73" i="7"/>
  <c r="AA73" i="7"/>
  <c r="AD73" i="7"/>
  <c r="AG73" i="7"/>
  <c r="AJ73" i="7"/>
  <c r="AM73" i="7"/>
  <c r="AP73" i="7"/>
  <c r="AS73" i="7"/>
  <c r="AV73" i="7"/>
  <c r="AY73" i="7"/>
  <c r="BB73" i="7"/>
  <c r="BE73" i="7"/>
  <c r="BH73" i="7"/>
  <c r="BK73" i="7"/>
  <c r="BN73" i="7"/>
  <c r="L74" i="7"/>
  <c r="O74" i="7"/>
  <c r="R74" i="7"/>
  <c r="U74" i="7"/>
  <c r="X74" i="7"/>
  <c r="AA74" i="7"/>
  <c r="AD74" i="7"/>
  <c r="AG74" i="7"/>
  <c r="AJ74" i="7"/>
  <c r="AM74" i="7"/>
  <c r="AP74" i="7"/>
  <c r="AS74" i="7"/>
  <c r="AV74" i="7"/>
  <c r="AY74" i="7"/>
  <c r="BB74" i="7"/>
  <c r="BE74" i="7"/>
  <c r="BH74" i="7"/>
  <c r="BK74" i="7"/>
  <c r="BN74" i="7"/>
  <c r="L75" i="7"/>
  <c r="O75" i="7"/>
  <c r="R75" i="7"/>
  <c r="U75" i="7"/>
  <c r="X75" i="7"/>
  <c r="AA75" i="7"/>
  <c r="AD75" i="7"/>
  <c r="AG75" i="7"/>
  <c r="AJ75" i="7"/>
  <c r="AM75" i="7"/>
  <c r="AP75" i="7"/>
  <c r="AS75" i="7"/>
  <c r="AV75" i="7"/>
  <c r="AY75" i="7"/>
  <c r="BB75" i="7"/>
  <c r="BE75" i="7"/>
  <c r="BH75" i="7"/>
  <c r="BK75" i="7"/>
  <c r="BN75" i="7"/>
  <c r="L92" i="7"/>
  <c r="O92" i="7"/>
  <c r="R92" i="7"/>
  <c r="U92" i="7"/>
  <c r="X92" i="7"/>
  <c r="AA92" i="7"/>
  <c r="AD92" i="7"/>
  <c r="AG92" i="7"/>
  <c r="AJ92" i="7"/>
  <c r="AM92" i="7"/>
  <c r="AP92" i="7"/>
  <c r="AS92" i="7"/>
  <c r="AV92" i="7"/>
  <c r="AY92" i="7"/>
  <c r="BB92" i="7"/>
  <c r="BE92" i="7"/>
  <c r="BH92" i="7"/>
  <c r="BK92" i="7"/>
  <c r="BN92" i="7"/>
  <c r="L93" i="7"/>
  <c r="O93" i="7"/>
  <c r="R93" i="7"/>
  <c r="U93" i="7"/>
  <c r="X93" i="7"/>
  <c r="AA93" i="7"/>
  <c r="AD93" i="7"/>
  <c r="AG93" i="7"/>
  <c r="AJ93" i="7"/>
  <c r="AM93" i="7"/>
  <c r="AP93" i="7"/>
  <c r="AS93" i="7"/>
  <c r="AV93" i="7"/>
  <c r="AY93" i="7"/>
  <c r="BB93" i="7"/>
  <c r="BE93" i="7"/>
  <c r="BH93" i="7"/>
  <c r="BK93" i="7"/>
  <c r="BN93" i="7"/>
  <c r="L94" i="7"/>
  <c r="O94" i="7"/>
  <c r="R94" i="7"/>
  <c r="U94" i="7"/>
  <c r="X94" i="7"/>
  <c r="AA94" i="7"/>
  <c r="AD94" i="7"/>
  <c r="AG94" i="7"/>
  <c r="AJ94" i="7"/>
  <c r="AM94" i="7"/>
  <c r="AP94" i="7"/>
  <c r="AS94" i="7"/>
  <c r="AV94" i="7"/>
  <c r="AY94" i="7"/>
  <c r="BB94" i="7"/>
  <c r="BE94" i="7"/>
  <c r="BH94" i="7"/>
  <c r="BK94" i="7"/>
  <c r="BN94" i="7"/>
  <c r="L95" i="7"/>
  <c r="O95" i="7"/>
  <c r="R95" i="7"/>
  <c r="U95" i="7"/>
  <c r="X95" i="7"/>
  <c r="AA95" i="7"/>
  <c r="AD95" i="7"/>
  <c r="AG95" i="7"/>
  <c r="AJ95" i="7"/>
  <c r="AM95" i="7"/>
  <c r="AP95" i="7"/>
  <c r="AS95" i="7"/>
  <c r="AV95" i="7"/>
  <c r="AY95" i="7"/>
  <c r="BB95" i="7"/>
  <c r="BE95" i="7"/>
  <c r="BH95" i="7"/>
  <c r="BK95" i="7"/>
  <c r="BN95" i="7"/>
  <c r="L96" i="7"/>
  <c r="O96" i="7"/>
  <c r="R96" i="7"/>
  <c r="U96" i="7"/>
  <c r="X96" i="7"/>
  <c r="AA96" i="7"/>
  <c r="AD96" i="7"/>
  <c r="AG96" i="7"/>
  <c r="AJ96" i="7"/>
  <c r="AM96" i="7"/>
  <c r="AP96" i="7"/>
  <c r="AS96" i="7"/>
  <c r="AV96" i="7"/>
  <c r="AY96" i="7"/>
  <c r="BB96" i="7"/>
  <c r="BE96" i="7"/>
  <c r="BH96" i="7"/>
  <c r="BK96" i="7"/>
  <c r="BN96" i="7"/>
  <c r="L97" i="7"/>
  <c r="O97" i="7"/>
  <c r="R97" i="7"/>
  <c r="U97" i="7"/>
  <c r="X97" i="7"/>
  <c r="AA97" i="7"/>
  <c r="AD97" i="7"/>
  <c r="AG97" i="7"/>
  <c r="AJ97" i="7"/>
  <c r="AM97" i="7"/>
  <c r="AP97" i="7"/>
  <c r="AS97" i="7"/>
  <c r="AV97" i="7"/>
  <c r="AY97" i="7"/>
  <c r="BB97" i="7"/>
  <c r="BE97" i="7"/>
  <c r="BH97" i="7"/>
  <c r="BK97" i="7"/>
  <c r="BN97" i="7"/>
  <c r="L98" i="7"/>
  <c r="O98" i="7"/>
  <c r="R98" i="7"/>
  <c r="U98" i="7"/>
  <c r="X98" i="7"/>
  <c r="AA98" i="7"/>
  <c r="AD98" i="7"/>
  <c r="AG98" i="7"/>
  <c r="AJ98" i="7"/>
  <c r="AM98" i="7"/>
  <c r="AP98" i="7"/>
  <c r="AS98" i="7"/>
  <c r="AV98" i="7"/>
  <c r="AY98" i="7"/>
  <c r="BB98" i="7"/>
  <c r="BE98" i="7"/>
  <c r="BH98" i="7"/>
  <c r="BK98" i="7"/>
  <c r="BN98" i="7"/>
  <c r="L99" i="7"/>
  <c r="O99" i="7"/>
  <c r="R99" i="7"/>
  <c r="U99" i="7"/>
  <c r="X99" i="7"/>
  <c r="AA99" i="7"/>
  <c r="AD99" i="7"/>
  <c r="AG99" i="7"/>
  <c r="AJ99" i="7"/>
  <c r="AM99" i="7"/>
  <c r="AP99" i="7"/>
  <c r="AS99" i="7"/>
  <c r="AV99" i="7"/>
  <c r="AY99" i="7"/>
  <c r="BB99" i="7"/>
  <c r="BE99" i="7"/>
  <c r="BH99" i="7"/>
  <c r="BK99" i="7"/>
  <c r="BN99" i="7"/>
  <c r="L100" i="7"/>
  <c r="O100" i="7"/>
  <c r="R100" i="7"/>
  <c r="U100" i="7"/>
  <c r="X100" i="7"/>
  <c r="AA100" i="7"/>
  <c r="AD100" i="7"/>
  <c r="AG100" i="7"/>
  <c r="AJ100" i="7"/>
  <c r="AM100" i="7"/>
  <c r="AP100" i="7"/>
  <c r="AS100" i="7"/>
  <c r="AV100" i="7"/>
  <c r="AY100" i="7"/>
  <c r="BB100" i="7"/>
  <c r="BE100" i="7"/>
  <c r="BH100" i="7"/>
  <c r="BK100" i="7"/>
  <c r="BN100" i="7"/>
  <c r="L101" i="7"/>
  <c r="O101" i="7"/>
  <c r="R101" i="7"/>
  <c r="U101" i="7"/>
  <c r="X101" i="7"/>
  <c r="AA101" i="7"/>
  <c r="AD101" i="7"/>
  <c r="AG101" i="7"/>
  <c r="AJ101" i="7"/>
  <c r="AM101" i="7"/>
  <c r="AP101" i="7"/>
  <c r="AS101" i="7"/>
  <c r="AV101" i="7"/>
  <c r="AY101" i="7"/>
  <c r="BB101" i="7"/>
  <c r="BE101" i="7"/>
  <c r="BH101" i="7"/>
  <c r="BK101" i="7"/>
  <c r="BN101" i="7"/>
  <c r="L102" i="7"/>
  <c r="O102" i="7"/>
  <c r="R102" i="7"/>
  <c r="U102" i="7"/>
  <c r="X102" i="7"/>
  <c r="AA102" i="7"/>
  <c r="AD102" i="7"/>
  <c r="AG102" i="7"/>
  <c r="AJ102" i="7"/>
  <c r="AM102" i="7"/>
  <c r="AP102" i="7"/>
  <c r="AS102" i="7"/>
  <c r="AV102" i="7"/>
  <c r="AY102" i="7"/>
  <c r="BB102" i="7"/>
  <c r="BE102" i="7"/>
  <c r="BH102" i="7"/>
  <c r="BK102" i="7"/>
  <c r="BN102" i="7"/>
  <c r="L103" i="7"/>
  <c r="O103" i="7"/>
  <c r="R103" i="7"/>
  <c r="U103" i="7"/>
  <c r="X103" i="7"/>
  <c r="AA103" i="7"/>
  <c r="AD103" i="7"/>
  <c r="AG103" i="7"/>
  <c r="AJ103" i="7"/>
  <c r="AM103" i="7"/>
  <c r="AP103" i="7"/>
  <c r="AS103" i="7"/>
  <c r="AV103" i="7"/>
  <c r="AY103" i="7"/>
  <c r="BB103" i="7"/>
  <c r="BE103" i="7"/>
  <c r="BH103" i="7"/>
  <c r="BK103" i="7"/>
  <c r="BN103" i="7"/>
  <c r="L104" i="7"/>
  <c r="O104" i="7"/>
  <c r="R104" i="7"/>
  <c r="U104" i="7"/>
  <c r="X104" i="7"/>
  <c r="AA104" i="7"/>
  <c r="AD104" i="7"/>
  <c r="AG104" i="7"/>
  <c r="AJ104" i="7"/>
  <c r="AM104" i="7"/>
  <c r="AP104" i="7"/>
  <c r="AS104" i="7"/>
  <c r="AV104" i="7"/>
  <c r="AY104" i="7"/>
  <c r="BB104" i="7"/>
  <c r="BE104" i="7"/>
  <c r="BH104" i="7"/>
  <c r="BK104" i="7"/>
  <c r="BN104" i="7"/>
  <c r="L105" i="7"/>
  <c r="O105" i="7"/>
  <c r="R105" i="7"/>
  <c r="U105" i="7"/>
  <c r="X105" i="7"/>
  <c r="AA105" i="7"/>
  <c r="AD105" i="7"/>
  <c r="AG105" i="7"/>
  <c r="AJ105" i="7"/>
  <c r="AM105" i="7"/>
  <c r="AP105" i="7"/>
  <c r="AS105" i="7"/>
  <c r="AV105" i="7"/>
  <c r="AY105" i="7"/>
  <c r="BB105" i="7"/>
  <c r="BE105" i="7"/>
  <c r="BH105" i="7"/>
  <c r="BK105" i="7"/>
  <c r="BN105" i="7"/>
  <c r="L106" i="7"/>
  <c r="O106" i="7"/>
  <c r="R106" i="7"/>
  <c r="U106" i="7"/>
  <c r="X106" i="7"/>
  <c r="AA106" i="7"/>
  <c r="AD106" i="7"/>
  <c r="AG106" i="7"/>
  <c r="AJ106" i="7"/>
  <c r="AM106" i="7"/>
  <c r="AP106" i="7"/>
  <c r="AS106" i="7"/>
  <c r="AV106" i="7"/>
  <c r="AY106" i="7"/>
  <c r="BB106" i="7"/>
  <c r="BE106" i="7"/>
  <c r="BH106" i="7"/>
  <c r="BK106" i="7"/>
  <c r="BN106" i="7"/>
  <c r="L108" i="7"/>
  <c r="O108" i="7"/>
  <c r="R108" i="7"/>
  <c r="U108" i="7"/>
  <c r="X108" i="7"/>
  <c r="AA108" i="7"/>
  <c r="AD108" i="7"/>
  <c r="AG108" i="7"/>
  <c r="AJ108" i="7"/>
  <c r="AM108" i="7"/>
  <c r="AP108" i="7"/>
  <c r="AS108" i="7"/>
  <c r="AV108" i="7"/>
  <c r="AY108" i="7"/>
  <c r="BB108" i="7"/>
  <c r="BE108" i="7"/>
  <c r="BH108" i="7"/>
  <c r="BK108" i="7"/>
  <c r="BN108" i="7"/>
  <c r="L109" i="7"/>
  <c r="O109" i="7"/>
  <c r="R109" i="7"/>
  <c r="U109" i="7"/>
  <c r="X109" i="7"/>
  <c r="AA109" i="7"/>
  <c r="AD109" i="7"/>
  <c r="AG109" i="7"/>
  <c r="AJ109" i="7"/>
  <c r="AM109" i="7"/>
  <c r="AP109" i="7"/>
  <c r="AS109" i="7"/>
  <c r="AV109" i="7"/>
  <c r="AY109" i="7"/>
  <c r="BB109" i="7"/>
  <c r="BE109" i="7"/>
  <c r="BH109" i="7"/>
  <c r="BK109" i="7"/>
  <c r="BN109" i="7"/>
  <c r="L110" i="7"/>
  <c r="O110" i="7"/>
  <c r="R110" i="7"/>
  <c r="U110" i="7"/>
  <c r="X110" i="7"/>
  <c r="AA110" i="7"/>
  <c r="AD110" i="7"/>
  <c r="AG110" i="7"/>
  <c r="AJ110" i="7"/>
  <c r="AM110" i="7"/>
  <c r="AP110" i="7"/>
  <c r="AS110" i="7"/>
  <c r="AV110" i="7"/>
  <c r="AY110" i="7"/>
  <c r="BB110" i="7"/>
  <c r="BE110" i="7"/>
  <c r="BH110" i="7"/>
  <c r="BK110" i="7"/>
  <c r="BN110" i="7"/>
  <c r="L112" i="7"/>
  <c r="O112" i="7"/>
  <c r="R112" i="7"/>
  <c r="U112" i="7"/>
  <c r="X112" i="7"/>
  <c r="AA112" i="7"/>
  <c r="AD112" i="7"/>
  <c r="AG112" i="7"/>
  <c r="AJ112" i="7"/>
  <c r="AM112" i="7"/>
  <c r="AP112" i="7"/>
  <c r="AS112" i="7"/>
  <c r="AV112" i="7"/>
  <c r="AY112" i="7"/>
  <c r="BB112" i="7"/>
  <c r="BE112" i="7"/>
  <c r="BH112" i="7"/>
  <c r="BK112" i="7"/>
  <c r="BN112" i="7"/>
  <c r="L113" i="7"/>
  <c r="O113" i="7"/>
  <c r="R113" i="7"/>
  <c r="U113" i="7"/>
  <c r="X113" i="7"/>
  <c r="AA113" i="7"/>
  <c r="AD113" i="7"/>
  <c r="AG113" i="7"/>
  <c r="AJ113" i="7"/>
  <c r="AM113" i="7"/>
  <c r="AP113" i="7"/>
  <c r="AS113" i="7"/>
  <c r="AV113" i="7"/>
  <c r="AY113" i="7"/>
  <c r="BB113" i="7"/>
  <c r="BE113" i="7"/>
  <c r="BH113" i="7"/>
  <c r="BK113" i="7"/>
  <c r="BN113" i="7"/>
  <c r="L114" i="7"/>
  <c r="O114" i="7"/>
  <c r="R114" i="7"/>
  <c r="U114" i="7"/>
  <c r="X114" i="7"/>
  <c r="AA114" i="7"/>
  <c r="AD114" i="7"/>
  <c r="AG114" i="7"/>
  <c r="AJ114" i="7"/>
  <c r="AM114" i="7"/>
  <c r="AP114" i="7"/>
  <c r="AS114" i="7"/>
  <c r="AV114" i="7"/>
  <c r="AY114" i="7"/>
  <c r="BB114" i="7"/>
  <c r="BE114" i="7"/>
  <c r="BH114" i="7"/>
  <c r="BK114" i="7"/>
  <c r="BN114" i="7"/>
  <c r="L115" i="7"/>
  <c r="O115" i="7"/>
  <c r="R115" i="7"/>
  <c r="U115" i="7"/>
  <c r="X115" i="7"/>
  <c r="AA115" i="7"/>
  <c r="AD115" i="7"/>
  <c r="AG115" i="7"/>
  <c r="AJ115" i="7"/>
  <c r="AM115" i="7"/>
  <c r="AP115" i="7"/>
  <c r="AS115" i="7"/>
  <c r="AV115" i="7"/>
  <c r="AY115" i="7"/>
  <c r="BB115" i="7"/>
  <c r="BE115" i="7"/>
  <c r="BH115" i="7"/>
  <c r="BK115" i="7"/>
  <c r="BN115" i="7"/>
  <c r="L116" i="7"/>
  <c r="O116" i="7"/>
  <c r="R116" i="7"/>
  <c r="U116" i="7"/>
  <c r="X116" i="7"/>
  <c r="AA116" i="7"/>
  <c r="AD116" i="7"/>
  <c r="AG116" i="7"/>
  <c r="AJ116" i="7"/>
  <c r="AM116" i="7"/>
  <c r="AP116" i="7"/>
  <c r="AS116" i="7"/>
  <c r="AV116" i="7"/>
  <c r="AY116" i="7"/>
  <c r="BB116" i="7"/>
  <c r="BE116" i="7"/>
  <c r="BH116" i="7"/>
  <c r="BK116" i="7"/>
  <c r="BN116" i="7"/>
  <c r="L117" i="7"/>
  <c r="O117" i="7"/>
  <c r="R117" i="7"/>
  <c r="U117" i="7"/>
  <c r="X117" i="7"/>
  <c r="AA117" i="7"/>
  <c r="AD117" i="7"/>
  <c r="AG117" i="7"/>
  <c r="AJ117" i="7"/>
  <c r="AM117" i="7"/>
  <c r="AP117" i="7"/>
  <c r="AS117" i="7"/>
  <c r="AV117" i="7"/>
  <c r="AY117" i="7"/>
  <c r="BB117" i="7"/>
  <c r="BE117" i="7"/>
  <c r="BH117" i="7"/>
  <c r="BK117" i="7"/>
  <c r="BN117" i="7"/>
  <c r="L118" i="7"/>
  <c r="O118" i="7"/>
  <c r="R118" i="7"/>
  <c r="U118" i="7"/>
  <c r="X118" i="7"/>
  <c r="AA118" i="7"/>
  <c r="AD118" i="7"/>
  <c r="AG118" i="7"/>
  <c r="AJ118" i="7"/>
  <c r="AM118" i="7"/>
  <c r="AP118" i="7"/>
  <c r="AS118" i="7"/>
  <c r="AV118" i="7"/>
  <c r="AY118" i="7"/>
  <c r="BB118" i="7"/>
  <c r="BE118" i="7"/>
  <c r="BH118" i="7"/>
  <c r="BK118" i="7"/>
  <c r="BN118" i="7"/>
  <c r="L119" i="7"/>
  <c r="O119" i="7"/>
  <c r="R119" i="7"/>
  <c r="U119" i="7"/>
  <c r="X119" i="7"/>
  <c r="AA119" i="7"/>
  <c r="AD119" i="7"/>
  <c r="AG119" i="7"/>
  <c r="AJ119" i="7"/>
  <c r="AM119" i="7"/>
  <c r="AP119" i="7"/>
  <c r="AS119" i="7"/>
  <c r="AV119" i="7"/>
  <c r="AY119" i="7"/>
  <c r="BB119" i="7"/>
  <c r="BE119" i="7"/>
  <c r="BH119" i="7"/>
  <c r="BK119" i="7"/>
  <c r="BN119" i="7"/>
  <c r="L120" i="7"/>
  <c r="O120" i="7"/>
  <c r="R120" i="7"/>
  <c r="U120" i="7"/>
  <c r="X120" i="7"/>
  <c r="AA120" i="7"/>
  <c r="AD120" i="7"/>
  <c r="AG120" i="7"/>
  <c r="AJ120" i="7"/>
  <c r="AM120" i="7"/>
  <c r="AP120" i="7"/>
  <c r="AS120" i="7"/>
  <c r="AV120" i="7"/>
  <c r="AY120" i="7"/>
  <c r="BB120" i="7"/>
  <c r="BE120" i="7"/>
  <c r="BH120" i="7"/>
  <c r="BK120" i="7"/>
  <c r="BN120" i="7"/>
  <c r="L121" i="7"/>
  <c r="O121" i="7"/>
  <c r="R121" i="7"/>
  <c r="U121" i="7"/>
  <c r="X121" i="7"/>
  <c r="AA121" i="7"/>
  <c r="AD121" i="7"/>
  <c r="AG121" i="7"/>
  <c r="AJ121" i="7"/>
  <c r="AM121" i="7"/>
  <c r="AP121" i="7"/>
  <c r="AS121" i="7"/>
  <c r="AV121" i="7"/>
  <c r="AY121" i="7"/>
  <c r="BB121" i="7"/>
  <c r="BE121" i="7"/>
  <c r="BH121" i="7"/>
  <c r="BK121" i="7"/>
  <c r="BN121" i="7"/>
  <c r="L122" i="7"/>
  <c r="O122" i="7"/>
  <c r="R122" i="7"/>
  <c r="U122" i="7"/>
  <c r="X122" i="7"/>
  <c r="AA122" i="7"/>
  <c r="AD122" i="7"/>
  <c r="AG122" i="7"/>
  <c r="AJ122" i="7"/>
  <c r="AM122" i="7"/>
  <c r="AP122" i="7"/>
  <c r="AS122" i="7"/>
  <c r="AV122" i="7"/>
  <c r="AY122" i="7"/>
  <c r="BB122" i="7"/>
  <c r="BE122" i="7"/>
  <c r="BH122" i="7"/>
  <c r="BK122" i="7"/>
  <c r="BN122" i="7"/>
  <c r="L123" i="7"/>
  <c r="O123" i="7"/>
  <c r="R123" i="7"/>
  <c r="U123" i="7"/>
  <c r="X123" i="7"/>
  <c r="AA123" i="7"/>
  <c r="AD123" i="7"/>
  <c r="AG123" i="7"/>
  <c r="AJ123" i="7"/>
  <c r="AM123" i="7"/>
  <c r="AP123" i="7"/>
  <c r="AS123" i="7"/>
  <c r="AV123" i="7"/>
  <c r="AY123" i="7"/>
  <c r="BB123" i="7"/>
  <c r="BE123" i="7"/>
  <c r="BH123" i="7"/>
  <c r="BK123" i="7"/>
  <c r="BN123" i="7"/>
  <c r="AK3" i="6"/>
  <c r="AZ3" i="6"/>
  <c r="BL3" i="6"/>
  <c r="N19" i="6"/>
  <c r="Q19" i="6"/>
  <c r="T19" i="6"/>
  <c r="W19" i="6"/>
  <c r="Z19" i="6"/>
  <c r="AC19" i="6"/>
  <c r="AF19" i="6"/>
  <c r="AI19" i="6"/>
  <c r="AL19" i="6"/>
  <c r="AO19" i="6"/>
  <c r="AR19" i="6"/>
  <c r="AU19" i="6"/>
  <c r="AX19" i="6"/>
  <c r="BA19" i="6"/>
  <c r="BD19" i="6"/>
  <c r="BG19" i="6"/>
  <c r="BJ19" i="6"/>
  <c r="BM19" i="6"/>
  <c r="K30" i="6"/>
  <c r="N30" i="6"/>
  <c r="Q30" i="6"/>
  <c r="T30" i="6"/>
  <c r="W30" i="6"/>
  <c r="Z30" i="6"/>
  <c r="AC30" i="6"/>
  <c r="AF30" i="6"/>
  <c r="AI30" i="6"/>
  <c r="AL30" i="6"/>
  <c r="AO30" i="6"/>
  <c r="AR30" i="6"/>
  <c r="AU30" i="6"/>
  <c r="AX30" i="6"/>
  <c r="BA30" i="6"/>
  <c r="BD30" i="6"/>
  <c r="BG30" i="6"/>
  <c r="BJ30" i="6"/>
  <c r="BM30" i="6"/>
  <c r="J31" i="6"/>
  <c r="M31" i="6"/>
  <c r="P31" i="6"/>
  <c r="S31" i="6"/>
  <c r="V31" i="6"/>
  <c r="Y31" i="6"/>
  <c r="AB31" i="6"/>
  <c r="AE31" i="6"/>
  <c r="AH31" i="6"/>
  <c r="AK31" i="6"/>
  <c r="AN31" i="6"/>
  <c r="AQ31" i="6"/>
  <c r="AT31" i="6"/>
  <c r="AW31" i="6"/>
  <c r="AZ31" i="6"/>
  <c r="BC31" i="6"/>
  <c r="BF31" i="6"/>
  <c r="BI31" i="6"/>
  <c r="BL31" i="6"/>
  <c r="J32" i="6"/>
  <c r="M32" i="6"/>
  <c r="P32" i="6"/>
  <c r="S32" i="6"/>
  <c r="V32" i="6"/>
  <c r="Y32" i="6"/>
  <c r="AB32" i="6"/>
  <c r="AE32" i="6"/>
  <c r="AH32" i="6"/>
  <c r="AK32" i="6"/>
  <c r="AN32" i="6"/>
  <c r="AQ32" i="6"/>
  <c r="AT32" i="6"/>
  <c r="AW32" i="6"/>
  <c r="AZ32" i="6"/>
  <c r="BC32" i="6"/>
  <c r="BF32" i="6"/>
  <c r="BI32" i="6"/>
  <c r="BL32" i="6"/>
  <c r="L37" i="6"/>
  <c r="O37" i="6"/>
  <c r="R37" i="6"/>
  <c r="U37" i="6"/>
  <c r="X37" i="6"/>
  <c r="AA37" i="6"/>
  <c r="AD37" i="6"/>
  <c r="AG37" i="6"/>
  <c r="AJ37" i="6"/>
  <c r="AM37" i="6"/>
  <c r="AP37" i="6"/>
  <c r="AS37" i="6"/>
  <c r="AV37" i="6"/>
  <c r="AY37" i="6"/>
  <c r="BB37" i="6"/>
  <c r="BE37" i="6"/>
  <c r="BH37" i="6"/>
  <c r="BK37" i="6"/>
  <c r="BN37" i="6"/>
  <c r="L38" i="6"/>
  <c r="O38" i="6"/>
  <c r="R38" i="6"/>
  <c r="U38" i="6"/>
  <c r="X38" i="6"/>
  <c r="AA38" i="6"/>
  <c r="AD38" i="6"/>
  <c r="AG38" i="6"/>
  <c r="AJ38" i="6"/>
  <c r="AM38" i="6"/>
  <c r="AP38" i="6"/>
  <c r="AS38" i="6"/>
  <c r="AV38" i="6"/>
  <c r="AY38" i="6"/>
  <c r="BB38" i="6"/>
  <c r="BE38" i="6"/>
  <c r="BH38" i="6"/>
  <c r="BK38" i="6"/>
  <c r="BN38" i="6"/>
  <c r="L39" i="6"/>
  <c r="O39" i="6"/>
  <c r="R39" i="6"/>
  <c r="U39" i="6"/>
  <c r="X39" i="6"/>
  <c r="AA39" i="6"/>
  <c r="AD39" i="6"/>
  <c r="AG39" i="6"/>
  <c r="AJ39" i="6"/>
  <c r="AM39" i="6"/>
  <c r="AP39" i="6"/>
  <c r="AS39" i="6"/>
  <c r="AV39" i="6"/>
  <c r="AY39" i="6"/>
  <c r="BB39" i="6"/>
  <c r="BE39" i="6"/>
  <c r="BH39" i="6"/>
  <c r="BK39" i="6"/>
  <c r="BN39" i="6"/>
  <c r="L40" i="6"/>
  <c r="O40" i="6"/>
  <c r="R40" i="6"/>
  <c r="U40" i="6"/>
  <c r="X40" i="6"/>
  <c r="AA40" i="6"/>
  <c r="AD40" i="6"/>
  <c r="AG40" i="6"/>
  <c r="AJ40" i="6"/>
  <c r="AM40" i="6"/>
  <c r="AP40" i="6"/>
  <c r="AS40" i="6"/>
  <c r="AV40" i="6"/>
  <c r="AY40" i="6"/>
  <c r="BB40" i="6"/>
  <c r="BE40" i="6"/>
  <c r="BH40" i="6"/>
  <c r="BK40" i="6"/>
  <c r="BN40" i="6"/>
  <c r="L42" i="6"/>
  <c r="O42" i="6"/>
  <c r="R42" i="6"/>
  <c r="U42" i="6"/>
  <c r="X42" i="6"/>
  <c r="AA42" i="6"/>
  <c r="AD42" i="6"/>
  <c r="AG42" i="6"/>
  <c r="AJ42" i="6"/>
  <c r="AM42" i="6"/>
  <c r="AP42" i="6"/>
  <c r="AS42" i="6"/>
  <c r="AV42" i="6"/>
  <c r="AY42" i="6"/>
  <c r="BB42" i="6"/>
  <c r="BE42" i="6"/>
  <c r="BH42" i="6"/>
  <c r="BK42" i="6"/>
  <c r="BN42" i="6"/>
  <c r="L46" i="6"/>
  <c r="O46" i="6"/>
  <c r="R46" i="6"/>
  <c r="U46" i="6"/>
  <c r="X46" i="6"/>
  <c r="AD46" i="6"/>
  <c r="AP46" i="6"/>
  <c r="AS46" i="6"/>
  <c r="AV46" i="6"/>
  <c r="AY46" i="6"/>
  <c r="BB46" i="6"/>
  <c r="BE46" i="6"/>
  <c r="BH46" i="6"/>
  <c r="BK46" i="6"/>
  <c r="BN46" i="6"/>
  <c r="L47" i="6"/>
  <c r="O47" i="6"/>
  <c r="R47" i="6"/>
  <c r="U47" i="6"/>
  <c r="X47" i="6"/>
  <c r="AD47" i="6"/>
  <c r="AP47" i="6"/>
  <c r="AS47" i="6"/>
  <c r="AV47" i="6"/>
  <c r="AY47" i="6"/>
  <c r="BB47" i="6"/>
  <c r="BE47" i="6"/>
  <c r="BH47" i="6"/>
  <c r="BK47" i="6"/>
  <c r="BN47" i="6"/>
  <c r="L48" i="6"/>
  <c r="O48" i="6"/>
  <c r="R48" i="6"/>
  <c r="U48" i="6"/>
  <c r="X48" i="6"/>
  <c r="AD48" i="6"/>
  <c r="AP48" i="6"/>
  <c r="AS48" i="6"/>
  <c r="AV48" i="6"/>
  <c r="AY48" i="6"/>
  <c r="BB48" i="6"/>
  <c r="BE48" i="6"/>
  <c r="BH48" i="6"/>
  <c r="BK48" i="6"/>
  <c r="BN48" i="6"/>
  <c r="L49" i="6"/>
  <c r="O49" i="6"/>
  <c r="R49" i="6"/>
  <c r="U49" i="6"/>
  <c r="X49" i="6"/>
  <c r="AA49" i="6"/>
  <c r="AD49" i="6"/>
  <c r="AG49" i="6"/>
  <c r="AJ49" i="6"/>
  <c r="AM49" i="6"/>
  <c r="AP49" i="6"/>
  <c r="AS49" i="6"/>
  <c r="AV49" i="6"/>
  <c r="AY49" i="6"/>
  <c r="BB49" i="6"/>
  <c r="BE49" i="6"/>
  <c r="BH49" i="6"/>
  <c r="BK49" i="6"/>
  <c r="BN49" i="6"/>
  <c r="L50" i="6"/>
  <c r="O50" i="6"/>
  <c r="R50" i="6"/>
  <c r="U50" i="6"/>
  <c r="X50" i="6"/>
  <c r="AA50" i="6"/>
  <c r="AD50" i="6"/>
  <c r="AG50" i="6"/>
  <c r="AJ50" i="6"/>
  <c r="AM50" i="6"/>
  <c r="AP50" i="6"/>
  <c r="AS50" i="6"/>
  <c r="AV50" i="6"/>
  <c r="AY50" i="6"/>
  <c r="BB50" i="6"/>
  <c r="BE50" i="6"/>
  <c r="BH50" i="6"/>
  <c r="BK50" i="6"/>
  <c r="BN50" i="6"/>
  <c r="L51" i="6"/>
  <c r="O51" i="6"/>
  <c r="R51" i="6"/>
  <c r="U51" i="6"/>
  <c r="X51" i="6"/>
  <c r="AA51" i="6"/>
  <c r="AD51" i="6"/>
  <c r="AG51" i="6"/>
  <c r="AJ51" i="6"/>
  <c r="AM51" i="6"/>
  <c r="AP51" i="6"/>
  <c r="AS51" i="6"/>
  <c r="AV51" i="6"/>
  <c r="AY51" i="6"/>
  <c r="BB51" i="6"/>
  <c r="BE51" i="6"/>
  <c r="BH51" i="6"/>
  <c r="BK51" i="6"/>
  <c r="BN51" i="6"/>
  <c r="L52" i="6"/>
  <c r="O52" i="6"/>
  <c r="R52" i="6"/>
  <c r="U52" i="6"/>
  <c r="X52" i="6"/>
  <c r="AA52" i="6"/>
  <c r="AD52" i="6"/>
  <c r="AG52" i="6"/>
  <c r="AJ52" i="6"/>
  <c r="AM52" i="6"/>
  <c r="AP52" i="6"/>
  <c r="AS52" i="6"/>
  <c r="AV52" i="6"/>
  <c r="AY52" i="6"/>
  <c r="BB52" i="6"/>
  <c r="BE52" i="6"/>
  <c r="BH52" i="6"/>
  <c r="BK52" i="6"/>
  <c r="BN52" i="6"/>
  <c r="L53" i="6"/>
  <c r="O53" i="6"/>
  <c r="R53" i="6"/>
  <c r="U53" i="6"/>
  <c r="X53" i="6"/>
  <c r="AA53" i="6"/>
  <c r="AD53" i="6"/>
  <c r="AG53" i="6"/>
  <c r="AJ53" i="6"/>
  <c r="AM53" i="6"/>
  <c r="AP53" i="6"/>
  <c r="AS53" i="6"/>
  <c r="AV53" i="6"/>
  <c r="AY53" i="6"/>
  <c r="BB53" i="6"/>
  <c r="BE53" i="6"/>
  <c r="BH53" i="6"/>
  <c r="BK53" i="6"/>
  <c r="BN53" i="6"/>
  <c r="L54" i="6"/>
  <c r="O54" i="6"/>
  <c r="R54" i="6"/>
  <c r="U54" i="6"/>
  <c r="X54" i="6"/>
  <c r="AA54" i="6"/>
  <c r="AD54" i="6"/>
  <c r="AG54" i="6"/>
  <c r="AJ54" i="6"/>
  <c r="AM54" i="6"/>
  <c r="AP54" i="6"/>
  <c r="AS54" i="6"/>
  <c r="AV54" i="6"/>
  <c r="AY54" i="6"/>
  <c r="BB54" i="6"/>
  <c r="BE54" i="6"/>
  <c r="BH54" i="6"/>
  <c r="BK54" i="6"/>
  <c r="BN54" i="6"/>
  <c r="L55" i="6"/>
  <c r="O55" i="6"/>
  <c r="R55" i="6"/>
  <c r="U55" i="6"/>
  <c r="X55" i="6"/>
  <c r="AA55" i="6"/>
  <c r="AD55" i="6"/>
  <c r="AG55" i="6"/>
  <c r="AJ55" i="6"/>
  <c r="AM55" i="6"/>
  <c r="AP55" i="6"/>
  <c r="AS55" i="6"/>
  <c r="AV55" i="6"/>
  <c r="AY55" i="6"/>
  <c r="BB55" i="6"/>
  <c r="BE55" i="6"/>
  <c r="BH55" i="6"/>
  <c r="BK55" i="6"/>
  <c r="BN55" i="6"/>
  <c r="L56" i="6"/>
  <c r="O56" i="6"/>
  <c r="R56" i="6"/>
  <c r="U56" i="6"/>
  <c r="X56" i="6"/>
  <c r="AA56" i="6"/>
  <c r="AD56" i="6"/>
  <c r="AG56" i="6"/>
  <c r="AJ56" i="6"/>
  <c r="AM56" i="6"/>
  <c r="AP56" i="6"/>
  <c r="AS56" i="6"/>
  <c r="AV56" i="6"/>
  <c r="AY56" i="6"/>
  <c r="BB56" i="6"/>
  <c r="BE56" i="6"/>
  <c r="BH56" i="6"/>
  <c r="BK56" i="6"/>
  <c r="BN56" i="6"/>
  <c r="L57" i="6"/>
  <c r="O57" i="6"/>
  <c r="R57" i="6"/>
  <c r="U57" i="6"/>
  <c r="X57" i="6"/>
  <c r="AA57" i="6"/>
  <c r="AD57" i="6"/>
  <c r="AG57" i="6"/>
  <c r="AJ57" i="6"/>
  <c r="AM57" i="6"/>
  <c r="AP57" i="6"/>
  <c r="AS57" i="6"/>
  <c r="AV57" i="6"/>
  <c r="AY57" i="6"/>
  <c r="BB57" i="6"/>
  <c r="BE57" i="6"/>
  <c r="BH57" i="6"/>
  <c r="BK57" i="6"/>
  <c r="BN57" i="6"/>
  <c r="L58" i="6"/>
  <c r="O58" i="6"/>
  <c r="R58" i="6"/>
  <c r="U58" i="6"/>
  <c r="X58" i="6"/>
  <c r="AA58" i="6"/>
  <c r="AD58" i="6"/>
  <c r="AG58" i="6"/>
  <c r="AJ58" i="6"/>
  <c r="AM58" i="6"/>
  <c r="AP58" i="6"/>
  <c r="AS58" i="6"/>
  <c r="AV58" i="6"/>
  <c r="AY58" i="6"/>
  <c r="BB58" i="6"/>
  <c r="BE58" i="6"/>
  <c r="BH58" i="6"/>
  <c r="BK58" i="6"/>
  <c r="BN58" i="6"/>
  <c r="L59" i="6"/>
  <c r="O59" i="6"/>
  <c r="R59" i="6"/>
  <c r="U59" i="6"/>
  <c r="X59" i="6"/>
  <c r="AA59" i="6"/>
  <c r="AD59" i="6"/>
  <c r="AG59" i="6"/>
  <c r="AJ59" i="6"/>
  <c r="AM59" i="6"/>
  <c r="AP59" i="6"/>
  <c r="AS59" i="6"/>
  <c r="AV59" i="6"/>
  <c r="AY59" i="6"/>
  <c r="BB59" i="6"/>
  <c r="BE59" i="6"/>
  <c r="BH59" i="6"/>
  <c r="BK59" i="6"/>
  <c r="BN59" i="6"/>
  <c r="L60" i="6"/>
  <c r="O60" i="6"/>
  <c r="R60" i="6"/>
  <c r="U60" i="6"/>
  <c r="X60" i="6"/>
  <c r="AA60" i="6"/>
  <c r="AD60" i="6"/>
  <c r="AG60" i="6"/>
  <c r="AJ60" i="6"/>
  <c r="AM60" i="6"/>
  <c r="AP60" i="6"/>
  <c r="AS60" i="6"/>
  <c r="AV60" i="6"/>
  <c r="AY60" i="6"/>
  <c r="BB60" i="6"/>
  <c r="BE60" i="6"/>
  <c r="BH60" i="6"/>
  <c r="BK60" i="6"/>
  <c r="BN60" i="6"/>
  <c r="L61" i="6"/>
  <c r="O61" i="6"/>
  <c r="R61" i="6"/>
  <c r="U61" i="6"/>
  <c r="X61" i="6"/>
  <c r="AA61" i="6"/>
  <c r="AD61" i="6"/>
  <c r="AG61" i="6"/>
  <c r="AJ61" i="6"/>
  <c r="AM61" i="6"/>
  <c r="AP61" i="6"/>
  <c r="AS61" i="6"/>
  <c r="AV61" i="6"/>
  <c r="AY61" i="6"/>
  <c r="BB61" i="6"/>
  <c r="BE61" i="6"/>
  <c r="BH61" i="6"/>
  <c r="BK61" i="6"/>
  <c r="BN61" i="6"/>
  <c r="L62" i="6"/>
  <c r="O62" i="6"/>
  <c r="R62" i="6"/>
  <c r="U62" i="6"/>
  <c r="X62" i="6"/>
  <c r="AA62" i="6"/>
  <c r="AD62" i="6"/>
  <c r="AG62" i="6"/>
  <c r="AJ62" i="6"/>
  <c r="AM62" i="6"/>
  <c r="AP62" i="6"/>
  <c r="AS62" i="6"/>
  <c r="AV62" i="6"/>
  <c r="AY62" i="6"/>
  <c r="BB62" i="6"/>
  <c r="BE62" i="6"/>
  <c r="BH62" i="6"/>
  <c r="BK62" i="6"/>
  <c r="BN62" i="6"/>
  <c r="L63" i="6"/>
  <c r="O63" i="6"/>
  <c r="R63" i="6"/>
  <c r="U63" i="6"/>
  <c r="X63" i="6"/>
  <c r="AA63" i="6"/>
  <c r="AD63" i="6"/>
  <c r="AG63" i="6"/>
  <c r="AJ63" i="6"/>
  <c r="AM63" i="6"/>
  <c r="AP63" i="6"/>
  <c r="AS63" i="6"/>
  <c r="AV63" i="6"/>
  <c r="AY63" i="6"/>
  <c r="BB63" i="6"/>
  <c r="BE63" i="6"/>
  <c r="BH63" i="6"/>
  <c r="BK63" i="6"/>
  <c r="BN63" i="6"/>
  <c r="L64" i="6"/>
  <c r="O64" i="6"/>
  <c r="R64" i="6"/>
  <c r="U64" i="6"/>
  <c r="X64" i="6"/>
  <c r="AA64" i="6"/>
  <c r="AD64" i="6"/>
  <c r="AG64" i="6"/>
  <c r="AJ64" i="6"/>
  <c r="AM64" i="6"/>
  <c r="AP64" i="6"/>
  <c r="AS64" i="6"/>
  <c r="AV64" i="6"/>
  <c r="AY64" i="6"/>
  <c r="BB64" i="6"/>
  <c r="BE64" i="6"/>
  <c r="BH64" i="6"/>
  <c r="BK64" i="6"/>
  <c r="BN64" i="6"/>
  <c r="L65" i="6"/>
  <c r="O65" i="6"/>
  <c r="R65" i="6"/>
  <c r="U65" i="6"/>
  <c r="X65" i="6"/>
  <c r="AA65" i="6"/>
  <c r="AD65" i="6"/>
  <c r="AG65" i="6"/>
  <c r="AJ65" i="6"/>
  <c r="AM65" i="6"/>
  <c r="AP65" i="6"/>
  <c r="AS65" i="6"/>
  <c r="AV65" i="6"/>
  <c r="AY65" i="6"/>
  <c r="BB65" i="6"/>
  <c r="BE65" i="6"/>
  <c r="BH65" i="6"/>
  <c r="BK65" i="6"/>
  <c r="BN65" i="6"/>
  <c r="L66" i="6"/>
  <c r="O66" i="6"/>
  <c r="R66" i="6"/>
  <c r="U66" i="6"/>
  <c r="X66" i="6"/>
  <c r="AA66" i="6"/>
  <c r="AD66" i="6"/>
  <c r="AG66" i="6"/>
  <c r="AJ66" i="6"/>
  <c r="AM66" i="6"/>
  <c r="AP66" i="6"/>
  <c r="AS66" i="6"/>
  <c r="AV66" i="6"/>
  <c r="AY66" i="6"/>
  <c r="BB66" i="6"/>
  <c r="BE66" i="6"/>
  <c r="BH66" i="6"/>
  <c r="BK66" i="6"/>
  <c r="BN66" i="6"/>
  <c r="L67" i="6"/>
  <c r="O67" i="6"/>
  <c r="R67" i="6"/>
  <c r="U67" i="6"/>
  <c r="X67" i="6"/>
  <c r="AA67" i="6"/>
  <c r="AD67" i="6"/>
  <c r="AG67" i="6"/>
  <c r="AJ67" i="6"/>
  <c r="AM67" i="6"/>
  <c r="AP67" i="6"/>
  <c r="AS67" i="6"/>
  <c r="AV67" i="6"/>
  <c r="AY67" i="6"/>
  <c r="BB67" i="6"/>
  <c r="BE67" i="6"/>
  <c r="BH67" i="6"/>
  <c r="BK67" i="6"/>
  <c r="BN67" i="6"/>
  <c r="L68" i="6"/>
  <c r="O68" i="6"/>
  <c r="R68" i="6"/>
  <c r="U68" i="6"/>
  <c r="X68" i="6"/>
  <c r="AA68" i="6"/>
  <c r="AD68" i="6"/>
  <c r="AG68" i="6"/>
  <c r="AJ68" i="6"/>
  <c r="AM68" i="6"/>
  <c r="AP68" i="6"/>
  <c r="AS68" i="6"/>
  <c r="AV68" i="6"/>
  <c r="AY68" i="6"/>
  <c r="BB68" i="6"/>
  <c r="BE68" i="6"/>
  <c r="BH68" i="6"/>
  <c r="BK68" i="6"/>
  <c r="BN68" i="6"/>
  <c r="L69" i="6"/>
  <c r="O69" i="6"/>
  <c r="R69" i="6"/>
  <c r="U69" i="6"/>
  <c r="X69" i="6"/>
  <c r="AA69" i="6"/>
  <c r="AD69" i="6"/>
  <c r="AG69" i="6"/>
  <c r="AJ69" i="6"/>
  <c r="AM69" i="6"/>
  <c r="AP69" i="6"/>
  <c r="AS69" i="6"/>
  <c r="AV69" i="6"/>
  <c r="AY69" i="6"/>
  <c r="BB69" i="6"/>
  <c r="BE69" i="6"/>
  <c r="BH69" i="6"/>
  <c r="BK69" i="6"/>
  <c r="BN69" i="6"/>
  <c r="L70" i="6"/>
  <c r="O70" i="6"/>
  <c r="R70" i="6"/>
  <c r="U70" i="6"/>
  <c r="X70" i="6"/>
  <c r="AA70" i="6"/>
  <c r="AD70" i="6"/>
  <c r="AG70" i="6"/>
  <c r="AJ70" i="6"/>
  <c r="AM70" i="6"/>
  <c r="AP70" i="6"/>
  <c r="AS70" i="6"/>
  <c r="AV70" i="6"/>
  <c r="AY70" i="6"/>
  <c r="BB70" i="6"/>
  <c r="BE70" i="6"/>
  <c r="BH70" i="6"/>
  <c r="BK70" i="6"/>
  <c r="BN70" i="6"/>
  <c r="L71" i="6"/>
  <c r="O71" i="6"/>
  <c r="R71" i="6"/>
  <c r="U71" i="6"/>
  <c r="X71" i="6"/>
  <c r="AA71" i="6"/>
  <c r="AD71" i="6"/>
  <c r="AG71" i="6"/>
  <c r="AJ71" i="6"/>
  <c r="AM71" i="6"/>
  <c r="AP71" i="6"/>
  <c r="AS71" i="6"/>
  <c r="AV71" i="6"/>
  <c r="AY71" i="6"/>
  <c r="BB71" i="6"/>
  <c r="BE71" i="6"/>
  <c r="BH71" i="6"/>
  <c r="BK71" i="6"/>
  <c r="BN71" i="6"/>
  <c r="L72" i="6"/>
  <c r="O72" i="6"/>
  <c r="R72" i="6"/>
  <c r="U72" i="6"/>
  <c r="X72" i="6"/>
  <c r="AA72" i="6"/>
  <c r="AD72" i="6"/>
  <c r="AG72" i="6"/>
  <c r="AJ72" i="6"/>
  <c r="AM72" i="6"/>
  <c r="AP72" i="6"/>
  <c r="AS72" i="6"/>
  <c r="AV72" i="6"/>
  <c r="AY72" i="6"/>
  <c r="BB72" i="6"/>
  <c r="BE72" i="6"/>
  <c r="BH72" i="6"/>
  <c r="BK72" i="6"/>
  <c r="BN72" i="6"/>
  <c r="L73" i="6"/>
  <c r="O73" i="6"/>
  <c r="R73" i="6"/>
  <c r="U73" i="6"/>
  <c r="X73" i="6"/>
  <c r="AA73" i="6"/>
  <c r="AD73" i="6"/>
  <c r="AG73" i="6"/>
  <c r="AJ73" i="6"/>
  <c r="AM73" i="6"/>
  <c r="AP73" i="6"/>
  <c r="AS73" i="6"/>
  <c r="AV73" i="6"/>
  <c r="AY73" i="6"/>
  <c r="BB73" i="6"/>
  <c r="BE73" i="6"/>
  <c r="BH73" i="6"/>
  <c r="BK73" i="6"/>
  <c r="BN73" i="6"/>
  <c r="L74" i="6"/>
  <c r="O74" i="6"/>
  <c r="R74" i="6"/>
  <c r="U74" i="6"/>
  <c r="X74" i="6"/>
  <c r="AA74" i="6"/>
  <c r="AD74" i="6"/>
  <c r="AG74" i="6"/>
  <c r="AJ74" i="6"/>
  <c r="AM74" i="6"/>
  <c r="AP74" i="6"/>
  <c r="AS74" i="6"/>
  <c r="AV74" i="6"/>
  <c r="AY74" i="6"/>
  <c r="BB74" i="6"/>
  <c r="BE74" i="6"/>
  <c r="BH74" i="6"/>
  <c r="BK74" i="6"/>
  <c r="BN74" i="6"/>
  <c r="L75" i="6"/>
  <c r="O75" i="6"/>
  <c r="R75" i="6"/>
  <c r="U75" i="6"/>
  <c r="X75" i="6"/>
  <c r="AA75" i="6"/>
  <c r="AD75" i="6"/>
  <c r="AG75" i="6"/>
  <c r="AJ75" i="6"/>
  <c r="AM75" i="6"/>
  <c r="AP75" i="6"/>
  <c r="AS75" i="6"/>
  <c r="AV75" i="6"/>
  <c r="AY75" i="6"/>
  <c r="BB75" i="6"/>
  <c r="BE75" i="6"/>
  <c r="BH75" i="6"/>
  <c r="BK75" i="6"/>
  <c r="BN75" i="6"/>
  <c r="L92" i="6"/>
  <c r="O92" i="6"/>
  <c r="R92" i="6"/>
  <c r="U92" i="6"/>
  <c r="X92" i="6"/>
  <c r="AA92" i="6"/>
  <c r="AD92" i="6"/>
  <c r="AG92" i="6"/>
  <c r="AJ92" i="6"/>
  <c r="AM92" i="6"/>
  <c r="AP92" i="6"/>
  <c r="AS92" i="6"/>
  <c r="AV92" i="6"/>
  <c r="AY92" i="6"/>
  <c r="BB92" i="6"/>
  <c r="BE92" i="6"/>
  <c r="BH92" i="6"/>
  <c r="BK92" i="6"/>
  <c r="BN92" i="6"/>
  <c r="L93" i="6"/>
  <c r="O93" i="6"/>
  <c r="R93" i="6"/>
  <c r="U93" i="6"/>
  <c r="X93" i="6"/>
  <c r="AA93" i="6"/>
  <c r="AD93" i="6"/>
  <c r="AG93" i="6"/>
  <c r="AJ93" i="6"/>
  <c r="AM93" i="6"/>
  <c r="AP93" i="6"/>
  <c r="AS93" i="6"/>
  <c r="AV93" i="6"/>
  <c r="AY93" i="6"/>
  <c r="BB93" i="6"/>
  <c r="BE93" i="6"/>
  <c r="BH93" i="6"/>
  <c r="BK93" i="6"/>
  <c r="BN93" i="6"/>
  <c r="L94" i="6"/>
  <c r="O94" i="6"/>
  <c r="R94" i="6"/>
  <c r="U94" i="6"/>
  <c r="X94" i="6"/>
  <c r="AA94" i="6"/>
  <c r="AD94" i="6"/>
  <c r="AG94" i="6"/>
  <c r="AJ94" i="6"/>
  <c r="AM94" i="6"/>
  <c r="AP94" i="6"/>
  <c r="AS94" i="6"/>
  <c r="AV94" i="6"/>
  <c r="AY94" i="6"/>
  <c r="BB94" i="6"/>
  <c r="BE94" i="6"/>
  <c r="BH94" i="6"/>
  <c r="BK94" i="6"/>
  <c r="BN94" i="6"/>
  <c r="L95" i="6"/>
  <c r="O95" i="6"/>
  <c r="R95" i="6"/>
  <c r="U95" i="6"/>
  <c r="X95" i="6"/>
  <c r="AA95" i="6"/>
  <c r="AD95" i="6"/>
  <c r="AG95" i="6"/>
  <c r="AJ95" i="6"/>
  <c r="AM95" i="6"/>
  <c r="AP95" i="6"/>
  <c r="AS95" i="6"/>
  <c r="AV95" i="6"/>
  <c r="AY95" i="6"/>
  <c r="BB95" i="6"/>
  <c r="BE95" i="6"/>
  <c r="BH95" i="6"/>
  <c r="BK95" i="6"/>
  <c r="BN95" i="6"/>
  <c r="L96" i="6"/>
  <c r="O96" i="6"/>
  <c r="R96" i="6"/>
  <c r="U96" i="6"/>
  <c r="X96" i="6"/>
  <c r="AA96" i="6"/>
  <c r="AD96" i="6"/>
  <c r="AG96" i="6"/>
  <c r="AJ96" i="6"/>
  <c r="AM96" i="6"/>
  <c r="AP96" i="6"/>
  <c r="AS96" i="6"/>
  <c r="AV96" i="6"/>
  <c r="AY96" i="6"/>
  <c r="BB96" i="6"/>
  <c r="BE96" i="6"/>
  <c r="BH96" i="6"/>
  <c r="BK96" i="6"/>
  <c r="BN96" i="6"/>
  <c r="L97" i="6"/>
  <c r="O97" i="6"/>
  <c r="R97" i="6"/>
  <c r="U97" i="6"/>
  <c r="X97" i="6"/>
  <c r="AA97" i="6"/>
  <c r="AD97" i="6"/>
  <c r="AG97" i="6"/>
  <c r="AJ97" i="6"/>
  <c r="AM97" i="6"/>
  <c r="AP97" i="6"/>
  <c r="AS97" i="6"/>
  <c r="AV97" i="6"/>
  <c r="AY97" i="6"/>
  <c r="BB97" i="6"/>
  <c r="BE97" i="6"/>
  <c r="BH97" i="6"/>
  <c r="BK97" i="6"/>
  <c r="BN97" i="6"/>
  <c r="L98" i="6"/>
  <c r="O98" i="6"/>
  <c r="R98" i="6"/>
  <c r="U98" i="6"/>
  <c r="X98" i="6"/>
  <c r="AA98" i="6"/>
  <c r="AD98" i="6"/>
  <c r="AG98" i="6"/>
  <c r="AJ98" i="6"/>
  <c r="AM98" i="6"/>
  <c r="AP98" i="6"/>
  <c r="AS98" i="6"/>
  <c r="AV98" i="6"/>
  <c r="AY98" i="6"/>
  <c r="BB98" i="6"/>
  <c r="BE98" i="6"/>
  <c r="BH98" i="6"/>
  <c r="BK98" i="6"/>
  <c r="BN98" i="6"/>
  <c r="L99" i="6"/>
  <c r="O99" i="6"/>
  <c r="R99" i="6"/>
  <c r="U99" i="6"/>
  <c r="X99" i="6"/>
  <c r="AA99" i="6"/>
  <c r="AD99" i="6"/>
  <c r="AG99" i="6"/>
  <c r="AJ99" i="6"/>
  <c r="AM99" i="6"/>
  <c r="AP99" i="6"/>
  <c r="AS99" i="6"/>
  <c r="AV99" i="6"/>
  <c r="AY99" i="6"/>
  <c r="BB99" i="6"/>
  <c r="BE99" i="6"/>
  <c r="BH99" i="6"/>
  <c r="BK99" i="6"/>
  <c r="BN99" i="6"/>
  <c r="L100" i="6"/>
  <c r="O100" i="6"/>
  <c r="R100" i="6"/>
  <c r="U100" i="6"/>
  <c r="X100" i="6"/>
  <c r="AA100" i="6"/>
  <c r="AD100" i="6"/>
  <c r="AG100" i="6"/>
  <c r="AJ100" i="6"/>
  <c r="AM100" i="6"/>
  <c r="AP100" i="6"/>
  <c r="AS100" i="6"/>
  <c r="AV100" i="6"/>
  <c r="AY100" i="6"/>
  <c r="BB100" i="6"/>
  <c r="BE100" i="6"/>
  <c r="BH100" i="6"/>
  <c r="BK100" i="6"/>
  <c r="BN100" i="6"/>
  <c r="L101" i="6"/>
  <c r="O101" i="6"/>
  <c r="R101" i="6"/>
  <c r="U101" i="6"/>
  <c r="X101" i="6"/>
  <c r="AA101" i="6"/>
  <c r="AD101" i="6"/>
  <c r="AG101" i="6"/>
  <c r="AJ101" i="6"/>
  <c r="AM101" i="6"/>
  <c r="AP101" i="6"/>
  <c r="AS101" i="6"/>
  <c r="AV101" i="6"/>
  <c r="AY101" i="6"/>
  <c r="BB101" i="6"/>
  <c r="BE101" i="6"/>
  <c r="BH101" i="6"/>
  <c r="BK101" i="6"/>
  <c r="BN101" i="6"/>
  <c r="L102" i="6"/>
  <c r="O102" i="6"/>
  <c r="R102" i="6"/>
  <c r="U102" i="6"/>
  <c r="X102" i="6"/>
  <c r="AA102" i="6"/>
  <c r="AD102" i="6"/>
  <c r="AG102" i="6"/>
  <c r="AJ102" i="6"/>
  <c r="AM102" i="6"/>
  <c r="AP102" i="6"/>
  <c r="AS102" i="6"/>
  <c r="AV102" i="6"/>
  <c r="AY102" i="6"/>
  <c r="BB102" i="6"/>
  <c r="BE102" i="6"/>
  <c r="BH102" i="6"/>
  <c r="BK102" i="6"/>
  <c r="BN102" i="6"/>
  <c r="L103" i="6"/>
  <c r="O103" i="6"/>
  <c r="R103" i="6"/>
  <c r="U103" i="6"/>
  <c r="X103" i="6"/>
  <c r="AA103" i="6"/>
  <c r="AD103" i="6"/>
  <c r="AG103" i="6"/>
  <c r="AJ103" i="6"/>
  <c r="AM103" i="6"/>
  <c r="AP103" i="6"/>
  <c r="AS103" i="6"/>
  <c r="AV103" i="6"/>
  <c r="AY103" i="6"/>
  <c r="BB103" i="6"/>
  <c r="BE103" i="6"/>
  <c r="BH103" i="6"/>
  <c r="BK103" i="6"/>
  <c r="BN103" i="6"/>
  <c r="L104" i="6"/>
  <c r="O104" i="6"/>
  <c r="R104" i="6"/>
  <c r="U104" i="6"/>
  <c r="X104" i="6"/>
  <c r="AA104" i="6"/>
  <c r="AD104" i="6"/>
  <c r="AG104" i="6"/>
  <c r="AJ104" i="6"/>
  <c r="AM104" i="6"/>
  <c r="AP104" i="6"/>
  <c r="AS104" i="6"/>
  <c r="AV104" i="6"/>
  <c r="AY104" i="6"/>
  <c r="BB104" i="6"/>
  <c r="BE104" i="6"/>
  <c r="BH104" i="6"/>
  <c r="BK104" i="6"/>
  <c r="BN104" i="6"/>
  <c r="L105" i="6"/>
  <c r="O105" i="6"/>
  <c r="R105" i="6"/>
  <c r="U105" i="6"/>
  <c r="X105" i="6"/>
  <c r="AA105" i="6"/>
  <c r="AD105" i="6"/>
  <c r="AG105" i="6"/>
  <c r="AJ105" i="6"/>
  <c r="AM105" i="6"/>
  <c r="AP105" i="6"/>
  <c r="AS105" i="6"/>
  <c r="AV105" i="6"/>
  <c r="AY105" i="6"/>
  <c r="BB105" i="6"/>
  <c r="BE105" i="6"/>
  <c r="BH105" i="6"/>
  <c r="BK105" i="6"/>
  <c r="BN105" i="6"/>
  <c r="L106" i="6"/>
  <c r="O106" i="6"/>
  <c r="R106" i="6"/>
  <c r="U106" i="6"/>
  <c r="X106" i="6"/>
  <c r="AA106" i="6"/>
  <c r="AD106" i="6"/>
  <c r="AG106" i="6"/>
  <c r="AJ106" i="6"/>
  <c r="AM106" i="6"/>
  <c r="AP106" i="6"/>
  <c r="AS106" i="6"/>
  <c r="AV106" i="6"/>
  <c r="AY106" i="6"/>
  <c r="BB106" i="6"/>
  <c r="BE106" i="6"/>
  <c r="BH106" i="6"/>
  <c r="BK106" i="6"/>
  <c r="BN106" i="6"/>
  <c r="L108" i="6"/>
  <c r="O108" i="6"/>
  <c r="R108" i="6"/>
  <c r="U108" i="6"/>
  <c r="X108" i="6"/>
  <c r="AA108" i="6"/>
  <c r="AD108" i="6"/>
  <c r="AG108" i="6"/>
  <c r="AJ108" i="6"/>
  <c r="AM108" i="6"/>
  <c r="AP108" i="6"/>
  <c r="AS108" i="6"/>
  <c r="AV108" i="6"/>
  <c r="AY108" i="6"/>
  <c r="BB108" i="6"/>
  <c r="BE108" i="6"/>
  <c r="BH108" i="6"/>
  <c r="BK108" i="6"/>
  <c r="BN108" i="6"/>
  <c r="L109" i="6"/>
  <c r="O109" i="6"/>
  <c r="R109" i="6"/>
  <c r="U109" i="6"/>
  <c r="X109" i="6"/>
  <c r="AA109" i="6"/>
  <c r="AD109" i="6"/>
  <c r="AG109" i="6"/>
  <c r="AJ109" i="6"/>
  <c r="AM109" i="6"/>
  <c r="AP109" i="6"/>
  <c r="AS109" i="6"/>
  <c r="AV109" i="6"/>
  <c r="AY109" i="6"/>
  <c r="BB109" i="6"/>
  <c r="BE109" i="6"/>
  <c r="BH109" i="6"/>
  <c r="BK109" i="6"/>
  <c r="BN109" i="6"/>
  <c r="L110" i="6"/>
  <c r="O110" i="6"/>
  <c r="R110" i="6"/>
  <c r="U110" i="6"/>
  <c r="X110" i="6"/>
  <c r="AA110" i="6"/>
  <c r="AD110" i="6"/>
  <c r="AG110" i="6"/>
  <c r="AJ110" i="6"/>
  <c r="AM110" i="6"/>
  <c r="AP110" i="6"/>
  <c r="AS110" i="6"/>
  <c r="AV110" i="6"/>
  <c r="AY110" i="6"/>
  <c r="BB110" i="6"/>
  <c r="BE110" i="6"/>
  <c r="BH110" i="6"/>
  <c r="BK110" i="6"/>
  <c r="BN110" i="6"/>
  <c r="L112" i="6"/>
  <c r="O112" i="6"/>
  <c r="R112" i="6"/>
  <c r="U112" i="6"/>
  <c r="X112" i="6"/>
  <c r="AA112" i="6"/>
  <c r="AD112" i="6"/>
  <c r="AG112" i="6"/>
  <c r="AJ112" i="6"/>
  <c r="AM112" i="6"/>
  <c r="AP112" i="6"/>
  <c r="AS112" i="6"/>
  <c r="AV112" i="6"/>
  <c r="AY112" i="6"/>
  <c r="BB112" i="6"/>
  <c r="BE112" i="6"/>
  <c r="BH112" i="6"/>
  <c r="BK112" i="6"/>
  <c r="BN112" i="6"/>
  <c r="L113" i="6"/>
  <c r="O113" i="6"/>
  <c r="R113" i="6"/>
  <c r="U113" i="6"/>
  <c r="X113" i="6"/>
  <c r="AA113" i="6"/>
  <c r="AD113" i="6"/>
  <c r="AG113" i="6"/>
  <c r="AJ113" i="6"/>
  <c r="AM113" i="6"/>
  <c r="AP113" i="6"/>
  <c r="AS113" i="6"/>
  <c r="AV113" i="6"/>
  <c r="AY113" i="6"/>
  <c r="BB113" i="6"/>
  <c r="BE113" i="6"/>
  <c r="BH113" i="6"/>
  <c r="BK113" i="6"/>
  <c r="BN113" i="6"/>
  <c r="L114" i="6"/>
  <c r="O114" i="6"/>
  <c r="R114" i="6"/>
  <c r="U114" i="6"/>
  <c r="X114" i="6"/>
  <c r="AA114" i="6"/>
  <c r="AD114" i="6"/>
  <c r="AG114" i="6"/>
  <c r="AJ114" i="6"/>
  <c r="AM114" i="6"/>
  <c r="AP114" i="6"/>
  <c r="AS114" i="6"/>
  <c r="AV114" i="6"/>
  <c r="AY114" i="6"/>
  <c r="BB114" i="6"/>
  <c r="BE114" i="6"/>
  <c r="BH114" i="6"/>
  <c r="BK114" i="6"/>
  <c r="BN114" i="6"/>
  <c r="L115" i="6"/>
  <c r="O115" i="6"/>
  <c r="R115" i="6"/>
  <c r="U115" i="6"/>
  <c r="X115" i="6"/>
  <c r="AA115" i="6"/>
  <c r="AD115" i="6"/>
  <c r="AG115" i="6"/>
  <c r="AJ115" i="6"/>
  <c r="AM115" i="6"/>
  <c r="AP115" i="6"/>
  <c r="AS115" i="6"/>
  <c r="AV115" i="6"/>
  <c r="AY115" i="6"/>
  <c r="BB115" i="6"/>
  <c r="BE115" i="6"/>
  <c r="BH115" i="6"/>
  <c r="BK115" i="6"/>
  <c r="BN115" i="6"/>
  <c r="L116" i="6"/>
  <c r="O116" i="6"/>
  <c r="R116" i="6"/>
  <c r="U116" i="6"/>
  <c r="X116" i="6"/>
  <c r="AA116" i="6"/>
  <c r="AD116" i="6"/>
  <c r="AG116" i="6"/>
  <c r="AJ116" i="6"/>
  <c r="AM116" i="6"/>
  <c r="AP116" i="6"/>
  <c r="AS116" i="6"/>
  <c r="AV116" i="6"/>
  <c r="AY116" i="6"/>
  <c r="BB116" i="6"/>
  <c r="BE116" i="6"/>
  <c r="BH116" i="6"/>
  <c r="BK116" i="6"/>
  <c r="BN116" i="6"/>
  <c r="L117" i="6"/>
  <c r="O117" i="6"/>
  <c r="R117" i="6"/>
  <c r="U117" i="6"/>
  <c r="X117" i="6"/>
  <c r="AA117" i="6"/>
  <c r="AD117" i="6"/>
  <c r="AG117" i="6"/>
  <c r="AJ117" i="6"/>
  <c r="AM117" i="6"/>
  <c r="AP117" i="6"/>
  <c r="AS117" i="6"/>
  <c r="AV117" i="6"/>
  <c r="AY117" i="6"/>
  <c r="BB117" i="6"/>
  <c r="BE117" i="6"/>
  <c r="BH117" i="6"/>
  <c r="BK117" i="6"/>
  <c r="BN117" i="6"/>
  <c r="L118" i="6"/>
  <c r="O118" i="6"/>
  <c r="R118" i="6"/>
  <c r="U118" i="6"/>
  <c r="X118" i="6"/>
  <c r="AA118" i="6"/>
  <c r="AD118" i="6"/>
  <c r="AG118" i="6"/>
  <c r="AJ118" i="6"/>
  <c r="AM118" i="6"/>
  <c r="AP118" i="6"/>
  <c r="AS118" i="6"/>
  <c r="AV118" i="6"/>
  <c r="AY118" i="6"/>
  <c r="BB118" i="6"/>
  <c r="BE118" i="6"/>
  <c r="BH118" i="6"/>
  <c r="BK118" i="6"/>
  <c r="BN118" i="6"/>
  <c r="L119" i="6"/>
  <c r="O119" i="6"/>
  <c r="R119" i="6"/>
  <c r="U119" i="6"/>
  <c r="X119" i="6"/>
  <c r="AA119" i="6"/>
  <c r="AD119" i="6"/>
  <c r="AG119" i="6"/>
  <c r="AJ119" i="6"/>
  <c r="AM119" i="6"/>
  <c r="AP119" i="6"/>
  <c r="AS119" i="6"/>
  <c r="AV119" i="6"/>
  <c r="AY119" i="6"/>
  <c r="BB119" i="6"/>
  <c r="BE119" i="6"/>
  <c r="BH119" i="6"/>
  <c r="BK119" i="6"/>
  <c r="BN119" i="6"/>
  <c r="L120" i="6"/>
  <c r="O120" i="6"/>
  <c r="R120" i="6"/>
  <c r="U120" i="6"/>
  <c r="X120" i="6"/>
  <c r="AA120" i="6"/>
  <c r="AD120" i="6"/>
  <c r="AG120" i="6"/>
  <c r="AJ120" i="6"/>
  <c r="AM120" i="6"/>
  <c r="AP120" i="6"/>
  <c r="AS120" i="6"/>
  <c r="AV120" i="6"/>
  <c r="AY120" i="6"/>
  <c r="BB120" i="6"/>
  <c r="BE120" i="6"/>
  <c r="BH120" i="6"/>
  <c r="BK120" i="6"/>
  <c r="BN120" i="6"/>
  <c r="L121" i="6"/>
  <c r="O121" i="6"/>
  <c r="R121" i="6"/>
  <c r="U121" i="6"/>
  <c r="X121" i="6"/>
  <c r="AA121" i="6"/>
  <c r="AD121" i="6"/>
  <c r="AG121" i="6"/>
  <c r="AJ121" i="6"/>
  <c r="AM121" i="6"/>
  <c r="AP121" i="6"/>
  <c r="AS121" i="6"/>
  <c r="AV121" i="6"/>
  <c r="AY121" i="6"/>
  <c r="BB121" i="6"/>
  <c r="BE121" i="6"/>
  <c r="BH121" i="6"/>
  <c r="BK121" i="6"/>
  <c r="BN121" i="6"/>
  <c r="L122" i="6"/>
  <c r="O122" i="6"/>
  <c r="R122" i="6"/>
  <c r="U122" i="6"/>
  <c r="X122" i="6"/>
  <c r="AA122" i="6"/>
  <c r="AD122" i="6"/>
  <c r="AG122" i="6"/>
  <c r="AJ122" i="6"/>
  <c r="AM122" i="6"/>
  <c r="AP122" i="6"/>
  <c r="AS122" i="6"/>
  <c r="AV122" i="6"/>
  <c r="AY122" i="6"/>
  <c r="BB122" i="6"/>
  <c r="BE122" i="6"/>
  <c r="BH122" i="6"/>
  <c r="BK122" i="6"/>
  <c r="BN122" i="6"/>
  <c r="L123" i="6"/>
  <c r="O123" i="6"/>
  <c r="R123" i="6"/>
  <c r="U123" i="6"/>
  <c r="X123" i="6"/>
  <c r="AA123" i="6"/>
  <c r="AD123" i="6"/>
  <c r="AG123" i="6"/>
  <c r="AJ123" i="6"/>
  <c r="AM123" i="6"/>
  <c r="AP123" i="6"/>
  <c r="AS123" i="6"/>
  <c r="AV123" i="6"/>
  <c r="AY123" i="6"/>
  <c r="BB123" i="6"/>
  <c r="BE123" i="6"/>
  <c r="BH123" i="6"/>
  <c r="BK123" i="6"/>
  <c r="BN123" i="6"/>
  <c r="CU123" i="5" l="1"/>
  <c r="CR123" i="5"/>
  <c r="CO123" i="5"/>
  <c r="CL123" i="5"/>
  <c r="CI123" i="5"/>
  <c r="CF123" i="5"/>
  <c r="CC123" i="5"/>
  <c r="BZ123" i="5"/>
  <c r="BW123" i="5"/>
  <c r="BT123" i="5"/>
  <c r="BQ123" i="5"/>
  <c r="BN123" i="5"/>
  <c r="BK123" i="5"/>
  <c r="BH123" i="5"/>
  <c r="BE123" i="5"/>
  <c r="BB123" i="5"/>
  <c r="AY123" i="5"/>
  <c r="AV123" i="5"/>
  <c r="AS123" i="5"/>
  <c r="AP123" i="5"/>
  <c r="AM123" i="5"/>
  <c r="AJ123" i="5"/>
  <c r="AG123" i="5"/>
  <c r="AD123" i="5"/>
  <c r="AA123" i="5"/>
  <c r="X123" i="5"/>
  <c r="U123" i="5"/>
  <c r="R123" i="5"/>
  <c r="O123" i="5"/>
  <c r="CU122" i="5"/>
  <c r="CR122" i="5"/>
  <c r="CO122" i="5"/>
  <c r="CL122" i="5"/>
  <c r="CI122" i="5"/>
  <c r="CF122" i="5"/>
  <c r="CC122" i="5"/>
  <c r="BZ122" i="5"/>
  <c r="BW122" i="5"/>
  <c r="BT122" i="5"/>
  <c r="BQ122" i="5"/>
  <c r="BN122" i="5"/>
  <c r="BK122" i="5"/>
  <c r="BH122" i="5"/>
  <c r="BE122" i="5"/>
  <c r="BB122" i="5"/>
  <c r="AY122" i="5"/>
  <c r="AV122" i="5"/>
  <c r="AS122" i="5"/>
  <c r="AP122" i="5"/>
  <c r="AM122" i="5"/>
  <c r="AJ122" i="5"/>
  <c r="AG122" i="5"/>
  <c r="AD122" i="5"/>
  <c r="AA122" i="5"/>
  <c r="X122" i="5"/>
  <c r="U122" i="5"/>
  <c r="R122" i="5"/>
  <c r="O122" i="5"/>
  <c r="CU121" i="5"/>
  <c r="CR121" i="5"/>
  <c r="CO121" i="5"/>
  <c r="CL121" i="5"/>
  <c r="CI121" i="5"/>
  <c r="CF121" i="5"/>
  <c r="CC121" i="5"/>
  <c r="BZ121" i="5"/>
  <c r="BW121" i="5"/>
  <c r="BT121" i="5"/>
  <c r="BQ121" i="5"/>
  <c r="BN121" i="5"/>
  <c r="BK121" i="5"/>
  <c r="BH121" i="5"/>
  <c r="BE121" i="5"/>
  <c r="BB121" i="5"/>
  <c r="AY121" i="5"/>
  <c r="AV121" i="5"/>
  <c r="AS121" i="5"/>
  <c r="AP121" i="5"/>
  <c r="AM121" i="5"/>
  <c r="AJ121" i="5"/>
  <c r="AG121" i="5"/>
  <c r="AD121" i="5"/>
  <c r="AA121" i="5"/>
  <c r="X121" i="5"/>
  <c r="U121" i="5"/>
  <c r="R121" i="5"/>
  <c r="O121" i="5"/>
  <c r="CU120" i="5"/>
  <c r="CR120" i="5"/>
  <c r="CO120" i="5"/>
  <c r="CL120" i="5"/>
  <c r="CI120" i="5"/>
  <c r="CF120" i="5"/>
  <c r="CC120" i="5"/>
  <c r="BZ120" i="5"/>
  <c r="BW120" i="5"/>
  <c r="BT120" i="5"/>
  <c r="BQ120" i="5"/>
  <c r="BN120" i="5"/>
  <c r="BK120" i="5"/>
  <c r="BH120" i="5"/>
  <c r="BE120" i="5"/>
  <c r="BB120" i="5"/>
  <c r="AY120" i="5"/>
  <c r="AV120" i="5"/>
  <c r="AS120" i="5"/>
  <c r="AP120" i="5"/>
  <c r="AM120" i="5"/>
  <c r="AJ120" i="5"/>
  <c r="AG120" i="5"/>
  <c r="AD120" i="5"/>
  <c r="AA120" i="5"/>
  <c r="X120" i="5"/>
  <c r="U120" i="5"/>
  <c r="R120" i="5"/>
  <c r="O120" i="5"/>
  <c r="CU119" i="5"/>
  <c r="CR119" i="5"/>
  <c r="CO119" i="5"/>
  <c r="CL119" i="5"/>
  <c r="CI119" i="5"/>
  <c r="CF119" i="5"/>
  <c r="CC119" i="5"/>
  <c r="BZ119" i="5"/>
  <c r="BW119" i="5"/>
  <c r="BT119" i="5"/>
  <c r="BQ119" i="5"/>
  <c r="BN119" i="5"/>
  <c r="BK119" i="5"/>
  <c r="BH119" i="5"/>
  <c r="BE119" i="5"/>
  <c r="BB119" i="5"/>
  <c r="AY119" i="5"/>
  <c r="AV119" i="5"/>
  <c r="AS119" i="5"/>
  <c r="AP119" i="5"/>
  <c r="AM119" i="5"/>
  <c r="AJ119" i="5"/>
  <c r="AG119" i="5"/>
  <c r="AD119" i="5"/>
  <c r="AA119" i="5"/>
  <c r="X119" i="5"/>
  <c r="U119" i="5"/>
  <c r="R119" i="5"/>
  <c r="O119" i="5"/>
  <c r="CU118" i="5"/>
  <c r="CR118" i="5"/>
  <c r="CO118" i="5"/>
  <c r="CL118" i="5"/>
  <c r="CI118" i="5"/>
  <c r="CF118" i="5"/>
  <c r="CC118" i="5"/>
  <c r="BZ118" i="5"/>
  <c r="BW118" i="5"/>
  <c r="BT118" i="5"/>
  <c r="BQ118" i="5"/>
  <c r="BN118" i="5"/>
  <c r="BK118" i="5"/>
  <c r="BH118" i="5"/>
  <c r="BE118" i="5"/>
  <c r="BB118" i="5"/>
  <c r="AY118" i="5"/>
  <c r="AV118" i="5"/>
  <c r="AS118" i="5"/>
  <c r="AP118" i="5"/>
  <c r="AM118" i="5"/>
  <c r="AJ118" i="5"/>
  <c r="AG118" i="5"/>
  <c r="AD118" i="5"/>
  <c r="AA118" i="5"/>
  <c r="X118" i="5"/>
  <c r="U118" i="5"/>
  <c r="R118" i="5"/>
  <c r="O118" i="5"/>
  <c r="CU117" i="5"/>
  <c r="CR117" i="5"/>
  <c r="CO117" i="5"/>
  <c r="CL117" i="5"/>
  <c r="CI117" i="5"/>
  <c r="CF117" i="5"/>
  <c r="CC117" i="5"/>
  <c r="BZ117" i="5"/>
  <c r="BW117" i="5"/>
  <c r="BT117" i="5"/>
  <c r="BQ117" i="5"/>
  <c r="BN117" i="5"/>
  <c r="BK117" i="5"/>
  <c r="BH117" i="5"/>
  <c r="BE117" i="5"/>
  <c r="BB117" i="5"/>
  <c r="AY117" i="5"/>
  <c r="AV117" i="5"/>
  <c r="AS117" i="5"/>
  <c r="AP117" i="5"/>
  <c r="AM117" i="5"/>
  <c r="AJ117" i="5"/>
  <c r="AG117" i="5"/>
  <c r="AD117" i="5"/>
  <c r="AA117" i="5"/>
  <c r="X117" i="5"/>
  <c r="U117" i="5"/>
  <c r="R117" i="5"/>
  <c r="O117" i="5"/>
  <c r="CU116" i="5"/>
  <c r="CR116" i="5"/>
  <c r="CO116" i="5"/>
  <c r="CL116" i="5"/>
  <c r="CI116" i="5"/>
  <c r="CF116" i="5"/>
  <c r="CC116" i="5"/>
  <c r="BZ116" i="5"/>
  <c r="BW116" i="5"/>
  <c r="BT116" i="5"/>
  <c r="BQ116" i="5"/>
  <c r="BN116" i="5"/>
  <c r="BK116" i="5"/>
  <c r="BH116" i="5"/>
  <c r="BE116" i="5"/>
  <c r="BB116" i="5"/>
  <c r="AY116" i="5"/>
  <c r="AV116" i="5"/>
  <c r="AS116" i="5"/>
  <c r="AP116" i="5"/>
  <c r="AM116" i="5"/>
  <c r="AJ116" i="5"/>
  <c r="AG116" i="5"/>
  <c r="AD116" i="5"/>
  <c r="AA116" i="5"/>
  <c r="X116" i="5"/>
  <c r="U116" i="5"/>
  <c r="R116" i="5"/>
  <c r="O116" i="5"/>
  <c r="CU115" i="5"/>
  <c r="CR115" i="5"/>
  <c r="CO115" i="5"/>
  <c r="CL115" i="5"/>
  <c r="CI115" i="5"/>
  <c r="CF115" i="5"/>
  <c r="CC115" i="5"/>
  <c r="BZ115" i="5"/>
  <c r="BW115" i="5"/>
  <c r="BT115" i="5"/>
  <c r="BQ115" i="5"/>
  <c r="BN115" i="5"/>
  <c r="BK115" i="5"/>
  <c r="BH115" i="5"/>
  <c r="BE115" i="5"/>
  <c r="BB115" i="5"/>
  <c r="AY115" i="5"/>
  <c r="AV115" i="5"/>
  <c r="AS115" i="5"/>
  <c r="AP115" i="5"/>
  <c r="AM115" i="5"/>
  <c r="AJ115" i="5"/>
  <c r="AG115" i="5"/>
  <c r="AD115" i="5"/>
  <c r="AA115" i="5"/>
  <c r="X115" i="5"/>
  <c r="U115" i="5"/>
  <c r="R115" i="5"/>
  <c r="O115" i="5"/>
  <c r="CU114" i="5"/>
  <c r="CR114" i="5"/>
  <c r="CO114" i="5"/>
  <c r="CL114" i="5"/>
  <c r="CI114" i="5"/>
  <c r="CF114" i="5"/>
  <c r="CC114" i="5"/>
  <c r="BZ114" i="5"/>
  <c r="BW114" i="5"/>
  <c r="BT114" i="5"/>
  <c r="BQ114" i="5"/>
  <c r="BN114" i="5"/>
  <c r="BK114" i="5"/>
  <c r="BH114" i="5"/>
  <c r="BE114" i="5"/>
  <c r="BB114" i="5"/>
  <c r="AY114" i="5"/>
  <c r="AV114" i="5"/>
  <c r="AS114" i="5"/>
  <c r="AP114" i="5"/>
  <c r="AM114" i="5"/>
  <c r="AJ114" i="5"/>
  <c r="AG114" i="5"/>
  <c r="AD114" i="5"/>
  <c r="AA114" i="5"/>
  <c r="X114" i="5"/>
  <c r="U114" i="5"/>
  <c r="R114" i="5"/>
  <c r="O114" i="5"/>
  <c r="CU113" i="5"/>
  <c r="CR113" i="5"/>
  <c r="CO113" i="5"/>
  <c r="CL113" i="5"/>
  <c r="CI113" i="5"/>
  <c r="CF113" i="5"/>
  <c r="CC113" i="5"/>
  <c r="BZ113" i="5"/>
  <c r="BW113" i="5"/>
  <c r="BT113" i="5"/>
  <c r="BQ113" i="5"/>
  <c r="BN113" i="5"/>
  <c r="BK113" i="5"/>
  <c r="BH113" i="5"/>
  <c r="BE113" i="5"/>
  <c r="BB113" i="5"/>
  <c r="AY113" i="5"/>
  <c r="AV113" i="5"/>
  <c r="AS113" i="5"/>
  <c r="AP113" i="5"/>
  <c r="AM113" i="5"/>
  <c r="AJ113" i="5"/>
  <c r="AG113" i="5"/>
  <c r="AD113" i="5"/>
  <c r="AA113" i="5"/>
  <c r="X113" i="5"/>
  <c r="U113" i="5"/>
  <c r="R113" i="5"/>
  <c r="O113" i="5"/>
  <c r="CU112" i="5"/>
  <c r="CR112" i="5"/>
  <c r="CO112" i="5"/>
  <c r="CL112" i="5"/>
  <c r="CI112" i="5"/>
  <c r="CF112" i="5"/>
  <c r="CC112" i="5"/>
  <c r="BZ112" i="5"/>
  <c r="BW112" i="5"/>
  <c r="BT112" i="5"/>
  <c r="BQ112" i="5"/>
  <c r="BN112" i="5"/>
  <c r="BK112" i="5"/>
  <c r="BH112" i="5"/>
  <c r="BE112" i="5"/>
  <c r="BB112" i="5"/>
  <c r="AY112" i="5"/>
  <c r="AV112" i="5"/>
  <c r="AS112" i="5"/>
  <c r="AP112" i="5"/>
  <c r="AM112" i="5"/>
  <c r="AJ112" i="5"/>
  <c r="AG112" i="5"/>
  <c r="AD112" i="5"/>
  <c r="AA112" i="5"/>
  <c r="X112" i="5"/>
  <c r="U112" i="5"/>
  <c r="R112" i="5"/>
  <c r="O112" i="5"/>
  <c r="CU110" i="5"/>
  <c r="CR110" i="5"/>
  <c r="CO110" i="5"/>
  <c r="CL110" i="5"/>
  <c r="CI110" i="5"/>
  <c r="CF110" i="5"/>
  <c r="CC110" i="5"/>
  <c r="BZ110" i="5"/>
  <c r="BW110" i="5"/>
  <c r="BT110" i="5"/>
  <c r="BQ110" i="5"/>
  <c r="BN110" i="5"/>
  <c r="BK110" i="5"/>
  <c r="BH110" i="5"/>
  <c r="BE110" i="5"/>
  <c r="BB110" i="5"/>
  <c r="AY110" i="5"/>
  <c r="AV110" i="5"/>
  <c r="AS110" i="5"/>
  <c r="AP110" i="5"/>
  <c r="AM110" i="5"/>
  <c r="AJ110" i="5"/>
  <c r="AG110" i="5"/>
  <c r="AD110" i="5"/>
  <c r="AA110" i="5"/>
  <c r="X110" i="5"/>
  <c r="U110" i="5"/>
  <c r="R110" i="5"/>
  <c r="O110" i="5"/>
  <c r="CU109" i="5"/>
  <c r="CR109" i="5"/>
  <c r="CO109" i="5"/>
  <c r="CL109" i="5"/>
  <c r="CI109" i="5"/>
  <c r="CF109" i="5"/>
  <c r="CC109" i="5"/>
  <c r="BZ109" i="5"/>
  <c r="BW109" i="5"/>
  <c r="BT109" i="5"/>
  <c r="BQ109" i="5"/>
  <c r="BN109" i="5"/>
  <c r="BK109" i="5"/>
  <c r="BH109" i="5"/>
  <c r="BE109" i="5"/>
  <c r="BB109" i="5"/>
  <c r="AY109" i="5"/>
  <c r="AV109" i="5"/>
  <c r="AS109" i="5"/>
  <c r="AP109" i="5"/>
  <c r="AM109" i="5"/>
  <c r="AJ109" i="5"/>
  <c r="AG109" i="5"/>
  <c r="AD109" i="5"/>
  <c r="AA109" i="5"/>
  <c r="X109" i="5"/>
  <c r="U109" i="5"/>
  <c r="R109" i="5"/>
  <c r="O109" i="5"/>
  <c r="CU108" i="5"/>
  <c r="CR108" i="5"/>
  <c r="CO108" i="5"/>
  <c r="CL108" i="5"/>
  <c r="CI108" i="5"/>
  <c r="CF108" i="5"/>
  <c r="CC108" i="5"/>
  <c r="BZ108" i="5"/>
  <c r="BW108" i="5"/>
  <c r="BT108" i="5"/>
  <c r="BQ108" i="5"/>
  <c r="BN108" i="5"/>
  <c r="BK108" i="5"/>
  <c r="BH108" i="5"/>
  <c r="BE108" i="5"/>
  <c r="BB108" i="5"/>
  <c r="AY108" i="5"/>
  <c r="AV108" i="5"/>
  <c r="AS108" i="5"/>
  <c r="AP108" i="5"/>
  <c r="AM108" i="5"/>
  <c r="AJ108" i="5"/>
  <c r="AG108" i="5"/>
  <c r="AD108" i="5"/>
  <c r="AA108" i="5"/>
  <c r="X108" i="5"/>
  <c r="U108" i="5"/>
  <c r="R108" i="5"/>
  <c r="O108" i="5"/>
  <c r="CU106" i="5"/>
  <c r="CR106" i="5"/>
  <c r="CO106" i="5"/>
  <c r="CL106" i="5"/>
  <c r="CI106" i="5"/>
  <c r="CF106" i="5"/>
  <c r="CC106" i="5"/>
  <c r="BZ106" i="5"/>
  <c r="BW106" i="5"/>
  <c r="BT106" i="5"/>
  <c r="BQ106" i="5"/>
  <c r="BN106" i="5"/>
  <c r="BK106" i="5"/>
  <c r="BH106" i="5"/>
  <c r="BE106" i="5"/>
  <c r="BB106" i="5"/>
  <c r="AY106" i="5"/>
  <c r="AV106" i="5"/>
  <c r="AS106" i="5"/>
  <c r="AP106" i="5"/>
  <c r="AM106" i="5"/>
  <c r="AJ106" i="5"/>
  <c r="AG106" i="5"/>
  <c r="AD106" i="5"/>
  <c r="AA106" i="5"/>
  <c r="X106" i="5"/>
  <c r="U106" i="5"/>
  <c r="R106" i="5"/>
  <c r="O106" i="5"/>
  <c r="CU105" i="5"/>
  <c r="CR105" i="5"/>
  <c r="CO105" i="5"/>
  <c r="CL105" i="5"/>
  <c r="CI105" i="5"/>
  <c r="CF105" i="5"/>
  <c r="CC105" i="5"/>
  <c r="BZ105" i="5"/>
  <c r="BW105" i="5"/>
  <c r="BT105" i="5"/>
  <c r="BQ105" i="5"/>
  <c r="BN105" i="5"/>
  <c r="BK105" i="5"/>
  <c r="BH105" i="5"/>
  <c r="BE105" i="5"/>
  <c r="BB105" i="5"/>
  <c r="AY105" i="5"/>
  <c r="AV105" i="5"/>
  <c r="AS105" i="5"/>
  <c r="AP105" i="5"/>
  <c r="AM105" i="5"/>
  <c r="AJ105" i="5"/>
  <c r="AG105" i="5"/>
  <c r="AD105" i="5"/>
  <c r="AA105" i="5"/>
  <c r="X105" i="5"/>
  <c r="U105" i="5"/>
  <c r="R105" i="5"/>
  <c r="O105" i="5"/>
  <c r="CU104" i="5"/>
  <c r="CR104" i="5"/>
  <c r="CO104" i="5"/>
  <c r="CL104" i="5"/>
  <c r="CI104" i="5"/>
  <c r="CF104" i="5"/>
  <c r="CC104" i="5"/>
  <c r="BZ104" i="5"/>
  <c r="BW104" i="5"/>
  <c r="BT104" i="5"/>
  <c r="BQ104" i="5"/>
  <c r="BN104" i="5"/>
  <c r="BK104" i="5"/>
  <c r="BH104" i="5"/>
  <c r="BE104" i="5"/>
  <c r="BB104" i="5"/>
  <c r="AY104" i="5"/>
  <c r="AV104" i="5"/>
  <c r="AS104" i="5"/>
  <c r="AP104" i="5"/>
  <c r="AM104" i="5"/>
  <c r="AJ104" i="5"/>
  <c r="AG104" i="5"/>
  <c r="AD104" i="5"/>
  <c r="AA104" i="5"/>
  <c r="X104" i="5"/>
  <c r="U104" i="5"/>
  <c r="R104" i="5"/>
  <c r="O104" i="5"/>
  <c r="CU103" i="5"/>
  <c r="CR103" i="5"/>
  <c r="CO103" i="5"/>
  <c r="CL103" i="5"/>
  <c r="CI103" i="5"/>
  <c r="CF103" i="5"/>
  <c r="CC103" i="5"/>
  <c r="BZ103" i="5"/>
  <c r="BW103" i="5"/>
  <c r="BT103" i="5"/>
  <c r="BQ103" i="5"/>
  <c r="BN103" i="5"/>
  <c r="BK103" i="5"/>
  <c r="BH103" i="5"/>
  <c r="BE103" i="5"/>
  <c r="BB103" i="5"/>
  <c r="AY103" i="5"/>
  <c r="AV103" i="5"/>
  <c r="AS103" i="5"/>
  <c r="AP103" i="5"/>
  <c r="AM103" i="5"/>
  <c r="AJ103" i="5"/>
  <c r="AG103" i="5"/>
  <c r="AD103" i="5"/>
  <c r="AA103" i="5"/>
  <c r="X103" i="5"/>
  <c r="U103" i="5"/>
  <c r="R103" i="5"/>
  <c r="O103" i="5"/>
  <c r="CU102" i="5"/>
  <c r="CR102" i="5"/>
  <c r="CO102" i="5"/>
  <c r="CL102" i="5"/>
  <c r="CI102" i="5"/>
  <c r="CF102" i="5"/>
  <c r="CC102" i="5"/>
  <c r="BZ102" i="5"/>
  <c r="BW102" i="5"/>
  <c r="BT102" i="5"/>
  <c r="BQ102" i="5"/>
  <c r="BN102" i="5"/>
  <c r="BK102" i="5"/>
  <c r="BH102" i="5"/>
  <c r="BE102" i="5"/>
  <c r="BB102" i="5"/>
  <c r="AY102" i="5"/>
  <c r="AV102" i="5"/>
  <c r="AS102" i="5"/>
  <c r="AP102" i="5"/>
  <c r="AM102" i="5"/>
  <c r="AJ102" i="5"/>
  <c r="AG102" i="5"/>
  <c r="AD102" i="5"/>
  <c r="AA102" i="5"/>
  <c r="X102" i="5"/>
  <c r="U102" i="5"/>
  <c r="R102" i="5"/>
  <c r="O102" i="5"/>
  <c r="CU101" i="5"/>
  <c r="CR101" i="5"/>
  <c r="CO101" i="5"/>
  <c r="CL101" i="5"/>
  <c r="CI101" i="5"/>
  <c r="CF101" i="5"/>
  <c r="CC101" i="5"/>
  <c r="BZ101" i="5"/>
  <c r="BW101" i="5"/>
  <c r="BT101" i="5"/>
  <c r="BQ101" i="5"/>
  <c r="BN101" i="5"/>
  <c r="BK101" i="5"/>
  <c r="BH101" i="5"/>
  <c r="BE101" i="5"/>
  <c r="BB101" i="5"/>
  <c r="AY101" i="5"/>
  <c r="AV101" i="5"/>
  <c r="AS101" i="5"/>
  <c r="AP101" i="5"/>
  <c r="AM101" i="5"/>
  <c r="AJ101" i="5"/>
  <c r="AG101" i="5"/>
  <c r="AD101" i="5"/>
  <c r="AA101" i="5"/>
  <c r="X101" i="5"/>
  <c r="U101" i="5"/>
  <c r="R101" i="5"/>
  <c r="O101" i="5"/>
  <c r="CU100" i="5"/>
  <c r="CR100" i="5"/>
  <c r="CO100" i="5"/>
  <c r="CL100" i="5"/>
  <c r="CI100" i="5"/>
  <c r="CF100" i="5"/>
  <c r="CC100" i="5"/>
  <c r="BZ100" i="5"/>
  <c r="BW100" i="5"/>
  <c r="BT100" i="5"/>
  <c r="BQ100" i="5"/>
  <c r="BN100" i="5"/>
  <c r="BK100" i="5"/>
  <c r="BH100" i="5"/>
  <c r="BE100" i="5"/>
  <c r="BB100" i="5"/>
  <c r="AY100" i="5"/>
  <c r="AV100" i="5"/>
  <c r="AS100" i="5"/>
  <c r="AP100" i="5"/>
  <c r="AM100" i="5"/>
  <c r="AJ100" i="5"/>
  <c r="AG100" i="5"/>
  <c r="AD100" i="5"/>
  <c r="AA100" i="5"/>
  <c r="X100" i="5"/>
  <c r="U100" i="5"/>
  <c r="R100" i="5"/>
  <c r="O100" i="5"/>
  <c r="CU99" i="5"/>
  <c r="CR99" i="5"/>
  <c r="CO99" i="5"/>
  <c r="CL99" i="5"/>
  <c r="CI99" i="5"/>
  <c r="CF99" i="5"/>
  <c r="CC99" i="5"/>
  <c r="BZ99" i="5"/>
  <c r="BW99" i="5"/>
  <c r="BT99" i="5"/>
  <c r="BQ99" i="5"/>
  <c r="BN99" i="5"/>
  <c r="BK99" i="5"/>
  <c r="BH99" i="5"/>
  <c r="BE99" i="5"/>
  <c r="BB99" i="5"/>
  <c r="AY99" i="5"/>
  <c r="AV99" i="5"/>
  <c r="AS99" i="5"/>
  <c r="AP99" i="5"/>
  <c r="AM99" i="5"/>
  <c r="AJ99" i="5"/>
  <c r="AG99" i="5"/>
  <c r="AD99" i="5"/>
  <c r="AA99" i="5"/>
  <c r="X99" i="5"/>
  <c r="U99" i="5"/>
  <c r="R99" i="5"/>
  <c r="O99" i="5"/>
  <c r="CU98" i="5"/>
  <c r="CR98" i="5"/>
  <c r="CO98" i="5"/>
  <c r="CL98" i="5"/>
  <c r="CI98" i="5"/>
  <c r="CF98" i="5"/>
  <c r="CC98" i="5"/>
  <c r="BZ98" i="5"/>
  <c r="BW98" i="5"/>
  <c r="BT98" i="5"/>
  <c r="BQ98" i="5"/>
  <c r="BN98" i="5"/>
  <c r="BK98" i="5"/>
  <c r="BH98" i="5"/>
  <c r="BE98" i="5"/>
  <c r="BB98" i="5"/>
  <c r="AY98" i="5"/>
  <c r="AV98" i="5"/>
  <c r="AS98" i="5"/>
  <c r="AP98" i="5"/>
  <c r="AM98" i="5"/>
  <c r="AJ98" i="5"/>
  <c r="AG98" i="5"/>
  <c r="AD98" i="5"/>
  <c r="AA98" i="5"/>
  <c r="X98" i="5"/>
  <c r="U98" i="5"/>
  <c r="R98" i="5"/>
  <c r="O98" i="5"/>
  <c r="CU97" i="5"/>
  <c r="CR97" i="5"/>
  <c r="CO97" i="5"/>
  <c r="CL97" i="5"/>
  <c r="CI97" i="5"/>
  <c r="CF97" i="5"/>
  <c r="CC97" i="5"/>
  <c r="BZ97" i="5"/>
  <c r="BW97" i="5"/>
  <c r="BT97" i="5"/>
  <c r="BQ97" i="5"/>
  <c r="BN97" i="5"/>
  <c r="BK97" i="5"/>
  <c r="BH97" i="5"/>
  <c r="BE97" i="5"/>
  <c r="BB97" i="5"/>
  <c r="AY97" i="5"/>
  <c r="AV97" i="5"/>
  <c r="AS97" i="5"/>
  <c r="AP97" i="5"/>
  <c r="AM97" i="5"/>
  <c r="AJ97" i="5"/>
  <c r="AG97" i="5"/>
  <c r="AD97" i="5"/>
  <c r="AA97" i="5"/>
  <c r="X97" i="5"/>
  <c r="U97" i="5"/>
  <c r="R97" i="5"/>
  <c r="O97" i="5"/>
  <c r="CU96" i="5"/>
  <c r="CR96" i="5"/>
  <c r="CO96" i="5"/>
  <c r="CL96" i="5"/>
  <c r="CI96" i="5"/>
  <c r="CF96" i="5"/>
  <c r="CC96" i="5"/>
  <c r="BZ96" i="5"/>
  <c r="BW96" i="5"/>
  <c r="BT96" i="5"/>
  <c r="BQ96" i="5"/>
  <c r="BN96" i="5"/>
  <c r="BK96" i="5"/>
  <c r="BH96" i="5"/>
  <c r="BE96" i="5"/>
  <c r="BB96" i="5"/>
  <c r="AY96" i="5"/>
  <c r="AV96" i="5"/>
  <c r="AS96" i="5"/>
  <c r="AP96" i="5"/>
  <c r="AM96" i="5"/>
  <c r="AJ96" i="5"/>
  <c r="AG96" i="5"/>
  <c r="AD96" i="5"/>
  <c r="AA96" i="5"/>
  <c r="X96" i="5"/>
  <c r="U96" i="5"/>
  <c r="R96" i="5"/>
  <c r="O96" i="5"/>
  <c r="CU95" i="5"/>
  <c r="CR95" i="5"/>
  <c r="CO95" i="5"/>
  <c r="CL95" i="5"/>
  <c r="CI95" i="5"/>
  <c r="CF95" i="5"/>
  <c r="CC95" i="5"/>
  <c r="BZ95" i="5"/>
  <c r="BW95" i="5"/>
  <c r="BT95" i="5"/>
  <c r="BQ95" i="5"/>
  <c r="BN95" i="5"/>
  <c r="BK95" i="5"/>
  <c r="BH95" i="5"/>
  <c r="BE95" i="5"/>
  <c r="BB95" i="5"/>
  <c r="AY95" i="5"/>
  <c r="AV95" i="5"/>
  <c r="AS95" i="5"/>
  <c r="AP95" i="5"/>
  <c r="AM95" i="5"/>
  <c r="AJ95" i="5"/>
  <c r="AG95" i="5"/>
  <c r="AD95" i="5"/>
  <c r="AA95" i="5"/>
  <c r="X95" i="5"/>
  <c r="U95" i="5"/>
  <c r="R95" i="5"/>
  <c r="O95" i="5"/>
  <c r="CU94" i="5"/>
  <c r="CR94" i="5"/>
  <c r="CO94" i="5"/>
  <c r="CL94" i="5"/>
  <c r="CI94" i="5"/>
  <c r="CF94" i="5"/>
  <c r="CC94" i="5"/>
  <c r="BZ94" i="5"/>
  <c r="BW94" i="5"/>
  <c r="BT94" i="5"/>
  <c r="BQ94" i="5"/>
  <c r="BN94" i="5"/>
  <c r="BK94" i="5"/>
  <c r="BH94" i="5"/>
  <c r="BE94" i="5"/>
  <c r="BB94" i="5"/>
  <c r="AY94" i="5"/>
  <c r="AV94" i="5"/>
  <c r="AS94" i="5"/>
  <c r="AP94" i="5"/>
  <c r="AM94" i="5"/>
  <c r="AJ94" i="5"/>
  <c r="AG94" i="5"/>
  <c r="AD94" i="5"/>
  <c r="AA94" i="5"/>
  <c r="X94" i="5"/>
  <c r="U94" i="5"/>
  <c r="R94" i="5"/>
  <c r="O94" i="5"/>
  <c r="CU93" i="5"/>
  <c r="CR93" i="5"/>
  <c r="CO93" i="5"/>
  <c r="CL93" i="5"/>
  <c r="CI93" i="5"/>
  <c r="CF93" i="5"/>
  <c r="CC93" i="5"/>
  <c r="BZ93" i="5"/>
  <c r="BW93" i="5"/>
  <c r="BT93" i="5"/>
  <c r="BQ93" i="5"/>
  <c r="BN93" i="5"/>
  <c r="BK93" i="5"/>
  <c r="BH93" i="5"/>
  <c r="BE93" i="5"/>
  <c r="BB93" i="5"/>
  <c r="AY93" i="5"/>
  <c r="AV93" i="5"/>
  <c r="AS93" i="5"/>
  <c r="AP93" i="5"/>
  <c r="AM93" i="5"/>
  <c r="AJ93" i="5"/>
  <c r="AG93" i="5"/>
  <c r="AD93" i="5"/>
  <c r="AA93" i="5"/>
  <c r="X93" i="5"/>
  <c r="U93" i="5"/>
  <c r="R93" i="5"/>
  <c r="O93" i="5"/>
  <c r="CU92" i="5"/>
  <c r="CR92" i="5"/>
  <c r="CO92" i="5"/>
  <c r="CL92" i="5"/>
  <c r="CI92" i="5"/>
  <c r="CF92" i="5"/>
  <c r="CC92" i="5"/>
  <c r="BZ92" i="5"/>
  <c r="BW92" i="5"/>
  <c r="BT92" i="5"/>
  <c r="BQ92" i="5"/>
  <c r="BN92" i="5"/>
  <c r="BK92" i="5"/>
  <c r="BH92" i="5"/>
  <c r="BE92" i="5"/>
  <c r="BB92" i="5"/>
  <c r="AY92" i="5"/>
  <c r="AV92" i="5"/>
  <c r="AS92" i="5"/>
  <c r="AP92" i="5"/>
  <c r="AM92" i="5"/>
  <c r="AJ92" i="5"/>
  <c r="AG92" i="5"/>
  <c r="AD92" i="5"/>
  <c r="AA92" i="5"/>
  <c r="X92" i="5"/>
  <c r="U92" i="5"/>
  <c r="R92" i="5"/>
  <c r="O92" i="5"/>
  <c r="CU75" i="5"/>
  <c r="CR75" i="5"/>
  <c r="CO75" i="5"/>
  <c r="CL75" i="5"/>
  <c r="CI75" i="5"/>
  <c r="CF75" i="5"/>
  <c r="CC75" i="5"/>
  <c r="BZ75" i="5"/>
  <c r="BW75" i="5"/>
  <c r="BT75" i="5"/>
  <c r="BQ75" i="5"/>
  <c r="BN75" i="5"/>
  <c r="BK75" i="5"/>
  <c r="BH75" i="5"/>
  <c r="BE75" i="5"/>
  <c r="BB75" i="5"/>
  <c r="AY75" i="5"/>
  <c r="AV75" i="5"/>
  <c r="AS75" i="5"/>
  <c r="AP75" i="5"/>
  <c r="AM75" i="5"/>
  <c r="AJ75" i="5"/>
  <c r="AG75" i="5"/>
  <c r="AD75" i="5"/>
  <c r="AA75" i="5"/>
  <c r="X75" i="5"/>
  <c r="U75" i="5"/>
  <c r="R75" i="5"/>
  <c r="O75" i="5"/>
  <c r="L75" i="5"/>
  <c r="CU74" i="5"/>
  <c r="CR74" i="5"/>
  <c r="CO74" i="5"/>
  <c r="CL74" i="5"/>
  <c r="CI74" i="5"/>
  <c r="CF74" i="5"/>
  <c r="CC74" i="5"/>
  <c r="BZ74" i="5"/>
  <c r="BW74" i="5"/>
  <c r="BT74" i="5"/>
  <c r="BQ74" i="5"/>
  <c r="BN74" i="5"/>
  <c r="BK74" i="5"/>
  <c r="BH74" i="5"/>
  <c r="BE74" i="5"/>
  <c r="BB74" i="5"/>
  <c r="AY74" i="5"/>
  <c r="AV74" i="5"/>
  <c r="AS74" i="5"/>
  <c r="AP74" i="5"/>
  <c r="AM74" i="5"/>
  <c r="AJ74" i="5"/>
  <c r="AG74" i="5"/>
  <c r="AD74" i="5"/>
  <c r="AA74" i="5"/>
  <c r="X74" i="5"/>
  <c r="U74" i="5"/>
  <c r="R74" i="5"/>
  <c r="O74" i="5"/>
  <c r="L74" i="5"/>
  <c r="CU73" i="5"/>
  <c r="CR73" i="5"/>
  <c r="CO73" i="5"/>
  <c r="CL73" i="5"/>
  <c r="CI73" i="5"/>
  <c r="CF73" i="5"/>
  <c r="CC73" i="5"/>
  <c r="BZ73" i="5"/>
  <c r="BW73" i="5"/>
  <c r="BT73" i="5"/>
  <c r="BQ73" i="5"/>
  <c r="BN73" i="5"/>
  <c r="BK73" i="5"/>
  <c r="BH73" i="5"/>
  <c r="BE73" i="5"/>
  <c r="BB73" i="5"/>
  <c r="AY73" i="5"/>
  <c r="AV73" i="5"/>
  <c r="AS73" i="5"/>
  <c r="AP73" i="5"/>
  <c r="AM73" i="5"/>
  <c r="AJ73" i="5"/>
  <c r="AG73" i="5"/>
  <c r="AD73" i="5"/>
  <c r="AA73" i="5"/>
  <c r="X73" i="5"/>
  <c r="U73" i="5"/>
  <c r="R73" i="5"/>
  <c r="O73" i="5"/>
  <c r="L73" i="5"/>
  <c r="CU72" i="5"/>
  <c r="CR72" i="5"/>
  <c r="CO72" i="5"/>
  <c r="CL72" i="5"/>
  <c r="CI72" i="5"/>
  <c r="CF72" i="5"/>
  <c r="CC72" i="5"/>
  <c r="BZ72" i="5"/>
  <c r="BW72" i="5"/>
  <c r="BT72" i="5"/>
  <c r="BQ72" i="5"/>
  <c r="BN72" i="5"/>
  <c r="BK72" i="5"/>
  <c r="BH72" i="5"/>
  <c r="BE72" i="5"/>
  <c r="BB72" i="5"/>
  <c r="AY72" i="5"/>
  <c r="AV72" i="5"/>
  <c r="AS72" i="5"/>
  <c r="AP72" i="5"/>
  <c r="AM72" i="5"/>
  <c r="AJ72" i="5"/>
  <c r="AG72" i="5"/>
  <c r="AD72" i="5"/>
  <c r="AA72" i="5"/>
  <c r="X72" i="5"/>
  <c r="U72" i="5"/>
  <c r="R72" i="5"/>
  <c r="O72" i="5"/>
  <c r="L72" i="5"/>
  <c r="CU71" i="5"/>
  <c r="CR71" i="5"/>
  <c r="CO71" i="5"/>
  <c r="CL71" i="5"/>
  <c r="CI71" i="5"/>
  <c r="CF71" i="5"/>
  <c r="CC71" i="5"/>
  <c r="BZ71" i="5"/>
  <c r="BW71" i="5"/>
  <c r="BT71" i="5"/>
  <c r="BQ71" i="5"/>
  <c r="BN71" i="5"/>
  <c r="BK71" i="5"/>
  <c r="BH71" i="5"/>
  <c r="BE71" i="5"/>
  <c r="BB71" i="5"/>
  <c r="AY71" i="5"/>
  <c r="AV71" i="5"/>
  <c r="AS71" i="5"/>
  <c r="AP71" i="5"/>
  <c r="AM71" i="5"/>
  <c r="AJ71" i="5"/>
  <c r="AG71" i="5"/>
  <c r="AD71" i="5"/>
  <c r="AA71" i="5"/>
  <c r="X71" i="5"/>
  <c r="U71" i="5"/>
  <c r="R71" i="5"/>
  <c r="O71" i="5"/>
  <c r="L71" i="5"/>
  <c r="CU70" i="5"/>
  <c r="CR70" i="5"/>
  <c r="CO70" i="5"/>
  <c r="CL70" i="5"/>
  <c r="CI70" i="5"/>
  <c r="CF70" i="5"/>
  <c r="CC70" i="5"/>
  <c r="BZ70" i="5"/>
  <c r="BW70" i="5"/>
  <c r="BT70" i="5"/>
  <c r="BQ70" i="5"/>
  <c r="BN70" i="5"/>
  <c r="BK70" i="5"/>
  <c r="BH70" i="5"/>
  <c r="BE70" i="5"/>
  <c r="BB70" i="5"/>
  <c r="AY70" i="5"/>
  <c r="AV70" i="5"/>
  <c r="AS70" i="5"/>
  <c r="AP70" i="5"/>
  <c r="AM70" i="5"/>
  <c r="AJ70" i="5"/>
  <c r="AG70" i="5"/>
  <c r="AD70" i="5"/>
  <c r="AA70" i="5"/>
  <c r="X70" i="5"/>
  <c r="U70" i="5"/>
  <c r="R70" i="5"/>
  <c r="O70" i="5"/>
  <c r="L70" i="5"/>
  <c r="CU69" i="5"/>
  <c r="CR69" i="5"/>
  <c r="CO69" i="5"/>
  <c r="CL69" i="5"/>
  <c r="CI69" i="5"/>
  <c r="CF69" i="5"/>
  <c r="CC69" i="5"/>
  <c r="BZ69" i="5"/>
  <c r="BW69" i="5"/>
  <c r="BT69" i="5"/>
  <c r="BQ69" i="5"/>
  <c r="BN69" i="5"/>
  <c r="BK69" i="5"/>
  <c r="BH69" i="5"/>
  <c r="BE69" i="5"/>
  <c r="BB69" i="5"/>
  <c r="AY69" i="5"/>
  <c r="AV69" i="5"/>
  <c r="AS69" i="5"/>
  <c r="AP69" i="5"/>
  <c r="AM69" i="5"/>
  <c r="AJ69" i="5"/>
  <c r="AG69" i="5"/>
  <c r="AD69" i="5"/>
  <c r="AA69" i="5"/>
  <c r="X69" i="5"/>
  <c r="U69" i="5"/>
  <c r="R69" i="5"/>
  <c r="O69" i="5"/>
  <c r="L69" i="5"/>
  <c r="CU68" i="5"/>
  <c r="CR68" i="5"/>
  <c r="CO68" i="5"/>
  <c r="CL68" i="5"/>
  <c r="CI68" i="5"/>
  <c r="CF68" i="5"/>
  <c r="CC68" i="5"/>
  <c r="BZ68" i="5"/>
  <c r="BW68" i="5"/>
  <c r="BT68" i="5"/>
  <c r="BQ68" i="5"/>
  <c r="BN68" i="5"/>
  <c r="BK68" i="5"/>
  <c r="BH68" i="5"/>
  <c r="BE68" i="5"/>
  <c r="BB68" i="5"/>
  <c r="AY68" i="5"/>
  <c r="AV68" i="5"/>
  <c r="AS68" i="5"/>
  <c r="AP68" i="5"/>
  <c r="AM68" i="5"/>
  <c r="AJ68" i="5"/>
  <c r="AG68" i="5"/>
  <c r="AD68" i="5"/>
  <c r="AA68" i="5"/>
  <c r="X68" i="5"/>
  <c r="U68" i="5"/>
  <c r="R68" i="5"/>
  <c r="O68" i="5"/>
  <c r="L68" i="5"/>
  <c r="CU67" i="5"/>
  <c r="CR67" i="5"/>
  <c r="CO67" i="5"/>
  <c r="CL67" i="5"/>
  <c r="CI67" i="5"/>
  <c r="CF67" i="5"/>
  <c r="CC67" i="5"/>
  <c r="BZ67" i="5"/>
  <c r="BW67" i="5"/>
  <c r="BT67" i="5"/>
  <c r="BQ67" i="5"/>
  <c r="BN67" i="5"/>
  <c r="BK67" i="5"/>
  <c r="BH67" i="5"/>
  <c r="BE67" i="5"/>
  <c r="BB67" i="5"/>
  <c r="AY67" i="5"/>
  <c r="AV67" i="5"/>
  <c r="AS67" i="5"/>
  <c r="AP67" i="5"/>
  <c r="AM67" i="5"/>
  <c r="AJ67" i="5"/>
  <c r="AG67" i="5"/>
  <c r="AD67" i="5"/>
  <c r="AA67" i="5"/>
  <c r="X67" i="5"/>
  <c r="U67" i="5"/>
  <c r="R67" i="5"/>
  <c r="O67" i="5"/>
  <c r="L67" i="5"/>
  <c r="CU66" i="5"/>
  <c r="CR66" i="5"/>
  <c r="CO66" i="5"/>
  <c r="CL66" i="5"/>
  <c r="CI66" i="5"/>
  <c r="CF66" i="5"/>
  <c r="CC66" i="5"/>
  <c r="BZ66" i="5"/>
  <c r="BW66" i="5"/>
  <c r="BT66" i="5"/>
  <c r="BQ66" i="5"/>
  <c r="BN66" i="5"/>
  <c r="BK66" i="5"/>
  <c r="BH66" i="5"/>
  <c r="BE66" i="5"/>
  <c r="BB66" i="5"/>
  <c r="AY66" i="5"/>
  <c r="AV66" i="5"/>
  <c r="AS66" i="5"/>
  <c r="AP66" i="5"/>
  <c r="AM66" i="5"/>
  <c r="AJ66" i="5"/>
  <c r="AG66" i="5"/>
  <c r="AD66" i="5"/>
  <c r="AA66" i="5"/>
  <c r="X66" i="5"/>
  <c r="U66" i="5"/>
  <c r="R66" i="5"/>
  <c r="O66" i="5"/>
  <c r="L66" i="5"/>
  <c r="CU65" i="5"/>
  <c r="CR65" i="5"/>
  <c r="CO65" i="5"/>
  <c r="CL65" i="5"/>
  <c r="CI65" i="5"/>
  <c r="CF65" i="5"/>
  <c r="CC65" i="5"/>
  <c r="BZ65" i="5"/>
  <c r="BW65" i="5"/>
  <c r="BT65" i="5"/>
  <c r="BQ65" i="5"/>
  <c r="BN65" i="5"/>
  <c r="BK65" i="5"/>
  <c r="BH65" i="5"/>
  <c r="BE65" i="5"/>
  <c r="BB65" i="5"/>
  <c r="AY65" i="5"/>
  <c r="AV65" i="5"/>
  <c r="AS65" i="5"/>
  <c r="AP65" i="5"/>
  <c r="AM65" i="5"/>
  <c r="AJ65" i="5"/>
  <c r="AG65" i="5"/>
  <c r="AD65" i="5"/>
  <c r="AA65" i="5"/>
  <c r="X65" i="5"/>
  <c r="U65" i="5"/>
  <c r="R65" i="5"/>
  <c r="O65" i="5"/>
  <c r="L65" i="5"/>
  <c r="CU64" i="5"/>
  <c r="CR64" i="5"/>
  <c r="CO64" i="5"/>
  <c r="CL64" i="5"/>
  <c r="CI64" i="5"/>
  <c r="CF64" i="5"/>
  <c r="CC64" i="5"/>
  <c r="BZ64" i="5"/>
  <c r="BW64" i="5"/>
  <c r="BT64" i="5"/>
  <c r="BQ64" i="5"/>
  <c r="BN64" i="5"/>
  <c r="BK64" i="5"/>
  <c r="BH64" i="5"/>
  <c r="BE64" i="5"/>
  <c r="BB64" i="5"/>
  <c r="AY64" i="5"/>
  <c r="AV64" i="5"/>
  <c r="AS64" i="5"/>
  <c r="AP64" i="5"/>
  <c r="AM64" i="5"/>
  <c r="AJ64" i="5"/>
  <c r="AG64" i="5"/>
  <c r="AD64" i="5"/>
  <c r="AA64" i="5"/>
  <c r="X64" i="5"/>
  <c r="U64" i="5"/>
  <c r="R64" i="5"/>
  <c r="O64" i="5"/>
  <c r="L64" i="5"/>
  <c r="CU63" i="5"/>
  <c r="CR63" i="5"/>
  <c r="CO63" i="5"/>
  <c r="CL63" i="5"/>
  <c r="CI63" i="5"/>
  <c r="CF63" i="5"/>
  <c r="CC63" i="5"/>
  <c r="BZ63" i="5"/>
  <c r="BW63" i="5"/>
  <c r="BT63" i="5"/>
  <c r="BQ63" i="5"/>
  <c r="BN63" i="5"/>
  <c r="BK63" i="5"/>
  <c r="BH63" i="5"/>
  <c r="BE63" i="5"/>
  <c r="BB63" i="5"/>
  <c r="AY63" i="5"/>
  <c r="AV63" i="5"/>
  <c r="AS63" i="5"/>
  <c r="AP63" i="5"/>
  <c r="AM63" i="5"/>
  <c r="AJ63" i="5"/>
  <c r="AG63" i="5"/>
  <c r="AD63" i="5"/>
  <c r="AA63" i="5"/>
  <c r="X63" i="5"/>
  <c r="U63" i="5"/>
  <c r="R63" i="5"/>
  <c r="O63" i="5"/>
  <c r="L63" i="5"/>
  <c r="CU62" i="5"/>
  <c r="CR62" i="5"/>
  <c r="CO62" i="5"/>
  <c r="CL62" i="5"/>
  <c r="CI62" i="5"/>
  <c r="CF62" i="5"/>
  <c r="CC62" i="5"/>
  <c r="BZ62" i="5"/>
  <c r="BW62" i="5"/>
  <c r="BT62" i="5"/>
  <c r="BQ62" i="5"/>
  <c r="BN62" i="5"/>
  <c r="BK62" i="5"/>
  <c r="BH62" i="5"/>
  <c r="BE62" i="5"/>
  <c r="BB62" i="5"/>
  <c r="AY62" i="5"/>
  <c r="AV62" i="5"/>
  <c r="AS62" i="5"/>
  <c r="AP62" i="5"/>
  <c r="AM62" i="5"/>
  <c r="AJ62" i="5"/>
  <c r="AG62" i="5"/>
  <c r="AD62" i="5"/>
  <c r="AA62" i="5"/>
  <c r="X62" i="5"/>
  <c r="U62" i="5"/>
  <c r="R62" i="5"/>
  <c r="O62" i="5"/>
  <c r="L62" i="5"/>
  <c r="CU61" i="5"/>
  <c r="CR61" i="5"/>
  <c r="CO61" i="5"/>
  <c r="CL61" i="5"/>
  <c r="CI61" i="5"/>
  <c r="CF61" i="5"/>
  <c r="CC61" i="5"/>
  <c r="BZ61" i="5"/>
  <c r="BW61" i="5"/>
  <c r="BT61" i="5"/>
  <c r="BQ61" i="5"/>
  <c r="BN61" i="5"/>
  <c r="BK61" i="5"/>
  <c r="BH61" i="5"/>
  <c r="BE61" i="5"/>
  <c r="BB61" i="5"/>
  <c r="AY61" i="5"/>
  <c r="AV61" i="5"/>
  <c r="AS61" i="5"/>
  <c r="AP61" i="5"/>
  <c r="AM61" i="5"/>
  <c r="AJ61" i="5"/>
  <c r="AG61" i="5"/>
  <c r="AD61" i="5"/>
  <c r="AA61" i="5"/>
  <c r="X61" i="5"/>
  <c r="U61" i="5"/>
  <c r="R61" i="5"/>
  <c r="O61" i="5"/>
  <c r="L61" i="5"/>
  <c r="CU60" i="5"/>
  <c r="CR60" i="5"/>
  <c r="CO60" i="5"/>
  <c r="CL60" i="5"/>
  <c r="CI60" i="5"/>
  <c r="CF60" i="5"/>
  <c r="CC60" i="5"/>
  <c r="BZ60" i="5"/>
  <c r="BW60" i="5"/>
  <c r="BT60" i="5"/>
  <c r="BQ60" i="5"/>
  <c r="BN60" i="5"/>
  <c r="BK60" i="5"/>
  <c r="BH60" i="5"/>
  <c r="BE60" i="5"/>
  <c r="BB60" i="5"/>
  <c r="AY60" i="5"/>
  <c r="AV60" i="5"/>
  <c r="AS60" i="5"/>
  <c r="AP60" i="5"/>
  <c r="AM60" i="5"/>
  <c r="AJ60" i="5"/>
  <c r="AG60" i="5"/>
  <c r="AD60" i="5"/>
  <c r="AA60" i="5"/>
  <c r="X60" i="5"/>
  <c r="U60" i="5"/>
  <c r="R60" i="5"/>
  <c r="O60" i="5"/>
  <c r="L60" i="5"/>
  <c r="CU59" i="5"/>
  <c r="CR59" i="5"/>
  <c r="CO59" i="5"/>
  <c r="CL59" i="5"/>
  <c r="CI59" i="5"/>
  <c r="CF59" i="5"/>
  <c r="CC59" i="5"/>
  <c r="BZ59" i="5"/>
  <c r="BW59" i="5"/>
  <c r="BT59" i="5"/>
  <c r="BQ59" i="5"/>
  <c r="BN59" i="5"/>
  <c r="BK59" i="5"/>
  <c r="BH59" i="5"/>
  <c r="BE59" i="5"/>
  <c r="BB59" i="5"/>
  <c r="AY59" i="5"/>
  <c r="AV59" i="5"/>
  <c r="AS59" i="5"/>
  <c r="AP59" i="5"/>
  <c r="AM59" i="5"/>
  <c r="AJ59" i="5"/>
  <c r="AG59" i="5"/>
  <c r="AD59" i="5"/>
  <c r="AA59" i="5"/>
  <c r="X59" i="5"/>
  <c r="U59" i="5"/>
  <c r="R59" i="5"/>
  <c r="O59" i="5"/>
  <c r="L59" i="5"/>
  <c r="CU58" i="5"/>
  <c r="CR58" i="5"/>
  <c r="CO58" i="5"/>
  <c r="CL58" i="5"/>
  <c r="CI58" i="5"/>
  <c r="CF58" i="5"/>
  <c r="CC58" i="5"/>
  <c r="BZ58" i="5"/>
  <c r="BW58" i="5"/>
  <c r="BT58" i="5"/>
  <c r="BQ58" i="5"/>
  <c r="BN58" i="5"/>
  <c r="BK58" i="5"/>
  <c r="BH58" i="5"/>
  <c r="BE58" i="5"/>
  <c r="BB58" i="5"/>
  <c r="AY58" i="5"/>
  <c r="AV58" i="5"/>
  <c r="AS58" i="5"/>
  <c r="AP58" i="5"/>
  <c r="AM58" i="5"/>
  <c r="AJ58" i="5"/>
  <c r="AG58" i="5"/>
  <c r="AD58" i="5"/>
  <c r="AA58" i="5"/>
  <c r="X58" i="5"/>
  <c r="U58" i="5"/>
  <c r="R58" i="5"/>
  <c r="O58" i="5"/>
  <c r="L58" i="5"/>
  <c r="CU57" i="5"/>
  <c r="CR57" i="5"/>
  <c r="CO57" i="5"/>
  <c r="CL57" i="5"/>
  <c r="CI57" i="5"/>
  <c r="CF57" i="5"/>
  <c r="CC57" i="5"/>
  <c r="BZ57" i="5"/>
  <c r="BW57" i="5"/>
  <c r="BT57" i="5"/>
  <c r="BQ57" i="5"/>
  <c r="BN57" i="5"/>
  <c r="BK57" i="5"/>
  <c r="BH57" i="5"/>
  <c r="BE57" i="5"/>
  <c r="BB57" i="5"/>
  <c r="AY57" i="5"/>
  <c r="AV57" i="5"/>
  <c r="AS57" i="5"/>
  <c r="AP57" i="5"/>
  <c r="AM57" i="5"/>
  <c r="AJ57" i="5"/>
  <c r="AG57" i="5"/>
  <c r="AD57" i="5"/>
  <c r="AA57" i="5"/>
  <c r="X57" i="5"/>
  <c r="U57" i="5"/>
  <c r="R57" i="5"/>
  <c r="O57" i="5"/>
  <c r="L57" i="5"/>
  <c r="CU56" i="5"/>
  <c r="CR56" i="5"/>
  <c r="CO56" i="5"/>
  <c r="CL56" i="5"/>
  <c r="CI56" i="5"/>
  <c r="CF56" i="5"/>
  <c r="CC56" i="5"/>
  <c r="BZ56" i="5"/>
  <c r="BW56" i="5"/>
  <c r="BT56" i="5"/>
  <c r="BQ56" i="5"/>
  <c r="BN56" i="5"/>
  <c r="BK56" i="5"/>
  <c r="BH56" i="5"/>
  <c r="BE56" i="5"/>
  <c r="BB56" i="5"/>
  <c r="AY56" i="5"/>
  <c r="AV56" i="5"/>
  <c r="AS56" i="5"/>
  <c r="AP56" i="5"/>
  <c r="AM56" i="5"/>
  <c r="AJ56" i="5"/>
  <c r="AG56" i="5"/>
  <c r="AD56" i="5"/>
  <c r="AA56" i="5"/>
  <c r="X56" i="5"/>
  <c r="U56" i="5"/>
  <c r="R56" i="5"/>
  <c r="O56" i="5"/>
  <c r="L56" i="5"/>
  <c r="CU55" i="5"/>
  <c r="CR55" i="5"/>
  <c r="CO55" i="5"/>
  <c r="CL55" i="5"/>
  <c r="CI55" i="5"/>
  <c r="CF55" i="5"/>
  <c r="CC55" i="5"/>
  <c r="BZ55" i="5"/>
  <c r="BW55" i="5"/>
  <c r="BT55" i="5"/>
  <c r="BQ55" i="5"/>
  <c r="BN55" i="5"/>
  <c r="BK55" i="5"/>
  <c r="BH55" i="5"/>
  <c r="BE55" i="5"/>
  <c r="BB55" i="5"/>
  <c r="AY55" i="5"/>
  <c r="AV55" i="5"/>
  <c r="AS55" i="5"/>
  <c r="AP55" i="5"/>
  <c r="AM55" i="5"/>
  <c r="AJ55" i="5"/>
  <c r="AG55" i="5"/>
  <c r="AD55" i="5"/>
  <c r="AA55" i="5"/>
  <c r="X55" i="5"/>
  <c r="U55" i="5"/>
  <c r="R55" i="5"/>
  <c r="O55" i="5"/>
  <c r="L55" i="5"/>
  <c r="CU54" i="5"/>
  <c r="CR54" i="5"/>
  <c r="CO54" i="5"/>
  <c r="CL54" i="5"/>
  <c r="CI54" i="5"/>
  <c r="CF54" i="5"/>
  <c r="CC54" i="5"/>
  <c r="BZ54" i="5"/>
  <c r="BW54" i="5"/>
  <c r="BT54" i="5"/>
  <c r="BQ54" i="5"/>
  <c r="BN54" i="5"/>
  <c r="BK54" i="5"/>
  <c r="BH54" i="5"/>
  <c r="BE54" i="5"/>
  <c r="BB54" i="5"/>
  <c r="AY54" i="5"/>
  <c r="AV54" i="5"/>
  <c r="AS54" i="5"/>
  <c r="AP54" i="5"/>
  <c r="AM54" i="5"/>
  <c r="AJ54" i="5"/>
  <c r="AG54" i="5"/>
  <c r="AD54" i="5"/>
  <c r="AA54" i="5"/>
  <c r="X54" i="5"/>
  <c r="U54" i="5"/>
  <c r="R54" i="5"/>
  <c r="O54" i="5"/>
  <c r="L54" i="5"/>
  <c r="CU53" i="5"/>
  <c r="CR53" i="5"/>
  <c r="CO53" i="5"/>
  <c r="CL53" i="5"/>
  <c r="CI53" i="5"/>
  <c r="CF53" i="5"/>
  <c r="CC53" i="5"/>
  <c r="BZ53" i="5"/>
  <c r="BW53" i="5"/>
  <c r="BT53" i="5"/>
  <c r="BQ53" i="5"/>
  <c r="BN53" i="5"/>
  <c r="BK53" i="5"/>
  <c r="BH53" i="5"/>
  <c r="BE53" i="5"/>
  <c r="BB53" i="5"/>
  <c r="AY53" i="5"/>
  <c r="AV53" i="5"/>
  <c r="AS53" i="5"/>
  <c r="AP53" i="5"/>
  <c r="AM53" i="5"/>
  <c r="AJ53" i="5"/>
  <c r="AG53" i="5"/>
  <c r="AD53" i="5"/>
  <c r="AA53" i="5"/>
  <c r="X53" i="5"/>
  <c r="U53" i="5"/>
  <c r="R53" i="5"/>
  <c r="O53" i="5"/>
  <c r="L53" i="5"/>
  <c r="CU52" i="5"/>
  <c r="CR52" i="5"/>
  <c r="CO52" i="5"/>
  <c r="CL52" i="5"/>
  <c r="CI52" i="5"/>
  <c r="CF52" i="5"/>
  <c r="CC52" i="5"/>
  <c r="BZ52" i="5"/>
  <c r="BW52" i="5"/>
  <c r="BT52" i="5"/>
  <c r="BQ52" i="5"/>
  <c r="BN52" i="5"/>
  <c r="BK52" i="5"/>
  <c r="BH52" i="5"/>
  <c r="BE52" i="5"/>
  <c r="BB52" i="5"/>
  <c r="AY52" i="5"/>
  <c r="AV52" i="5"/>
  <c r="AS52" i="5"/>
  <c r="AP52" i="5"/>
  <c r="AM52" i="5"/>
  <c r="AJ52" i="5"/>
  <c r="AG52" i="5"/>
  <c r="AD52" i="5"/>
  <c r="AA52" i="5"/>
  <c r="X52" i="5"/>
  <c r="U52" i="5"/>
  <c r="R52" i="5"/>
  <c r="O52" i="5"/>
  <c r="L52" i="5"/>
  <c r="CU51" i="5"/>
  <c r="CR51" i="5"/>
  <c r="CO51" i="5"/>
  <c r="CL51" i="5"/>
  <c r="CI51" i="5"/>
  <c r="CF51" i="5"/>
  <c r="CC51" i="5"/>
  <c r="BZ51" i="5"/>
  <c r="BW51" i="5"/>
  <c r="BT51" i="5"/>
  <c r="BQ51" i="5"/>
  <c r="BN51" i="5"/>
  <c r="BK51" i="5"/>
  <c r="BH51" i="5"/>
  <c r="BE51" i="5"/>
  <c r="BB51" i="5"/>
  <c r="AY51" i="5"/>
  <c r="AV51" i="5"/>
  <c r="AS51" i="5"/>
  <c r="AP51" i="5"/>
  <c r="AM51" i="5"/>
  <c r="AJ51" i="5"/>
  <c r="AG51" i="5"/>
  <c r="AD51" i="5"/>
  <c r="AA51" i="5"/>
  <c r="X51" i="5"/>
  <c r="U51" i="5"/>
  <c r="R51" i="5"/>
  <c r="O51" i="5"/>
  <c r="L51" i="5"/>
  <c r="CU50" i="5"/>
  <c r="CR50" i="5"/>
  <c r="CO50" i="5"/>
  <c r="CL50" i="5"/>
  <c r="CI50" i="5"/>
  <c r="CF50" i="5"/>
  <c r="CC50" i="5"/>
  <c r="BZ50" i="5"/>
  <c r="BW50" i="5"/>
  <c r="BT50" i="5"/>
  <c r="BQ50" i="5"/>
  <c r="BN50" i="5"/>
  <c r="BK50" i="5"/>
  <c r="BH50" i="5"/>
  <c r="BE50" i="5"/>
  <c r="BB50" i="5"/>
  <c r="AY50" i="5"/>
  <c r="AV50" i="5"/>
  <c r="AS50" i="5"/>
  <c r="AP50" i="5"/>
  <c r="AM50" i="5"/>
  <c r="AJ50" i="5"/>
  <c r="AG50" i="5"/>
  <c r="AD50" i="5"/>
  <c r="AA50" i="5"/>
  <c r="X50" i="5"/>
  <c r="U50" i="5"/>
  <c r="R50" i="5"/>
  <c r="O50" i="5"/>
  <c r="L50" i="5"/>
  <c r="CU49" i="5"/>
  <c r="CR49" i="5"/>
  <c r="CO49" i="5"/>
  <c r="CL49" i="5"/>
  <c r="CI49" i="5"/>
  <c r="CF49" i="5"/>
  <c r="CC49" i="5"/>
  <c r="BZ49" i="5"/>
  <c r="BW49" i="5"/>
  <c r="BT49" i="5"/>
  <c r="BQ49" i="5"/>
  <c r="BN49" i="5"/>
  <c r="BK49" i="5"/>
  <c r="BH49" i="5"/>
  <c r="BE49" i="5"/>
  <c r="BB49" i="5"/>
  <c r="AY49" i="5"/>
  <c r="AV49" i="5"/>
  <c r="AS49" i="5"/>
  <c r="AP49" i="5"/>
  <c r="AM49" i="5"/>
  <c r="AJ49" i="5"/>
  <c r="AG49" i="5"/>
  <c r="AD49" i="5"/>
  <c r="AA49" i="5"/>
  <c r="X49" i="5"/>
  <c r="U49" i="5"/>
  <c r="R49" i="5"/>
  <c r="O49" i="5"/>
  <c r="L49" i="5"/>
  <c r="CU48" i="5"/>
  <c r="CR48" i="5"/>
  <c r="CO48" i="5"/>
  <c r="CL48" i="5"/>
  <c r="CF48" i="5"/>
  <c r="CC48" i="5"/>
  <c r="BZ48" i="5"/>
  <c r="BW48" i="5"/>
  <c r="BN48" i="5"/>
  <c r="BK48" i="5"/>
  <c r="AM48" i="5"/>
  <c r="AD48" i="5"/>
  <c r="AA48" i="5"/>
  <c r="X48" i="5"/>
  <c r="U48" i="5"/>
  <c r="R48" i="5"/>
  <c r="CU47" i="5"/>
  <c r="CR47" i="5"/>
  <c r="CO47" i="5"/>
  <c r="CL47" i="5"/>
  <c r="CF47" i="5"/>
  <c r="CC47" i="5"/>
  <c r="BZ47" i="5"/>
  <c r="BW47" i="5"/>
  <c r="BN47" i="5"/>
  <c r="BK47" i="5"/>
  <c r="AM47" i="5"/>
  <c r="AD47" i="5"/>
  <c r="AA47" i="5"/>
  <c r="X47" i="5"/>
  <c r="U47" i="5"/>
  <c r="R47" i="5"/>
  <c r="CU46" i="5"/>
  <c r="CR46" i="5"/>
  <c r="CO46" i="5"/>
  <c r="CL46" i="5"/>
  <c r="CF46" i="5"/>
  <c r="CC46" i="5"/>
  <c r="BZ46" i="5"/>
  <c r="BW46" i="5"/>
  <c r="BN46" i="5"/>
  <c r="BK46" i="5"/>
  <c r="AM46" i="5"/>
  <c r="AD46" i="5"/>
  <c r="AA46" i="5"/>
  <c r="X46" i="5"/>
  <c r="U46" i="5"/>
  <c r="R46" i="5"/>
  <c r="CU42" i="5"/>
  <c r="CR42" i="5"/>
  <c r="CO42" i="5"/>
  <c r="CL42" i="5"/>
  <c r="CF42" i="5"/>
  <c r="CC42" i="5"/>
  <c r="BZ42" i="5"/>
  <c r="BW42" i="5"/>
  <c r="BN42" i="5"/>
  <c r="BK42" i="5"/>
  <c r="AY42" i="5"/>
  <c r="AV42" i="5"/>
  <c r="AP42" i="5"/>
  <c r="AM42" i="5"/>
  <c r="AJ42" i="5"/>
  <c r="AD42" i="5"/>
  <c r="AA42" i="5"/>
  <c r="X42" i="5"/>
  <c r="U42" i="5"/>
  <c r="R42" i="5"/>
  <c r="CU40" i="5"/>
  <c r="CR40" i="5"/>
  <c r="CO40" i="5"/>
  <c r="CL40" i="5"/>
  <c r="CF40" i="5"/>
  <c r="CC40" i="5"/>
  <c r="BZ40" i="5"/>
  <c r="BW40" i="5"/>
  <c r="BN40" i="5"/>
  <c r="BK40" i="5"/>
  <c r="AY40" i="5"/>
  <c r="AV40" i="5"/>
  <c r="AP40" i="5"/>
  <c r="AM40" i="5"/>
  <c r="AJ40" i="5"/>
  <c r="AD40" i="5"/>
  <c r="AA40" i="5"/>
  <c r="X40" i="5"/>
  <c r="U40" i="5"/>
  <c r="R40" i="5"/>
  <c r="CU39" i="5"/>
  <c r="CR39" i="5"/>
  <c r="CO39" i="5"/>
  <c r="CL39" i="5"/>
  <c r="CF39" i="5"/>
  <c r="CC39" i="5"/>
  <c r="BZ39" i="5"/>
  <c r="BW39" i="5"/>
  <c r="BN39" i="5"/>
  <c r="BK39" i="5"/>
  <c r="AY39" i="5"/>
  <c r="AV39" i="5"/>
  <c r="AP39" i="5"/>
  <c r="AM39" i="5"/>
  <c r="AJ39" i="5"/>
  <c r="AD39" i="5"/>
  <c r="AA39" i="5"/>
  <c r="X39" i="5"/>
  <c r="U39" i="5"/>
  <c r="R39" i="5"/>
  <c r="CU38" i="5"/>
  <c r="CR38" i="5"/>
  <c r="CO38" i="5"/>
  <c r="CL38" i="5"/>
  <c r="CF38" i="5"/>
  <c r="CC38" i="5"/>
  <c r="BZ38" i="5"/>
  <c r="BW38" i="5"/>
  <c r="BN38" i="5"/>
  <c r="BK38" i="5"/>
  <c r="AY38" i="5"/>
  <c r="AV38" i="5"/>
  <c r="AP38" i="5"/>
  <c r="AM38" i="5"/>
  <c r="AJ38" i="5"/>
  <c r="AD38" i="5"/>
  <c r="AA38" i="5"/>
  <c r="X38" i="5"/>
  <c r="U38" i="5"/>
  <c r="R38" i="5"/>
  <c r="CU37" i="5"/>
  <c r="CR37" i="5"/>
  <c r="CO37" i="5"/>
  <c r="CL37" i="5"/>
  <c r="CF37" i="5"/>
  <c r="CC37" i="5"/>
  <c r="BZ37" i="5"/>
  <c r="BW37" i="5"/>
  <c r="BN37" i="5"/>
  <c r="BK37" i="5"/>
  <c r="AY37" i="5"/>
  <c r="AV37" i="5"/>
  <c r="AP37" i="5"/>
  <c r="AM37" i="5"/>
  <c r="AJ37" i="5"/>
  <c r="AD37" i="5"/>
  <c r="AA37" i="5"/>
  <c r="X37" i="5"/>
  <c r="U37" i="5"/>
  <c r="R37" i="5"/>
  <c r="CS32" i="5"/>
  <c r="CP32" i="5"/>
  <c r="CM32" i="5"/>
  <c r="CJ32" i="5"/>
  <c r="CG32" i="5"/>
  <c r="CD32" i="5"/>
  <c r="CA32" i="5"/>
  <c r="BX32" i="5"/>
  <c r="BU32" i="5"/>
  <c r="BR32" i="5"/>
  <c r="BO32" i="5"/>
  <c r="BL32" i="5"/>
  <c r="BI32" i="5"/>
  <c r="BF32" i="5"/>
  <c r="BC32" i="5"/>
  <c r="AZ32" i="5"/>
  <c r="AW32" i="5"/>
  <c r="AT32" i="5"/>
  <c r="AQ32" i="5"/>
  <c r="AN32" i="5"/>
  <c r="AK32" i="5"/>
  <c r="AH32" i="5"/>
  <c r="AE32" i="5"/>
  <c r="AB32" i="5"/>
  <c r="Y32" i="5"/>
  <c r="V32" i="5"/>
  <c r="S32" i="5"/>
  <c r="P32" i="5"/>
  <c r="M32" i="5"/>
  <c r="J32" i="5"/>
  <c r="CS31" i="5"/>
  <c r="CP31" i="5"/>
  <c r="CM31" i="5"/>
  <c r="CJ31" i="5"/>
  <c r="CG31" i="5"/>
  <c r="CD31" i="5"/>
  <c r="CA31" i="5"/>
  <c r="BX31" i="5"/>
  <c r="BU31" i="5"/>
  <c r="BR31" i="5"/>
  <c r="BO31" i="5"/>
  <c r="BL31" i="5"/>
  <c r="BI31" i="5"/>
  <c r="BF31" i="5"/>
  <c r="BC31" i="5"/>
  <c r="AZ31" i="5"/>
  <c r="AW31" i="5"/>
  <c r="AT31" i="5"/>
  <c r="AQ31" i="5"/>
  <c r="AN31" i="5"/>
  <c r="AK31" i="5"/>
  <c r="AH31" i="5"/>
  <c r="AE31" i="5"/>
  <c r="AB31" i="5"/>
  <c r="Y31" i="5"/>
  <c r="V31" i="5"/>
  <c r="S31" i="5"/>
  <c r="P31" i="5"/>
  <c r="M31" i="5"/>
  <c r="J31" i="5"/>
  <c r="CT30" i="5"/>
  <c r="CQ30" i="5"/>
  <c r="CN30" i="5"/>
  <c r="CK30" i="5"/>
  <c r="CH30" i="5"/>
  <c r="CE30" i="5"/>
  <c r="CB30" i="5"/>
  <c r="BY30" i="5"/>
  <c r="BV30" i="5"/>
  <c r="BS30" i="5"/>
  <c r="BP30" i="5"/>
  <c r="BM30" i="5"/>
  <c r="BJ30" i="5"/>
  <c r="BG30" i="5"/>
  <c r="BD30" i="5"/>
  <c r="BA30" i="5"/>
  <c r="AX30" i="5"/>
  <c r="AU30" i="5"/>
  <c r="AR30" i="5"/>
  <c r="AO30" i="5"/>
  <c r="AL30" i="5"/>
  <c r="AI30" i="5"/>
  <c r="AF30" i="5"/>
  <c r="AC30" i="5"/>
  <c r="Z30" i="5"/>
  <c r="W30" i="5"/>
  <c r="T30" i="5"/>
  <c r="Q30" i="5"/>
  <c r="N30" i="5"/>
  <c r="K30" i="5"/>
  <c r="CT19" i="5"/>
  <c r="CQ19" i="5"/>
  <c r="CN19" i="5"/>
  <c r="CK19" i="5"/>
  <c r="CH19" i="5"/>
  <c r="CE19" i="5"/>
  <c r="CB19" i="5"/>
  <c r="BY19" i="5"/>
  <c r="BV19" i="5"/>
  <c r="BS19" i="5"/>
  <c r="BP19" i="5"/>
  <c r="BM19" i="5"/>
  <c r="BJ19" i="5"/>
  <c r="BG19" i="5"/>
  <c r="BD19" i="5"/>
  <c r="BA19" i="5"/>
  <c r="AX19" i="5"/>
  <c r="AU19" i="5"/>
  <c r="AR19" i="5"/>
  <c r="AO19" i="5"/>
  <c r="AL19" i="5"/>
  <c r="AI19" i="5"/>
  <c r="AF19" i="5"/>
  <c r="AC19" i="5"/>
  <c r="Z19" i="5"/>
  <c r="W19" i="5"/>
  <c r="T19" i="5"/>
  <c r="AK3" i="5"/>
  <c r="AZ3" i="5" s="1"/>
  <c r="BO3" i="5" s="1"/>
  <c r="CD3" i="5" s="1"/>
  <c r="CS3" i="5" s="1"/>
  <c r="AK3" i="4" l="1"/>
  <c r="AZ3" i="4"/>
  <c r="BL3" i="4"/>
  <c r="N19" i="4"/>
  <c r="Q19" i="4"/>
  <c r="T19" i="4"/>
  <c r="W19" i="4"/>
  <c r="Z19" i="4"/>
  <c r="AC19" i="4"/>
  <c r="AF19" i="4"/>
  <c r="AI19" i="4"/>
  <c r="AL19" i="4"/>
  <c r="AO19" i="4"/>
  <c r="AR19" i="4"/>
  <c r="AU19" i="4"/>
  <c r="AX19" i="4"/>
  <c r="BA19" i="4"/>
  <c r="BD19" i="4"/>
  <c r="BG19" i="4"/>
  <c r="BJ19" i="4"/>
  <c r="BM19" i="4"/>
  <c r="K30" i="4"/>
  <c r="N30" i="4"/>
  <c r="Q30" i="4"/>
  <c r="T30" i="4"/>
  <c r="W30" i="4"/>
  <c r="Z30" i="4"/>
  <c r="AC30" i="4"/>
  <c r="AF30" i="4"/>
  <c r="AI30" i="4"/>
  <c r="AL30" i="4"/>
  <c r="AO30" i="4"/>
  <c r="AR30" i="4"/>
  <c r="AU30" i="4"/>
  <c r="AX30" i="4"/>
  <c r="BA30" i="4"/>
  <c r="BD30" i="4"/>
  <c r="BG30" i="4"/>
  <c r="BJ30" i="4"/>
  <c r="BM30" i="4"/>
  <c r="J31" i="4"/>
  <c r="M31" i="4"/>
  <c r="P31" i="4"/>
  <c r="S31" i="4"/>
  <c r="V31" i="4"/>
  <c r="Y31" i="4"/>
  <c r="AB31" i="4"/>
  <c r="AE31" i="4"/>
  <c r="AH31" i="4"/>
  <c r="AK31" i="4"/>
  <c r="AN31" i="4"/>
  <c r="AQ31" i="4"/>
  <c r="AT31" i="4"/>
  <c r="AW31" i="4"/>
  <c r="AZ31" i="4"/>
  <c r="BC31" i="4"/>
  <c r="BF31" i="4"/>
  <c r="BI31" i="4"/>
  <c r="BL31" i="4"/>
  <c r="J32" i="4"/>
  <c r="M32" i="4"/>
  <c r="P32" i="4"/>
  <c r="S32" i="4"/>
  <c r="V32" i="4"/>
  <c r="Y32" i="4"/>
  <c r="AB32" i="4"/>
  <c r="AE32" i="4"/>
  <c r="AH32" i="4"/>
  <c r="AK32" i="4"/>
  <c r="AN32" i="4"/>
  <c r="AQ32" i="4"/>
  <c r="AT32" i="4"/>
  <c r="AW32" i="4"/>
  <c r="AZ32" i="4"/>
  <c r="BC32" i="4"/>
  <c r="BF32" i="4"/>
  <c r="BI32" i="4"/>
  <c r="BL32" i="4"/>
  <c r="L37" i="4"/>
  <c r="O37" i="4"/>
  <c r="R37" i="4"/>
  <c r="U37" i="4"/>
  <c r="X37" i="4"/>
  <c r="AA37" i="4"/>
  <c r="AD37" i="4"/>
  <c r="AG37" i="4"/>
  <c r="AJ37" i="4"/>
  <c r="AM37" i="4"/>
  <c r="AP37" i="4"/>
  <c r="AS37" i="4"/>
  <c r="AV37" i="4"/>
  <c r="AY37" i="4"/>
  <c r="BB37" i="4"/>
  <c r="BE37" i="4"/>
  <c r="BH37" i="4"/>
  <c r="BK37" i="4"/>
  <c r="BN37" i="4"/>
  <c r="L38" i="4"/>
  <c r="O38" i="4"/>
  <c r="R38" i="4"/>
  <c r="U38" i="4"/>
  <c r="X38" i="4"/>
  <c r="AA38" i="4"/>
  <c r="AD38" i="4"/>
  <c r="AG38" i="4"/>
  <c r="AJ38" i="4"/>
  <c r="AM38" i="4"/>
  <c r="AP38" i="4"/>
  <c r="AS38" i="4"/>
  <c r="AV38" i="4"/>
  <c r="AY38" i="4"/>
  <c r="BB38" i="4"/>
  <c r="BE38" i="4"/>
  <c r="BH38" i="4"/>
  <c r="BK38" i="4"/>
  <c r="BN38" i="4"/>
  <c r="L39" i="4"/>
  <c r="O39" i="4"/>
  <c r="R39" i="4"/>
  <c r="U39" i="4"/>
  <c r="X39" i="4"/>
  <c r="AA39" i="4"/>
  <c r="AD39" i="4"/>
  <c r="AG39" i="4"/>
  <c r="AJ39" i="4"/>
  <c r="AM39" i="4"/>
  <c r="AP39" i="4"/>
  <c r="AS39" i="4"/>
  <c r="AV39" i="4"/>
  <c r="AY39" i="4"/>
  <c r="BB39" i="4"/>
  <c r="BE39" i="4"/>
  <c r="BH39" i="4"/>
  <c r="BK39" i="4"/>
  <c r="BN39" i="4"/>
  <c r="L40" i="4"/>
  <c r="O40" i="4"/>
  <c r="R40" i="4"/>
  <c r="U40" i="4"/>
  <c r="X40" i="4"/>
  <c r="AA40" i="4"/>
  <c r="AD40" i="4"/>
  <c r="AG40" i="4"/>
  <c r="AJ40" i="4"/>
  <c r="AM40" i="4"/>
  <c r="AP40" i="4"/>
  <c r="AS40" i="4"/>
  <c r="AV40" i="4"/>
  <c r="AY40" i="4"/>
  <c r="BB40" i="4"/>
  <c r="BE40" i="4"/>
  <c r="BH40" i="4"/>
  <c r="BK40" i="4"/>
  <c r="BN40" i="4"/>
  <c r="L42" i="4"/>
  <c r="O42" i="4"/>
  <c r="R42" i="4"/>
  <c r="U42" i="4"/>
  <c r="X42" i="4"/>
  <c r="AA42" i="4"/>
  <c r="AD42" i="4"/>
  <c r="AG42" i="4"/>
  <c r="AJ42" i="4"/>
  <c r="AM42" i="4"/>
  <c r="AP42" i="4"/>
  <c r="AS42" i="4"/>
  <c r="AV42" i="4"/>
  <c r="AY42" i="4"/>
  <c r="BB42" i="4"/>
  <c r="BE42" i="4"/>
  <c r="BH42" i="4"/>
  <c r="BK42" i="4"/>
  <c r="BN42" i="4"/>
  <c r="L46" i="4"/>
  <c r="O46" i="4"/>
  <c r="R46" i="4"/>
  <c r="U46" i="4"/>
  <c r="X46" i="4"/>
  <c r="AD46" i="4"/>
  <c r="AP46" i="4"/>
  <c r="AS46" i="4"/>
  <c r="AV46" i="4"/>
  <c r="AY46" i="4"/>
  <c r="BB46" i="4"/>
  <c r="BE46" i="4"/>
  <c r="BH46" i="4"/>
  <c r="BK46" i="4"/>
  <c r="BN46" i="4"/>
  <c r="L47" i="4"/>
  <c r="O47" i="4"/>
  <c r="R47" i="4"/>
  <c r="U47" i="4"/>
  <c r="X47" i="4"/>
  <c r="AD47" i="4"/>
  <c r="AP47" i="4"/>
  <c r="AS47" i="4"/>
  <c r="AV47" i="4"/>
  <c r="AY47" i="4"/>
  <c r="BB47" i="4"/>
  <c r="BE47" i="4"/>
  <c r="BH47" i="4"/>
  <c r="BK47" i="4"/>
  <c r="BN47" i="4"/>
  <c r="L48" i="4"/>
  <c r="O48" i="4"/>
  <c r="R48" i="4"/>
  <c r="U48" i="4"/>
  <c r="X48" i="4"/>
  <c r="AD48" i="4"/>
  <c r="AP48" i="4"/>
  <c r="AS48" i="4"/>
  <c r="AV48" i="4"/>
  <c r="AY48" i="4"/>
  <c r="BB48" i="4"/>
  <c r="BE48" i="4"/>
  <c r="BH48" i="4"/>
  <c r="BK48" i="4"/>
  <c r="BN48" i="4"/>
  <c r="L49" i="4"/>
  <c r="O49" i="4"/>
  <c r="R49" i="4"/>
  <c r="U49" i="4"/>
  <c r="X49" i="4"/>
  <c r="AA49" i="4"/>
  <c r="AD49" i="4"/>
  <c r="AG49" i="4"/>
  <c r="AJ49" i="4"/>
  <c r="AM49" i="4"/>
  <c r="AP49" i="4"/>
  <c r="AS49" i="4"/>
  <c r="AV49" i="4"/>
  <c r="AY49" i="4"/>
  <c r="BB49" i="4"/>
  <c r="BE49" i="4"/>
  <c r="BH49" i="4"/>
  <c r="BK49" i="4"/>
  <c r="BN49" i="4"/>
  <c r="L50" i="4"/>
  <c r="O50" i="4"/>
  <c r="R50" i="4"/>
  <c r="U50" i="4"/>
  <c r="X50" i="4"/>
  <c r="AA50" i="4"/>
  <c r="AD50" i="4"/>
  <c r="AG50" i="4"/>
  <c r="AJ50" i="4"/>
  <c r="AM50" i="4"/>
  <c r="AP50" i="4"/>
  <c r="AS50" i="4"/>
  <c r="AV50" i="4"/>
  <c r="AY50" i="4"/>
  <c r="BB50" i="4"/>
  <c r="BE50" i="4"/>
  <c r="BH50" i="4"/>
  <c r="BK50" i="4"/>
  <c r="BN50" i="4"/>
  <c r="L51" i="4"/>
  <c r="O51" i="4"/>
  <c r="R51" i="4"/>
  <c r="U51" i="4"/>
  <c r="X51" i="4"/>
  <c r="AA51" i="4"/>
  <c r="AD51" i="4"/>
  <c r="AG51" i="4"/>
  <c r="AJ51" i="4"/>
  <c r="AM51" i="4"/>
  <c r="AP51" i="4"/>
  <c r="AS51" i="4"/>
  <c r="AV51" i="4"/>
  <c r="AY51" i="4"/>
  <c r="BB51" i="4"/>
  <c r="BE51" i="4"/>
  <c r="BH51" i="4"/>
  <c r="BK51" i="4"/>
  <c r="BN51" i="4"/>
  <c r="L52" i="4"/>
  <c r="O52" i="4"/>
  <c r="R52" i="4"/>
  <c r="U52" i="4"/>
  <c r="X52" i="4"/>
  <c r="AA52" i="4"/>
  <c r="AD52" i="4"/>
  <c r="AG52" i="4"/>
  <c r="AJ52" i="4"/>
  <c r="AM52" i="4"/>
  <c r="AP52" i="4"/>
  <c r="AS52" i="4"/>
  <c r="AV52" i="4"/>
  <c r="AY52" i="4"/>
  <c r="BB52" i="4"/>
  <c r="BE52" i="4"/>
  <c r="BH52" i="4"/>
  <c r="BK52" i="4"/>
  <c r="BN52" i="4"/>
  <c r="L53" i="4"/>
  <c r="O53" i="4"/>
  <c r="R53" i="4"/>
  <c r="U53" i="4"/>
  <c r="X53" i="4"/>
  <c r="AA53" i="4"/>
  <c r="AD53" i="4"/>
  <c r="AG53" i="4"/>
  <c r="AJ53" i="4"/>
  <c r="AM53" i="4"/>
  <c r="AP53" i="4"/>
  <c r="AS53" i="4"/>
  <c r="AV53" i="4"/>
  <c r="AY53" i="4"/>
  <c r="BB53" i="4"/>
  <c r="BE53" i="4"/>
  <c r="BH53" i="4"/>
  <c r="BK53" i="4"/>
  <c r="BN53" i="4"/>
  <c r="L54" i="4"/>
  <c r="O54" i="4"/>
  <c r="R54" i="4"/>
  <c r="U54" i="4"/>
  <c r="X54" i="4"/>
  <c r="AA54" i="4"/>
  <c r="AD54" i="4"/>
  <c r="AG54" i="4"/>
  <c r="AJ54" i="4"/>
  <c r="AM54" i="4"/>
  <c r="AP54" i="4"/>
  <c r="AS54" i="4"/>
  <c r="AV54" i="4"/>
  <c r="AY54" i="4"/>
  <c r="BB54" i="4"/>
  <c r="BE54" i="4"/>
  <c r="BH54" i="4"/>
  <c r="BK54" i="4"/>
  <c r="BN54" i="4"/>
  <c r="L55" i="4"/>
  <c r="O55" i="4"/>
  <c r="R55" i="4"/>
  <c r="U55" i="4"/>
  <c r="X55" i="4"/>
  <c r="AA55" i="4"/>
  <c r="AD55" i="4"/>
  <c r="AG55" i="4"/>
  <c r="AJ55" i="4"/>
  <c r="AM55" i="4"/>
  <c r="AP55" i="4"/>
  <c r="AS55" i="4"/>
  <c r="AV55" i="4"/>
  <c r="AY55" i="4"/>
  <c r="BB55" i="4"/>
  <c r="BE55" i="4"/>
  <c r="BH55" i="4"/>
  <c r="BK55" i="4"/>
  <c r="BN55" i="4"/>
  <c r="L56" i="4"/>
  <c r="O56" i="4"/>
  <c r="R56" i="4"/>
  <c r="U56" i="4"/>
  <c r="X56" i="4"/>
  <c r="AA56" i="4"/>
  <c r="AD56" i="4"/>
  <c r="AG56" i="4"/>
  <c r="AJ56" i="4"/>
  <c r="AM56" i="4"/>
  <c r="AP56" i="4"/>
  <c r="AS56" i="4"/>
  <c r="AV56" i="4"/>
  <c r="AY56" i="4"/>
  <c r="BB56" i="4"/>
  <c r="BE56" i="4"/>
  <c r="BH56" i="4"/>
  <c r="BK56" i="4"/>
  <c r="BN56" i="4"/>
  <c r="L57" i="4"/>
  <c r="O57" i="4"/>
  <c r="R57" i="4"/>
  <c r="U57" i="4"/>
  <c r="X57" i="4"/>
  <c r="AA57" i="4"/>
  <c r="AD57" i="4"/>
  <c r="AG57" i="4"/>
  <c r="AJ57" i="4"/>
  <c r="AM57" i="4"/>
  <c r="AP57" i="4"/>
  <c r="AS57" i="4"/>
  <c r="AV57" i="4"/>
  <c r="AY57" i="4"/>
  <c r="BB57" i="4"/>
  <c r="BE57" i="4"/>
  <c r="BH57" i="4"/>
  <c r="BK57" i="4"/>
  <c r="BN57" i="4"/>
  <c r="L58" i="4"/>
  <c r="O58" i="4"/>
  <c r="R58" i="4"/>
  <c r="U58" i="4"/>
  <c r="X58" i="4"/>
  <c r="AA58" i="4"/>
  <c r="AD58" i="4"/>
  <c r="AG58" i="4"/>
  <c r="AJ58" i="4"/>
  <c r="AM58" i="4"/>
  <c r="AP58" i="4"/>
  <c r="AS58" i="4"/>
  <c r="AV58" i="4"/>
  <c r="AY58" i="4"/>
  <c r="BB58" i="4"/>
  <c r="BE58" i="4"/>
  <c r="BH58" i="4"/>
  <c r="BK58" i="4"/>
  <c r="BN58" i="4"/>
  <c r="L59" i="4"/>
  <c r="O59" i="4"/>
  <c r="R59" i="4"/>
  <c r="U59" i="4"/>
  <c r="X59" i="4"/>
  <c r="AA59" i="4"/>
  <c r="AD59" i="4"/>
  <c r="AG59" i="4"/>
  <c r="AJ59" i="4"/>
  <c r="AM59" i="4"/>
  <c r="AP59" i="4"/>
  <c r="AS59" i="4"/>
  <c r="AV59" i="4"/>
  <c r="AY59" i="4"/>
  <c r="BB59" i="4"/>
  <c r="BE59" i="4"/>
  <c r="BH59" i="4"/>
  <c r="BK59" i="4"/>
  <c r="BN59" i="4"/>
  <c r="L60" i="4"/>
  <c r="O60" i="4"/>
  <c r="R60" i="4"/>
  <c r="U60" i="4"/>
  <c r="X60" i="4"/>
  <c r="AA60" i="4"/>
  <c r="AD60" i="4"/>
  <c r="AG60" i="4"/>
  <c r="AJ60" i="4"/>
  <c r="AM60" i="4"/>
  <c r="AP60" i="4"/>
  <c r="AS60" i="4"/>
  <c r="AV60" i="4"/>
  <c r="AY60" i="4"/>
  <c r="BB60" i="4"/>
  <c r="BE60" i="4"/>
  <c r="BH60" i="4"/>
  <c r="BK60" i="4"/>
  <c r="BN60" i="4"/>
  <c r="L61" i="4"/>
  <c r="O61" i="4"/>
  <c r="R61" i="4"/>
  <c r="U61" i="4"/>
  <c r="X61" i="4"/>
  <c r="AA61" i="4"/>
  <c r="AD61" i="4"/>
  <c r="AG61" i="4"/>
  <c r="AJ61" i="4"/>
  <c r="AM61" i="4"/>
  <c r="AP61" i="4"/>
  <c r="AS61" i="4"/>
  <c r="AV61" i="4"/>
  <c r="AY61" i="4"/>
  <c r="BB61" i="4"/>
  <c r="BE61" i="4"/>
  <c r="BH61" i="4"/>
  <c r="BK61" i="4"/>
  <c r="BN61" i="4"/>
  <c r="L62" i="4"/>
  <c r="O62" i="4"/>
  <c r="R62" i="4"/>
  <c r="U62" i="4"/>
  <c r="X62" i="4"/>
  <c r="AA62" i="4"/>
  <c r="AD62" i="4"/>
  <c r="AG62" i="4"/>
  <c r="AJ62" i="4"/>
  <c r="AM62" i="4"/>
  <c r="AP62" i="4"/>
  <c r="AS62" i="4"/>
  <c r="AV62" i="4"/>
  <c r="AY62" i="4"/>
  <c r="BB62" i="4"/>
  <c r="BE62" i="4"/>
  <c r="BH62" i="4"/>
  <c r="BK62" i="4"/>
  <c r="BN62" i="4"/>
  <c r="L63" i="4"/>
  <c r="O63" i="4"/>
  <c r="R63" i="4"/>
  <c r="U63" i="4"/>
  <c r="X63" i="4"/>
  <c r="AA63" i="4"/>
  <c r="AD63" i="4"/>
  <c r="AG63" i="4"/>
  <c r="AJ63" i="4"/>
  <c r="AM63" i="4"/>
  <c r="AP63" i="4"/>
  <c r="AS63" i="4"/>
  <c r="AV63" i="4"/>
  <c r="AY63" i="4"/>
  <c r="BB63" i="4"/>
  <c r="BE63" i="4"/>
  <c r="BH63" i="4"/>
  <c r="BK63" i="4"/>
  <c r="BN63" i="4"/>
  <c r="L64" i="4"/>
  <c r="O64" i="4"/>
  <c r="R64" i="4"/>
  <c r="U64" i="4"/>
  <c r="X64" i="4"/>
  <c r="AA64" i="4"/>
  <c r="AD64" i="4"/>
  <c r="AG64" i="4"/>
  <c r="AJ64" i="4"/>
  <c r="AM64" i="4"/>
  <c r="AP64" i="4"/>
  <c r="AS64" i="4"/>
  <c r="AV64" i="4"/>
  <c r="AY64" i="4"/>
  <c r="BB64" i="4"/>
  <c r="BE64" i="4"/>
  <c r="BH64" i="4"/>
  <c r="BK64" i="4"/>
  <c r="BN64" i="4"/>
  <c r="L65" i="4"/>
  <c r="O65" i="4"/>
  <c r="R65" i="4"/>
  <c r="U65" i="4"/>
  <c r="X65" i="4"/>
  <c r="AA65" i="4"/>
  <c r="AD65" i="4"/>
  <c r="AG65" i="4"/>
  <c r="AJ65" i="4"/>
  <c r="AM65" i="4"/>
  <c r="AP65" i="4"/>
  <c r="AS65" i="4"/>
  <c r="AV65" i="4"/>
  <c r="AY65" i="4"/>
  <c r="BB65" i="4"/>
  <c r="BE65" i="4"/>
  <c r="BH65" i="4"/>
  <c r="BK65" i="4"/>
  <c r="BN65" i="4"/>
  <c r="L66" i="4"/>
  <c r="O66" i="4"/>
  <c r="R66" i="4"/>
  <c r="U66" i="4"/>
  <c r="X66" i="4"/>
  <c r="AA66" i="4"/>
  <c r="AD66" i="4"/>
  <c r="AG66" i="4"/>
  <c r="AJ66" i="4"/>
  <c r="AM66" i="4"/>
  <c r="AP66" i="4"/>
  <c r="AS66" i="4"/>
  <c r="AV66" i="4"/>
  <c r="AY66" i="4"/>
  <c r="BB66" i="4"/>
  <c r="BE66" i="4"/>
  <c r="BH66" i="4"/>
  <c r="BK66" i="4"/>
  <c r="BN66" i="4"/>
  <c r="L67" i="4"/>
  <c r="O67" i="4"/>
  <c r="R67" i="4"/>
  <c r="U67" i="4"/>
  <c r="X67" i="4"/>
  <c r="AA67" i="4"/>
  <c r="AD67" i="4"/>
  <c r="AG67" i="4"/>
  <c r="AJ67" i="4"/>
  <c r="AM67" i="4"/>
  <c r="AP67" i="4"/>
  <c r="AS67" i="4"/>
  <c r="AV67" i="4"/>
  <c r="AY67" i="4"/>
  <c r="BB67" i="4"/>
  <c r="BE67" i="4"/>
  <c r="BH67" i="4"/>
  <c r="BK67" i="4"/>
  <c r="BN67" i="4"/>
  <c r="L68" i="4"/>
  <c r="O68" i="4"/>
  <c r="R68" i="4"/>
  <c r="U68" i="4"/>
  <c r="X68" i="4"/>
  <c r="AA68" i="4"/>
  <c r="AD68" i="4"/>
  <c r="AG68" i="4"/>
  <c r="AJ68" i="4"/>
  <c r="AM68" i="4"/>
  <c r="AP68" i="4"/>
  <c r="AS68" i="4"/>
  <c r="AV68" i="4"/>
  <c r="AY68" i="4"/>
  <c r="BB68" i="4"/>
  <c r="BE68" i="4"/>
  <c r="BH68" i="4"/>
  <c r="BK68" i="4"/>
  <c r="BN68" i="4"/>
  <c r="L69" i="4"/>
  <c r="O69" i="4"/>
  <c r="R69" i="4"/>
  <c r="U69" i="4"/>
  <c r="X69" i="4"/>
  <c r="AA69" i="4"/>
  <c r="AD69" i="4"/>
  <c r="AG69" i="4"/>
  <c r="AJ69" i="4"/>
  <c r="AM69" i="4"/>
  <c r="AP69" i="4"/>
  <c r="AS69" i="4"/>
  <c r="AV69" i="4"/>
  <c r="AY69" i="4"/>
  <c r="BB69" i="4"/>
  <c r="BE69" i="4"/>
  <c r="BH69" i="4"/>
  <c r="BK69" i="4"/>
  <c r="BN69" i="4"/>
  <c r="L70" i="4"/>
  <c r="O70" i="4"/>
  <c r="R70" i="4"/>
  <c r="U70" i="4"/>
  <c r="X70" i="4"/>
  <c r="AA70" i="4"/>
  <c r="AD70" i="4"/>
  <c r="AG70" i="4"/>
  <c r="AJ70" i="4"/>
  <c r="AM70" i="4"/>
  <c r="AP70" i="4"/>
  <c r="AS70" i="4"/>
  <c r="AV70" i="4"/>
  <c r="AY70" i="4"/>
  <c r="BB70" i="4"/>
  <c r="BE70" i="4"/>
  <c r="BH70" i="4"/>
  <c r="BK70" i="4"/>
  <c r="BN70" i="4"/>
  <c r="L71" i="4"/>
  <c r="O71" i="4"/>
  <c r="R71" i="4"/>
  <c r="U71" i="4"/>
  <c r="X71" i="4"/>
  <c r="AA71" i="4"/>
  <c r="AD71" i="4"/>
  <c r="AG71" i="4"/>
  <c r="AJ71" i="4"/>
  <c r="AM71" i="4"/>
  <c r="AP71" i="4"/>
  <c r="AS71" i="4"/>
  <c r="AV71" i="4"/>
  <c r="AY71" i="4"/>
  <c r="BB71" i="4"/>
  <c r="BE71" i="4"/>
  <c r="BH71" i="4"/>
  <c r="BK71" i="4"/>
  <c r="BN71" i="4"/>
  <c r="L72" i="4"/>
  <c r="O72" i="4"/>
  <c r="R72" i="4"/>
  <c r="U72" i="4"/>
  <c r="X72" i="4"/>
  <c r="AA72" i="4"/>
  <c r="AD72" i="4"/>
  <c r="AG72" i="4"/>
  <c r="AJ72" i="4"/>
  <c r="AM72" i="4"/>
  <c r="AP72" i="4"/>
  <c r="AS72" i="4"/>
  <c r="AV72" i="4"/>
  <c r="AY72" i="4"/>
  <c r="BB72" i="4"/>
  <c r="BE72" i="4"/>
  <c r="BH72" i="4"/>
  <c r="BK72" i="4"/>
  <c r="BN72" i="4"/>
  <c r="L73" i="4"/>
  <c r="O73" i="4"/>
  <c r="R73" i="4"/>
  <c r="U73" i="4"/>
  <c r="X73" i="4"/>
  <c r="AA73" i="4"/>
  <c r="AD73" i="4"/>
  <c r="AG73" i="4"/>
  <c r="AJ73" i="4"/>
  <c r="AM73" i="4"/>
  <c r="AP73" i="4"/>
  <c r="AS73" i="4"/>
  <c r="AV73" i="4"/>
  <c r="AY73" i="4"/>
  <c r="BB73" i="4"/>
  <c r="BE73" i="4"/>
  <c r="BH73" i="4"/>
  <c r="BK73" i="4"/>
  <c r="BN73" i="4"/>
  <c r="L74" i="4"/>
  <c r="O74" i="4"/>
  <c r="R74" i="4"/>
  <c r="U74" i="4"/>
  <c r="X74" i="4"/>
  <c r="AA74" i="4"/>
  <c r="AD74" i="4"/>
  <c r="AG74" i="4"/>
  <c r="AJ74" i="4"/>
  <c r="AM74" i="4"/>
  <c r="AP74" i="4"/>
  <c r="AS74" i="4"/>
  <c r="AV74" i="4"/>
  <c r="AY74" i="4"/>
  <c r="BB74" i="4"/>
  <c r="BE74" i="4"/>
  <c r="BH74" i="4"/>
  <c r="BK74" i="4"/>
  <c r="BN74" i="4"/>
  <c r="L75" i="4"/>
  <c r="O75" i="4"/>
  <c r="R75" i="4"/>
  <c r="U75" i="4"/>
  <c r="X75" i="4"/>
  <c r="AA75" i="4"/>
  <c r="AD75" i="4"/>
  <c r="AG75" i="4"/>
  <c r="AJ75" i="4"/>
  <c r="AM75" i="4"/>
  <c r="AP75" i="4"/>
  <c r="AS75" i="4"/>
  <c r="AV75" i="4"/>
  <c r="AY75" i="4"/>
  <c r="BB75" i="4"/>
  <c r="BE75" i="4"/>
  <c r="BH75" i="4"/>
  <c r="BK75" i="4"/>
  <c r="BN75" i="4"/>
  <c r="L92" i="4"/>
  <c r="O92" i="4"/>
  <c r="R92" i="4"/>
  <c r="U92" i="4"/>
  <c r="X92" i="4"/>
  <c r="AA92" i="4"/>
  <c r="AD92" i="4"/>
  <c r="AG92" i="4"/>
  <c r="AJ92" i="4"/>
  <c r="AM92" i="4"/>
  <c r="AP92" i="4"/>
  <c r="AS92" i="4"/>
  <c r="AV92" i="4"/>
  <c r="AY92" i="4"/>
  <c r="BB92" i="4"/>
  <c r="BE92" i="4"/>
  <c r="BH92" i="4"/>
  <c r="BK92" i="4"/>
  <c r="BN92" i="4"/>
  <c r="L93" i="4"/>
  <c r="O93" i="4"/>
  <c r="R93" i="4"/>
  <c r="U93" i="4"/>
  <c r="X93" i="4"/>
  <c r="AA93" i="4"/>
  <c r="AD93" i="4"/>
  <c r="AG93" i="4"/>
  <c r="AJ93" i="4"/>
  <c r="AM93" i="4"/>
  <c r="AP93" i="4"/>
  <c r="AS93" i="4"/>
  <c r="AV93" i="4"/>
  <c r="AY93" i="4"/>
  <c r="BB93" i="4"/>
  <c r="BE93" i="4"/>
  <c r="BH93" i="4"/>
  <c r="BK93" i="4"/>
  <c r="BN93" i="4"/>
  <c r="L94" i="4"/>
  <c r="O94" i="4"/>
  <c r="R94" i="4"/>
  <c r="U94" i="4"/>
  <c r="X94" i="4"/>
  <c r="AA94" i="4"/>
  <c r="AD94" i="4"/>
  <c r="AG94" i="4"/>
  <c r="AJ94" i="4"/>
  <c r="AM94" i="4"/>
  <c r="AP94" i="4"/>
  <c r="AS94" i="4"/>
  <c r="AV94" i="4"/>
  <c r="AY94" i="4"/>
  <c r="BB94" i="4"/>
  <c r="BE94" i="4"/>
  <c r="BH94" i="4"/>
  <c r="BK94" i="4"/>
  <c r="BN94" i="4"/>
  <c r="L95" i="4"/>
  <c r="O95" i="4"/>
  <c r="R95" i="4"/>
  <c r="U95" i="4"/>
  <c r="X95" i="4"/>
  <c r="AA95" i="4"/>
  <c r="AD95" i="4"/>
  <c r="AG95" i="4"/>
  <c r="AJ95" i="4"/>
  <c r="AM95" i="4"/>
  <c r="AP95" i="4"/>
  <c r="AS95" i="4"/>
  <c r="AV95" i="4"/>
  <c r="AY95" i="4"/>
  <c r="BB95" i="4"/>
  <c r="BE95" i="4"/>
  <c r="BH95" i="4"/>
  <c r="BK95" i="4"/>
  <c r="BN95" i="4"/>
  <c r="L96" i="4"/>
  <c r="O96" i="4"/>
  <c r="R96" i="4"/>
  <c r="U96" i="4"/>
  <c r="X96" i="4"/>
  <c r="AA96" i="4"/>
  <c r="AD96" i="4"/>
  <c r="AG96" i="4"/>
  <c r="AJ96" i="4"/>
  <c r="AM96" i="4"/>
  <c r="AP96" i="4"/>
  <c r="AS96" i="4"/>
  <c r="AV96" i="4"/>
  <c r="AY96" i="4"/>
  <c r="BB96" i="4"/>
  <c r="BE96" i="4"/>
  <c r="BH96" i="4"/>
  <c r="BK96" i="4"/>
  <c r="BN96" i="4"/>
  <c r="L97" i="4"/>
  <c r="O97" i="4"/>
  <c r="R97" i="4"/>
  <c r="U97" i="4"/>
  <c r="X97" i="4"/>
  <c r="AA97" i="4"/>
  <c r="AD97" i="4"/>
  <c r="AG97" i="4"/>
  <c r="AJ97" i="4"/>
  <c r="AM97" i="4"/>
  <c r="AP97" i="4"/>
  <c r="AS97" i="4"/>
  <c r="AV97" i="4"/>
  <c r="AY97" i="4"/>
  <c r="BB97" i="4"/>
  <c r="BE97" i="4"/>
  <c r="BH97" i="4"/>
  <c r="BK97" i="4"/>
  <c r="BN97" i="4"/>
  <c r="L98" i="4"/>
  <c r="O98" i="4"/>
  <c r="R98" i="4"/>
  <c r="U98" i="4"/>
  <c r="X98" i="4"/>
  <c r="AA98" i="4"/>
  <c r="AD98" i="4"/>
  <c r="AG98" i="4"/>
  <c r="AJ98" i="4"/>
  <c r="AM98" i="4"/>
  <c r="AP98" i="4"/>
  <c r="AS98" i="4"/>
  <c r="AV98" i="4"/>
  <c r="AY98" i="4"/>
  <c r="BB98" i="4"/>
  <c r="BE98" i="4"/>
  <c r="BH98" i="4"/>
  <c r="BK98" i="4"/>
  <c r="BN98" i="4"/>
  <c r="L99" i="4"/>
  <c r="O99" i="4"/>
  <c r="R99" i="4"/>
  <c r="U99" i="4"/>
  <c r="X99" i="4"/>
  <c r="AA99" i="4"/>
  <c r="AD99" i="4"/>
  <c r="AG99" i="4"/>
  <c r="AJ99" i="4"/>
  <c r="AM99" i="4"/>
  <c r="AP99" i="4"/>
  <c r="AS99" i="4"/>
  <c r="AV99" i="4"/>
  <c r="AY99" i="4"/>
  <c r="BB99" i="4"/>
  <c r="BE99" i="4"/>
  <c r="BH99" i="4"/>
  <c r="BK99" i="4"/>
  <c r="BN99" i="4"/>
  <c r="L100" i="4"/>
  <c r="O100" i="4"/>
  <c r="R100" i="4"/>
  <c r="U100" i="4"/>
  <c r="X100" i="4"/>
  <c r="AA100" i="4"/>
  <c r="AD100" i="4"/>
  <c r="AG100" i="4"/>
  <c r="AJ100" i="4"/>
  <c r="AM100" i="4"/>
  <c r="AP100" i="4"/>
  <c r="AS100" i="4"/>
  <c r="AV100" i="4"/>
  <c r="AY100" i="4"/>
  <c r="BB100" i="4"/>
  <c r="BE100" i="4"/>
  <c r="BH100" i="4"/>
  <c r="BK100" i="4"/>
  <c r="BN100" i="4"/>
  <c r="L101" i="4"/>
  <c r="O101" i="4"/>
  <c r="R101" i="4"/>
  <c r="U101" i="4"/>
  <c r="X101" i="4"/>
  <c r="AA101" i="4"/>
  <c r="AD101" i="4"/>
  <c r="AG101" i="4"/>
  <c r="AJ101" i="4"/>
  <c r="AM101" i="4"/>
  <c r="AP101" i="4"/>
  <c r="AS101" i="4"/>
  <c r="AV101" i="4"/>
  <c r="AY101" i="4"/>
  <c r="BB101" i="4"/>
  <c r="BE101" i="4"/>
  <c r="BH101" i="4"/>
  <c r="BK101" i="4"/>
  <c r="BN101" i="4"/>
  <c r="L102" i="4"/>
  <c r="O102" i="4"/>
  <c r="R102" i="4"/>
  <c r="U102" i="4"/>
  <c r="X102" i="4"/>
  <c r="AA102" i="4"/>
  <c r="AD102" i="4"/>
  <c r="AG102" i="4"/>
  <c r="AJ102" i="4"/>
  <c r="AM102" i="4"/>
  <c r="AP102" i="4"/>
  <c r="AS102" i="4"/>
  <c r="AV102" i="4"/>
  <c r="AY102" i="4"/>
  <c r="BB102" i="4"/>
  <c r="BE102" i="4"/>
  <c r="BH102" i="4"/>
  <c r="BK102" i="4"/>
  <c r="BN102" i="4"/>
  <c r="L103" i="4"/>
  <c r="O103" i="4"/>
  <c r="R103" i="4"/>
  <c r="U103" i="4"/>
  <c r="X103" i="4"/>
  <c r="AA103" i="4"/>
  <c r="AD103" i="4"/>
  <c r="AG103" i="4"/>
  <c r="AJ103" i="4"/>
  <c r="AM103" i="4"/>
  <c r="AP103" i="4"/>
  <c r="AS103" i="4"/>
  <c r="AV103" i="4"/>
  <c r="AY103" i="4"/>
  <c r="BB103" i="4"/>
  <c r="BE103" i="4"/>
  <c r="BH103" i="4"/>
  <c r="BK103" i="4"/>
  <c r="BN103" i="4"/>
  <c r="L104" i="4"/>
  <c r="O104" i="4"/>
  <c r="R104" i="4"/>
  <c r="U104" i="4"/>
  <c r="X104" i="4"/>
  <c r="AA104" i="4"/>
  <c r="AD104" i="4"/>
  <c r="AG104" i="4"/>
  <c r="AJ104" i="4"/>
  <c r="AM104" i="4"/>
  <c r="AP104" i="4"/>
  <c r="AS104" i="4"/>
  <c r="AV104" i="4"/>
  <c r="AY104" i="4"/>
  <c r="BB104" i="4"/>
  <c r="BE104" i="4"/>
  <c r="BH104" i="4"/>
  <c r="BK104" i="4"/>
  <c r="BN104" i="4"/>
  <c r="L105" i="4"/>
  <c r="O105" i="4"/>
  <c r="R105" i="4"/>
  <c r="U105" i="4"/>
  <c r="X105" i="4"/>
  <c r="AA105" i="4"/>
  <c r="AD105" i="4"/>
  <c r="AG105" i="4"/>
  <c r="AJ105" i="4"/>
  <c r="AM105" i="4"/>
  <c r="AP105" i="4"/>
  <c r="AS105" i="4"/>
  <c r="AV105" i="4"/>
  <c r="AY105" i="4"/>
  <c r="BB105" i="4"/>
  <c r="BE105" i="4"/>
  <c r="BH105" i="4"/>
  <c r="BK105" i="4"/>
  <c r="BN105" i="4"/>
  <c r="L106" i="4"/>
  <c r="O106" i="4"/>
  <c r="R106" i="4"/>
  <c r="U106" i="4"/>
  <c r="X106" i="4"/>
  <c r="AA106" i="4"/>
  <c r="AD106" i="4"/>
  <c r="AG106" i="4"/>
  <c r="AJ106" i="4"/>
  <c r="AM106" i="4"/>
  <c r="AP106" i="4"/>
  <c r="AS106" i="4"/>
  <c r="AV106" i="4"/>
  <c r="AY106" i="4"/>
  <c r="BB106" i="4"/>
  <c r="BE106" i="4"/>
  <c r="BH106" i="4"/>
  <c r="BK106" i="4"/>
  <c r="BN106" i="4"/>
  <c r="L108" i="4"/>
  <c r="O108" i="4"/>
  <c r="R108" i="4"/>
  <c r="U108" i="4"/>
  <c r="X108" i="4"/>
  <c r="AA108" i="4"/>
  <c r="AD108" i="4"/>
  <c r="AG108" i="4"/>
  <c r="AJ108" i="4"/>
  <c r="AM108" i="4"/>
  <c r="AP108" i="4"/>
  <c r="AS108" i="4"/>
  <c r="AV108" i="4"/>
  <c r="AY108" i="4"/>
  <c r="BB108" i="4"/>
  <c r="BE108" i="4"/>
  <c r="BH108" i="4"/>
  <c r="BK108" i="4"/>
  <c r="BN108" i="4"/>
  <c r="L109" i="4"/>
  <c r="O109" i="4"/>
  <c r="R109" i="4"/>
  <c r="U109" i="4"/>
  <c r="X109" i="4"/>
  <c r="AA109" i="4"/>
  <c r="AD109" i="4"/>
  <c r="AG109" i="4"/>
  <c r="AJ109" i="4"/>
  <c r="AM109" i="4"/>
  <c r="AP109" i="4"/>
  <c r="AS109" i="4"/>
  <c r="AV109" i="4"/>
  <c r="AY109" i="4"/>
  <c r="BB109" i="4"/>
  <c r="BE109" i="4"/>
  <c r="BH109" i="4"/>
  <c r="BK109" i="4"/>
  <c r="BN109" i="4"/>
  <c r="L110" i="4"/>
  <c r="O110" i="4"/>
  <c r="R110" i="4"/>
  <c r="U110" i="4"/>
  <c r="X110" i="4"/>
  <c r="AA110" i="4"/>
  <c r="AD110" i="4"/>
  <c r="AG110" i="4"/>
  <c r="AJ110" i="4"/>
  <c r="AM110" i="4"/>
  <c r="AP110" i="4"/>
  <c r="AS110" i="4"/>
  <c r="AV110" i="4"/>
  <c r="AY110" i="4"/>
  <c r="BB110" i="4"/>
  <c r="BE110" i="4"/>
  <c r="BH110" i="4"/>
  <c r="BK110" i="4"/>
  <c r="BN110" i="4"/>
  <c r="L112" i="4"/>
  <c r="O112" i="4"/>
  <c r="R112" i="4"/>
  <c r="U112" i="4"/>
  <c r="X112" i="4"/>
  <c r="AA112" i="4"/>
  <c r="AD112" i="4"/>
  <c r="AG112" i="4"/>
  <c r="AJ112" i="4"/>
  <c r="AM112" i="4"/>
  <c r="AP112" i="4"/>
  <c r="AS112" i="4"/>
  <c r="AV112" i="4"/>
  <c r="AY112" i="4"/>
  <c r="BB112" i="4"/>
  <c r="BE112" i="4"/>
  <c r="BH112" i="4"/>
  <c r="BK112" i="4"/>
  <c r="BN112" i="4"/>
  <c r="L113" i="4"/>
  <c r="O113" i="4"/>
  <c r="R113" i="4"/>
  <c r="U113" i="4"/>
  <c r="X113" i="4"/>
  <c r="AA113" i="4"/>
  <c r="AD113" i="4"/>
  <c r="AG113" i="4"/>
  <c r="AJ113" i="4"/>
  <c r="AM113" i="4"/>
  <c r="AP113" i="4"/>
  <c r="AS113" i="4"/>
  <c r="AV113" i="4"/>
  <c r="AY113" i="4"/>
  <c r="BB113" i="4"/>
  <c r="BE113" i="4"/>
  <c r="BH113" i="4"/>
  <c r="BK113" i="4"/>
  <c r="BN113" i="4"/>
  <c r="L114" i="4"/>
  <c r="O114" i="4"/>
  <c r="R114" i="4"/>
  <c r="U114" i="4"/>
  <c r="X114" i="4"/>
  <c r="AA114" i="4"/>
  <c r="AD114" i="4"/>
  <c r="AG114" i="4"/>
  <c r="AJ114" i="4"/>
  <c r="AM114" i="4"/>
  <c r="AP114" i="4"/>
  <c r="AS114" i="4"/>
  <c r="AV114" i="4"/>
  <c r="AY114" i="4"/>
  <c r="BB114" i="4"/>
  <c r="BE114" i="4"/>
  <c r="BH114" i="4"/>
  <c r="BK114" i="4"/>
  <c r="BN114" i="4"/>
  <c r="L115" i="4"/>
  <c r="O115" i="4"/>
  <c r="R115" i="4"/>
  <c r="U115" i="4"/>
  <c r="X115" i="4"/>
  <c r="AA115" i="4"/>
  <c r="AD115" i="4"/>
  <c r="AG115" i="4"/>
  <c r="AJ115" i="4"/>
  <c r="AM115" i="4"/>
  <c r="AP115" i="4"/>
  <c r="AS115" i="4"/>
  <c r="AV115" i="4"/>
  <c r="AY115" i="4"/>
  <c r="BB115" i="4"/>
  <c r="BE115" i="4"/>
  <c r="BH115" i="4"/>
  <c r="BK115" i="4"/>
  <c r="BN115" i="4"/>
  <c r="L116" i="4"/>
  <c r="O116" i="4"/>
  <c r="R116" i="4"/>
  <c r="U116" i="4"/>
  <c r="X116" i="4"/>
  <c r="AA116" i="4"/>
  <c r="AD116" i="4"/>
  <c r="AG116" i="4"/>
  <c r="AJ116" i="4"/>
  <c r="AM116" i="4"/>
  <c r="AP116" i="4"/>
  <c r="AS116" i="4"/>
  <c r="AV116" i="4"/>
  <c r="AY116" i="4"/>
  <c r="BB116" i="4"/>
  <c r="BE116" i="4"/>
  <c r="BH116" i="4"/>
  <c r="BK116" i="4"/>
  <c r="BN116" i="4"/>
  <c r="L117" i="4"/>
  <c r="O117" i="4"/>
  <c r="R117" i="4"/>
  <c r="U117" i="4"/>
  <c r="X117" i="4"/>
  <c r="AA117" i="4"/>
  <c r="AD117" i="4"/>
  <c r="AG117" i="4"/>
  <c r="AJ117" i="4"/>
  <c r="AM117" i="4"/>
  <c r="AP117" i="4"/>
  <c r="AS117" i="4"/>
  <c r="AV117" i="4"/>
  <c r="AY117" i="4"/>
  <c r="BB117" i="4"/>
  <c r="BE117" i="4"/>
  <c r="BH117" i="4"/>
  <c r="BK117" i="4"/>
  <c r="BN117" i="4"/>
  <c r="L118" i="4"/>
  <c r="O118" i="4"/>
  <c r="R118" i="4"/>
  <c r="U118" i="4"/>
  <c r="X118" i="4"/>
  <c r="AA118" i="4"/>
  <c r="AD118" i="4"/>
  <c r="AG118" i="4"/>
  <c r="AJ118" i="4"/>
  <c r="AM118" i="4"/>
  <c r="AP118" i="4"/>
  <c r="AS118" i="4"/>
  <c r="AV118" i="4"/>
  <c r="AY118" i="4"/>
  <c r="BB118" i="4"/>
  <c r="BE118" i="4"/>
  <c r="BH118" i="4"/>
  <c r="BK118" i="4"/>
  <c r="BN118" i="4"/>
  <c r="L119" i="4"/>
  <c r="O119" i="4"/>
  <c r="R119" i="4"/>
  <c r="U119" i="4"/>
  <c r="X119" i="4"/>
  <c r="AA119" i="4"/>
  <c r="AD119" i="4"/>
  <c r="AG119" i="4"/>
  <c r="AJ119" i="4"/>
  <c r="AM119" i="4"/>
  <c r="AP119" i="4"/>
  <c r="AS119" i="4"/>
  <c r="AV119" i="4"/>
  <c r="AY119" i="4"/>
  <c r="BB119" i="4"/>
  <c r="BE119" i="4"/>
  <c r="BH119" i="4"/>
  <c r="BK119" i="4"/>
  <c r="BN119" i="4"/>
  <c r="L120" i="4"/>
  <c r="O120" i="4"/>
  <c r="R120" i="4"/>
  <c r="U120" i="4"/>
  <c r="X120" i="4"/>
  <c r="AA120" i="4"/>
  <c r="AD120" i="4"/>
  <c r="AG120" i="4"/>
  <c r="AJ120" i="4"/>
  <c r="AM120" i="4"/>
  <c r="AP120" i="4"/>
  <c r="AS120" i="4"/>
  <c r="AV120" i="4"/>
  <c r="AY120" i="4"/>
  <c r="BB120" i="4"/>
  <c r="BE120" i="4"/>
  <c r="BH120" i="4"/>
  <c r="BK120" i="4"/>
  <c r="BN120" i="4"/>
  <c r="L121" i="4"/>
  <c r="O121" i="4"/>
  <c r="R121" i="4"/>
  <c r="U121" i="4"/>
  <c r="X121" i="4"/>
  <c r="AA121" i="4"/>
  <c r="AD121" i="4"/>
  <c r="AG121" i="4"/>
  <c r="AJ121" i="4"/>
  <c r="AM121" i="4"/>
  <c r="AP121" i="4"/>
  <c r="AS121" i="4"/>
  <c r="AV121" i="4"/>
  <c r="AY121" i="4"/>
  <c r="BB121" i="4"/>
  <c r="BE121" i="4"/>
  <c r="BH121" i="4"/>
  <c r="BK121" i="4"/>
  <c r="BN121" i="4"/>
  <c r="L122" i="4"/>
  <c r="O122" i="4"/>
  <c r="R122" i="4"/>
  <c r="U122" i="4"/>
  <c r="X122" i="4"/>
  <c r="AA122" i="4"/>
  <c r="AD122" i="4"/>
  <c r="AG122" i="4"/>
  <c r="AJ122" i="4"/>
  <c r="AM122" i="4"/>
  <c r="AP122" i="4"/>
  <c r="AS122" i="4"/>
  <c r="AV122" i="4"/>
  <c r="AY122" i="4"/>
  <c r="BB122" i="4"/>
  <c r="BE122" i="4"/>
  <c r="BH122" i="4"/>
  <c r="BK122" i="4"/>
  <c r="BN122" i="4"/>
  <c r="L123" i="4"/>
  <c r="O123" i="4"/>
  <c r="R123" i="4"/>
  <c r="U123" i="4"/>
  <c r="X123" i="4"/>
  <c r="AA123" i="4"/>
  <c r="AD123" i="4"/>
  <c r="AG123" i="4"/>
  <c r="AJ123" i="4"/>
  <c r="AM123" i="4"/>
  <c r="AP123" i="4"/>
  <c r="AS123" i="4"/>
  <c r="AV123" i="4"/>
  <c r="AY123" i="4"/>
  <c r="BB123" i="4"/>
  <c r="BE123" i="4"/>
  <c r="BH123" i="4"/>
  <c r="BK123" i="4"/>
  <c r="BN123" i="4"/>
  <c r="AK3" i="3" l="1"/>
  <c r="AZ3" i="3"/>
  <c r="BL3" i="3"/>
  <c r="N19" i="3"/>
  <c r="Q19" i="3"/>
  <c r="T19" i="3"/>
  <c r="W19" i="3"/>
  <c r="Z19" i="3"/>
  <c r="AC19" i="3"/>
  <c r="AF19" i="3"/>
  <c r="AI19" i="3"/>
  <c r="AL19" i="3"/>
  <c r="AO19" i="3"/>
  <c r="AR19" i="3"/>
  <c r="AU19" i="3"/>
  <c r="AX19" i="3"/>
  <c r="BA19" i="3"/>
  <c r="BD19" i="3"/>
  <c r="BG19" i="3"/>
  <c r="BJ19" i="3"/>
  <c r="BM19" i="3"/>
  <c r="K30" i="3"/>
  <c r="N30" i="3"/>
  <c r="Q30" i="3"/>
  <c r="T30" i="3"/>
  <c r="W30" i="3"/>
  <c r="Z30" i="3"/>
  <c r="AC30" i="3"/>
  <c r="AF30" i="3"/>
  <c r="AI30" i="3"/>
  <c r="AL30" i="3"/>
  <c r="AO30" i="3"/>
  <c r="AR30" i="3"/>
  <c r="AU30" i="3"/>
  <c r="AX30" i="3"/>
  <c r="BA30" i="3"/>
  <c r="BD30" i="3"/>
  <c r="BG30" i="3"/>
  <c r="BJ30" i="3"/>
  <c r="BM30" i="3"/>
  <c r="J31" i="3"/>
  <c r="M31" i="3"/>
  <c r="P31" i="3"/>
  <c r="S31" i="3"/>
  <c r="V31" i="3"/>
  <c r="Y31" i="3"/>
  <c r="AB31" i="3"/>
  <c r="AE31" i="3"/>
  <c r="AH31" i="3"/>
  <c r="AK31" i="3"/>
  <c r="AN31" i="3"/>
  <c r="AQ31" i="3"/>
  <c r="AT31" i="3"/>
  <c r="AW31" i="3"/>
  <c r="AZ31" i="3"/>
  <c r="BC31" i="3"/>
  <c r="BF31" i="3"/>
  <c r="BI31" i="3"/>
  <c r="BL31" i="3"/>
  <c r="J32" i="3"/>
  <c r="M32" i="3"/>
  <c r="P32" i="3"/>
  <c r="S32" i="3"/>
  <c r="V32" i="3"/>
  <c r="Y32" i="3"/>
  <c r="AB32" i="3"/>
  <c r="AE32" i="3"/>
  <c r="AH32" i="3"/>
  <c r="AK32" i="3"/>
  <c r="AN32" i="3"/>
  <c r="AQ32" i="3"/>
  <c r="AT32" i="3"/>
  <c r="AW32" i="3"/>
  <c r="AZ32" i="3"/>
  <c r="BC32" i="3"/>
  <c r="BF32" i="3"/>
  <c r="BI32" i="3"/>
  <c r="BL32" i="3"/>
  <c r="L37" i="3"/>
  <c r="O37" i="3"/>
  <c r="R37" i="3"/>
  <c r="U37" i="3"/>
  <c r="X37" i="3"/>
  <c r="AA37" i="3"/>
  <c r="AD37" i="3"/>
  <c r="AG37" i="3"/>
  <c r="AJ37" i="3"/>
  <c r="AM37" i="3"/>
  <c r="AP37" i="3"/>
  <c r="AS37" i="3"/>
  <c r="AV37" i="3"/>
  <c r="AY37" i="3"/>
  <c r="BB37" i="3"/>
  <c r="BE37" i="3"/>
  <c r="BH37" i="3"/>
  <c r="BK37" i="3"/>
  <c r="BN37" i="3"/>
  <c r="L38" i="3"/>
  <c r="O38" i="3"/>
  <c r="R38" i="3"/>
  <c r="U38" i="3"/>
  <c r="X38" i="3"/>
  <c r="AA38" i="3"/>
  <c r="AD38" i="3"/>
  <c r="AG38" i="3"/>
  <c r="AJ38" i="3"/>
  <c r="AM38" i="3"/>
  <c r="AP38" i="3"/>
  <c r="AS38" i="3"/>
  <c r="AV38" i="3"/>
  <c r="AY38" i="3"/>
  <c r="BB38" i="3"/>
  <c r="BE38" i="3"/>
  <c r="BH38" i="3"/>
  <c r="BK38" i="3"/>
  <c r="BN38" i="3"/>
  <c r="L39" i="3"/>
  <c r="O39" i="3"/>
  <c r="R39" i="3"/>
  <c r="U39" i="3"/>
  <c r="X39" i="3"/>
  <c r="AA39" i="3"/>
  <c r="AD39" i="3"/>
  <c r="AG39" i="3"/>
  <c r="AJ39" i="3"/>
  <c r="AM39" i="3"/>
  <c r="AP39" i="3"/>
  <c r="AS39" i="3"/>
  <c r="AV39" i="3"/>
  <c r="AY39" i="3"/>
  <c r="BB39" i="3"/>
  <c r="BE39" i="3"/>
  <c r="BH39" i="3"/>
  <c r="BK39" i="3"/>
  <c r="BN39" i="3"/>
  <c r="L40" i="3"/>
  <c r="O40" i="3"/>
  <c r="R40" i="3"/>
  <c r="U40" i="3"/>
  <c r="X40" i="3"/>
  <c r="AA40" i="3"/>
  <c r="AD40" i="3"/>
  <c r="AG40" i="3"/>
  <c r="AJ40" i="3"/>
  <c r="AM40" i="3"/>
  <c r="AP40" i="3"/>
  <c r="AS40" i="3"/>
  <c r="AV40" i="3"/>
  <c r="AY40" i="3"/>
  <c r="BB40" i="3"/>
  <c r="BE40" i="3"/>
  <c r="BH40" i="3"/>
  <c r="BK40" i="3"/>
  <c r="BN40" i="3"/>
  <c r="L42" i="3"/>
  <c r="O42" i="3"/>
  <c r="R42" i="3"/>
  <c r="U42" i="3"/>
  <c r="X42" i="3"/>
  <c r="AA42" i="3"/>
  <c r="AD42" i="3"/>
  <c r="AG42" i="3"/>
  <c r="AJ42" i="3"/>
  <c r="AM42" i="3"/>
  <c r="AP42" i="3"/>
  <c r="AS42" i="3"/>
  <c r="AV42" i="3"/>
  <c r="AY42" i="3"/>
  <c r="BB42" i="3"/>
  <c r="BE42" i="3"/>
  <c r="BH42" i="3"/>
  <c r="BK42" i="3"/>
  <c r="BN42" i="3"/>
  <c r="L46" i="3"/>
  <c r="O46" i="3"/>
  <c r="R46" i="3"/>
  <c r="U46" i="3"/>
  <c r="X46" i="3"/>
  <c r="AD46" i="3"/>
  <c r="AP46" i="3"/>
  <c r="AS46" i="3"/>
  <c r="AV46" i="3"/>
  <c r="AY46" i="3"/>
  <c r="BB46" i="3"/>
  <c r="BE46" i="3"/>
  <c r="BH46" i="3"/>
  <c r="BK46" i="3"/>
  <c r="BN46" i="3"/>
  <c r="L47" i="3"/>
  <c r="O47" i="3"/>
  <c r="R47" i="3"/>
  <c r="U47" i="3"/>
  <c r="X47" i="3"/>
  <c r="AD47" i="3"/>
  <c r="AP47" i="3"/>
  <c r="AS47" i="3"/>
  <c r="AV47" i="3"/>
  <c r="AY47" i="3"/>
  <c r="BB47" i="3"/>
  <c r="BE47" i="3"/>
  <c r="BH47" i="3"/>
  <c r="BK47" i="3"/>
  <c r="BN47" i="3"/>
  <c r="L48" i="3"/>
  <c r="O48" i="3"/>
  <c r="R48" i="3"/>
  <c r="U48" i="3"/>
  <c r="X48" i="3"/>
  <c r="AD48" i="3"/>
  <c r="AP48" i="3"/>
  <c r="AS48" i="3"/>
  <c r="AV48" i="3"/>
  <c r="AY48" i="3"/>
  <c r="BB48" i="3"/>
  <c r="BE48" i="3"/>
  <c r="BH48" i="3"/>
  <c r="BK48" i="3"/>
  <c r="BN48" i="3"/>
  <c r="L49" i="3"/>
  <c r="O49" i="3"/>
  <c r="R49" i="3"/>
  <c r="U49" i="3"/>
  <c r="X49" i="3"/>
  <c r="AA49" i="3"/>
  <c r="AD49" i="3"/>
  <c r="AG49" i="3"/>
  <c r="AJ49" i="3"/>
  <c r="AM49" i="3"/>
  <c r="AP49" i="3"/>
  <c r="AS49" i="3"/>
  <c r="AV49" i="3"/>
  <c r="AY49" i="3"/>
  <c r="BB49" i="3"/>
  <c r="BE49" i="3"/>
  <c r="BH49" i="3"/>
  <c r="BK49" i="3"/>
  <c r="BN49" i="3"/>
  <c r="L50" i="3"/>
  <c r="O50" i="3"/>
  <c r="R50" i="3"/>
  <c r="U50" i="3"/>
  <c r="X50" i="3"/>
  <c r="AA50" i="3"/>
  <c r="AD50" i="3"/>
  <c r="AG50" i="3"/>
  <c r="AJ50" i="3"/>
  <c r="AM50" i="3"/>
  <c r="AP50" i="3"/>
  <c r="AS50" i="3"/>
  <c r="AV50" i="3"/>
  <c r="AY50" i="3"/>
  <c r="BB50" i="3"/>
  <c r="BE50" i="3"/>
  <c r="BH50" i="3"/>
  <c r="BK50" i="3"/>
  <c r="BN50" i="3"/>
  <c r="L51" i="3"/>
  <c r="O51" i="3"/>
  <c r="R51" i="3"/>
  <c r="U51" i="3"/>
  <c r="X51" i="3"/>
  <c r="AA51" i="3"/>
  <c r="AD51" i="3"/>
  <c r="AG51" i="3"/>
  <c r="AJ51" i="3"/>
  <c r="AM51" i="3"/>
  <c r="AP51" i="3"/>
  <c r="AS51" i="3"/>
  <c r="AV51" i="3"/>
  <c r="AY51" i="3"/>
  <c r="BB51" i="3"/>
  <c r="BE51" i="3"/>
  <c r="BH51" i="3"/>
  <c r="BK51" i="3"/>
  <c r="BN51" i="3"/>
  <c r="L52" i="3"/>
  <c r="O52" i="3"/>
  <c r="R52" i="3"/>
  <c r="U52" i="3"/>
  <c r="X52" i="3"/>
  <c r="AA52" i="3"/>
  <c r="AD52" i="3"/>
  <c r="AG52" i="3"/>
  <c r="AJ52" i="3"/>
  <c r="AM52" i="3"/>
  <c r="AP52" i="3"/>
  <c r="AS52" i="3"/>
  <c r="AV52" i="3"/>
  <c r="AY52" i="3"/>
  <c r="BB52" i="3"/>
  <c r="BE52" i="3"/>
  <c r="BH52" i="3"/>
  <c r="BK52" i="3"/>
  <c r="BN52" i="3"/>
  <c r="L53" i="3"/>
  <c r="O53" i="3"/>
  <c r="R53" i="3"/>
  <c r="U53" i="3"/>
  <c r="X53" i="3"/>
  <c r="AA53" i="3"/>
  <c r="AD53" i="3"/>
  <c r="AG53" i="3"/>
  <c r="AJ53" i="3"/>
  <c r="AM53" i="3"/>
  <c r="AP53" i="3"/>
  <c r="AS53" i="3"/>
  <c r="AV53" i="3"/>
  <c r="AY53" i="3"/>
  <c r="BB53" i="3"/>
  <c r="BE53" i="3"/>
  <c r="BH53" i="3"/>
  <c r="BK53" i="3"/>
  <c r="BN53" i="3"/>
  <c r="L54" i="3"/>
  <c r="O54" i="3"/>
  <c r="R54" i="3"/>
  <c r="U54" i="3"/>
  <c r="X54" i="3"/>
  <c r="AA54" i="3"/>
  <c r="AD54" i="3"/>
  <c r="AG54" i="3"/>
  <c r="AJ54" i="3"/>
  <c r="AM54" i="3"/>
  <c r="AP54" i="3"/>
  <c r="AS54" i="3"/>
  <c r="AV54" i="3"/>
  <c r="AY54" i="3"/>
  <c r="BB54" i="3"/>
  <c r="BE54" i="3"/>
  <c r="BH54" i="3"/>
  <c r="BK54" i="3"/>
  <c r="BN54" i="3"/>
  <c r="L55" i="3"/>
  <c r="O55" i="3"/>
  <c r="R55" i="3"/>
  <c r="U55" i="3"/>
  <c r="X55" i="3"/>
  <c r="AA55" i="3"/>
  <c r="AD55" i="3"/>
  <c r="AG55" i="3"/>
  <c r="AJ55" i="3"/>
  <c r="AM55" i="3"/>
  <c r="AP55" i="3"/>
  <c r="AS55" i="3"/>
  <c r="AV55" i="3"/>
  <c r="AY55" i="3"/>
  <c r="BB55" i="3"/>
  <c r="BE55" i="3"/>
  <c r="BH55" i="3"/>
  <c r="BK55" i="3"/>
  <c r="BN55" i="3"/>
  <c r="L56" i="3"/>
  <c r="O56" i="3"/>
  <c r="R56" i="3"/>
  <c r="U56" i="3"/>
  <c r="X56" i="3"/>
  <c r="AA56" i="3"/>
  <c r="AD56" i="3"/>
  <c r="AG56" i="3"/>
  <c r="AJ56" i="3"/>
  <c r="AM56" i="3"/>
  <c r="AP56" i="3"/>
  <c r="AS56" i="3"/>
  <c r="AV56" i="3"/>
  <c r="AY56" i="3"/>
  <c r="BB56" i="3"/>
  <c r="BE56" i="3"/>
  <c r="BH56" i="3"/>
  <c r="BK56" i="3"/>
  <c r="BN56" i="3"/>
  <c r="L57" i="3"/>
  <c r="O57" i="3"/>
  <c r="R57" i="3"/>
  <c r="U57" i="3"/>
  <c r="X57" i="3"/>
  <c r="AA57" i="3"/>
  <c r="AD57" i="3"/>
  <c r="AG57" i="3"/>
  <c r="AJ57" i="3"/>
  <c r="AM57" i="3"/>
  <c r="AP57" i="3"/>
  <c r="AS57" i="3"/>
  <c r="AV57" i="3"/>
  <c r="AY57" i="3"/>
  <c r="BB57" i="3"/>
  <c r="BE57" i="3"/>
  <c r="BH57" i="3"/>
  <c r="BK57" i="3"/>
  <c r="BN57" i="3"/>
  <c r="L58" i="3"/>
  <c r="O58" i="3"/>
  <c r="R58" i="3"/>
  <c r="U58" i="3"/>
  <c r="X58" i="3"/>
  <c r="AA58" i="3"/>
  <c r="AD58" i="3"/>
  <c r="AG58" i="3"/>
  <c r="AJ58" i="3"/>
  <c r="AM58" i="3"/>
  <c r="AP58" i="3"/>
  <c r="AS58" i="3"/>
  <c r="AV58" i="3"/>
  <c r="AY58" i="3"/>
  <c r="BB58" i="3"/>
  <c r="BE58" i="3"/>
  <c r="BH58" i="3"/>
  <c r="BK58" i="3"/>
  <c r="BN58" i="3"/>
  <c r="L59" i="3"/>
  <c r="O59" i="3"/>
  <c r="R59" i="3"/>
  <c r="U59" i="3"/>
  <c r="X59" i="3"/>
  <c r="AA59" i="3"/>
  <c r="AD59" i="3"/>
  <c r="AG59" i="3"/>
  <c r="AJ59" i="3"/>
  <c r="AM59" i="3"/>
  <c r="AP59" i="3"/>
  <c r="AS59" i="3"/>
  <c r="AV59" i="3"/>
  <c r="AY59" i="3"/>
  <c r="BB59" i="3"/>
  <c r="BE59" i="3"/>
  <c r="BH59" i="3"/>
  <c r="BK59" i="3"/>
  <c r="BN59" i="3"/>
  <c r="L60" i="3"/>
  <c r="O60" i="3"/>
  <c r="R60" i="3"/>
  <c r="U60" i="3"/>
  <c r="X60" i="3"/>
  <c r="AA60" i="3"/>
  <c r="AD60" i="3"/>
  <c r="AG60" i="3"/>
  <c r="AJ60" i="3"/>
  <c r="AM60" i="3"/>
  <c r="AP60" i="3"/>
  <c r="AS60" i="3"/>
  <c r="AV60" i="3"/>
  <c r="AY60" i="3"/>
  <c r="BB60" i="3"/>
  <c r="BE60" i="3"/>
  <c r="BH60" i="3"/>
  <c r="BK60" i="3"/>
  <c r="BN60" i="3"/>
  <c r="L61" i="3"/>
  <c r="O61" i="3"/>
  <c r="R61" i="3"/>
  <c r="U61" i="3"/>
  <c r="X61" i="3"/>
  <c r="AA61" i="3"/>
  <c r="AD61" i="3"/>
  <c r="AG61" i="3"/>
  <c r="AJ61" i="3"/>
  <c r="AM61" i="3"/>
  <c r="AP61" i="3"/>
  <c r="AS61" i="3"/>
  <c r="AV61" i="3"/>
  <c r="AY61" i="3"/>
  <c r="BB61" i="3"/>
  <c r="BE61" i="3"/>
  <c r="BH61" i="3"/>
  <c r="BK61" i="3"/>
  <c r="BN61" i="3"/>
  <c r="L62" i="3"/>
  <c r="O62" i="3"/>
  <c r="R62" i="3"/>
  <c r="U62" i="3"/>
  <c r="X62" i="3"/>
  <c r="AA62" i="3"/>
  <c r="AD62" i="3"/>
  <c r="AG62" i="3"/>
  <c r="AJ62" i="3"/>
  <c r="AM62" i="3"/>
  <c r="AP62" i="3"/>
  <c r="AS62" i="3"/>
  <c r="AV62" i="3"/>
  <c r="AY62" i="3"/>
  <c r="BB62" i="3"/>
  <c r="BE62" i="3"/>
  <c r="BH62" i="3"/>
  <c r="BK62" i="3"/>
  <c r="BN62" i="3"/>
  <c r="L63" i="3"/>
  <c r="O63" i="3"/>
  <c r="R63" i="3"/>
  <c r="U63" i="3"/>
  <c r="X63" i="3"/>
  <c r="AA63" i="3"/>
  <c r="AD63" i="3"/>
  <c r="AG63" i="3"/>
  <c r="AJ63" i="3"/>
  <c r="AM63" i="3"/>
  <c r="AP63" i="3"/>
  <c r="AS63" i="3"/>
  <c r="AV63" i="3"/>
  <c r="AY63" i="3"/>
  <c r="BB63" i="3"/>
  <c r="BE63" i="3"/>
  <c r="BH63" i="3"/>
  <c r="BK63" i="3"/>
  <c r="BN63" i="3"/>
  <c r="L64" i="3"/>
  <c r="O64" i="3"/>
  <c r="R64" i="3"/>
  <c r="U64" i="3"/>
  <c r="X64" i="3"/>
  <c r="AA64" i="3"/>
  <c r="AD64" i="3"/>
  <c r="AG64" i="3"/>
  <c r="AJ64" i="3"/>
  <c r="AM64" i="3"/>
  <c r="AP64" i="3"/>
  <c r="AS64" i="3"/>
  <c r="AV64" i="3"/>
  <c r="AY64" i="3"/>
  <c r="BB64" i="3"/>
  <c r="BE64" i="3"/>
  <c r="BH64" i="3"/>
  <c r="BK64" i="3"/>
  <c r="BN64" i="3"/>
  <c r="L65" i="3"/>
  <c r="O65" i="3"/>
  <c r="R65" i="3"/>
  <c r="U65" i="3"/>
  <c r="X65" i="3"/>
  <c r="AA65" i="3"/>
  <c r="AD65" i="3"/>
  <c r="AG65" i="3"/>
  <c r="AJ65" i="3"/>
  <c r="AM65" i="3"/>
  <c r="AP65" i="3"/>
  <c r="AS65" i="3"/>
  <c r="AV65" i="3"/>
  <c r="AY65" i="3"/>
  <c r="BB65" i="3"/>
  <c r="BE65" i="3"/>
  <c r="BH65" i="3"/>
  <c r="BK65" i="3"/>
  <c r="BN65" i="3"/>
  <c r="L66" i="3"/>
  <c r="O66" i="3"/>
  <c r="R66" i="3"/>
  <c r="U66" i="3"/>
  <c r="X66" i="3"/>
  <c r="AA66" i="3"/>
  <c r="AD66" i="3"/>
  <c r="AG66" i="3"/>
  <c r="AJ66" i="3"/>
  <c r="AM66" i="3"/>
  <c r="AP66" i="3"/>
  <c r="AS66" i="3"/>
  <c r="AV66" i="3"/>
  <c r="AY66" i="3"/>
  <c r="BB66" i="3"/>
  <c r="BE66" i="3"/>
  <c r="BH66" i="3"/>
  <c r="BK66" i="3"/>
  <c r="BN66" i="3"/>
  <c r="L67" i="3"/>
  <c r="O67" i="3"/>
  <c r="R67" i="3"/>
  <c r="U67" i="3"/>
  <c r="X67" i="3"/>
  <c r="AA67" i="3"/>
  <c r="AD67" i="3"/>
  <c r="AG67" i="3"/>
  <c r="AJ67" i="3"/>
  <c r="AM67" i="3"/>
  <c r="AP67" i="3"/>
  <c r="AS67" i="3"/>
  <c r="AV67" i="3"/>
  <c r="AY67" i="3"/>
  <c r="BB67" i="3"/>
  <c r="BE67" i="3"/>
  <c r="BH67" i="3"/>
  <c r="BK67" i="3"/>
  <c r="BN67" i="3"/>
  <c r="L68" i="3"/>
  <c r="O68" i="3"/>
  <c r="R68" i="3"/>
  <c r="U68" i="3"/>
  <c r="X68" i="3"/>
  <c r="AA68" i="3"/>
  <c r="AD68" i="3"/>
  <c r="AG68" i="3"/>
  <c r="AJ68" i="3"/>
  <c r="AM68" i="3"/>
  <c r="AP68" i="3"/>
  <c r="AS68" i="3"/>
  <c r="AV68" i="3"/>
  <c r="AY68" i="3"/>
  <c r="BB68" i="3"/>
  <c r="BE68" i="3"/>
  <c r="BH68" i="3"/>
  <c r="BK68" i="3"/>
  <c r="BN68" i="3"/>
  <c r="L69" i="3"/>
  <c r="O69" i="3"/>
  <c r="R69" i="3"/>
  <c r="U69" i="3"/>
  <c r="X69" i="3"/>
  <c r="AA69" i="3"/>
  <c r="AD69" i="3"/>
  <c r="AG69" i="3"/>
  <c r="AJ69" i="3"/>
  <c r="AM69" i="3"/>
  <c r="AP69" i="3"/>
  <c r="AS69" i="3"/>
  <c r="AV69" i="3"/>
  <c r="AY69" i="3"/>
  <c r="BB69" i="3"/>
  <c r="BE69" i="3"/>
  <c r="BH69" i="3"/>
  <c r="BK69" i="3"/>
  <c r="BN69" i="3"/>
  <c r="L70" i="3"/>
  <c r="O70" i="3"/>
  <c r="R70" i="3"/>
  <c r="U70" i="3"/>
  <c r="X70" i="3"/>
  <c r="AA70" i="3"/>
  <c r="AD70" i="3"/>
  <c r="AG70" i="3"/>
  <c r="AJ70" i="3"/>
  <c r="AM70" i="3"/>
  <c r="AP70" i="3"/>
  <c r="AS70" i="3"/>
  <c r="AV70" i="3"/>
  <c r="AY70" i="3"/>
  <c r="BB70" i="3"/>
  <c r="BE70" i="3"/>
  <c r="BH70" i="3"/>
  <c r="BK70" i="3"/>
  <c r="BN70" i="3"/>
  <c r="L71" i="3"/>
  <c r="O71" i="3"/>
  <c r="R71" i="3"/>
  <c r="U71" i="3"/>
  <c r="X71" i="3"/>
  <c r="AA71" i="3"/>
  <c r="AD71" i="3"/>
  <c r="AG71" i="3"/>
  <c r="AJ71" i="3"/>
  <c r="AM71" i="3"/>
  <c r="AP71" i="3"/>
  <c r="AS71" i="3"/>
  <c r="AV71" i="3"/>
  <c r="AY71" i="3"/>
  <c r="BB71" i="3"/>
  <c r="BE71" i="3"/>
  <c r="BH71" i="3"/>
  <c r="BK71" i="3"/>
  <c r="BN71" i="3"/>
  <c r="L72" i="3"/>
  <c r="O72" i="3"/>
  <c r="R72" i="3"/>
  <c r="U72" i="3"/>
  <c r="X72" i="3"/>
  <c r="AA72" i="3"/>
  <c r="AD72" i="3"/>
  <c r="AG72" i="3"/>
  <c r="AJ72" i="3"/>
  <c r="AM72" i="3"/>
  <c r="AP72" i="3"/>
  <c r="AS72" i="3"/>
  <c r="AV72" i="3"/>
  <c r="AY72" i="3"/>
  <c r="BB72" i="3"/>
  <c r="BE72" i="3"/>
  <c r="BH72" i="3"/>
  <c r="BK72" i="3"/>
  <c r="BN72" i="3"/>
  <c r="L73" i="3"/>
  <c r="O73" i="3"/>
  <c r="R73" i="3"/>
  <c r="U73" i="3"/>
  <c r="X73" i="3"/>
  <c r="AA73" i="3"/>
  <c r="AD73" i="3"/>
  <c r="AG73" i="3"/>
  <c r="AJ73" i="3"/>
  <c r="AM73" i="3"/>
  <c r="AP73" i="3"/>
  <c r="AS73" i="3"/>
  <c r="AV73" i="3"/>
  <c r="AY73" i="3"/>
  <c r="BB73" i="3"/>
  <c r="BE73" i="3"/>
  <c r="BH73" i="3"/>
  <c r="BK73" i="3"/>
  <c r="BN73" i="3"/>
  <c r="L74" i="3"/>
  <c r="O74" i="3"/>
  <c r="R74" i="3"/>
  <c r="U74" i="3"/>
  <c r="X74" i="3"/>
  <c r="AA74" i="3"/>
  <c r="AD74" i="3"/>
  <c r="AG74" i="3"/>
  <c r="AJ74" i="3"/>
  <c r="AM74" i="3"/>
  <c r="AP74" i="3"/>
  <c r="AS74" i="3"/>
  <c r="AV74" i="3"/>
  <c r="AY74" i="3"/>
  <c r="BB74" i="3"/>
  <c r="BE74" i="3"/>
  <c r="BH74" i="3"/>
  <c r="BK74" i="3"/>
  <c r="BN74" i="3"/>
  <c r="L75" i="3"/>
  <c r="O75" i="3"/>
  <c r="R75" i="3"/>
  <c r="U75" i="3"/>
  <c r="X75" i="3"/>
  <c r="AA75" i="3"/>
  <c r="AD75" i="3"/>
  <c r="AG75" i="3"/>
  <c r="AJ75" i="3"/>
  <c r="AM75" i="3"/>
  <c r="AP75" i="3"/>
  <c r="AS75" i="3"/>
  <c r="AV75" i="3"/>
  <c r="AY75" i="3"/>
  <c r="BB75" i="3"/>
  <c r="BE75" i="3"/>
  <c r="BH75" i="3"/>
  <c r="BK75" i="3"/>
  <c r="BN75" i="3"/>
  <c r="L92" i="3"/>
  <c r="O92" i="3"/>
  <c r="R92" i="3"/>
  <c r="U92" i="3"/>
  <c r="X92" i="3"/>
  <c r="AA92" i="3"/>
  <c r="AD92" i="3"/>
  <c r="AG92" i="3"/>
  <c r="AJ92" i="3"/>
  <c r="AM92" i="3"/>
  <c r="AP92" i="3"/>
  <c r="AS92" i="3"/>
  <c r="AV92" i="3"/>
  <c r="AY92" i="3"/>
  <c r="BB92" i="3"/>
  <c r="BE92" i="3"/>
  <c r="BH92" i="3"/>
  <c r="BK92" i="3"/>
  <c r="BN92" i="3"/>
  <c r="L93" i="3"/>
  <c r="O93" i="3"/>
  <c r="R93" i="3"/>
  <c r="U93" i="3"/>
  <c r="X93" i="3"/>
  <c r="AA93" i="3"/>
  <c r="AD93" i="3"/>
  <c r="AG93" i="3"/>
  <c r="AJ93" i="3"/>
  <c r="AM93" i="3"/>
  <c r="AP93" i="3"/>
  <c r="AS93" i="3"/>
  <c r="AV93" i="3"/>
  <c r="AY93" i="3"/>
  <c r="BB93" i="3"/>
  <c r="BE93" i="3"/>
  <c r="BH93" i="3"/>
  <c r="BK93" i="3"/>
  <c r="BN93" i="3"/>
  <c r="L94" i="3"/>
  <c r="O94" i="3"/>
  <c r="R94" i="3"/>
  <c r="U94" i="3"/>
  <c r="X94" i="3"/>
  <c r="AA94" i="3"/>
  <c r="AD94" i="3"/>
  <c r="AG94" i="3"/>
  <c r="AJ94" i="3"/>
  <c r="AM94" i="3"/>
  <c r="AP94" i="3"/>
  <c r="AS94" i="3"/>
  <c r="AV94" i="3"/>
  <c r="AY94" i="3"/>
  <c r="BB94" i="3"/>
  <c r="BE94" i="3"/>
  <c r="BH94" i="3"/>
  <c r="BK94" i="3"/>
  <c r="BN94" i="3"/>
  <c r="L95" i="3"/>
  <c r="O95" i="3"/>
  <c r="R95" i="3"/>
  <c r="U95" i="3"/>
  <c r="X95" i="3"/>
  <c r="AA95" i="3"/>
  <c r="AD95" i="3"/>
  <c r="AG95" i="3"/>
  <c r="AJ95" i="3"/>
  <c r="AM95" i="3"/>
  <c r="AP95" i="3"/>
  <c r="AS95" i="3"/>
  <c r="AV95" i="3"/>
  <c r="AY95" i="3"/>
  <c r="BB95" i="3"/>
  <c r="BE95" i="3"/>
  <c r="BH95" i="3"/>
  <c r="BK95" i="3"/>
  <c r="BN95" i="3"/>
  <c r="L96" i="3"/>
  <c r="O96" i="3"/>
  <c r="R96" i="3"/>
  <c r="U96" i="3"/>
  <c r="X96" i="3"/>
  <c r="AA96" i="3"/>
  <c r="AD96" i="3"/>
  <c r="AG96" i="3"/>
  <c r="AJ96" i="3"/>
  <c r="AM96" i="3"/>
  <c r="AP96" i="3"/>
  <c r="AS96" i="3"/>
  <c r="AV96" i="3"/>
  <c r="AY96" i="3"/>
  <c r="BB96" i="3"/>
  <c r="BE96" i="3"/>
  <c r="BH96" i="3"/>
  <c r="BK96" i="3"/>
  <c r="BN96" i="3"/>
  <c r="L97" i="3"/>
  <c r="O97" i="3"/>
  <c r="R97" i="3"/>
  <c r="U97" i="3"/>
  <c r="X97" i="3"/>
  <c r="AA97" i="3"/>
  <c r="AD97" i="3"/>
  <c r="AG97" i="3"/>
  <c r="AJ97" i="3"/>
  <c r="AM97" i="3"/>
  <c r="AP97" i="3"/>
  <c r="AS97" i="3"/>
  <c r="AV97" i="3"/>
  <c r="AY97" i="3"/>
  <c r="BB97" i="3"/>
  <c r="BE97" i="3"/>
  <c r="BH97" i="3"/>
  <c r="BK97" i="3"/>
  <c r="BN97" i="3"/>
  <c r="L98" i="3"/>
  <c r="O98" i="3"/>
  <c r="R98" i="3"/>
  <c r="U98" i="3"/>
  <c r="X98" i="3"/>
  <c r="AA98" i="3"/>
  <c r="AD98" i="3"/>
  <c r="AG98" i="3"/>
  <c r="AJ98" i="3"/>
  <c r="AM98" i="3"/>
  <c r="AP98" i="3"/>
  <c r="AS98" i="3"/>
  <c r="AV98" i="3"/>
  <c r="AY98" i="3"/>
  <c r="BB98" i="3"/>
  <c r="BE98" i="3"/>
  <c r="BH98" i="3"/>
  <c r="BK98" i="3"/>
  <c r="BN98" i="3"/>
  <c r="L99" i="3"/>
  <c r="O99" i="3"/>
  <c r="R99" i="3"/>
  <c r="U99" i="3"/>
  <c r="X99" i="3"/>
  <c r="AA99" i="3"/>
  <c r="AD99" i="3"/>
  <c r="AG99" i="3"/>
  <c r="AJ99" i="3"/>
  <c r="AM99" i="3"/>
  <c r="AP99" i="3"/>
  <c r="AS99" i="3"/>
  <c r="AV99" i="3"/>
  <c r="AY99" i="3"/>
  <c r="BB99" i="3"/>
  <c r="BE99" i="3"/>
  <c r="BH99" i="3"/>
  <c r="BK99" i="3"/>
  <c r="BN99" i="3"/>
  <c r="L100" i="3"/>
  <c r="O100" i="3"/>
  <c r="R100" i="3"/>
  <c r="U100" i="3"/>
  <c r="X100" i="3"/>
  <c r="AA100" i="3"/>
  <c r="AD100" i="3"/>
  <c r="AG100" i="3"/>
  <c r="AJ100" i="3"/>
  <c r="AM100" i="3"/>
  <c r="AP100" i="3"/>
  <c r="AS100" i="3"/>
  <c r="AV100" i="3"/>
  <c r="AY100" i="3"/>
  <c r="BB100" i="3"/>
  <c r="BE100" i="3"/>
  <c r="BH100" i="3"/>
  <c r="BK100" i="3"/>
  <c r="BN100" i="3"/>
  <c r="L101" i="3"/>
  <c r="O101" i="3"/>
  <c r="R101" i="3"/>
  <c r="U101" i="3"/>
  <c r="X101" i="3"/>
  <c r="AA101" i="3"/>
  <c r="AD101" i="3"/>
  <c r="AG101" i="3"/>
  <c r="AJ101" i="3"/>
  <c r="AM101" i="3"/>
  <c r="AP101" i="3"/>
  <c r="AS101" i="3"/>
  <c r="AV101" i="3"/>
  <c r="AY101" i="3"/>
  <c r="BB101" i="3"/>
  <c r="BE101" i="3"/>
  <c r="BH101" i="3"/>
  <c r="BK101" i="3"/>
  <c r="BN101" i="3"/>
  <c r="L102" i="3"/>
  <c r="O102" i="3"/>
  <c r="R102" i="3"/>
  <c r="U102" i="3"/>
  <c r="X102" i="3"/>
  <c r="AA102" i="3"/>
  <c r="AD102" i="3"/>
  <c r="AG102" i="3"/>
  <c r="AJ102" i="3"/>
  <c r="AM102" i="3"/>
  <c r="AP102" i="3"/>
  <c r="AS102" i="3"/>
  <c r="AV102" i="3"/>
  <c r="AY102" i="3"/>
  <c r="BB102" i="3"/>
  <c r="BE102" i="3"/>
  <c r="BH102" i="3"/>
  <c r="BK102" i="3"/>
  <c r="BN102" i="3"/>
  <c r="L103" i="3"/>
  <c r="O103" i="3"/>
  <c r="R103" i="3"/>
  <c r="U103" i="3"/>
  <c r="X103" i="3"/>
  <c r="AA103" i="3"/>
  <c r="AD103" i="3"/>
  <c r="AG103" i="3"/>
  <c r="AJ103" i="3"/>
  <c r="AM103" i="3"/>
  <c r="AP103" i="3"/>
  <c r="AS103" i="3"/>
  <c r="AV103" i="3"/>
  <c r="AY103" i="3"/>
  <c r="BB103" i="3"/>
  <c r="BE103" i="3"/>
  <c r="BH103" i="3"/>
  <c r="BK103" i="3"/>
  <c r="BN103" i="3"/>
  <c r="L104" i="3"/>
  <c r="O104" i="3"/>
  <c r="R104" i="3"/>
  <c r="U104" i="3"/>
  <c r="X104" i="3"/>
  <c r="AA104" i="3"/>
  <c r="AD104" i="3"/>
  <c r="AG104" i="3"/>
  <c r="AJ104" i="3"/>
  <c r="AM104" i="3"/>
  <c r="AP104" i="3"/>
  <c r="AS104" i="3"/>
  <c r="AV104" i="3"/>
  <c r="AY104" i="3"/>
  <c r="BB104" i="3"/>
  <c r="BE104" i="3"/>
  <c r="BH104" i="3"/>
  <c r="BK104" i="3"/>
  <c r="BN104" i="3"/>
  <c r="L105" i="3"/>
  <c r="O105" i="3"/>
  <c r="R105" i="3"/>
  <c r="U105" i="3"/>
  <c r="X105" i="3"/>
  <c r="AA105" i="3"/>
  <c r="AD105" i="3"/>
  <c r="AG105" i="3"/>
  <c r="AJ105" i="3"/>
  <c r="AM105" i="3"/>
  <c r="AP105" i="3"/>
  <c r="AS105" i="3"/>
  <c r="AV105" i="3"/>
  <c r="AY105" i="3"/>
  <c r="BB105" i="3"/>
  <c r="BE105" i="3"/>
  <c r="BH105" i="3"/>
  <c r="BK105" i="3"/>
  <c r="BN105" i="3"/>
  <c r="L106" i="3"/>
  <c r="O106" i="3"/>
  <c r="R106" i="3"/>
  <c r="U106" i="3"/>
  <c r="X106" i="3"/>
  <c r="AA106" i="3"/>
  <c r="AD106" i="3"/>
  <c r="AG106" i="3"/>
  <c r="AJ106" i="3"/>
  <c r="AM106" i="3"/>
  <c r="AP106" i="3"/>
  <c r="AS106" i="3"/>
  <c r="AV106" i="3"/>
  <c r="AY106" i="3"/>
  <c r="BB106" i="3"/>
  <c r="BE106" i="3"/>
  <c r="BH106" i="3"/>
  <c r="BK106" i="3"/>
  <c r="BN106" i="3"/>
  <c r="L108" i="3"/>
  <c r="O108" i="3"/>
  <c r="R108" i="3"/>
  <c r="U108" i="3"/>
  <c r="X108" i="3"/>
  <c r="AA108" i="3"/>
  <c r="AD108" i="3"/>
  <c r="AG108" i="3"/>
  <c r="AJ108" i="3"/>
  <c r="AM108" i="3"/>
  <c r="AP108" i="3"/>
  <c r="AS108" i="3"/>
  <c r="AV108" i="3"/>
  <c r="AY108" i="3"/>
  <c r="BB108" i="3"/>
  <c r="BE108" i="3"/>
  <c r="BH108" i="3"/>
  <c r="BK108" i="3"/>
  <c r="BN108" i="3"/>
  <c r="L109" i="3"/>
  <c r="O109" i="3"/>
  <c r="R109" i="3"/>
  <c r="U109" i="3"/>
  <c r="X109" i="3"/>
  <c r="AA109" i="3"/>
  <c r="AD109" i="3"/>
  <c r="AG109" i="3"/>
  <c r="AJ109" i="3"/>
  <c r="AM109" i="3"/>
  <c r="AP109" i="3"/>
  <c r="AS109" i="3"/>
  <c r="AV109" i="3"/>
  <c r="AY109" i="3"/>
  <c r="BB109" i="3"/>
  <c r="BE109" i="3"/>
  <c r="BH109" i="3"/>
  <c r="BK109" i="3"/>
  <c r="BN109" i="3"/>
  <c r="L110" i="3"/>
  <c r="O110" i="3"/>
  <c r="R110" i="3"/>
  <c r="U110" i="3"/>
  <c r="X110" i="3"/>
  <c r="AA110" i="3"/>
  <c r="AD110" i="3"/>
  <c r="AG110" i="3"/>
  <c r="AJ110" i="3"/>
  <c r="AM110" i="3"/>
  <c r="AP110" i="3"/>
  <c r="AS110" i="3"/>
  <c r="AV110" i="3"/>
  <c r="AY110" i="3"/>
  <c r="BB110" i="3"/>
  <c r="BE110" i="3"/>
  <c r="BH110" i="3"/>
  <c r="BK110" i="3"/>
  <c r="BN110" i="3"/>
  <c r="L112" i="3"/>
  <c r="O112" i="3"/>
  <c r="R112" i="3"/>
  <c r="U112" i="3"/>
  <c r="X112" i="3"/>
  <c r="AA112" i="3"/>
  <c r="AD112" i="3"/>
  <c r="AG112" i="3"/>
  <c r="AJ112" i="3"/>
  <c r="AM112" i="3"/>
  <c r="AP112" i="3"/>
  <c r="AS112" i="3"/>
  <c r="AV112" i="3"/>
  <c r="AY112" i="3"/>
  <c r="BB112" i="3"/>
  <c r="BE112" i="3"/>
  <c r="BH112" i="3"/>
  <c r="BK112" i="3"/>
  <c r="BN112" i="3"/>
  <c r="L113" i="3"/>
  <c r="O113" i="3"/>
  <c r="R113" i="3"/>
  <c r="U113" i="3"/>
  <c r="X113" i="3"/>
  <c r="AA113" i="3"/>
  <c r="AD113" i="3"/>
  <c r="AG113" i="3"/>
  <c r="AJ113" i="3"/>
  <c r="AM113" i="3"/>
  <c r="AP113" i="3"/>
  <c r="AS113" i="3"/>
  <c r="AV113" i="3"/>
  <c r="AY113" i="3"/>
  <c r="BB113" i="3"/>
  <c r="BE113" i="3"/>
  <c r="BH113" i="3"/>
  <c r="BK113" i="3"/>
  <c r="BN113" i="3"/>
  <c r="L114" i="3"/>
  <c r="O114" i="3"/>
  <c r="R114" i="3"/>
  <c r="U114" i="3"/>
  <c r="X114" i="3"/>
  <c r="AA114" i="3"/>
  <c r="AD114" i="3"/>
  <c r="AG114" i="3"/>
  <c r="AJ114" i="3"/>
  <c r="AM114" i="3"/>
  <c r="AP114" i="3"/>
  <c r="AS114" i="3"/>
  <c r="AV114" i="3"/>
  <c r="AY114" i="3"/>
  <c r="BB114" i="3"/>
  <c r="BE114" i="3"/>
  <c r="BH114" i="3"/>
  <c r="BK114" i="3"/>
  <c r="BN114" i="3"/>
  <c r="L115" i="3"/>
  <c r="O115" i="3"/>
  <c r="R115" i="3"/>
  <c r="U115" i="3"/>
  <c r="X115" i="3"/>
  <c r="AA115" i="3"/>
  <c r="AD115" i="3"/>
  <c r="AG115" i="3"/>
  <c r="AJ115" i="3"/>
  <c r="AM115" i="3"/>
  <c r="AP115" i="3"/>
  <c r="AS115" i="3"/>
  <c r="AV115" i="3"/>
  <c r="AY115" i="3"/>
  <c r="BB115" i="3"/>
  <c r="BE115" i="3"/>
  <c r="BH115" i="3"/>
  <c r="BK115" i="3"/>
  <c r="BN115" i="3"/>
  <c r="L116" i="3"/>
  <c r="O116" i="3"/>
  <c r="R116" i="3"/>
  <c r="U116" i="3"/>
  <c r="X116" i="3"/>
  <c r="AA116" i="3"/>
  <c r="AD116" i="3"/>
  <c r="AG116" i="3"/>
  <c r="AJ116" i="3"/>
  <c r="AM116" i="3"/>
  <c r="AP116" i="3"/>
  <c r="AS116" i="3"/>
  <c r="AV116" i="3"/>
  <c r="AY116" i="3"/>
  <c r="BB116" i="3"/>
  <c r="BE116" i="3"/>
  <c r="BH116" i="3"/>
  <c r="BK116" i="3"/>
  <c r="BN116" i="3"/>
  <c r="L117" i="3"/>
  <c r="O117" i="3"/>
  <c r="R117" i="3"/>
  <c r="U117" i="3"/>
  <c r="X117" i="3"/>
  <c r="AA117" i="3"/>
  <c r="AD117" i="3"/>
  <c r="AG117" i="3"/>
  <c r="AJ117" i="3"/>
  <c r="AM117" i="3"/>
  <c r="AP117" i="3"/>
  <c r="AS117" i="3"/>
  <c r="AV117" i="3"/>
  <c r="AY117" i="3"/>
  <c r="BB117" i="3"/>
  <c r="BE117" i="3"/>
  <c r="BH117" i="3"/>
  <c r="BK117" i="3"/>
  <c r="BN117" i="3"/>
  <c r="L118" i="3"/>
  <c r="O118" i="3"/>
  <c r="R118" i="3"/>
  <c r="U118" i="3"/>
  <c r="X118" i="3"/>
  <c r="AA118" i="3"/>
  <c r="AD118" i="3"/>
  <c r="AG118" i="3"/>
  <c r="AJ118" i="3"/>
  <c r="AM118" i="3"/>
  <c r="AP118" i="3"/>
  <c r="AS118" i="3"/>
  <c r="AV118" i="3"/>
  <c r="AY118" i="3"/>
  <c r="BB118" i="3"/>
  <c r="BE118" i="3"/>
  <c r="BH118" i="3"/>
  <c r="BK118" i="3"/>
  <c r="BN118" i="3"/>
  <c r="L119" i="3"/>
  <c r="O119" i="3"/>
  <c r="R119" i="3"/>
  <c r="U119" i="3"/>
  <c r="X119" i="3"/>
  <c r="AA119" i="3"/>
  <c r="AD119" i="3"/>
  <c r="AG119" i="3"/>
  <c r="AJ119" i="3"/>
  <c r="AM119" i="3"/>
  <c r="AP119" i="3"/>
  <c r="AS119" i="3"/>
  <c r="AV119" i="3"/>
  <c r="AY119" i="3"/>
  <c r="BB119" i="3"/>
  <c r="BE119" i="3"/>
  <c r="BH119" i="3"/>
  <c r="BK119" i="3"/>
  <c r="BN119" i="3"/>
  <c r="L120" i="3"/>
  <c r="O120" i="3"/>
  <c r="R120" i="3"/>
  <c r="U120" i="3"/>
  <c r="X120" i="3"/>
  <c r="AA120" i="3"/>
  <c r="AD120" i="3"/>
  <c r="AG120" i="3"/>
  <c r="AJ120" i="3"/>
  <c r="AM120" i="3"/>
  <c r="AP120" i="3"/>
  <c r="AS120" i="3"/>
  <c r="AV120" i="3"/>
  <c r="AY120" i="3"/>
  <c r="BB120" i="3"/>
  <c r="BE120" i="3"/>
  <c r="BH120" i="3"/>
  <c r="BK120" i="3"/>
  <c r="BN120" i="3"/>
  <c r="L121" i="3"/>
  <c r="O121" i="3"/>
  <c r="R121" i="3"/>
  <c r="U121" i="3"/>
  <c r="X121" i="3"/>
  <c r="AA121" i="3"/>
  <c r="AD121" i="3"/>
  <c r="AG121" i="3"/>
  <c r="AJ121" i="3"/>
  <c r="AM121" i="3"/>
  <c r="AP121" i="3"/>
  <c r="AS121" i="3"/>
  <c r="AV121" i="3"/>
  <c r="AY121" i="3"/>
  <c r="BB121" i="3"/>
  <c r="BE121" i="3"/>
  <c r="BH121" i="3"/>
  <c r="BK121" i="3"/>
  <c r="BN121" i="3"/>
  <c r="L122" i="3"/>
  <c r="O122" i="3"/>
  <c r="R122" i="3"/>
  <c r="U122" i="3"/>
  <c r="X122" i="3"/>
  <c r="AA122" i="3"/>
  <c r="AD122" i="3"/>
  <c r="AG122" i="3"/>
  <c r="AJ122" i="3"/>
  <c r="AM122" i="3"/>
  <c r="AP122" i="3"/>
  <c r="AS122" i="3"/>
  <c r="AV122" i="3"/>
  <c r="AY122" i="3"/>
  <c r="BB122" i="3"/>
  <c r="BE122" i="3"/>
  <c r="BH122" i="3"/>
  <c r="BK122" i="3"/>
  <c r="BN122" i="3"/>
  <c r="L123" i="3"/>
  <c r="O123" i="3"/>
  <c r="R123" i="3"/>
  <c r="U123" i="3"/>
  <c r="X123" i="3"/>
  <c r="AA123" i="3"/>
  <c r="AD123" i="3"/>
  <c r="AG123" i="3"/>
  <c r="AJ123" i="3"/>
  <c r="AM123" i="3"/>
  <c r="AP123" i="3"/>
  <c r="AS123" i="3"/>
  <c r="AV123" i="3"/>
  <c r="AY123" i="3"/>
  <c r="BB123" i="3"/>
  <c r="BE123" i="3"/>
  <c r="BH123" i="3"/>
  <c r="BK123" i="3"/>
  <c r="BN123" i="3"/>
  <c r="CU123" i="2" l="1"/>
  <c r="CR123" i="2"/>
  <c r="CO123" i="2"/>
  <c r="CL123" i="2"/>
  <c r="CI123" i="2"/>
  <c r="CF123" i="2"/>
  <c r="CC123" i="2"/>
  <c r="BZ123" i="2"/>
  <c r="BW123" i="2"/>
  <c r="BT123" i="2"/>
  <c r="BQ123" i="2"/>
  <c r="BN123" i="2"/>
  <c r="BK123" i="2"/>
  <c r="BH123" i="2"/>
  <c r="BE123" i="2"/>
  <c r="BB123" i="2"/>
  <c r="AY123" i="2"/>
  <c r="AV123" i="2"/>
  <c r="AS123" i="2"/>
  <c r="AP123" i="2"/>
  <c r="AM123" i="2"/>
  <c r="AJ123" i="2"/>
  <c r="AG123" i="2"/>
  <c r="AD123" i="2"/>
  <c r="AA123" i="2"/>
  <c r="X123" i="2"/>
  <c r="U123" i="2"/>
  <c r="R123" i="2"/>
  <c r="O123" i="2"/>
  <c r="L123" i="2"/>
  <c r="CU122" i="2"/>
  <c r="CR122" i="2"/>
  <c r="CO122" i="2"/>
  <c r="CL122" i="2"/>
  <c r="CI122" i="2"/>
  <c r="CF122" i="2"/>
  <c r="CC122" i="2"/>
  <c r="BZ122" i="2"/>
  <c r="BW122" i="2"/>
  <c r="BT122" i="2"/>
  <c r="BQ122" i="2"/>
  <c r="BN122" i="2"/>
  <c r="BK122" i="2"/>
  <c r="BH122" i="2"/>
  <c r="BE122" i="2"/>
  <c r="BB122" i="2"/>
  <c r="AY122" i="2"/>
  <c r="AV122" i="2"/>
  <c r="AS122" i="2"/>
  <c r="AP122" i="2"/>
  <c r="AM122" i="2"/>
  <c r="AJ122" i="2"/>
  <c r="AG122" i="2"/>
  <c r="AD122" i="2"/>
  <c r="AA122" i="2"/>
  <c r="X122" i="2"/>
  <c r="U122" i="2"/>
  <c r="R122" i="2"/>
  <c r="O122" i="2"/>
  <c r="L122" i="2"/>
  <c r="CU121" i="2"/>
  <c r="CR121" i="2"/>
  <c r="CO121" i="2"/>
  <c r="CL121" i="2"/>
  <c r="CI121" i="2"/>
  <c r="CF121" i="2"/>
  <c r="CC121" i="2"/>
  <c r="BZ121" i="2"/>
  <c r="BW121" i="2"/>
  <c r="BT121" i="2"/>
  <c r="BQ121" i="2"/>
  <c r="BN121" i="2"/>
  <c r="BK121" i="2"/>
  <c r="BH121" i="2"/>
  <c r="BE121" i="2"/>
  <c r="BB121" i="2"/>
  <c r="AY121" i="2"/>
  <c r="AV121" i="2"/>
  <c r="AS121" i="2"/>
  <c r="AP121" i="2"/>
  <c r="AM121" i="2"/>
  <c r="AJ121" i="2"/>
  <c r="AG121" i="2"/>
  <c r="AD121" i="2"/>
  <c r="AA121" i="2"/>
  <c r="X121" i="2"/>
  <c r="U121" i="2"/>
  <c r="R121" i="2"/>
  <c r="O121" i="2"/>
  <c r="L121" i="2"/>
  <c r="CU120" i="2"/>
  <c r="CR120" i="2"/>
  <c r="CO120" i="2"/>
  <c r="CL120" i="2"/>
  <c r="CI120" i="2"/>
  <c r="CF120" i="2"/>
  <c r="CC120" i="2"/>
  <c r="BZ120" i="2"/>
  <c r="BW120" i="2"/>
  <c r="BT120" i="2"/>
  <c r="BQ120" i="2"/>
  <c r="BN120" i="2"/>
  <c r="BK120" i="2"/>
  <c r="BH120" i="2"/>
  <c r="BE120" i="2"/>
  <c r="BB120" i="2"/>
  <c r="AY120" i="2"/>
  <c r="AV120" i="2"/>
  <c r="AS120" i="2"/>
  <c r="AP120" i="2"/>
  <c r="AM120" i="2"/>
  <c r="AJ120" i="2"/>
  <c r="AG120" i="2"/>
  <c r="AD120" i="2"/>
  <c r="AA120" i="2"/>
  <c r="X120" i="2"/>
  <c r="U120" i="2"/>
  <c r="R120" i="2"/>
  <c r="O120" i="2"/>
  <c r="L120" i="2"/>
  <c r="CU119" i="2"/>
  <c r="CR119" i="2"/>
  <c r="CO119" i="2"/>
  <c r="CL119" i="2"/>
  <c r="CI119" i="2"/>
  <c r="CF119" i="2"/>
  <c r="CC119" i="2"/>
  <c r="BZ119" i="2"/>
  <c r="BW119" i="2"/>
  <c r="BT119" i="2"/>
  <c r="BQ119" i="2"/>
  <c r="BN119" i="2"/>
  <c r="BK119" i="2"/>
  <c r="BH119" i="2"/>
  <c r="BE119" i="2"/>
  <c r="BB119" i="2"/>
  <c r="AY119" i="2"/>
  <c r="AV119" i="2"/>
  <c r="AS119" i="2"/>
  <c r="AP119" i="2"/>
  <c r="AM119" i="2"/>
  <c r="AJ119" i="2"/>
  <c r="AG119" i="2"/>
  <c r="AD119" i="2"/>
  <c r="AA119" i="2"/>
  <c r="X119" i="2"/>
  <c r="U119" i="2"/>
  <c r="R119" i="2"/>
  <c r="O119" i="2"/>
  <c r="L119" i="2"/>
  <c r="CU118" i="2"/>
  <c r="CR118" i="2"/>
  <c r="CO118" i="2"/>
  <c r="CL118" i="2"/>
  <c r="CI118" i="2"/>
  <c r="CF118" i="2"/>
  <c r="CC118" i="2"/>
  <c r="BZ118" i="2"/>
  <c r="BW118" i="2"/>
  <c r="BT118" i="2"/>
  <c r="BQ118" i="2"/>
  <c r="BN118" i="2"/>
  <c r="BK118" i="2"/>
  <c r="BH118" i="2"/>
  <c r="BE118" i="2"/>
  <c r="BB118" i="2"/>
  <c r="AY118" i="2"/>
  <c r="AV118" i="2"/>
  <c r="AS118" i="2"/>
  <c r="AP118" i="2"/>
  <c r="AM118" i="2"/>
  <c r="AJ118" i="2"/>
  <c r="AG118" i="2"/>
  <c r="AD118" i="2"/>
  <c r="AA118" i="2"/>
  <c r="X118" i="2"/>
  <c r="U118" i="2"/>
  <c r="R118" i="2"/>
  <c r="O118" i="2"/>
  <c r="L118" i="2"/>
  <c r="CU117" i="2"/>
  <c r="CR117" i="2"/>
  <c r="CO117" i="2"/>
  <c r="CL117" i="2"/>
  <c r="CI117" i="2"/>
  <c r="CF117" i="2"/>
  <c r="CC117" i="2"/>
  <c r="BZ117" i="2"/>
  <c r="BW117" i="2"/>
  <c r="BT117" i="2"/>
  <c r="BQ117" i="2"/>
  <c r="BN117" i="2"/>
  <c r="BK117" i="2"/>
  <c r="BH117" i="2"/>
  <c r="BE117" i="2"/>
  <c r="BB117" i="2"/>
  <c r="AY117" i="2"/>
  <c r="AV117" i="2"/>
  <c r="AS117" i="2"/>
  <c r="AP117" i="2"/>
  <c r="AM117" i="2"/>
  <c r="AJ117" i="2"/>
  <c r="AG117" i="2"/>
  <c r="AD117" i="2"/>
  <c r="AA117" i="2"/>
  <c r="X117" i="2"/>
  <c r="U117" i="2"/>
  <c r="R117" i="2"/>
  <c r="O117" i="2"/>
  <c r="L117" i="2"/>
  <c r="CU116" i="2"/>
  <c r="CR116" i="2"/>
  <c r="CO116" i="2"/>
  <c r="CL116" i="2"/>
  <c r="CI116" i="2"/>
  <c r="CF116" i="2"/>
  <c r="CC116" i="2"/>
  <c r="BZ116" i="2"/>
  <c r="BW116" i="2"/>
  <c r="BT116" i="2"/>
  <c r="BQ116" i="2"/>
  <c r="BN116" i="2"/>
  <c r="BK116" i="2"/>
  <c r="BH116" i="2"/>
  <c r="BE116" i="2"/>
  <c r="BB116" i="2"/>
  <c r="AY116" i="2"/>
  <c r="AV116" i="2"/>
  <c r="AS116" i="2"/>
  <c r="AP116" i="2"/>
  <c r="AM116" i="2"/>
  <c r="AJ116" i="2"/>
  <c r="AG116" i="2"/>
  <c r="AD116" i="2"/>
  <c r="AA116" i="2"/>
  <c r="X116" i="2"/>
  <c r="U116" i="2"/>
  <c r="R116" i="2"/>
  <c r="O116" i="2"/>
  <c r="L116" i="2"/>
  <c r="CU115" i="2"/>
  <c r="CR115" i="2"/>
  <c r="CO115" i="2"/>
  <c r="CL115" i="2"/>
  <c r="CI115" i="2"/>
  <c r="CF115" i="2"/>
  <c r="CC115" i="2"/>
  <c r="BZ115" i="2"/>
  <c r="BW115" i="2"/>
  <c r="BT115" i="2"/>
  <c r="BQ115" i="2"/>
  <c r="BN115" i="2"/>
  <c r="BK115" i="2"/>
  <c r="BH115" i="2"/>
  <c r="BE115" i="2"/>
  <c r="BB115" i="2"/>
  <c r="AY115" i="2"/>
  <c r="AV115" i="2"/>
  <c r="AS115" i="2"/>
  <c r="AP115" i="2"/>
  <c r="AM115" i="2"/>
  <c r="AJ115" i="2"/>
  <c r="AG115" i="2"/>
  <c r="AD115" i="2"/>
  <c r="AA115" i="2"/>
  <c r="X115" i="2"/>
  <c r="U115" i="2"/>
  <c r="R115" i="2"/>
  <c r="O115" i="2"/>
  <c r="L115" i="2"/>
  <c r="CU114" i="2"/>
  <c r="CR114" i="2"/>
  <c r="CO114" i="2"/>
  <c r="CL114" i="2"/>
  <c r="CI114" i="2"/>
  <c r="CF114" i="2"/>
  <c r="CC114" i="2"/>
  <c r="BZ114" i="2"/>
  <c r="BW114" i="2"/>
  <c r="BT114" i="2"/>
  <c r="BQ114" i="2"/>
  <c r="BN114" i="2"/>
  <c r="BK114" i="2"/>
  <c r="BH114" i="2"/>
  <c r="BE114" i="2"/>
  <c r="BB114" i="2"/>
  <c r="AY114" i="2"/>
  <c r="AV114" i="2"/>
  <c r="AS114" i="2"/>
  <c r="AP114" i="2"/>
  <c r="AM114" i="2"/>
  <c r="AJ114" i="2"/>
  <c r="AG114" i="2"/>
  <c r="AD114" i="2"/>
  <c r="AA114" i="2"/>
  <c r="X114" i="2"/>
  <c r="U114" i="2"/>
  <c r="R114" i="2"/>
  <c r="O114" i="2"/>
  <c r="L114" i="2"/>
  <c r="CU113" i="2"/>
  <c r="CR113" i="2"/>
  <c r="CO113" i="2"/>
  <c r="CL113" i="2"/>
  <c r="CI113" i="2"/>
  <c r="CF113" i="2"/>
  <c r="CC113" i="2"/>
  <c r="BZ113" i="2"/>
  <c r="BW113" i="2"/>
  <c r="BT113" i="2"/>
  <c r="BQ113" i="2"/>
  <c r="BN113" i="2"/>
  <c r="BK113" i="2"/>
  <c r="BH113" i="2"/>
  <c r="BE113" i="2"/>
  <c r="BB113" i="2"/>
  <c r="AY113" i="2"/>
  <c r="AV113" i="2"/>
  <c r="AS113" i="2"/>
  <c r="AP113" i="2"/>
  <c r="AM113" i="2"/>
  <c r="AJ113" i="2"/>
  <c r="AG113" i="2"/>
  <c r="AD113" i="2"/>
  <c r="AA113" i="2"/>
  <c r="X113" i="2"/>
  <c r="U113" i="2"/>
  <c r="R113" i="2"/>
  <c r="O113" i="2"/>
  <c r="L113" i="2"/>
  <c r="CU112" i="2"/>
  <c r="CR112" i="2"/>
  <c r="CO112" i="2"/>
  <c r="CL112" i="2"/>
  <c r="CI112" i="2"/>
  <c r="CF112" i="2"/>
  <c r="CC112" i="2"/>
  <c r="BZ112" i="2"/>
  <c r="BW112" i="2"/>
  <c r="BT112" i="2"/>
  <c r="BQ112" i="2"/>
  <c r="BN112" i="2"/>
  <c r="BK112" i="2"/>
  <c r="BH112" i="2"/>
  <c r="BE112" i="2"/>
  <c r="BB112" i="2"/>
  <c r="AY112" i="2"/>
  <c r="AV112" i="2"/>
  <c r="AS112" i="2"/>
  <c r="AP112" i="2"/>
  <c r="AM112" i="2"/>
  <c r="AJ112" i="2"/>
  <c r="AG112" i="2"/>
  <c r="AD112" i="2"/>
  <c r="AA112" i="2"/>
  <c r="X112" i="2"/>
  <c r="U112" i="2"/>
  <c r="R112" i="2"/>
  <c r="O112" i="2"/>
  <c r="L112" i="2"/>
  <c r="CU110" i="2"/>
  <c r="CR110" i="2"/>
  <c r="CO110" i="2"/>
  <c r="CL110" i="2"/>
  <c r="CI110" i="2"/>
  <c r="CF110" i="2"/>
  <c r="CC110" i="2"/>
  <c r="BZ110" i="2"/>
  <c r="BW110" i="2"/>
  <c r="BT110" i="2"/>
  <c r="BQ110" i="2"/>
  <c r="BN110" i="2"/>
  <c r="BK110" i="2"/>
  <c r="BH110" i="2"/>
  <c r="BE110" i="2"/>
  <c r="BB110" i="2"/>
  <c r="AY110" i="2"/>
  <c r="AV110" i="2"/>
  <c r="AS110" i="2"/>
  <c r="AP110" i="2"/>
  <c r="AM110" i="2"/>
  <c r="AJ110" i="2"/>
  <c r="AG110" i="2"/>
  <c r="AD110" i="2"/>
  <c r="AA110" i="2"/>
  <c r="X110" i="2"/>
  <c r="U110" i="2"/>
  <c r="R110" i="2"/>
  <c r="O110" i="2"/>
  <c r="L110" i="2"/>
  <c r="CU109" i="2"/>
  <c r="CR109" i="2"/>
  <c r="CO109" i="2"/>
  <c r="CL109" i="2"/>
  <c r="CI109" i="2"/>
  <c r="CF109" i="2"/>
  <c r="CC109" i="2"/>
  <c r="BZ109" i="2"/>
  <c r="BW109" i="2"/>
  <c r="BT109" i="2"/>
  <c r="BQ109" i="2"/>
  <c r="BN109" i="2"/>
  <c r="BK109" i="2"/>
  <c r="BH109" i="2"/>
  <c r="BE109" i="2"/>
  <c r="BB109" i="2"/>
  <c r="AY109" i="2"/>
  <c r="AV109" i="2"/>
  <c r="AS109" i="2"/>
  <c r="AP109" i="2"/>
  <c r="AM109" i="2"/>
  <c r="AJ109" i="2"/>
  <c r="AG109" i="2"/>
  <c r="AD109" i="2"/>
  <c r="AA109" i="2"/>
  <c r="X109" i="2"/>
  <c r="U109" i="2"/>
  <c r="R109" i="2"/>
  <c r="O109" i="2"/>
  <c r="L109" i="2"/>
  <c r="CU108" i="2"/>
  <c r="CR108" i="2"/>
  <c r="CO108" i="2"/>
  <c r="CL108" i="2"/>
  <c r="CI108" i="2"/>
  <c r="CF108" i="2"/>
  <c r="CC108" i="2"/>
  <c r="BZ108" i="2"/>
  <c r="BW108" i="2"/>
  <c r="BT108" i="2"/>
  <c r="BQ108" i="2"/>
  <c r="BN108" i="2"/>
  <c r="BK108" i="2"/>
  <c r="BH108" i="2"/>
  <c r="BE108" i="2"/>
  <c r="BB108" i="2"/>
  <c r="AY108" i="2"/>
  <c r="AV108" i="2"/>
  <c r="AS108" i="2"/>
  <c r="AP108" i="2"/>
  <c r="AM108" i="2"/>
  <c r="AJ108" i="2"/>
  <c r="AG108" i="2"/>
  <c r="AD108" i="2"/>
  <c r="AA108" i="2"/>
  <c r="X108" i="2"/>
  <c r="U108" i="2"/>
  <c r="R108" i="2"/>
  <c r="O108" i="2"/>
  <c r="L108" i="2"/>
  <c r="CU106" i="2"/>
  <c r="CR106" i="2"/>
  <c r="CO106" i="2"/>
  <c r="CL106" i="2"/>
  <c r="CI106" i="2"/>
  <c r="CF106" i="2"/>
  <c r="CC106" i="2"/>
  <c r="BZ106" i="2"/>
  <c r="BW106" i="2"/>
  <c r="BT106" i="2"/>
  <c r="BQ106" i="2"/>
  <c r="BN106" i="2"/>
  <c r="BK106" i="2"/>
  <c r="BH106" i="2"/>
  <c r="BE106" i="2"/>
  <c r="BB106" i="2"/>
  <c r="AY106" i="2"/>
  <c r="AV106" i="2"/>
  <c r="AS106" i="2"/>
  <c r="AP106" i="2"/>
  <c r="AM106" i="2"/>
  <c r="AJ106" i="2"/>
  <c r="AG106" i="2"/>
  <c r="AD106" i="2"/>
  <c r="AA106" i="2"/>
  <c r="X106" i="2"/>
  <c r="U106" i="2"/>
  <c r="R106" i="2"/>
  <c r="O106" i="2"/>
  <c r="L106" i="2"/>
  <c r="CU105" i="2"/>
  <c r="CR105" i="2"/>
  <c r="CO105" i="2"/>
  <c r="CL105" i="2"/>
  <c r="CI105" i="2"/>
  <c r="CF105" i="2"/>
  <c r="CC105" i="2"/>
  <c r="BZ105" i="2"/>
  <c r="BW105" i="2"/>
  <c r="BT105" i="2"/>
  <c r="BQ105" i="2"/>
  <c r="BN105" i="2"/>
  <c r="BK105" i="2"/>
  <c r="BH105" i="2"/>
  <c r="BE105" i="2"/>
  <c r="BB105" i="2"/>
  <c r="AY105" i="2"/>
  <c r="AV105" i="2"/>
  <c r="AS105" i="2"/>
  <c r="AP105" i="2"/>
  <c r="AM105" i="2"/>
  <c r="AJ105" i="2"/>
  <c r="AG105" i="2"/>
  <c r="AD105" i="2"/>
  <c r="AA105" i="2"/>
  <c r="X105" i="2"/>
  <c r="U105" i="2"/>
  <c r="R105" i="2"/>
  <c r="O105" i="2"/>
  <c r="L105" i="2"/>
  <c r="CU104" i="2"/>
  <c r="CR104" i="2"/>
  <c r="CO104" i="2"/>
  <c r="CL104" i="2"/>
  <c r="CI104" i="2"/>
  <c r="CF104" i="2"/>
  <c r="CC104" i="2"/>
  <c r="BZ104" i="2"/>
  <c r="BW104" i="2"/>
  <c r="BT104" i="2"/>
  <c r="BQ104" i="2"/>
  <c r="BN104" i="2"/>
  <c r="BK104" i="2"/>
  <c r="BH104" i="2"/>
  <c r="BE104" i="2"/>
  <c r="BB104" i="2"/>
  <c r="AY104" i="2"/>
  <c r="AV104" i="2"/>
  <c r="AS104" i="2"/>
  <c r="AP104" i="2"/>
  <c r="AM104" i="2"/>
  <c r="AJ104" i="2"/>
  <c r="AG104" i="2"/>
  <c r="AD104" i="2"/>
  <c r="AA104" i="2"/>
  <c r="X104" i="2"/>
  <c r="U104" i="2"/>
  <c r="R104" i="2"/>
  <c r="O104" i="2"/>
  <c r="L104" i="2"/>
  <c r="CU103" i="2"/>
  <c r="CR103" i="2"/>
  <c r="CO103" i="2"/>
  <c r="CL103" i="2"/>
  <c r="CI103" i="2"/>
  <c r="CF103" i="2"/>
  <c r="CC103" i="2"/>
  <c r="BZ103" i="2"/>
  <c r="BW103" i="2"/>
  <c r="BT103" i="2"/>
  <c r="BQ103" i="2"/>
  <c r="BN103" i="2"/>
  <c r="BK103" i="2"/>
  <c r="BH103" i="2"/>
  <c r="BE103" i="2"/>
  <c r="BB103" i="2"/>
  <c r="AY103" i="2"/>
  <c r="AV103" i="2"/>
  <c r="AS103" i="2"/>
  <c r="AP103" i="2"/>
  <c r="AM103" i="2"/>
  <c r="AJ103" i="2"/>
  <c r="AG103" i="2"/>
  <c r="AD103" i="2"/>
  <c r="AA103" i="2"/>
  <c r="X103" i="2"/>
  <c r="U103" i="2"/>
  <c r="R103" i="2"/>
  <c r="O103" i="2"/>
  <c r="L103" i="2"/>
  <c r="CU102" i="2"/>
  <c r="CR102" i="2"/>
  <c r="CO102" i="2"/>
  <c r="CL102" i="2"/>
  <c r="CI102" i="2"/>
  <c r="CF102" i="2"/>
  <c r="CC102" i="2"/>
  <c r="BZ102" i="2"/>
  <c r="BW102" i="2"/>
  <c r="BT102" i="2"/>
  <c r="BQ102" i="2"/>
  <c r="BN102" i="2"/>
  <c r="BK102" i="2"/>
  <c r="BH102" i="2"/>
  <c r="BE102" i="2"/>
  <c r="BB102" i="2"/>
  <c r="AY102" i="2"/>
  <c r="AV102" i="2"/>
  <c r="AS102" i="2"/>
  <c r="AP102" i="2"/>
  <c r="AM102" i="2"/>
  <c r="AJ102" i="2"/>
  <c r="AG102" i="2"/>
  <c r="AD102" i="2"/>
  <c r="AA102" i="2"/>
  <c r="X102" i="2"/>
  <c r="U102" i="2"/>
  <c r="R102" i="2"/>
  <c r="O102" i="2"/>
  <c r="L102" i="2"/>
  <c r="CU101" i="2"/>
  <c r="CR101" i="2"/>
  <c r="CO101" i="2"/>
  <c r="CL101" i="2"/>
  <c r="CI101" i="2"/>
  <c r="CF101" i="2"/>
  <c r="CC101" i="2"/>
  <c r="BZ101" i="2"/>
  <c r="BW101" i="2"/>
  <c r="BT101" i="2"/>
  <c r="BQ101" i="2"/>
  <c r="BN101" i="2"/>
  <c r="BK101" i="2"/>
  <c r="BH101" i="2"/>
  <c r="BE101" i="2"/>
  <c r="BB101" i="2"/>
  <c r="AY101" i="2"/>
  <c r="AV101" i="2"/>
  <c r="AS101" i="2"/>
  <c r="AP101" i="2"/>
  <c r="AM101" i="2"/>
  <c r="AJ101" i="2"/>
  <c r="AG101" i="2"/>
  <c r="AD101" i="2"/>
  <c r="AA101" i="2"/>
  <c r="X101" i="2"/>
  <c r="U101" i="2"/>
  <c r="R101" i="2"/>
  <c r="O101" i="2"/>
  <c r="L101" i="2"/>
  <c r="CU100" i="2"/>
  <c r="CR100" i="2"/>
  <c r="CO100" i="2"/>
  <c r="CL100" i="2"/>
  <c r="CI100" i="2"/>
  <c r="CF100" i="2"/>
  <c r="CC100" i="2"/>
  <c r="BZ100" i="2"/>
  <c r="BW100" i="2"/>
  <c r="BT100" i="2"/>
  <c r="BQ100" i="2"/>
  <c r="BN100" i="2"/>
  <c r="BK100" i="2"/>
  <c r="BH100" i="2"/>
  <c r="BE100" i="2"/>
  <c r="BB100" i="2"/>
  <c r="AY100" i="2"/>
  <c r="AV100" i="2"/>
  <c r="AS100" i="2"/>
  <c r="AP100" i="2"/>
  <c r="AM100" i="2"/>
  <c r="AJ100" i="2"/>
  <c r="AG100" i="2"/>
  <c r="AD100" i="2"/>
  <c r="AA100" i="2"/>
  <c r="X100" i="2"/>
  <c r="U100" i="2"/>
  <c r="R100" i="2"/>
  <c r="O100" i="2"/>
  <c r="L100" i="2"/>
  <c r="CU99" i="2"/>
  <c r="CR99" i="2"/>
  <c r="CO99" i="2"/>
  <c r="CL99" i="2"/>
  <c r="CI99" i="2"/>
  <c r="CF99" i="2"/>
  <c r="CC99" i="2"/>
  <c r="BZ99" i="2"/>
  <c r="BW99" i="2"/>
  <c r="BT99" i="2"/>
  <c r="BQ99" i="2"/>
  <c r="BN99" i="2"/>
  <c r="BK99" i="2"/>
  <c r="BH99" i="2"/>
  <c r="BE99" i="2"/>
  <c r="BB99" i="2"/>
  <c r="AY99" i="2"/>
  <c r="AV99" i="2"/>
  <c r="AS99" i="2"/>
  <c r="AP99" i="2"/>
  <c r="AM99" i="2"/>
  <c r="AJ99" i="2"/>
  <c r="AG99" i="2"/>
  <c r="AD99" i="2"/>
  <c r="AA99" i="2"/>
  <c r="X99" i="2"/>
  <c r="U99" i="2"/>
  <c r="R99" i="2"/>
  <c r="O99" i="2"/>
  <c r="L99" i="2"/>
  <c r="CU98" i="2"/>
  <c r="CR98" i="2"/>
  <c r="CO98" i="2"/>
  <c r="CL98" i="2"/>
  <c r="CI98" i="2"/>
  <c r="CF98" i="2"/>
  <c r="CC98" i="2"/>
  <c r="BZ98" i="2"/>
  <c r="BW98" i="2"/>
  <c r="BT98" i="2"/>
  <c r="BQ98" i="2"/>
  <c r="BN98" i="2"/>
  <c r="BK98" i="2"/>
  <c r="BH98" i="2"/>
  <c r="BE98" i="2"/>
  <c r="BB98" i="2"/>
  <c r="AY98" i="2"/>
  <c r="AV98" i="2"/>
  <c r="AS98" i="2"/>
  <c r="AP98" i="2"/>
  <c r="AM98" i="2"/>
  <c r="AJ98" i="2"/>
  <c r="AG98" i="2"/>
  <c r="AD98" i="2"/>
  <c r="AA98" i="2"/>
  <c r="X98" i="2"/>
  <c r="U98" i="2"/>
  <c r="R98" i="2"/>
  <c r="O98" i="2"/>
  <c r="L98" i="2"/>
  <c r="CU97" i="2"/>
  <c r="CR97" i="2"/>
  <c r="CO97" i="2"/>
  <c r="CL97" i="2"/>
  <c r="CI97" i="2"/>
  <c r="CF97" i="2"/>
  <c r="CC97" i="2"/>
  <c r="BZ97" i="2"/>
  <c r="BW97" i="2"/>
  <c r="BT97" i="2"/>
  <c r="BQ97" i="2"/>
  <c r="BN97" i="2"/>
  <c r="BK97" i="2"/>
  <c r="BH97" i="2"/>
  <c r="BE97" i="2"/>
  <c r="BB97" i="2"/>
  <c r="AY97" i="2"/>
  <c r="AV97" i="2"/>
  <c r="AS97" i="2"/>
  <c r="AP97" i="2"/>
  <c r="AM97" i="2"/>
  <c r="AJ97" i="2"/>
  <c r="AG97" i="2"/>
  <c r="AD97" i="2"/>
  <c r="AA97" i="2"/>
  <c r="X97" i="2"/>
  <c r="U97" i="2"/>
  <c r="R97" i="2"/>
  <c r="O97" i="2"/>
  <c r="L97" i="2"/>
  <c r="CU96" i="2"/>
  <c r="CR96" i="2"/>
  <c r="CO96" i="2"/>
  <c r="CL96" i="2"/>
  <c r="CI96" i="2"/>
  <c r="CF96" i="2"/>
  <c r="CC96" i="2"/>
  <c r="BZ96" i="2"/>
  <c r="BW96" i="2"/>
  <c r="BT96" i="2"/>
  <c r="BQ96" i="2"/>
  <c r="BN96" i="2"/>
  <c r="BK96" i="2"/>
  <c r="BH96" i="2"/>
  <c r="BE96" i="2"/>
  <c r="BB96" i="2"/>
  <c r="AY96" i="2"/>
  <c r="AV96" i="2"/>
  <c r="AS96" i="2"/>
  <c r="AP96" i="2"/>
  <c r="AM96" i="2"/>
  <c r="AJ96" i="2"/>
  <c r="AG96" i="2"/>
  <c r="AD96" i="2"/>
  <c r="AA96" i="2"/>
  <c r="X96" i="2"/>
  <c r="U96" i="2"/>
  <c r="R96" i="2"/>
  <c r="O96" i="2"/>
  <c r="L96" i="2"/>
  <c r="CU95" i="2"/>
  <c r="CR95" i="2"/>
  <c r="CO95" i="2"/>
  <c r="CL95" i="2"/>
  <c r="CI95" i="2"/>
  <c r="CF95" i="2"/>
  <c r="CC95" i="2"/>
  <c r="BZ95" i="2"/>
  <c r="BW95" i="2"/>
  <c r="BT95" i="2"/>
  <c r="BQ95" i="2"/>
  <c r="BN95" i="2"/>
  <c r="BK95" i="2"/>
  <c r="BH95" i="2"/>
  <c r="BE95" i="2"/>
  <c r="BB95" i="2"/>
  <c r="AY95" i="2"/>
  <c r="AV95" i="2"/>
  <c r="AS95" i="2"/>
  <c r="AP95" i="2"/>
  <c r="AM95" i="2"/>
  <c r="AJ95" i="2"/>
  <c r="AG95" i="2"/>
  <c r="AD95" i="2"/>
  <c r="AA95" i="2"/>
  <c r="X95" i="2"/>
  <c r="U95" i="2"/>
  <c r="R95" i="2"/>
  <c r="O95" i="2"/>
  <c r="L95" i="2"/>
  <c r="CU94" i="2"/>
  <c r="CR94" i="2"/>
  <c r="CO94" i="2"/>
  <c r="CL94" i="2"/>
  <c r="CI94" i="2"/>
  <c r="CF94" i="2"/>
  <c r="CC94" i="2"/>
  <c r="BZ94" i="2"/>
  <c r="BW94" i="2"/>
  <c r="BT94" i="2"/>
  <c r="BQ94" i="2"/>
  <c r="BN94" i="2"/>
  <c r="BK94" i="2"/>
  <c r="BH94" i="2"/>
  <c r="BE94" i="2"/>
  <c r="BB94" i="2"/>
  <c r="AY94" i="2"/>
  <c r="AV94" i="2"/>
  <c r="AS94" i="2"/>
  <c r="AP94" i="2"/>
  <c r="AM94" i="2"/>
  <c r="AJ94" i="2"/>
  <c r="AG94" i="2"/>
  <c r="AD94" i="2"/>
  <c r="AA94" i="2"/>
  <c r="X94" i="2"/>
  <c r="U94" i="2"/>
  <c r="R94" i="2"/>
  <c r="O94" i="2"/>
  <c r="L94" i="2"/>
  <c r="CU93" i="2"/>
  <c r="CR93" i="2"/>
  <c r="CO93" i="2"/>
  <c r="CL93" i="2"/>
  <c r="CI93" i="2"/>
  <c r="CF93" i="2"/>
  <c r="CC93" i="2"/>
  <c r="BZ93" i="2"/>
  <c r="BW93" i="2"/>
  <c r="BT93" i="2"/>
  <c r="BQ93" i="2"/>
  <c r="BN93" i="2"/>
  <c r="BK93" i="2"/>
  <c r="BH93" i="2"/>
  <c r="BE93" i="2"/>
  <c r="BB93" i="2"/>
  <c r="AY93" i="2"/>
  <c r="AV93" i="2"/>
  <c r="AS93" i="2"/>
  <c r="AP93" i="2"/>
  <c r="AM93" i="2"/>
  <c r="AJ93" i="2"/>
  <c r="AG93" i="2"/>
  <c r="AD93" i="2"/>
  <c r="AA93" i="2"/>
  <c r="X93" i="2"/>
  <c r="U93" i="2"/>
  <c r="R93" i="2"/>
  <c r="O93" i="2"/>
  <c r="L93" i="2"/>
  <c r="CU92" i="2"/>
  <c r="CR92" i="2"/>
  <c r="CO92" i="2"/>
  <c r="CL92" i="2"/>
  <c r="CI92" i="2"/>
  <c r="CF92" i="2"/>
  <c r="CC92" i="2"/>
  <c r="BZ92" i="2"/>
  <c r="BW92" i="2"/>
  <c r="BT92" i="2"/>
  <c r="BQ92" i="2"/>
  <c r="BN92" i="2"/>
  <c r="BK92" i="2"/>
  <c r="BH92" i="2"/>
  <c r="BE92" i="2"/>
  <c r="BB92" i="2"/>
  <c r="AY92" i="2"/>
  <c r="AV92" i="2"/>
  <c r="AS92" i="2"/>
  <c r="AP92" i="2"/>
  <c r="AM92" i="2"/>
  <c r="AJ92" i="2"/>
  <c r="AG92" i="2"/>
  <c r="AD92" i="2"/>
  <c r="AA92" i="2"/>
  <c r="X92" i="2"/>
  <c r="U92" i="2"/>
  <c r="R92" i="2"/>
  <c r="O92" i="2"/>
  <c r="L92" i="2"/>
  <c r="CU75" i="2"/>
  <c r="CR75" i="2"/>
  <c r="CO75" i="2"/>
  <c r="CL75" i="2"/>
  <c r="CI75" i="2"/>
  <c r="CF75" i="2"/>
  <c r="CC75" i="2"/>
  <c r="BZ75" i="2"/>
  <c r="BW75" i="2"/>
  <c r="BT75" i="2"/>
  <c r="BQ75" i="2"/>
  <c r="BN75" i="2"/>
  <c r="BK75" i="2"/>
  <c r="BH75" i="2"/>
  <c r="BE75" i="2"/>
  <c r="BB75" i="2"/>
  <c r="AY75" i="2"/>
  <c r="AV75" i="2"/>
  <c r="AS75" i="2"/>
  <c r="AP75" i="2"/>
  <c r="AM75" i="2"/>
  <c r="AJ75" i="2"/>
  <c r="AG75" i="2"/>
  <c r="AD75" i="2"/>
  <c r="AA75" i="2"/>
  <c r="X75" i="2"/>
  <c r="U75" i="2"/>
  <c r="R75" i="2"/>
  <c r="O75" i="2"/>
  <c r="L75" i="2"/>
  <c r="CU74" i="2"/>
  <c r="CR74" i="2"/>
  <c r="CO74" i="2"/>
  <c r="CL74" i="2"/>
  <c r="CI74" i="2"/>
  <c r="CF74" i="2"/>
  <c r="CC74" i="2"/>
  <c r="BZ74" i="2"/>
  <c r="BW74" i="2"/>
  <c r="BT74" i="2"/>
  <c r="BQ74" i="2"/>
  <c r="BN74" i="2"/>
  <c r="BK74" i="2"/>
  <c r="BH74" i="2"/>
  <c r="BE74" i="2"/>
  <c r="BB74" i="2"/>
  <c r="AY74" i="2"/>
  <c r="AV74" i="2"/>
  <c r="AS74" i="2"/>
  <c r="AP74" i="2"/>
  <c r="AM74" i="2"/>
  <c r="AJ74" i="2"/>
  <c r="AG74" i="2"/>
  <c r="AD74" i="2"/>
  <c r="AA74" i="2"/>
  <c r="X74" i="2"/>
  <c r="U74" i="2"/>
  <c r="R74" i="2"/>
  <c r="O74" i="2"/>
  <c r="L74" i="2"/>
  <c r="CU73" i="2"/>
  <c r="CR73" i="2"/>
  <c r="CO73" i="2"/>
  <c r="CL73" i="2"/>
  <c r="CI73" i="2"/>
  <c r="CF73" i="2"/>
  <c r="CC73" i="2"/>
  <c r="BZ73" i="2"/>
  <c r="BW73" i="2"/>
  <c r="BT73" i="2"/>
  <c r="BQ73" i="2"/>
  <c r="BN73" i="2"/>
  <c r="BK73" i="2"/>
  <c r="BH73" i="2"/>
  <c r="BE73" i="2"/>
  <c r="BB73" i="2"/>
  <c r="AY73" i="2"/>
  <c r="AV73" i="2"/>
  <c r="AS73" i="2"/>
  <c r="AP73" i="2"/>
  <c r="AM73" i="2"/>
  <c r="AJ73" i="2"/>
  <c r="AG73" i="2"/>
  <c r="AD73" i="2"/>
  <c r="AA73" i="2"/>
  <c r="X73" i="2"/>
  <c r="U73" i="2"/>
  <c r="R73" i="2"/>
  <c r="O73" i="2"/>
  <c r="L73" i="2"/>
  <c r="CU72" i="2"/>
  <c r="CR72" i="2"/>
  <c r="CO72" i="2"/>
  <c r="CL72" i="2"/>
  <c r="CI72" i="2"/>
  <c r="CF72" i="2"/>
  <c r="CC72" i="2"/>
  <c r="BZ72" i="2"/>
  <c r="BW72" i="2"/>
  <c r="BT72" i="2"/>
  <c r="BQ72" i="2"/>
  <c r="BN72" i="2"/>
  <c r="BK72" i="2"/>
  <c r="BH72" i="2"/>
  <c r="BE72" i="2"/>
  <c r="BB72" i="2"/>
  <c r="AY72" i="2"/>
  <c r="AV72" i="2"/>
  <c r="AS72" i="2"/>
  <c r="AP72" i="2"/>
  <c r="AM72" i="2"/>
  <c r="AJ72" i="2"/>
  <c r="AG72" i="2"/>
  <c r="AD72" i="2"/>
  <c r="AA72" i="2"/>
  <c r="X72" i="2"/>
  <c r="U72" i="2"/>
  <c r="R72" i="2"/>
  <c r="O72" i="2"/>
  <c r="L72" i="2"/>
  <c r="CU71" i="2"/>
  <c r="CR71" i="2"/>
  <c r="CO71" i="2"/>
  <c r="CL71" i="2"/>
  <c r="CI71" i="2"/>
  <c r="CF71" i="2"/>
  <c r="CC71" i="2"/>
  <c r="BZ71" i="2"/>
  <c r="BW71" i="2"/>
  <c r="BT71" i="2"/>
  <c r="BQ71" i="2"/>
  <c r="BN71" i="2"/>
  <c r="BK71" i="2"/>
  <c r="BH71" i="2"/>
  <c r="BE71" i="2"/>
  <c r="BB71" i="2"/>
  <c r="AY71" i="2"/>
  <c r="AV71" i="2"/>
  <c r="AS71" i="2"/>
  <c r="AP71" i="2"/>
  <c r="AM71" i="2"/>
  <c r="AJ71" i="2"/>
  <c r="AG71" i="2"/>
  <c r="AD71" i="2"/>
  <c r="AA71" i="2"/>
  <c r="X71" i="2"/>
  <c r="U71" i="2"/>
  <c r="R71" i="2"/>
  <c r="O71" i="2"/>
  <c r="L71" i="2"/>
  <c r="CU70" i="2"/>
  <c r="CR70" i="2"/>
  <c r="CO70" i="2"/>
  <c r="CL70" i="2"/>
  <c r="CI70" i="2"/>
  <c r="CF70" i="2"/>
  <c r="CC70" i="2"/>
  <c r="BZ70" i="2"/>
  <c r="BW70" i="2"/>
  <c r="BT70" i="2"/>
  <c r="BQ70" i="2"/>
  <c r="BN70" i="2"/>
  <c r="BK70" i="2"/>
  <c r="BH70" i="2"/>
  <c r="BE70" i="2"/>
  <c r="BB70" i="2"/>
  <c r="AY70" i="2"/>
  <c r="AV70" i="2"/>
  <c r="AS70" i="2"/>
  <c r="AP70" i="2"/>
  <c r="AM70" i="2"/>
  <c r="AJ70" i="2"/>
  <c r="AG70" i="2"/>
  <c r="AD70" i="2"/>
  <c r="AA70" i="2"/>
  <c r="X70" i="2"/>
  <c r="U70" i="2"/>
  <c r="R70" i="2"/>
  <c r="O70" i="2"/>
  <c r="L70" i="2"/>
  <c r="CU69" i="2"/>
  <c r="CR69" i="2"/>
  <c r="CO69" i="2"/>
  <c r="CL69" i="2"/>
  <c r="CI69" i="2"/>
  <c r="CF69" i="2"/>
  <c r="CC69" i="2"/>
  <c r="BZ69" i="2"/>
  <c r="BW69" i="2"/>
  <c r="BT69" i="2"/>
  <c r="BQ69" i="2"/>
  <c r="BN69" i="2"/>
  <c r="BK69" i="2"/>
  <c r="BH69" i="2"/>
  <c r="BE69" i="2"/>
  <c r="BB69" i="2"/>
  <c r="AY69" i="2"/>
  <c r="AV69" i="2"/>
  <c r="AS69" i="2"/>
  <c r="AP69" i="2"/>
  <c r="AM69" i="2"/>
  <c r="AJ69" i="2"/>
  <c r="AG69" i="2"/>
  <c r="AD69" i="2"/>
  <c r="AA69" i="2"/>
  <c r="X69" i="2"/>
  <c r="U69" i="2"/>
  <c r="R69" i="2"/>
  <c r="O69" i="2"/>
  <c r="L69" i="2"/>
  <c r="CU68" i="2"/>
  <c r="CR68" i="2"/>
  <c r="CO68" i="2"/>
  <c r="CL68" i="2"/>
  <c r="CI68" i="2"/>
  <c r="CF68" i="2"/>
  <c r="CC68" i="2"/>
  <c r="BZ68" i="2"/>
  <c r="BW68" i="2"/>
  <c r="BT68" i="2"/>
  <c r="BQ68" i="2"/>
  <c r="BN68" i="2"/>
  <c r="BK68" i="2"/>
  <c r="BH68" i="2"/>
  <c r="BE68" i="2"/>
  <c r="BB68" i="2"/>
  <c r="AY68" i="2"/>
  <c r="AV68" i="2"/>
  <c r="AS68" i="2"/>
  <c r="AP68" i="2"/>
  <c r="AM68" i="2"/>
  <c r="AJ68" i="2"/>
  <c r="AG68" i="2"/>
  <c r="AD68" i="2"/>
  <c r="AA68" i="2"/>
  <c r="X68" i="2"/>
  <c r="U68" i="2"/>
  <c r="R68" i="2"/>
  <c r="O68" i="2"/>
  <c r="L68" i="2"/>
  <c r="CU67" i="2"/>
  <c r="CR67" i="2"/>
  <c r="CO67" i="2"/>
  <c r="CL67" i="2"/>
  <c r="CI67" i="2"/>
  <c r="CF67" i="2"/>
  <c r="CC67" i="2"/>
  <c r="BZ67" i="2"/>
  <c r="BW67" i="2"/>
  <c r="BT67" i="2"/>
  <c r="BQ67" i="2"/>
  <c r="BN67" i="2"/>
  <c r="BK67" i="2"/>
  <c r="BH67" i="2"/>
  <c r="BE67" i="2"/>
  <c r="BB67" i="2"/>
  <c r="AY67" i="2"/>
  <c r="AV67" i="2"/>
  <c r="AS67" i="2"/>
  <c r="AP67" i="2"/>
  <c r="AM67" i="2"/>
  <c r="AJ67" i="2"/>
  <c r="AG67" i="2"/>
  <c r="AD67" i="2"/>
  <c r="AA67" i="2"/>
  <c r="X67" i="2"/>
  <c r="U67" i="2"/>
  <c r="R67" i="2"/>
  <c r="O67" i="2"/>
  <c r="L67" i="2"/>
  <c r="CU66" i="2"/>
  <c r="CR66" i="2"/>
  <c r="CO66" i="2"/>
  <c r="CL66" i="2"/>
  <c r="CI66" i="2"/>
  <c r="CF66" i="2"/>
  <c r="CC66" i="2"/>
  <c r="BZ66" i="2"/>
  <c r="BW66" i="2"/>
  <c r="BT66" i="2"/>
  <c r="BQ66" i="2"/>
  <c r="BN66" i="2"/>
  <c r="BK66" i="2"/>
  <c r="BH66" i="2"/>
  <c r="BE66" i="2"/>
  <c r="BB66" i="2"/>
  <c r="AY66" i="2"/>
  <c r="AV66" i="2"/>
  <c r="AS66" i="2"/>
  <c r="AP66" i="2"/>
  <c r="AM66" i="2"/>
  <c r="AJ66" i="2"/>
  <c r="AG66" i="2"/>
  <c r="AD66" i="2"/>
  <c r="AA66" i="2"/>
  <c r="X66" i="2"/>
  <c r="U66" i="2"/>
  <c r="R66" i="2"/>
  <c r="O66" i="2"/>
  <c r="L66" i="2"/>
  <c r="CU65" i="2"/>
  <c r="CR65" i="2"/>
  <c r="CO65" i="2"/>
  <c r="CL65" i="2"/>
  <c r="CI65" i="2"/>
  <c r="CF65" i="2"/>
  <c r="CC65" i="2"/>
  <c r="BZ65" i="2"/>
  <c r="BW65" i="2"/>
  <c r="BT65" i="2"/>
  <c r="BQ65" i="2"/>
  <c r="BN65" i="2"/>
  <c r="BK65" i="2"/>
  <c r="BH65" i="2"/>
  <c r="BE65" i="2"/>
  <c r="BB65" i="2"/>
  <c r="AY65" i="2"/>
  <c r="AV65" i="2"/>
  <c r="AS65" i="2"/>
  <c r="AP65" i="2"/>
  <c r="AM65" i="2"/>
  <c r="AJ65" i="2"/>
  <c r="AG65" i="2"/>
  <c r="AD65" i="2"/>
  <c r="AA65" i="2"/>
  <c r="X65" i="2"/>
  <c r="U65" i="2"/>
  <c r="R65" i="2"/>
  <c r="O65" i="2"/>
  <c r="L65" i="2"/>
  <c r="CU64" i="2"/>
  <c r="CR64" i="2"/>
  <c r="CO64" i="2"/>
  <c r="CL64" i="2"/>
  <c r="CI64" i="2"/>
  <c r="CF64" i="2"/>
  <c r="CC64" i="2"/>
  <c r="BZ64" i="2"/>
  <c r="BW64" i="2"/>
  <c r="BT64" i="2"/>
  <c r="BQ64" i="2"/>
  <c r="BN64" i="2"/>
  <c r="BK64" i="2"/>
  <c r="BH64" i="2"/>
  <c r="BE64" i="2"/>
  <c r="BB64" i="2"/>
  <c r="AY64" i="2"/>
  <c r="AV64" i="2"/>
  <c r="AS64" i="2"/>
  <c r="AP64" i="2"/>
  <c r="AM64" i="2"/>
  <c r="AJ64" i="2"/>
  <c r="AG64" i="2"/>
  <c r="AD64" i="2"/>
  <c r="AA64" i="2"/>
  <c r="X64" i="2"/>
  <c r="U64" i="2"/>
  <c r="R64" i="2"/>
  <c r="O64" i="2"/>
  <c r="L64" i="2"/>
  <c r="CU63" i="2"/>
  <c r="CR63" i="2"/>
  <c r="CO63" i="2"/>
  <c r="CL63" i="2"/>
  <c r="CI63" i="2"/>
  <c r="CF63" i="2"/>
  <c r="CC63" i="2"/>
  <c r="BZ63" i="2"/>
  <c r="BW63" i="2"/>
  <c r="BT63" i="2"/>
  <c r="BQ63" i="2"/>
  <c r="BN63" i="2"/>
  <c r="BK63" i="2"/>
  <c r="BH63" i="2"/>
  <c r="BE63" i="2"/>
  <c r="BB63" i="2"/>
  <c r="AY63" i="2"/>
  <c r="AV63" i="2"/>
  <c r="AS63" i="2"/>
  <c r="AP63" i="2"/>
  <c r="AM63" i="2"/>
  <c r="AJ63" i="2"/>
  <c r="AG63" i="2"/>
  <c r="AD63" i="2"/>
  <c r="AA63" i="2"/>
  <c r="X63" i="2"/>
  <c r="U63" i="2"/>
  <c r="R63" i="2"/>
  <c r="O63" i="2"/>
  <c r="L63" i="2"/>
  <c r="CU62" i="2"/>
  <c r="CR62" i="2"/>
  <c r="CO62" i="2"/>
  <c r="CL62" i="2"/>
  <c r="CI62" i="2"/>
  <c r="CF62" i="2"/>
  <c r="CC62" i="2"/>
  <c r="BZ62" i="2"/>
  <c r="BW62" i="2"/>
  <c r="BT62" i="2"/>
  <c r="BQ62" i="2"/>
  <c r="BN62" i="2"/>
  <c r="BK62" i="2"/>
  <c r="BH62" i="2"/>
  <c r="BE62" i="2"/>
  <c r="BB62" i="2"/>
  <c r="AY62" i="2"/>
  <c r="AV62" i="2"/>
  <c r="AS62" i="2"/>
  <c r="AP62" i="2"/>
  <c r="AM62" i="2"/>
  <c r="AJ62" i="2"/>
  <c r="AG62" i="2"/>
  <c r="AD62" i="2"/>
  <c r="AA62" i="2"/>
  <c r="X62" i="2"/>
  <c r="U62" i="2"/>
  <c r="R62" i="2"/>
  <c r="O62" i="2"/>
  <c r="L62" i="2"/>
  <c r="CU61" i="2"/>
  <c r="CR61" i="2"/>
  <c r="CO61" i="2"/>
  <c r="CL61" i="2"/>
  <c r="CI61" i="2"/>
  <c r="CF61" i="2"/>
  <c r="CC61" i="2"/>
  <c r="BZ61" i="2"/>
  <c r="BW61" i="2"/>
  <c r="BT61" i="2"/>
  <c r="BQ61" i="2"/>
  <c r="BN61" i="2"/>
  <c r="BK61" i="2"/>
  <c r="BH61" i="2"/>
  <c r="BE61" i="2"/>
  <c r="BB61" i="2"/>
  <c r="AY61" i="2"/>
  <c r="AV61" i="2"/>
  <c r="AS61" i="2"/>
  <c r="AP61" i="2"/>
  <c r="AM61" i="2"/>
  <c r="AJ61" i="2"/>
  <c r="AG61" i="2"/>
  <c r="AD61" i="2"/>
  <c r="AA61" i="2"/>
  <c r="X61" i="2"/>
  <c r="U61" i="2"/>
  <c r="R61" i="2"/>
  <c r="O61" i="2"/>
  <c r="L61" i="2"/>
  <c r="CU60" i="2"/>
  <c r="CR60" i="2"/>
  <c r="CO60" i="2"/>
  <c r="CL60" i="2"/>
  <c r="CI60" i="2"/>
  <c r="CF60" i="2"/>
  <c r="CC60" i="2"/>
  <c r="BZ60" i="2"/>
  <c r="BW60" i="2"/>
  <c r="BT60" i="2"/>
  <c r="BQ60" i="2"/>
  <c r="BN60" i="2"/>
  <c r="BK60" i="2"/>
  <c r="BH60" i="2"/>
  <c r="BE60" i="2"/>
  <c r="BB60" i="2"/>
  <c r="AY60" i="2"/>
  <c r="AV60" i="2"/>
  <c r="AS60" i="2"/>
  <c r="AP60" i="2"/>
  <c r="AM60" i="2"/>
  <c r="AJ60" i="2"/>
  <c r="AG60" i="2"/>
  <c r="AD60" i="2"/>
  <c r="AA60" i="2"/>
  <c r="X60" i="2"/>
  <c r="U60" i="2"/>
  <c r="R60" i="2"/>
  <c r="O60" i="2"/>
  <c r="L60" i="2"/>
  <c r="CU59" i="2"/>
  <c r="CR59" i="2"/>
  <c r="CO59" i="2"/>
  <c r="CL59" i="2"/>
  <c r="CI59" i="2"/>
  <c r="CF59" i="2"/>
  <c r="CC59" i="2"/>
  <c r="BZ59" i="2"/>
  <c r="BW59" i="2"/>
  <c r="BT59" i="2"/>
  <c r="BQ59" i="2"/>
  <c r="BN59" i="2"/>
  <c r="BK59" i="2"/>
  <c r="BH59" i="2"/>
  <c r="BE59" i="2"/>
  <c r="BB59" i="2"/>
  <c r="AY59" i="2"/>
  <c r="AV59" i="2"/>
  <c r="AS59" i="2"/>
  <c r="AP59" i="2"/>
  <c r="AM59" i="2"/>
  <c r="AJ59" i="2"/>
  <c r="AG59" i="2"/>
  <c r="AD59" i="2"/>
  <c r="AA59" i="2"/>
  <c r="X59" i="2"/>
  <c r="U59" i="2"/>
  <c r="R59" i="2"/>
  <c r="O59" i="2"/>
  <c r="L59" i="2"/>
  <c r="CU58" i="2"/>
  <c r="CR58" i="2"/>
  <c r="CO58" i="2"/>
  <c r="CL58" i="2"/>
  <c r="CI58" i="2"/>
  <c r="CF58" i="2"/>
  <c r="CC58" i="2"/>
  <c r="BZ58" i="2"/>
  <c r="BW58" i="2"/>
  <c r="BT58" i="2"/>
  <c r="BQ58" i="2"/>
  <c r="BN58" i="2"/>
  <c r="BK58" i="2"/>
  <c r="BH58" i="2"/>
  <c r="BE58" i="2"/>
  <c r="BB58" i="2"/>
  <c r="AY58" i="2"/>
  <c r="AV58" i="2"/>
  <c r="AS58" i="2"/>
  <c r="AP58" i="2"/>
  <c r="AM58" i="2"/>
  <c r="AJ58" i="2"/>
  <c r="AG58" i="2"/>
  <c r="AD58" i="2"/>
  <c r="AA58" i="2"/>
  <c r="X58" i="2"/>
  <c r="U58" i="2"/>
  <c r="R58" i="2"/>
  <c r="O58" i="2"/>
  <c r="L58" i="2"/>
  <c r="CU57" i="2"/>
  <c r="CR57" i="2"/>
  <c r="CO57" i="2"/>
  <c r="CL57" i="2"/>
  <c r="CI57" i="2"/>
  <c r="CF57" i="2"/>
  <c r="CC57" i="2"/>
  <c r="BZ57" i="2"/>
  <c r="BW57" i="2"/>
  <c r="BT57" i="2"/>
  <c r="BQ57" i="2"/>
  <c r="BN57" i="2"/>
  <c r="BK57" i="2"/>
  <c r="BH57" i="2"/>
  <c r="BE57" i="2"/>
  <c r="BB57" i="2"/>
  <c r="AY57" i="2"/>
  <c r="AV57" i="2"/>
  <c r="AS57" i="2"/>
  <c r="AP57" i="2"/>
  <c r="AM57" i="2"/>
  <c r="AJ57" i="2"/>
  <c r="AG57" i="2"/>
  <c r="AD57" i="2"/>
  <c r="AA57" i="2"/>
  <c r="X57" i="2"/>
  <c r="U57" i="2"/>
  <c r="R57" i="2"/>
  <c r="O57" i="2"/>
  <c r="L57" i="2"/>
  <c r="CU56" i="2"/>
  <c r="CR56" i="2"/>
  <c r="CO56" i="2"/>
  <c r="CL56" i="2"/>
  <c r="CI56" i="2"/>
  <c r="CF56" i="2"/>
  <c r="CC56" i="2"/>
  <c r="BZ56" i="2"/>
  <c r="BW56" i="2"/>
  <c r="BT56" i="2"/>
  <c r="BQ56" i="2"/>
  <c r="BN56" i="2"/>
  <c r="BK56" i="2"/>
  <c r="BH56" i="2"/>
  <c r="BE56" i="2"/>
  <c r="BB56" i="2"/>
  <c r="AY56" i="2"/>
  <c r="AV56" i="2"/>
  <c r="AS56" i="2"/>
  <c r="AP56" i="2"/>
  <c r="AM56" i="2"/>
  <c r="AJ56" i="2"/>
  <c r="AG56" i="2"/>
  <c r="AD56" i="2"/>
  <c r="AA56" i="2"/>
  <c r="X56" i="2"/>
  <c r="U56" i="2"/>
  <c r="R56" i="2"/>
  <c r="O56" i="2"/>
  <c r="L56" i="2"/>
  <c r="CU55" i="2"/>
  <c r="CR55" i="2"/>
  <c r="CO55" i="2"/>
  <c r="CL55" i="2"/>
  <c r="CI55" i="2"/>
  <c r="CF55" i="2"/>
  <c r="CC55" i="2"/>
  <c r="BZ55" i="2"/>
  <c r="BW55" i="2"/>
  <c r="BT55" i="2"/>
  <c r="BQ55" i="2"/>
  <c r="BN55" i="2"/>
  <c r="BK55" i="2"/>
  <c r="BH55" i="2"/>
  <c r="BE55" i="2"/>
  <c r="BB55" i="2"/>
  <c r="AY55" i="2"/>
  <c r="AV55" i="2"/>
  <c r="AS55" i="2"/>
  <c r="AP55" i="2"/>
  <c r="AM55" i="2"/>
  <c r="AJ55" i="2"/>
  <c r="AG55" i="2"/>
  <c r="AD55" i="2"/>
  <c r="AA55" i="2"/>
  <c r="X55" i="2"/>
  <c r="U55" i="2"/>
  <c r="R55" i="2"/>
  <c r="O55" i="2"/>
  <c r="L55" i="2"/>
  <c r="CU54" i="2"/>
  <c r="CR54" i="2"/>
  <c r="CO54" i="2"/>
  <c r="CL54" i="2"/>
  <c r="CI54" i="2"/>
  <c r="CF54" i="2"/>
  <c r="CC54" i="2"/>
  <c r="BZ54" i="2"/>
  <c r="BW54" i="2"/>
  <c r="BT54" i="2"/>
  <c r="BQ54" i="2"/>
  <c r="BN54" i="2"/>
  <c r="BK54" i="2"/>
  <c r="BH54" i="2"/>
  <c r="BE54" i="2"/>
  <c r="BB54" i="2"/>
  <c r="AY54" i="2"/>
  <c r="AV54" i="2"/>
  <c r="AS54" i="2"/>
  <c r="AP54" i="2"/>
  <c r="AM54" i="2"/>
  <c r="AJ54" i="2"/>
  <c r="AG54" i="2"/>
  <c r="AD54" i="2"/>
  <c r="AA54" i="2"/>
  <c r="X54" i="2"/>
  <c r="U54" i="2"/>
  <c r="R54" i="2"/>
  <c r="O54" i="2"/>
  <c r="L54" i="2"/>
  <c r="CU53" i="2"/>
  <c r="CR53" i="2"/>
  <c r="CO53" i="2"/>
  <c r="CL53" i="2"/>
  <c r="CI53" i="2"/>
  <c r="CF53" i="2"/>
  <c r="CC53" i="2"/>
  <c r="BZ53" i="2"/>
  <c r="BW53" i="2"/>
  <c r="BT53" i="2"/>
  <c r="BQ53" i="2"/>
  <c r="BN53" i="2"/>
  <c r="BK53" i="2"/>
  <c r="BH53" i="2"/>
  <c r="BE53" i="2"/>
  <c r="BB53" i="2"/>
  <c r="AY53" i="2"/>
  <c r="AV53" i="2"/>
  <c r="AS53" i="2"/>
  <c r="AP53" i="2"/>
  <c r="AM53" i="2"/>
  <c r="AJ53" i="2"/>
  <c r="AG53" i="2"/>
  <c r="AD53" i="2"/>
  <c r="AA53" i="2"/>
  <c r="X53" i="2"/>
  <c r="U53" i="2"/>
  <c r="R53" i="2"/>
  <c r="O53" i="2"/>
  <c r="L53" i="2"/>
  <c r="CU52" i="2"/>
  <c r="CR52" i="2"/>
  <c r="CO52" i="2"/>
  <c r="CL52" i="2"/>
  <c r="CI52" i="2"/>
  <c r="CF52" i="2"/>
  <c r="CC52" i="2"/>
  <c r="BZ52" i="2"/>
  <c r="BW52" i="2"/>
  <c r="BT52" i="2"/>
  <c r="BQ52" i="2"/>
  <c r="BN52" i="2"/>
  <c r="BK52" i="2"/>
  <c r="BH52" i="2"/>
  <c r="BE52" i="2"/>
  <c r="BB52" i="2"/>
  <c r="AY52" i="2"/>
  <c r="AV52" i="2"/>
  <c r="AS52" i="2"/>
  <c r="AP52" i="2"/>
  <c r="AM52" i="2"/>
  <c r="AJ52" i="2"/>
  <c r="AG52" i="2"/>
  <c r="AD52" i="2"/>
  <c r="AA52" i="2"/>
  <c r="X52" i="2"/>
  <c r="U52" i="2"/>
  <c r="R52" i="2"/>
  <c r="O52" i="2"/>
  <c r="L52" i="2"/>
  <c r="CU51" i="2"/>
  <c r="CR51" i="2"/>
  <c r="CO51" i="2"/>
  <c r="CL51" i="2"/>
  <c r="CI51" i="2"/>
  <c r="CF51" i="2"/>
  <c r="CC51" i="2"/>
  <c r="BZ51" i="2"/>
  <c r="BW51" i="2"/>
  <c r="BT51" i="2"/>
  <c r="BQ51" i="2"/>
  <c r="BN51" i="2"/>
  <c r="BK51" i="2"/>
  <c r="BH51" i="2"/>
  <c r="BE51" i="2"/>
  <c r="BB51" i="2"/>
  <c r="AY51" i="2"/>
  <c r="AV51" i="2"/>
  <c r="AS51" i="2"/>
  <c r="AP51" i="2"/>
  <c r="AM51" i="2"/>
  <c r="AJ51" i="2"/>
  <c r="AG51" i="2"/>
  <c r="AD51" i="2"/>
  <c r="AA51" i="2"/>
  <c r="X51" i="2"/>
  <c r="U51" i="2"/>
  <c r="R51" i="2"/>
  <c r="O51" i="2"/>
  <c r="L51" i="2"/>
  <c r="CU50" i="2"/>
  <c r="CR50" i="2"/>
  <c r="CO50" i="2"/>
  <c r="CL50" i="2"/>
  <c r="CI50" i="2"/>
  <c r="CF50" i="2"/>
  <c r="CC50" i="2"/>
  <c r="BZ50" i="2"/>
  <c r="BW50" i="2"/>
  <c r="BT50" i="2"/>
  <c r="BQ50" i="2"/>
  <c r="BN50" i="2"/>
  <c r="BK50" i="2"/>
  <c r="BH50" i="2"/>
  <c r="BE50" i="2"/>
  <c r="BB50" i="2"/>
  <c r="AY50" i="2"/>
  <c r="AV50" i="2"/>
  <c r="AS50" i="2"/>
  <c r="AP50" i="2"/>
  <c r="AM50" i="2"/>
  <c r="AJ50" i="2"/>
  <c r="AG50" i="2"/>
  <c r="AD50" i="2"/>
  <c r="AA50" i="2"/>
  <c r="X50" i="2"/>
  <c r="U50" i="2"/>
  <c r="R50" i="2"/>
  <c r="O50" i="2"/>
  <c r="L50" i="2"/>
  <c r="CU49" i="2"/>
  <c r="CR49" i="2"/>
  <c r="CO49" i="2"/>
  <c r="CL49" i="2"/>
  <c r="CI49" i="2"/>
  <c r="CF49" i="2"/>
  <c r="CC49" i="2"/>
  <c r="BZ49" i="2"/>
  <c r="BW49" i="2"/>
  <c r="BT49" i="2"/>
  <c r="BQ49" i="2"/>
  <c r="BN49" i="2"/>
  <c r="BK49" i="2"/>
  <c r="BH49" i="2"/>
  <c r="BE49" i="2"/>
  <c r="BB49" i="2"/>
  <c r="AY49" i="2"/>
  <c r="AV49" i="2"/>
  <c r="AS49" i="2"/>
  <c r="AP49" i="2"/>
  <c r="AM49" i="2"/>
  <c r="AJ49" i="2"/>
  <c r="AG49" i="2"/>
  <c r="AD49" i="2"/>
  <c r="AA49" i="2"/>
  <c r="X49" i="2"/>
  <c r="U49" i="2"/>
  <c r="R49" i="2"/>
  <c r="O49" i="2"/>
  <c r="L49" i="2"/>
  <c r="CU48" i="2"/>
  <c r="CR48" i="2"/>
  <c r="CO48" i="2"/>
  <c r="CL48" i="2"/>
  <c r="CF48" i="2"/>
  <c r="CC48" i="2"/>
  <c r="BZ48" i="2"/>
  <c r="BW48" i="2"/>
  <c r="BN48" i="2"/>
  <c r="BK48" i="2"/>
  <c r="AM48" i="2"/>
  <c r="AD48" i="2"/>
  <c r="AA48" i="2"/>
  <c r="X48" i="2"/>
  <c r="U48" i="2"/>
  <c r="R48" i="2"/>
  <c r="CU47" i="2"/>
  <c r="CR47" i="2"/>
  <c r="CO47" i="2"/>
  <c r="CL47" i="2"/>
  <c r="CF47" i="2"/>
  <c r="CC47" i="2"/>
  <c r="BZ47" i="2"/>
  <c r="BW47" i="2"/>
  <c r="BN47" i="2"/>
  <c r="BK47" i="2"/>
  <c r="AM47" i="2"/>
  <c r="AD47" i="2"/>
  <c r="AA47" i="2"/>
  <c r="X47" i="2"/>
  <c r="U47" i="2"/>
  <c r="R47" i="2"/>
  <c r="CU46" i="2"/>
  <c r="CR46" i="2"/>
  <c r="CO46" i="2"/>
  <c r="CL46" i="2"/>
  <c r="CF46" i="2"/>
  <c r="CC46" i="2"/>
  <c r="BZ46" i="2"/>
  <c r="BW46" i="2"/>
  <c r="BN46" i="2"/>
  <c r="BK46" i="2"/>
  <c r="AM46" i="2"/>
  <c r="AD46" i="2"/>
  <c r="AA46" i="2"/>
  <c r="X46" i="2"/>
  <c r="U46" i="2"/>
  <c r="R46" i="2"/>
  <c r="CU42" i="2"/>
  <c r="CR42" i="2"/>
  <c r="CO42" i="2"/>
  <c r="CL42" i="2"/>
  <c r="CF42" i="2"/>
  <c r="CC42" i="2"/>
  <c r="BZ42" i="2"/>
  <c r="BW42" i="2"/>
  <c r="BN42" i="2"/>
  <c r="BK42" i="2"/>
  <c r="AY42" i="2"/>
  <c r="AV42" i="2"/>
  <c r="AP42" i="2"/>
  <c r="AM42" i="2"/>
  <c r="AJ42" i="2"/>
  <c r="AD42" i="2"/>
  <c r="AA42" i="2"/>
  <c r="X42" i="2"/>
  <c r="U42" i="2"/>
  <c r="R42" i="2"/>
  <c r="CU40" i="2"/>
  <c r="CR40" i="2"/>
  <c r="CO40" i="2"/>
  <c r="CL40" i="2"/>
  <c r="CF40" i="2"/>
  <c r="CC40" i="2"/>
  <c r="BZ40" i="2"/>
  <c r="BW40" i="2"/>
  <c r="BN40" i="2"/>
  <c r="BK40" i="2"/>
  <c r="AY40" i="2"/>
  <c r="AV40" i="2"/>
  <c r="AP40" i="2"/>
  <c r="AM40" i="2"/>
  <c r="AJ40" i="2"/>
  <c r="AD40" i="2"/>
  <c r="AA40" i="2"/>
  <c r="X40" i="2"/>
  <c r="U40" i="2"/>
  <c r="R40" i="2"/>
  <c r="CU39" i="2"/>
  <c r="CR39" i="2"/>
  <c r="CO39" i="2"/>
  <c r="CL39" i="2"/>
  <c r="CF39" i="2"/>
  <c r="CC39" i="2"/>
  <c r="BZ39" i="2"/>
  <c r="BW39" i="2"/>
  <c r="BN39" i="2"/>
  <c r="BK39" i="2"/>
  <c r="AY39" i="2"/>
  <c r="AV39" i="2"/>
  <c r="AP39" i="2"/>
  <c r="AM39" i="2"/>
  <c r="AJ39" i="2"/>
  <c r="AD39" i="2"/>
  <c r="AA39" i="2"/>
  <c r="X39" i="2"/>
  <c r="U39" i="2"/>
  <c r="R39" i="2"/>
  <c r="CU38" i="2"/>
  <c r="CR38" i="2"/>
  <c r="CO38" i="2"/>
  <c r="CL38" i="2"/>
  <c r="CF38" i="2"/>
  <c r="CC38" i="2"/>
  <c r="BZ38" i="2"/>
  <c r="BW38" i="2"/>
  <c r="BN38" i="2"/>
  <c r="BK38" i="2"/>
  <c r="AY38" i="2"/>
  <c r="AV38" i="2"/>
  <c r="AP38" i="2"/>
  <c r="AM38" i="2"/>
  <c r="AJ38" i="2"/>
  <c r="AD38" i="2"/>
  <c r="AA38" i="2"/>
  <c r="X38" i="2"/>
  <c r="U38" i="2"/>
  <c r="R38" i="2"/>
  <c r="CU37" i="2"/>
  <c r="CR37" i="2"/>
  <c r="CO37" i="2"/>
  <c r="CL37" i="2"/>
  <c r="CF37" i="2"/>
  <c r="CC37" i="2"/>
  <c r="BZ37" i="2"/>
  <c r="BW37" i="2"/>
  <c r="BN37" i="2"/>
  <c r="BK37" i="2"/>
  <c r="AY37" i="2"/>
  <c r="AV37" i="2"/>
  <c r="AP37" i="2"/>
  <c r="AM37" i="2"/>
  <c r="AJ37" i="2"/>
  <c r="AD37" i="2"/>
  <c r="AA37" i="2"/>
  <c r="X37" i="2"/>
  <c r="U37" i="2"/>
  <c r="R37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AZ32" i="2"/>
  <c r="AW32" i="2"/>
  <c r="AT32" i="2"/>
  <c r="AQ32" i="2"/>
  <c r="AN32" i="2"/>
  <c r="AK32" i="2"/>
  <c r="AH32" i="2"/>
  <c r="AE32" i="2"/>
  <c r="AB32" i="2"/>
  <c r="Y32" i="2"/>
  <c r="V32" i="2"/>
  <c r="S32" i="2"/>
  <c r="P32" i="2"/>
  <c r="M32" i="2"/>
  <c r="J32" i="2"/>
  <c r="CS31" i="2"/>
  <c r="CP31" i="2"/>
  <c r="CM31" i="2"/>
  <c r="CJ31" i="2"/>
  <c r="CG31" i="2"/>
  <c r="CD31" i="2"/>
  <c r="CA31" i="2"/>
  <c r="BX31" i="2"/>
  <c r="BU31" i="2"/>
  <c r="BR31" i="2"/>
  <c r="BO31" i="2"/>
  <c r="BL31" i="2"/>
  <c r="BI31" i="2"/>
  <c r="BF31" i="2"/>
  <c r="BC31" i="2"/>
  <c r="AZ31" i="2"/>
  <c r="AW31" i="2"/>
  <c r="AT31" i="2"/>
  <c r="AQ31" i="2"/>
  <c r="AN31" i="2"/>
  <c r="AK31" i="2"/>
  <c r="AH31" i="2"/>
  <c r="AE31" i="2"/>
  <c r="AB31" i="2"/>
  <c r="Y31" i="2"/>
  <c r="V31" i="2"/>
  <c r="S31" i="2"/>
  <c r="P31" i="2"/>
  <c r="M31" i="2"/>
  <c r="J31" i="2"/>
  <c r="CT30" i="2"/>
  <c r="CQ30" i="2"/>
  <c r="CN30" i="2"/>
  <c r="CK30" i="2"/>
  <c r="CH30" i="2"/>
  <c r="CE30" i="2"/>
  <c r="CB30" i="2"/>
  <c r="BY30" i="2"/>
  <c r="BV30" i="2"/>
  <c r="BS30" i="2"/>
  <c r="BP30" i="2"/>
  <c r="BM30" i="2"/>
  <c r="BJ30" i="2"/>
  <c r="BG30" i="2"/>
  <c r="BD30" i="2"/>
  <c r="BA30" i="2"/>
  <c r="AX30" i="2"/>
  <c r="AU30" i="2"/>
  <c r="AR30" i="2"/>
  <c r="AO30" i="2"/>
  <c r="AL30" i="2"/>
  <c r="AI30" i="2"/>
  <c r="AF30" i="2"/>
  <c r="AC30" i="2"/>
  <c r="Z30" i="2"/>
  <c r="W30" i="2"/>
  <c r="T30" i="2"/>
  <c r="Q30" i="2"/>
  <c r="N30" i="2"/>
  <c r="K30" i="2"/>
  <c r="CT19" i="2"/>
  <c r="CQ19" i="2"/>
  <c r="CN19" i="2"/>
  <c r="CK19" i="2"/>
  <c r="CH19" i="2"/>
  <c r="CE19" i="2"/>
  <c r="CB19" i="2"/>
  <c r="BY19" i="2"/>
  <c r="BV19" i="2"/>
  <c r="BS19" i="2"/>
  <c r="BP19" i="2"/>
  <c r="BM19" i="2"/>
  <c r="BJ19" i="2"/>
  <c r="BG19" i="2"/>
  <c r="BD19" i="2"/>
  <c r="BA19" i="2"/>
  <c r="AX19" i="2"/>
  <c r="AU19" i="2"/>
  <c r="AR19" i="2"/>
  <c r="AO19" i="2"/>
  <c r="AL19" i="2"/>
  <c r="AI19" i="2"/>
  <c r="AF19" i="2"/>
  <c r="AC19" i="2"/>
  <c r="Z19" i="2"/>
  <c r="W19" i="2"/>
  <c r="T19" i="2"/>
  <c r="CS3" i="2"/>
  <c r="CA3" i="2"/>
  <c r="BI3" i="2"/>
  <c r="AQ3" i="2"/>
  <c r="BN123" i="1" l="1"/>
  <c r="BK123" i="1"/>
  <c r="BH123" i="1"/>
  <c r="BE123" i="1"/>
  <c r="BB123" i="1"/>
  <c r="AY123" i="1"/>
  <c r="AV123" i="1"/>
  <c r="AS123" i="1"/>
  <c r="AP123" i="1"/>
  <c r="AM123" i="1"/>
  <c r="AJ123" i="1"/>
  <c r="AG123" i="1"/>
  <c r="AD123" i="1"/>
  <c r="AA123" i="1"/>
  <c r="X123" i="1"/>
  <c r="U123" i="1"/>
  <c r="R123" i="1"/>
  <c r="O123" i="1"/>
  <c r="L123" i="1"/>
  <c r="BN122" i="1"/>
  <c r="BK122" i="1"/>
  <c r="BH122" i="1"/>
  <c r="BE122" i="1"/>
  <c r="BB122" i="1"/>
  <c r="AY122" i="1"/>
  <c r="AV122" i="1"/>
  <c r="AS122" i="1"/>
  <c r="AP122" i="1"/>
  <c r="AM122" i="1"/>
  <c r="AJ122" i="1"/>
  <c r="AG122" i="1"/>
  <c r="AD122" i="1"/>
  <c r="AA122" i="1"/>
  <c r="X122" i="1"/>
  <c r="U122" i="1"/>
  <c r="R122" i="1"/>
  <c r="O122" i="1"/>
  <c r="L122" i="1"/>
  <c r="BN121" i="1"/>
  <c r="BK121" i="1"/>
  <c r="BH121" i="1"/>
  <c r="BE121" i="1"/>
  <c r="BB121" i="1"/>
  <c r="AY121" i="1"/>
  <c r="AV121" i="1"/>
  <c r="AS121" i="1"/>
  <c r="AP121" i="1"/>
  <c r="AM121" i="1"/>
  <c r="AJ121" i="1"/>
  <c r="AG121" i="1"/>
  <c r="AD121" i="1"/>
  <c r="AA121" i="1"/>
  <c r="X121" i="1"/>
  <c r="U121" i="1"/>
  <c r="R121" i="1"/>
  <c r="O121" i="1"/>
  <c r="L121" i="1"/>
  <c r="BN120" i="1"/>
  <c r="BK120" i="1"/>
  <c r="BH120" i="1"/>
  <c r="BE120" i="1"/>
  <c r="BB120" i="1"/>
  <c r="AY120" i="1"/>
  <c r="AV120" i="1"/>
  <c r="AS120" i="1"/>
  <c r="AP120" i="1"/>
  <c r="AM120" i="1"/>
  <c r="AJ120" i="1"/>
  <c r="AG120" i="1"/>
  <c r="AD120" i="1"/>
  <c r="AA120" i="1"/>
  <c r="X120" i="1"/>
  <c r="U120" i="1"/>
  <c r="R120" i="1"/>
  <c r="O120" i="1"/>
  <c r="L120" i="1"/>
  <c r="BN119" i="1"/>
  <c r="BK119" i="1"/>
  <c r="BH119" i="1"/>
  <c r="BE119" i="1"/>
  <c r="BB119" i="1"/>
  <c r="AY119" i="1"/>
  <c r="AV119" i="1"/>
  <c r="AS119" i="1"/>
  <c r="AP119" i="1"/>
  <c r="AM119" i="1"/>
  <c r="AJ119" i="1"/>
  <c r="AG119" i="1"/>
  <c r="AD119" i="1"/>
  <c r="AA119" i="1"/>
  <c r="X119" i="1"/>
  <c r="U119" i="1"/>
  <c r="R119" i="1"/>
  <c r="O119" i="1"/>
  <c r="L119" i="1"/>
  <c r="BN118" i="1"/>
  <c r="BK118" i="1"/>
  <c r="BH118" i="1"/>
  <c r="BE118" i="1"/>
  <c r="BB118" i="1"/>
  <c r="AY118" i="1"/>
  <c r="AV118" i="1"/>
  <c r="AS118" i="1"/>
  <c r="AP118" i="1"/>
  <c r="AM118" i="1"/>
  <c r="AJ118" i="1"/>
  <c r="AG118" i="1"/>
  <c r="AD118" i="1"/>
  <c r="AA118" i="1"/>
  <c r="X118" i="1"/>
  <c r="U118" i="1"/>
  <c r="R118" i="1"/>
  <c r="O118" i="1"/>
  <c r="L118" i="1"/>
  <c r="BN117" i="1"/>
  <c r="BK117" i="1"/>
  <c r="BH117" i="1"/>
  <c r="BE117" i="1"/>
  <c r="BB117" i="1"/>
  <c r="AY117" i="1"/>
  <c r="AV117" i="1"/>
  <c r="AS117" i="1"/>
  <c r="AP117" i="1"/>
  <c r="AM117" i="1"/>
  <c r="AJ117" i="1"/>
  <c r="AG117" i="1"/>
  <c r="AD117" i="1"/>
  <c r="AA117" i="1"/>
  <c r="X117" i="1"/>
  <c r="U117" i="1"/>
  <c r="R117" i="1"/>
  <c r="O117" i="1"/>
  <c r="L117" i="1"/>
  <c r="BN116" i="1"/>
  <c r="BK116" i="1"/>
  <c r="BH116" i="1"/>
  <c r="BE116" i="1"/>
  <c r="BB116" i="1"/>
  <c r="AY116" i="1"/>
  <c r="AV116" i="1"/>
  <c r="AS116" i="1"/>
  <c r="AP116" i="1"/>
  <c r="AM116" i="1"/>
  <c r="AJ116" i="1"/>
  <c r="AG116" i="1"/>
  <c r="AD116" i="1"/>
  <c r="AA116" i="1"/>
  <c r="X116" i="1"/>
  <c r="U116" i="1"/>
  <c r="R116" i="1"/>
  <c r="O116" i="1"/>
  <c r="L116" i="1"/>
  <c r="BN115" i="1"/>
  <c r="BK115" i="1"/>
  <c r="BH115" i="1"/>
  <c r="BE115" i="1"/>
  <c r="BB115" i="1"/>
  <c r="AY115" i="1"/>
  <c r="AV115" i="1"/>
  <c r="AS115" i="1"/>
  <c r="AP115" i="1"/>
  <c r="AM115" i="1"/>
  <c r="AJ115" i="1"/>
  <c r="AG115" i="1"/>
  <c r="AD115" i="1"/>
  <c r="AA115" i="1"/>
  <c r="X115" i="1"/>
  <c r="U115" i="1"/>
  <c r="R115" i="1"/>
  <c r="O115" i="1"/>
  <c r="L115" i="1"/>
  <c r="BN114" i="1"/>
  <c r="BK114" i="1"/>
  <c r="BH114" i="1"/>
  <c r="BE114" i="1"/>
  <c r="BB114" i="1"/>
  <c r="AY114" i="1"/>
  <c r="AV114" i="1"/>
  <c r="AS114" i="1"/>
  <c r="AP114" i="1"/>
  <c r="AM114" i="1"/>
  <c r="AJ114" i="1"/>
  <c r="AG114" i="1"/>
  <c r="AD114" i="1"/>
  <c r="AA114" i="1"/>
  <c r="X114" i="1"/>
  <c r="U114" i="1"/>
  <c r="R114" i="1"/>
  <c r="O114" i="1"/>
  <c r="L114" i="1"/>
  <c r="BN113" i="1"/>
  <c r="BK113" i="1"/>
  <c r="BH113" i="1"/>
  <c r="BE113" i="1"/>
  <c r="BB113" i="1"/>
  <c r="AY113" i="1"/>
  <c r="AV113" i="1"/>
  <c r="AS113" i="1"/>
  <c r="AP113" i="1"/>
  <c r="AM113" i="1"/>
  <c r="AJ113" i="1"/>
  <c r="AG113" i="1"/>
  <c r="AD113" i="1"/>
  <c r="AA113" i="1"/>
  <c r="X113" i="1"/>
  <c r="U113" i="1"/>
  <c r="R113" i="1"/>
  <c r="O113" i="1"/>
  <c r="L113" i="1"/>
  <c r="BN112" i="1"/>
  <c r="BK112" i="1"/>
  <c r="BH112" i="1"/>
  <c r="BE112" i="1"/>
  <c r="BB112" i="1"/>
  <c r="AY112" i="1"/>
  <c r="AV112" i="1"/>
  <c r="AS112" i="1"/>
  <c r="AP112" i="1"/>
  <c r="AM112" i="1"/>
  <c r="AJ112" i="1"/>
  <c r="AG112" i="1"/>
  <c r="AD112" i="1"/>
  <c r="AA112" i="1"/>
  <c r="X112" i="1"/>
  <c r="U112" i="1"/>
  <c r="R112" i="1"/>
  <c r="O112" i="1"/>
  <c r="L112" i="1"/>
  <c r="BN110" i="1"/>
  <c r="BK110" i="1"/>
  <c r="BH110" i="1"/>
  <c r="BE110" i="1"/>
  <c r="BB110" i="1"/>
  <c r="AY110" i="1"/>
  <c r="AV110" i="1"/>
  <c r="AS110" i="1"/>
  <c r="AP110" i="1"/>
  <c r="AM110" i="1"/>
  <c r="AJ110" i="1"/>
  <c r="AG110" i="1"/>
  <c r="AD110" i="1"/>
  <c r="AA110" i="1"/>
  <c r="X110" i="1"/>
  <c r="U110" i="1"/>
  <c r="R110" i="1"/>
  <c r="O110" i="1"/>
  <c r="L110" i="1"/>
  <c r="BN109" i="1"/>
  <c r="BK109" i="1"/>
  <c r="BH109" i="1"/>
  <c r="BE109" i="1"/>
  <c r="BB109" i="1"/>
  <c r="AY109" i="1"/>
  <c r="AV109" i="1"/>
  <c r="AS109" i="1"/>
  <c r="AP109" i="1"/>
  <c r="AM109" i="1"/>
  <c r="AJ109" i="1"/>
  <c r="AG109" i="1"/>
  <c r="AD109" i="1"/>
  <c r="AA109" i="1"/>
  <c r="X109" i="1"/>
  <c r="U109" i="1"/>
  <c r="R109" i="1"/>
  <c r="O109" i="1"/>
  <c r="L109" i="1"/>
  <c r="BN108" i="1"/>
  <c r="BK108" i="1"/>
  <c r="BH108" i="1"/>
  <c r="BE108" i="1"/>
  <c r="BB108" i="1"/>
  <c r="AY108" i="1"/>
  <c r="AV108" i="1"/>
  <c r="AS108" i="1"/>
  <c r="AP108" i="1"/>
  <c r="AM108" i="1"/>
  <c r="AJ108" i="1"/>
  <c r="AG108" i="1"/>
  <c r="AD108" i="1"/>
  <c r="AA108" i="1"/>
  <c r="X108" i="1"/>
  <c r="U108" i="1"/>
  <c r="R108" i="1"/>
  <c r="O108" i="1"/>
  <c r="L108" i="1"/>
  <c r="BN106" i="1"/>
  <c r="BK106" i="1"/>
  <c r="BH106" i="1"/>
  <c r="BE106" i="1"/>
  <c r="BB106" i="1"/>
  <c r="AY106" i="1"/>
  <c r="AV106" i="1"/>
  <c r="AS106" i="1"/>
  <c r="AP106" i="1"/>
  <c r="AM106" i="1"/>
  <c r="AJ106" i="1"/>
  <c r="AG106" i="1"/>
  <c r="AD106" i="1"/>
  <c r="AA106" i="1"/>
  <c r="X106" i="1"/>
  <c r="U106" i="1"/>
  <c r="R106" i="1"/>
  <c r="O106" i="1"/>
  <c r="L106" i="1"/>
  <c r="BN105" i="1"/>
  <c r="BK105" i="1"/>
  <c r="BH105" i="1"/>
  <c r="BE105" i="1"/>
  <c r="BB105" i="1"/>
  <c r="AY105" i="1"/>
  <c r="AV105" i="1"/>
  <c r="AS105" i="1"/>
  <c r="AP105" i="1"/>
  <c r="AM105" i="1"/>
  <c r="AJ105" i="1"/>
  <c r="AG105" i="1"/>
  <c r="AD105" i="1"/>
  <c r="AA105" i="1"/>
  <c r="X105" i="1"/>
  <c r="U105" i="1"/>
  <c r="R105" i="1"/>
  <c r="O105" i="1"/>
  <c r="L105" i="1"/>
  <c r="BN104" i="1"/>
  <c r="BK104" i="1"/>
  <c r="BH104" i="1"/>
  <c r="BE104" i="1"/>
  <c r="BB104" i="1"/>
  <c r="AY104" i="1"/>
  <c r="AV104" i="1"/>
  <c r="AS104" i="1"/>
  <c r="AP104" i="1"/>
  <c r="AM104" i="1"/>
  <c r="AJ104" i="1"/>
  <c r="AG104" i="1"/>
  <c r="AD104" i="1"/>
  <c r="AA104" i="1"/>
  <c r="X104" i="1"/>
  <c r="U104" i="1"/>
  <c r="R104" i="1"/>
  <c r="O104" i="1"/>
  <c r="L104" i="1"/>
  <c r="BN103" i="1"/>
  <c r="BK103" i="1"/>
  <c r="BH103" i="1"/>
  <c r="BE103" i="1"/>
  <c r="BB103" i="1"/>
  <c r="AY103" i="1"/>
  <c r="AV103" i="1"/>
  <c r="AS103" i="1"/>
  <c r="AP103" i="1"/>
  <c r="AM103" i="1"/>
  <c r="AJ103" i="1"/>
  <c r="AG103" i="1"/>
  <c r="AD103" i="1"/>
  <c r="AA103" i="1"/>
  <c r="X103" i="1"/>
  <c r="U103" i="1"/>
  <c r="R103" i="1"/>
  <c r="O103" i="1"/>
  <c r="L103" i="1"/>
  <c r="BN102" i="1"/>
  <c r="BK102" i="1"/>
  <c r="BH102" i="1"/>
  <c r="BE102" i="1"/>
  <c r="BB102" i="1"/>
  <c r="AY102" i="1"/>
  <c r="AV102" i="1"/>
  <c r="AS102" i="1"/>
  <c r="AP102" i="1"/>
  <c r="AM102" i="1"/>
  <c r="AJ102" i="1"/>
  <c r="AG102" i="1"/>
  <c r="AD102" i="1"/>
  <c r="AA102" i="1"/>
  <c r="X102" i="1"/>
  <c r="U102" i="1"/>
  <c r="R102" i="1"/>
  <c r="O102" i="1"/>
  <c r="L102" i="1"/>
  <c r="BN101" i="1"/>
  <c r="BK101" i="1"/>
  <c r="BH101" i="1"/>
  <c r="BE101" i="1"/>
  <c r="BB101" i="1"/>
  <c r="AY101" i="1"/>
  <c r="AV101" i="1"/>
  <c r="AS101" i="1"/>
  <c r="AP101" i="1"/>
  <c r="AM101" i="1"/>
  <c r="AJ101" i="1"/>
  <c r="AG101" i="1"/>
  <c r="AD101" i="1"/>
  <c r="AA101" i="1"/>
  <c r="X101" i="1"/>
  <c r="U101" i="1"/>
  <c r="R101" i="1"/>
  <c r="O101" i="1"/>
  <c r="L101" i="1"/>
  <c r="BN100" i="1"/>
  <c r="BK100" i="1"/>
  <c r="BH100" i="1"/>
  <c r="BE100" i="1"/>
  <c r="BB100" i="1"/>
  <c r="AY100" i="1"/>
  <c r="AV100" i="1"/>
  <c r="AS100" i="1"/>
  <c r="AP100" i="1"/>
  <c r="AM100" i="1"/>
  <c r="AJ100" i="1"/>
  <c r="AG100" i="1"/>
  <c r="AD100" i="1"/>
  <c r="AA100" i="1"/>
  <c r="X100" i="1"/>
  <c r="U100" i="1"/>
  <c r="R100" i="1"/>
  <c r="O100" i="1"/>
  <c r="L100" i="1"/>
  <c r="BN99" i="1"/>
  <c r="BK99" i="1"/>
  <c r="BH99" i="1"/>
  <c r="BE99" i="1"/>
  <c r="BB99" i="1"/>
  <c r="AY99" i="1"/>
  <c r="AV99" i="1"/>
  <c r="AS99" i="1"/>
  <c r="AP99" i="1"/>
  <c r="AM99" i="1"/>
  <c r="AJ99" i="1"/>
  <c r="AG99" i="1"/>
  <c r="AD99" i="1"/>
  <c r="AA99" i="1"/>
  <c r="X99" i="1"/>
  <c r="U99" i="1"/>
  <c r="R99" i="1"/>
  <c r="O99" i="1"/>
  <c r="L99" i="1"/>
  <c r="BN98" i="1"/>
  <c r="BK98" i="1"/>
  <c r="BH98" i="1"/>
  <c r="BE98" i="1"/>
  <c r="BB98" i="1"/>
  <c r="AY98" i="1"/>
  <c r="AV98" i="1"/>
  <c r="AS98" i="1"/>
  <c r="AP98" i="1"/>
  <c r="AM98" i="1"/>
  <c r="AJ98" i="1"/>
  <c r="AG98" i="1"/>
  <c r="AD98" i="1"/>
  <c r="AA98" i="1"/>
  <c r="X98" i="1"/>
  <c r="U98" i="1"/>
  <c r="R98" i="1"/>
  <c r="O98" i="1"/>
  <c r="L98" i="1"/>
  <c r="BN97" i="1"/>
  <c r="BK97" i="1"/>
  <c r="BH97" i="1"/>
  <c r="BE97" i="1"/>
  <c r="BB97" i="1"/>
  <c r="AY97" i="1"/>
  <c r="AV97" i="1"/>
  <c r="AS97" i="1"/>
  <c r="AP97" i="1"/>
  <c r="AM97" i="1"/>
  <c r="AJ97" i="1"/>
  <c r="AG97" i="1"/>
  <c r="AD97" i="1"/>
  <c r="AA97" i="1"/>
  <c r="X97" i="1"/>
  <c r="U97" i="1"/>
  <c r="R97" i="1"/>
  <c r="O97" i="1"/>
  <c r="L97" i="1"/>
  <c r="BN96" i="1"/>
  <c r="BK96" i="1"/>
  <c r="BH96" i="1"/>
  <c r="BE96" i="1"/>
  <c r="BB96" i="1"/>
  <c r="AY96" i="1"/>
  <c r="AV96" i="1"/>
  <c r="AS96" i="1"/>
  <c r="AP96" i="1"/>
  <c r="AM96" i="1"/>
  <c r="AJ96" i="1"/>
  <c r="AG96" i="1"/>
  <c r="AD96" i="1"/>
  <c r="AA96" i="1"/>
  <c r="X96" i="1"/>
  <c r="U96" i="1"/>
  <c r="R96" i="1"/>
  <c r="O96" i="1"/>
  <c r="L96" i="1"/>
  <c r="BN95" i="1"/>
  <c r="BK95" i="1"/>
  <c r="BH95" i="1"/>
  <c r="BE95" i="1"/>
  <c r="BB95" i="1"/>
  <c r="AY95" i="1"/>
  <c r="AV95" i="1"/>
  <c r="AS95" i="1"/>
  <c r="AP95" i="1"/>
  <c r="AM95" i="1"/>
  <c r="AJ95" i="1"/>
  <c r="AG95" i="1"/>
  <c r="AD95" i="1"/>
  <c r="AA95" i="1"/>
  <c r="X95" i="1"/>
  <c r="U95" i="1"/>
  <c r="R95" i="1"/>
  <c r="O95" i="1"/>
  <c r="L95" i="1"/>
  <c r="BN94" i="1"/>
  <c r="BK94" i="1"/>
  <c r="BH94" i="1"/>
  <c r="BE94" i="1"/>
  <c r="BB94" i="1"/>
  <c r="AY94" i="1"/>
  <c r="AV94" i="1"/>
  <c r="AS94" i="1"/>
  <c r="AP94" i="1"/>
  <c r="AM94" i="1"/>
  <c r="AJ94" i="1"/>
  <c r="AG94" i="1"/>
  <c r="AD94" i="1"/>
  <c r="AA94" i="1"/>
  <c r="X94" i="1"/>
  <c r="U94" i="1"/>
  <c r="R94" i="1"/>
  <c r="O94" i="1"/>
  <c r="L94" i="1"/>
  <c r="BN93" i="1"/>
  <c r="BK93" i="1"/>
  <c r="BH93" i="1"/>
  <c r="BE93" i="1"/>
  <c r="BB93" i="1"/>
  <c r="AY93" i="1"/>
  <c r="AV93" i="1"/>
  <c r="AS93" i="1"/>
  <c r="AP93" i="1"/>
  <c r="AM93" i="1"/>
  <c r="AJ93" i="1"/>
  <c r="AG93" i="1"/>
  <c r="AD93" i="1"/>
  <c r="AA93" i="1"/>
  <c r="X93" i="1"/>
  <c r="U93" i="1"/>
  <c r="R93" i="1"/>
  <c r="O93" i="1"/>
  <c r="L93" i="1"/>
  <c r="BN92" i="1"/>
  <c r="BK92" i="1"/>
  <c r="BH92" i="1"/>
  <c r="BE92" i="1"/>
  <c r="BB92" i="1"/>
  <c r="AY92" i="1"/>
  <c r="AV92" i="1"/>
  <c r="AS92" i="1"/>
  <c r="AP92" i="1"/>
  <c r="AM92" i="1"/>
  <c r="AJ92" i="1"/>
  <c r="AG92" i="1"/>
  <c r="AD92" i="1"/>
  <c r="AA92" i="1"/>
  <c r="X92" i="1"/>
  <c r="U92" i="1"/>
  <c r="R92" i="1"/>
  <c r="O92" i="1"/>
  <c r="L92" i="1"/>
  <c r="BN75" i="1"/>
  <c r="BK75" i="1"/>
  <c r="BH75" i="1"/>
  <c r="BE75" i="1"/>
  <c r="BB75" i="1"/>
  <c r="AY75" i="1"/>
  <c r="AV75" i="1"/>
  <c r="AS75" i="1"/>
  <c r="AP75" i="1"/>
  <c r="AM75" i="1"/>
  <c r="AJ75" i="1"/>
  <c r="AG75" i="1"/>
  <c r="AD75" i="1"/>
  <c r="AA75" i="1"/>
  <c r="X75" i="1"/>
  <c r="U75" i="1"/>
  <c r="R75" i="1"/>
  <c r="O75" i="1"/>
  <c r="L75" i="1"/>
  <c r="BN74" i="1"/>
  <c r="BK74" i="1"/>
  <c r="BH74" i="1"/>
  <c r="BE74" i="1"/>
  <c r="BB74" i="1"/>
  <c r="AY74" i="1"/>
  <c r="AV74" i="1"/>
  <c r="AS74" i="1"/>
  <c r="AP74" i="1"/>
  <c r="AM74" i="1"/>
  <c r="AJ74" i="1"/>
  <c r="AG74" i="1"/>
  <c r="AD74" i="1"/>
  <c r="AA74" i="1"/>
  <c r="X74" i="1"/>
  <c r="U74" i="1"/>
  <c r="R74" i="1"/>
  <c r="O74" i="1"/>
  <c r="L74" i="1"/>
  <c r="BN73" i="1"/>
  <c r="BK73" i="1"/>
  <c r="BH73" i="1"/>
  <c r="BE73" i="1"/>
  <c r="BB73" i="1"/>
  <c r="AY73" i="1"/>
  <c r="AV73" i="1"/>
  <c r="AS73" i="1"/>
  <c r="AP73" i="1"/>
  <c r="AM73" i="1"/>
  <c r="AJ73" i="1"/>
  <c r="AG73" i="1"/>
  <c r="AD73" i="1"/>
  <c r="AA73" i="1"/>
  <c r="X73" i="1"/>
  <c r="U73" i="1"/>
  <c r="R73" i="1"/>
  <c r="O73" i="1"/>
  <c r="L73" i="1"/>
  <c r="BN72" i="1"/>
  <c r="BK72" i="1"/>
  <c r="BH72" i="1"/>
  <c r="BE72" i="1"/>
  <c r="BB72" i="1"/>
  <c r="AY72" i="1"/>
  <c r="AV72" i="1"/>
  <c r="AS72" i="1"/>
  <c r="AP72" i="1"/>
  <c r="AM72" i="1"/>
  <c r="AJ72" i="1"/>
  <c r="AG72" i="1"/>
  <c r="AD72" i="1"/>
  <c r="AA72" i="1"/>
  <c r="X72" i="1"/>
  <c r="U72" i="1"/>
  <c r="R72" i="1"/>
  <c r="O72" i="1"/>
  <c r="L72" i="1"/>
  <c r="BN71" i="1"/>
  <c r="BK71" i="1"/>
  <c r="BH71" i="1"/>
  <c r="BE71" i="1"/>
  <c r="BB71" i="1"/>
  <c r="AY71" i="1"/>
  <c r="AV71" i="1"/>
  <c r="AS71" i="1"/>
  <c r="AP71" i="1"/>
  <c r="AM71" i="1"/>
  <c r="AJ71" i="1"/>
  <c r="AG71" i="1"/>
  <c r="AD71" i="1"/>
  <c r="AA71" i="1"/>
  <c r="X71" i="1"/>
  <c r="U71" i="1"/>
  <c r="R71" i="1"/>
  <c r="O71" i="1"/>
  <c r="L71" i="1"/>
  <c r="BN70" i="1"/>
  <c r="BK70" i="1"/>
  <c r="BH70" i="1"/>
  <c r="BE70" i="1"/>
  <c r="BB70" i="1"/>
  <c r="AY70" i="1"/>
  <c r="AV70" i="1"/>
  <c r="AS70" i="1"/>
  <c r="AP70" i="1"/>
  <c r="AM70" i="1"/>
  <c r="AJ70" i="1"/>
  <c r="AG70" i="1"/>
  <c r="AD70" i="1"/>
  <c r="AA70" i="1"/>
  <c r="X70" i="1"/>
  <c r="U70" i="1"/>
  <c r="R70" i="1"/>
  <c r="O70" i="1"/>
  <c r="L70" i="1"/>
  <c r="BN69" i="1"/>
  <c r="BK69" i="1"/>
  <c r="BH69" i="1"/>
  <c r="BE69" i="1"/>
  <c r="BB69" i="1"/>
  <c r="AY69" i="1"/>
  <c r="AV69" i="1"/>
  <c r="AS69" i="1"/>
  <c r="AP69" i="1"/>
  <c r="AM69" i="1"/>
  <c r="AJ69" i="1"/>
  <c r="AG69" i="1"/>
  <c r="AD69" i="1"/>
  <c r="AA69" i="1"/>
  <c r="X69" i="1"/>
  <c r="U69" i="1"/>
  <c r="R69" i="1"/>
  <c r="O69" i="1"/>
  <c r="L69" i="1"/>
  <c r="BN68" i="1"/>
  <c r="BK68" i="1"/>
  <c r="BH68" i="1"/>
  <c r="BE68" i="1"/>
  <c r="BB68" i="1"/>
  <c r="AY68" i="1"/>
  <c r="AV68" i="1"/>
  <c r="AS68" i="1"/>
  <c r="AP68" i="1"/>
  <c r="AM68" i="1"/>
  <c r="AJ68" i="1"/>
  <c r="AG68" i="1"/>
  <c r="AD68" i="1"/>
  <c r="AA68" i="1"/>
  <c r="X68" i="1"/>
  <c r="U68" i="1"/>
  <c r="R68" i="1"/>
  <c r="O68" i="1"/>
  <c r="L68" i="1"/>
  <c r="BN67" i="1"/>
  <c r="BK67" i="1"/>
  <c r="BH67" i="1"/>
  <c r="BE67" i="1"/>
  <c r="BB67" i="1"/>
  <c r="AY67" i="1"/>
  <c r="AV67" i="1"/>
  <c r="AS67" i="1"/>
  <c r="AP67" i="1"/>
  <c r="AM67" i="1"/>
  <c r="AJ67" i="1"/>
  <c r="AG67" i="1"/>
  <c r="AD67" i="1"/>
  <c r="AA67" i="1"/>
  <c r="X67" i="1"/>
  <c r="U67" i="1"/>
  <c r="R67" i="1"/>
  <c r="O67" i="1"/>
  <c r="L67" i="1"/>
  <c r="BN66" i="1"/>
  <c r="BK66" i="1"/>
  <c r="BH66" i="1"/>
  <c r="BE66" i="1"/>
  <c r="BB66" i="1"/>
  <c r="AY66" i="1"/>
  <c r="AV66" i="1"/>
  <c r="AS66" i="1"/>
  <c r="AP66" i="1"/>
  <c r="AM66" i="1"/>
  <c r="AJ66" i="1"/>
  <c r="AG66" i="1"/>
  <c r="AD66" i="1"/>
  <c r="AA66" i="1"/>
  <c r="X66" i="1"/>
  <c r="U66" i="1"/>
  <c r="R66" i="1"/>
  <c r="O66" i="1"/>
  <c r="L66" i="1"/>
  <c r="BN65" i="1"/>
  <c r="BK65" i="1"/>
  <c r="BH65" i="1"/>
  <c r="BE65" i="1"/>
  <c r="BB65" i="1"/>
  <c r="AY65" i="1"/>
  <c r="AV65" i="1"/>
  <c r="AS65" i="1"/>
  <c r="AP65" i="1"/>
  <c r="AM65" i="1"/>
  <c r="AJ65" i="1"/>
  <c r="AG65" i="1"/>
  <c r="AD65" i="1"/>
  <c r="AA65" i="1"/>
  <c r="X65" i="1"/>
  <c r="U65" i="1"/>
  <c r="R65" i="1"/>
  <c r="O65" i="1"/>
  <c r="L65" i="1"/>
  <c r="BN64" i="1"/>
  <c r="BK64" i="1"/>
  <c r="BH64" i="1"/>
  <c r="BE64" i="1"/>
  <c r="BB64" i="1"/>
  <c r="AY64" i="1"/>
  <c r="AV64" i="1"/>
  <c r="AS64" i="1"/>
  <c r="AP64" i="1"/>
  <c r="AM64" i="1"/>
  <c r="AJ64" i="1"/>
  <c r="AG64" i="1"/>
  <c r="AD64" i="1"/>
  <c r="AA64" i="1"/>
  <c r="X64" i="1"/>
  <c r="U64" i="1"/>
  <c r="R64" i="1"/>
  <c r="O64" i="1"/>
  <c r="L64" i="1"/>
  <c r="BN63" i="1"/>
  <c r="BK63" i="1"/>
  <c r="BH63" i="1"/>
  <c r="BE63" i="1"/>
  <c r="BB63" i="1"/>
  <c r="AY63" i="1"/>
  <c r="AV63" i="1"/>
  <c r="AS63" i="1"/>
  <c r="AP63" i="1"/>
  <c r="AM63" i="1"/>
  <c r="AJ63" i="1"/>
  <c r="AG63" i="1"/>
  <c r="AD63" i="1"/>
  <c r="AA63" i="1"/>
  <c r="X63" i="1"/>
  <c r="U63" i="1"/>
  <c r="R63" i="1"/>
  <c r="O63" i="1"/>
  <c r="L63" i="1"/>
  <c r="BN62" i="1"/>
  <c r="BK62" i="1"/>
  <c r="BH62" i="1"/>
  <c r="BE62" i="1"/>
  <c r="BB62" i="1"/>
  <c r="AY62" i="1"/>
  <c r="AV62" i="1"/>
  <c r="AS62" i="1"/>
  <c r="AP62" i="1"/>
  <c r="AM62" i="1"/>
  <c r="AJ62" i="1"/>
  <c r="AG62" i="1"/>
  <c r="AD62" i="1"/>
  <c r="AA62" i="1"/>
  <c r="X62" i="1"/>
  <c r="U62" i="1"/>
  <c r="R62" i="1"/>
  <c r="O62" i="1"/>
  <c r="L62" i="1"/>
  <c r="BN61" i="1"/>
  <c r="BK61" i="1"/>
  <c r="BH61" i="1"/>
  <c r="BE61" i="1"/>
  <c r="BB61" i="1"/>
  <c r="AY61" i="1"/>
  <c r="AV61" i="1"/>
  <c r="AS61" i="1"/>
  <c r="AP61" i="1"/>
  <c r="AM61" i="1"/>
  <c r="AJ61" i="1"/>
  <c r="AG61" i="1"/>
  <c r="AD61" i="1"/>
  <c r="AA61" i="1"/>
  <c r="X61" i="1"/>
  <c r="U61" i="1"/>
  <c r="R61" i="1"/>
  <c r="O61" i="1"/>
  <c r="L61" i="1"/>
  <c r="BN60" i="1"/>
  <c r="BK60" i="1"/>
  <c r="BH60" i="1"/>
  <c r="BE60" i="1"/>
  <c r="BB60" i="1"/>
  <c r="AY60" i="1"/>
  <c r="AV60" i="1"/>
  <c r="AS60" i="1"/>
  <c r="AP60" i="1"/>
  <c r="AM60" i="1"/>
  <c r="AJ60" i="1"/>
  <c r="AG60" i="1"/>
  <c r="AD60" i="1"/>
  <c r="AA60" i="1"/>
  <c r="X60" i="1"/>
  <c r="U60" i="1"/>
  <c r="R60" i="1"/>
  <c r="O60" i="1"/>
  <c r="L60" i="1"/>
  <c r="BN59" i="1"/>
  <c r="BK59" i="1"/>
  <c r="BH59" i="1"/>
  <c r="BE59" i="1"/>
  <c r="BB59" i="1"/>
  <c r="AY59" i="1"/>
  <c r="AV59" i="1"/>
  <c r="AS59" i="1"/>
  <c r="AP59" i="1"/>
  <c r="AM59" i="1"/>
  <c r="AJ59" i="1"/>
  <c r="AG59" i="1"/>
  <c r="AD59" i="1"/>
  <c r="AA59" i="1"/>
  <c r="X59" i="1"/>
  <c r="U59" i="1"/>
  <c r="R59" i="1"/>
  <c r="O59" i="1"/>
  <c r="L59" i="1"/>
  <c r="BN58" i="1"/>
  <c r="BK58" i="1"/>
  <c r="BH58" i="1"/>
  <c r="BE58" i="1"/>
  <c r="BB58" i="1"/>
  <c r="AY58" i="1"/>
  <c r="AV58" i="1"/>
  <c r="AS58" i="1"/>
  <c r="AP58" i="1"/>
  <c r="AM58" i="1"/>
  <c r="AJ58" i="1"/>
  <c r="AG58" i="1"/>
  <c r="AD58" i="1"/>
  <c r="AA58" i="1"/>
  <c r="X58" i="1"/>
  <c r="U58" i="1"/>
  <c r="R58" i="1"/>
  <c r="O58" i="1"/>
  <c r="L58" i="1"/>
  <c r="BN57" i="1"/>
  <c r="BK57" i="1"/>
  <c r="BH57" i="1"/>
  <c r="BE57" i="1"/>
  <c r="BB57" i="1"/>
  <c r="AY57" i="1"/>
  <c r="AV57" i="1"/>
  <c r="AS57" i="1"/>
  <c r="AP57" i="1"/>
  <c r="AM57" i="1"/>
  <c r="AJ57" i="1"/>
  <c r="AG57" i="1"/>
  <c r="AD57" i="1"/>
  <c r="AA57" i="1"/>
  <c r="X57" i="1"/>
  <c r="U57" i="1"/>
  <c r="R57" i="1"/>
  <c r="O57" i="1"/>
  <c r="L57" i="1"/>
  <c r="BN56" i="1"/>
  <c r="BK56" i="1"/>
  <c r="BH56" i="1"/>
  <c r="BE56" i="1"/>
  <c r="BB56" i="1"/>
  <c r="AY56" i="1"/>
  <c r="AV56" i="1"/>
  <c r="AS56" i="1"/>
  <c r="AP56" i="1"/>
  <c r="AM56" i="1"/>
  <c r="AJ56" i="1"/>
  <c r="AG56" i="1"/>
  <c r="AD56" i="1"/>
  <c r="AA56" i="1"/>
  <c r="X56" i="1"/>
  <c r="U56" i="1"/>
  <c r="R56" i="1"/>
  <c r="O56" i="1"/>
  <c r="L56" i="1"/>
  <c r="BN55" i="1"/>
  <c r="BK55" i="1"/>
  <c r="BH55" i="1"/>
  <c r="BE55" i="1"/>
  <c r="BB55" i="1"/>
  <c r="AY55" i="1"/>
  <c r="AV55" i="1"/>
  <c r="AS55" i="1"/>
  <c r="AP55" i="1"/>
  <c r="AM55" i="1"/>
  <c r="AJ55" i="1"/>
  <c r="AG55" i="1"/>
  <c r="AD55" i="1"/>
  <c r="AA55" i="1"/>
  <c r="X55" i="1"/>
  <c r="U55" i="1"/>
  <c r="R55" i="1"/>
  <c r="O55" i="1"/>
  <c r="L55" i="1"/>
  <c r="BN54" i="1"/>
  <c r="BK54" i="1"/>
  <c r="BH54" i="1"/>
  <c r="BE54" i="1"/>
  <c r="BB54" i="1"/>
  <c r="AY54" i="1"/>
  <c r="AV54" i="1"/>
  <c r="AS54" i="1"/>
  <c r="AP54" i="1"/>
  <c r="AM54" i="1"/>
  <c r="AJ54" i="1"/>
  <c r="AG54" i="1"/>
  <c r="AD54" i="1"/>
  <c r="AA54" i="1"/>
  <c r="X54" i="1"/>
  <c r="U54" i="1"/>
  <c r="R54" i="1"/>
  <c r="O54" i="1"/>
  <c r="L54" i="1"/>
  <c r="BN53" i="1"/>
  <c r="BK53" i="1"/>
  <c r="BH53" i="1"/>
  <c r="BE53" i="1"/>
  <c r="BB53" i="1"/>
  <c r="AY53" i="1"/>
  <c r="AV53" i="1"/>
  <c r="AS53" i="1"/>
  <c r="AP53" i="1"/>
  <c r="AM53" i="1"/>
  <c r="AJ53" i="1"/>
  <c r="AG53" i="1"/>
  <c r="AD53" i="1"/>
  <c r="AA53" i="1"/>
  <c r="X53" i="1"/>
  <c r="U53" i="1"/>
  <c r="R53" i="1"/>
  <c r="O53" i="1"/>
  <c r="L53" i="1"/>
  <c r="BN52" i="1"/>
  <c r="BK52" i="1"/>
  <c r="BH52" i="1"/>
  <c r="BE52" i="1"/>
  <c r="BB52" i="1"/>
  <c r="AY52" i="1"/>
  <c r="AV52" i="1"/>
  <c r="AS52" i="1"/>
  <c r="AP52" i="1"/>
  <c r="AM52" i="1"/>
  <c r="AJ52" i="1"/>
  <c r="AG52" i="1"/>
  <c r="AD52" i="1"/>
  <c r="AA52" i="1"/>
  <c r="X52" i="1"/>
  <c r="U52" i="1"/>
  <c r="R52" i="1"/>
  <c r="O52" i="1"/>
  <c r="L52" i="1"/>
  <c r="BN51" i="1"/>
  <c r="BK51" i="1"/>
  <c r="BH51" i="1"/>
  <c r="BE51" i="1"/>
  <c r="BB51" i="1"/>
  <c r="AY51" i="1"/>
  <c r="AV51" i="1"/>
  <c r="AS51" i="1"/>
  <c r="AP51" i="1"/>
  <c r="AM51" i="1"/>
  <c r="AJ51" i="1"/>
  <c r="AG51" i="1"/>
  <c r="AD51" i="1"/>
  <c r="AA51" i="1"/>
  <c r="X51" i="1"/>
  <c r="U51" i="1"/>
  <c r="R51" i="1"/>
  <c r="O51" i="1"/>
  <c r="L51" i="1"/>
  <c r="BN50" i="1"/>
  <c r="BK50" i="1"/>
  <c r="BH50" i="1"/>
  <c r="BE50" i="1"/>
  <c r="BB50" i="1"/>
  <c r="AY50" i="1"/>
  <c r="AV50" i="1"/>
  <c r="AS50" i="1"/>
  <c r="AP50" i="1"/>
  <c r="AM50" i="1"/>
  <c r="AJ50" i="1"/>
  <c r="AG50" i="1"/>
  <c r="AD50" i="1"/>
  <c r="AA50" i="1"/>
  <c r="X50" i="1"/>
  <c r="U50" i="1"/>
  <c r="R50" i="1"/>
  <c r="O50" i="1"/>
  <c r="L50" i="1"/>
  <c r="BN49" i="1"/>
  <c r="BK49" i="1"/>
  <c r="BH49" i="1"/>
  <c r="BE49" i="1"/>
  <c r="BB49" i="1"/>
  <c r="AY49" i="1"/>
  <c r="AV49" i="1"/>
  <c r="AS49" i="1"/>
  <c r="AP49" i="1"/>
  <c r="AM49" i="1"/>
  <c r="AJ49" i="1"/>
  <c r="AG49" i="1"/>
  <c r="AD49" i="1"/>
  <c r="AA49" i="1"/>
  <c r="X49" i="1"/>
  <c r="U49" i="1"/>
  <c r="R49" i="1"/>
  <c r="O49" i="1"/>
  <c r="L49" i="1"/>
  <c r="BN48" i="1"/>
  <c r="BK48" i="1"/>
  <c r="BH48" i="1"/>
  <c r="BE48" i="1"/>
  <c r="BB48" i="1"/>
  <c r="AY48" i="1"/>
  <c r="AV48" i="1"/>
  <c r="AS48" i="1"/>
  <c r="AP48" i="1"/>
  <c r="AD48" i="1"/>
  <c r="X48" i="1"/>
  <c r="U48" i="1"/>
  <c r="R48" i="1"/>
  <c r="O48" i="1"/>
  <c r="L48" i="1"/>
  <c r="BN47" i="1"/>
  <c r="BK47" i="1"/>
  <c r="BH47" i="1"/>
  <c r="BE47" i="1"/>
  <c r="BB47" i="1"/>
  <c r="AY47" i="1"/>
  <c r="AV47" i="1"/>
  <c r="AS47" i="1"/>
  <c r="AP47" i="1"/>
  <c r="AD47" i="1"/>
  <c r="X47" i="1"/>
  <c r="U47" i="1"/>
  <c r="R47" i="1"/>
  <c r="O47" i="1"/>
  <c r="L47" i="1"/>
  <c r="BN46" i="1"/>
  <c r="BK46" i="1"/>
  <c r="BH46" i="1"/>
  <c r="BE46" i="1"/>
  <c r="BB46" i="1"/>
  <c r="AY46" i="1"/>
  <c r="AV46" i="1"/>
  <c r="AS46" i="1"/>
  <c r="AP46" i="1"/>
  <c r="AD46" i="1"/>
  <c r="X46" i="1"/>
  <c r="U46" i="1"/>
  <c r="R46" i="1"/>
  <c r="O46" i="1"/>
  <c r="L46" i="1"/>
  <c r="BN42" i="1"/>
  <c r="BK42" i="1"/>
  <c r="BH42" i="1"/>
  <c r="BE42" i="1"/>
  <c r="BB42" i="1"/>
  <c r="AY42" i="1"/>
  <c r="AV42" i="1"/>
  <c r="AS42" i="1"/>
  <c r="AP42" i="1"/>
  <c r="AM42" i="1"/>
  <c r="AJ42" i="1"/>
  <c r="AG42" i="1"/>
  <c r="AD42" i="1"/>
  <c r="AA42" i="1"/>
  <c r="X42" i="1"/>
  <c r="U42" i="1"/>
  <c r="R42" i="1"/>
  <c r="O42" i="1"/>
  <c r="L42" i="1"/>
  <c r="BN40" i="1"/>
  <c r="BK40" i="1"/>
  <c r="BH40" i="1"/>
  <c r="BE40" i="1"/>
  <c r="BB40" i="1"/>
  <c r="AY40" i="1"/>
  <c r="AV40" i="1"/>
  <c r="AS40" i="1"/>
  <c r="AP40" i="1"/>
  <c r="AM40" i="1"/>
  <c r="AJ40" i="1"/>
  <c r="AG40" i="1"/>
  <c r="AD40" i="1"/>
  <c r="AA40" i="1"/>
  <c r="X40" i="1"/>
  <c r="U40" i="1"/>
  <c r="R40" i="1"/>
  <c r="O40" i="1"/>
  <c r="L40" i="1"/>
  <c r="BN39" i="1"/>
  <c r="BK39" i="1"/>
  <c r="BH39" i="1"/>
  <c r="BE39" i="1"/>
  <c r="BB39" i="1"/>
  <c r="AY39" i="1"/>
  <c r="AV39" i="1"/>
  <c r="AS39" i="1"/>
  <c r="AP39" i="1"/>
  <c r="AM39" i="1"/>
  <c r="AJ39" i="1"/>
  <c r="AG39" i="1"/>
  <c r="AD39" i="1"/>
  <c r="AA39" i="1"/>
  <c r="X39" i="1"/>
  <c r="U39" i="1"/>
  <c r="R39" i="1"/>
  <c r="O39" i="1"/>
  <c r="L39" i="1"/>
  <c r="BN38" i="1"/>
  <c r="BK38" i="1"/>
  <c r="BH38" i="1"/>
  <c r="BE38" i="1"/>
  <c r="BB38" i="1"/>
  <c r="AY38" i="1"/>
  <c r="AV38" i="1"/>
  <c r="AS38" i="1"/>
  <c r="AP38" i="1"/>
  <c r="AM38" i="1"/>
  <c r="AJ38" i="1"/>
  <c r="AG38" i="1"/>
  <c r="AD38" i="1"/>
  <c r="AA38" i="1"/>
  <c r="X38" i="1"/>
  <c r="U38" i="1"/>
  <c r="R38" i="1"/>
  <c r="O38" i="1"/>
  <c r="L38" i="1"/>
  <c r="BN37" i="1"/>
  <c r="BK37" i="1"/>
  <c r="BH37" i="1"/>
  <c r="BE37" i="1"/>
  <c r="BB37" i="1"/>
  <c r="AY37" i="1"/>
  <c r="AV37" i="1"/>
  <c r="AS37" i="1"/>
  <c r="AP37" i="1"/>
  <c r="AM37" i="1"/>
  <c r="AJ37" i="1"/>
  <c r="AG37" i="1"/>
  <c r="AD37" i="1"/>
  <c r="AA37" i="1"/>
  <c r="X37" i="1"/>
  <c r="U37" i="1"/>
  <c r="R37" i="1"/>
  <c r="O37" i="1"/>
  <c r="L37" i="1"/>
  <c r="BL32" i="1"/>
  <c r="BI32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S32" i="1"/>
  <c r="P32" i="1"/>
  <c r="M32" i="1"/>
  <c r="J32" i="1"/>
  <c r="BL31" i="1"/>
  <c r="BI31" i="1"/>
  <c r="BF31" i="1"/>
  <c r="BC31" i="1"/>
  <c r="AZ31" i="1"/>
  <c r="AW31" i="1"/>
  <c r="AT31" i="1"/>
  <c r="AQ31" i="1"/>
  <c r="AN31" i="1"/>
  <c r="AK31" i="1"/>
  <c r="AH31" i="1"/>
  <c r="AE31" i="1"/>
  <c r="AB31" i="1"/>
  <c r="Y31" i="1"/>
  <c r="V31" i="1"/>
  <c r="S31" i="1"/>
  <c r="P31" i="1"/>
  <c r="M31" i="1"/>
  <c r="J31" i="1"/>
  <c r="BM30" i="1"/>
  <c r="BJ30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BM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BL3" i="1"/>
  <c r="AZ3" i="1"/>
  <c r="AK3" i="1"/>
</calcChain>
</file>

<file path=xl/sharedStrings.xml><?xml version="1.0" encoding="utf-8"?>
<sst xmlns="http://schemas.openxmlformats.org/spreadsheetml/2006/main" count="11270" uniqueCount="435">
  <si>
    <t>分析結果及び環境基準適合状況</t>
    <rPh sb="0" eb="2">
      <t>ブンセキ</t>
    </rPh>
    <rPh sb="2" eb="4">
      <t>ケッカ</t>
    </rPh>
    <rPh sb="4" eb="5">
      <t>オヨ</t>
    </rPh>
    <rPh sb="6" eb="8">
      <t>カンキョウ</t>
    </rPh>
    <rPh sb="8" eb="10">
      <t>キジュン</t>
    </rPh>
    <rPh sb="10" eb="12">
      <t>テキゴウ</t>
    </rPh>
    <rPh sb="12" eb="14">
      <t>ジョウキョウ</t>
    </rPh>
    <phoneticPr fontId="4"/>
  </si>
  <si>
    <t>（大阪府河川(2)水域名：泉州諸河川）　</t>
    <rPh sb="13" eb="15">
      <t>センシュウ</t>
    </rPh>
    <phoneticPr fontId="4"/>
  </si>
  <si>
    <t>令和5年4月</t>
    <rPh sb="0" eb="1">
      <t>レイ</t>
    </rPh>
    <rPh sb="1" eb="2">
      <t>ワ</t>
    </rPh>
    <rPh sb="3" eb="4">
      <t>ネン</t>
    </rPh>
    <rPh sb="5" eb="6">
      <t>ガツ</t>
    </rPh>
    <phoneticPr fontId="4"/>
  </si>
  <si>
    <t>河　　川　　名</t>
    <rPh sb="0" eb="1">
      <t>カワ</t>
    </rPh>
    <rPh sb="3" eb="4">
      <t>カワ</t>
    </rPh>
    <rPh sb="6" eb="7">
      <t>メイ</t>
    </rPh>
    <phoneticPr fontId="4"/>
  </si>
  <si>
    <t>大津川</t>
    <rPh sb="0" eb="2">
      <t>オオツ</t>
    </rPh>
    <rPh sb="2" eb="3">
      <t>ガワ</t>
    </rPh>
    <phoneticPr fontId="9"/>
  </si>
  <si>
    <t>松尾川</t>
    <rPh sb="0" eb="2">
      <t>マツオ</t>
    </rPh>
    <rPh sb="2" eb="3">
      <t>カワ</t>
    </rPh>
    <phoneticPr fontId="9"/>
  </si>
  <si>
    <t>槇尾川</t>
    <rPh sb="0" eb="2">
      <t>マキオ</t>
    </rPh>
    <rPh sb="2" eb="3">
      <t>カワ</t>
    </rPh>
    <phoneticPr fontId="4"/>
  </si>
  <si>
    <t>父鬼川</t>
    <rPh sb="0" eb="1">
      <t>チチ</t>
    </rPh>
    <rPh sb="1" eb="2">
      <t>オニ</t>
    </rPh>
    <rPh sb="2" eb="3">
      <t>カワ</t>
    </rPh>
    <phoneticPr fontId="9"/>
  </si>
  <si>
    <t>津田川</t>
    <rPh sb="0" eb="2">
      <t>ツダ</t>
    </rPh>
    <rPh sb="2" eb="3">
      <t>ガワ</t>
    </rPh>
    <phoneticPr fontId="9"/>
  </si>
  <si>
    <t>近木川</t>
    <rPh sb="0" eb="1">
      <t>チカ</t>
    </rPh>
    <rPh sb="1" eb="2">
      <t>キ</t>
    </rPh>
    <rPh sb="2" eb="3">
      <t>カワ</t>
    </rPh>
    <phoneticPr fontId="9"/>
  </si>
  <si>
    <t>見出川</t>
    <rPh sb="0" eb="1">
      <t>ミ</t>
    </rPh>
    <rPh sb="1" eb="2">
      <t>デ</t>
    </rPh>
    <rPh sb="2" eb="3">
      <t>カワ</t>
    </rPh>
    <phoneticPr fontId="9"/>
  </si>
  <si>
    <t>佐野川</t>
    <rPh sb="0" eb="2">
      <t>サノ</t>
    </rPh>
    <rPh sb="2" eb="3">
      <t>カワ</t>
    </rPh>
    <phoneticPr fontId="9"/>
  </si>
  <si>
    <t>樫井川</t>
    <rPh sb="0" eb="1">
      <t>カシ</t>
    </rPh>
    <rPh sb="1" eb="2">
      <t>イ</t>
    </rPh>
    <rPh sb="2" eb="3">
      <t>カワ</t>
    </rPh>
    <phoneticPr fontId="9"/>
  </si>
  <si>
    <t>男里川</t>
    <rPh sb="0" eb="1">
      <t>オトコ</t>
    </rPh>
    <rPh sb="1" eb="2">
      <t>サト</t>
    </rPh>
    <rPh sb="2" eb="3">
      <t>カワ</t>
    </rPh>
    <phoneticPr fontId="9"/>
  </si>
  <si>
    <t>金熊寺川</t>
    <rPh sb="0" eb="1">
      <t>カネ</t>
    </rPh>
    <rPh sb="1" eb="2">
      <t>クマ</t>
    </rPh>
    <rPh sb="2" eb="3">
      <t>テラ</t>
    </rPh>
    <rPh sb="3" eb="4">
      <t>カワ</t>
    </rPh>
    <phoneticPr fontId="9"/>
  </si>
  <si>
    <t>菟砥川</t>
    <rPh sb="0" eb="1">
      <t>ウサギ</t>
    </rPh>
    <rPh sb="1" eb="2">
      <t>トイシ</t>
    </rPh>
    <rPh sb="2" eb="3">
      <t>カワ</t>
    </rPh>
    <phoneticPr fontId="9"/>
  </si>
  <si>
    <t>山中川</t>
    <rPh sb="0" eb="2">
      <t>ヤマナカ</t>
    </rPh>
    <rPh sb="2" eb="3">
      <t>カワ</t>
    </rPh>
    <phoneticPr fontId="9"/>
  </si>
  <si>
    <t>番川</t>
    <rPh sb="0" eb="1">
      <t>バン</t>
    </rPh>
    <rPh sb="1" eb="2">
      <t>カワ</t>
    </rPh>
    <phoneticPr fontId="9"/>
  </si>
  <si>
    <t>大川</t>
    <rPh sb="0" eb="2">
      <t>オオカワ</t>
    </rPh>
    <phoneticPr fontId="9"/>
  </si>
  <si>
    <t>西川</t>
    <rPh sb="0" eb="2">
      <t>ニシカワ</t>
    </rPh>
    <phoneticPr fontId="9"/>
  </si>
  <si>
    <t>測　定　地　点</t>
    <rPh sb="0" eb="1">
      <t>ソク</t>
    </rPh>
    <rPh sb="2" eb="3">
      <t>サダム</t>
    </rPh>
    <rPh sb="4" eb="5">
      <t>チ</t>
    </rPh>
    <rPh sb="6" eb="7">
      <t>テン</t>
    </rPh>
    <phoneticPr fontId="4"/>
  </si>
  <si>
    <t>高津取水口</t>
    <rPh sb="0" eb="2">
      <t>タカツ</t>
    </rPh>
    <rPh sb="2" eb="3">
      <t>ト</t>
    </rPh>
    <rPh sb="3" eb="4">
      <t>スイ</t>
    </rPh>
    <rPh sb="4" eb="5">
      <t>コウ</t>
    </rPh>
    <phoneticPr fontId="9"/>
  </si>
  <si>
    <t>大津川橋</t>
    <rPh sb="0" eb="2">
      <t>オオツ</t>
    </rPh>
    <rPh sb="2" eb="3">
      <t>カワ</t>
    </rPh>
    <rPh sb="3" eb="4">
      <t>ハシ</t>
    </rPh>
    <phoneticPr fontId="9"/>
  </si>
  <si>
    <t>新緑田橋</t>
    <rPh sb="0" eb="1">
      <t>シン</t>
    </rPh>
    <rPh sb="1" eb="2">
      <t>ミドリ</t>
    </rPh>
    <rPh sb="2" eb="3">
      <t>タ</t>
    </rPh>
    <rPh sb="3" eb="4">
      <t>ハシ</t>
    </rPh>
    <phoneticPr fontId="9"/>
  </si>
  <si>
    <t>繁和橋</t>
    <rPh sb="0" eb="1">
      <t>ハン</t>
    </rPh>
    <rPh sb="1" eb="2">
      <t>ワ</t>
    </rPh>
    <rPh sb="2" eb="3">
      <t>バシ</t>
    </rPh>
    <phoneticPr fontId="4"/>
  </si>
  <si>
    <t>神田橋</t>
    <rPh sb="0" eb="2">
      <t>カンダ</t>
    </rPh>
    <rPh sb="2" eb="3">
      <t>ハシ</t>
    </rPh>
    <phoneticPr fontId="9"/>
  </si>
  <si>
    <t>昭代橋</t>
    <rPh sb="0" eb="2">
      <t>アキヨ</t>
    </rPh>
    <rPh sb="2" eb="3">
      <t>ハシ</t>
    </rPh>
    <phoneticPr fontId="9"/>
  </si>
  <si>
    <t>厄除橋</t>
    <rPh sb="0" eb="2">
      <t>ヤクヨ</t>
    </rPh>
    <rPh sb="2" eb="3">
      <t>ハシ</t>
    </rPh>
    <phoneticPr fontId="9"/>
  </si>
  <si>
    <t>近木川橋</t>
    <rPh sb="0" eb="1">
      <t>チカ</t>
    </rPh>
    <rPh sb="1" eb="2">
      <t>キ</t>
    </rPh>
    <rPh sb="2" eb="3">
      <t>カワ</t>
    </rPh>
    <rPh sb="3" eb="4">
      <t>ハシ</t>
    </rPh>
    <phoneticPr fontId="9"/>
  </si>
  <si>
    <t>見出橋</t>
    <rPh sb="0" eb="1">
      <t>ミ</t>
    </rPh>
    <rPh sb="1" eb="2">
      <t>デ</t>
    </rPh>
    <rPh sb="2" eb="3">
      <t>ハシ</t>
    </rPh>
    <phoneticPr fontId="9"/>
  </si>
  <si>
    <t>昭平橋</t>
    <rPh sb="0" eb="2">
      <t>ショウヘイ</t>
    </rPh>
    <rPh sb="2" eb="3">
      <t>ハシ</t>
    </rPh>
    <phoneticPr fontId="9"/>
  </si>
  <si>
    <t>兎田橋</t>
    <rPh sb="0" eb="1">
      <t>ウサギ</t>
    </rPh>
    <rPh sb="1" eb="2">
      <t>タ</t>
    </rPh>
    <rPh sb="2" eb="3">
      <t>ハシ</t>
    </rPh>
    <phoneticPr fontId="9"/>
  </si>
  <si>
    <t>樫井川橋</t>
    <rPh sb="0" eb="1">
      <t>カシ</t>
    </rPh>
    <rPh sb="1" eb="2">
      <t>イ</t>
    </rPh>
    <rPh sb="2" eb="3">
      <t>カワ</t>
    </rPh>
    <rPh sb="3" eb="4">
      <t>ハシ</t>
    </rPh>
    <phoneticPr fontId="9"/>
  </si>
  <si>
    <t>男里川橋</t>
    <rPh sb="0" eb="1">
      <t>オトコ</t>
    </rPh>
    <rPh sb="1" eb="2">
      <t>サト</t>
    </rPh>
    <rPh sb="2" eb="3">
      <t>カワ</t>
    </rPh>
    <rPh sb="3" eb="4">
      <t>ハシ</t>
    </rPh>
    <phoneticPr fontId="9"/>
  </si>
  <si>
    <t>男里橋</t>
    <rPh sb="0" eb="1">
      <t>オトコ</t>
    </rPh>
    <rPh sb="1" eb="2">
      <t>サト</t>
    </rPh>
    <rPh sb="2" eb="3">
      <t>ハシ</t>
    </rPh>
    <phoneticPr fontId="9"/>
  </si>
  <si>
    <t>西打合橋</t>
    <rPh sb="0" eb="1">
      <t>ニシ</t>
    </rPh>
    <rPh sb="1" eb="2">
      <t>ダ</t>
    </rPh>
    <rPh sb="2" eb="3">
      <t>アイ</t>
    </rPh>
    <rPh sb="3" eb="4">
      <t>ハシ</t>
    </rPh>
    <phoneticPr fontId="9"/>
  </si>
  <si>
    <t>東打合橋</t>
    <rPh sb="0" eb="1">
      <t>ヒガシ</t>
    </rPh>
    <rPh sb="1" eb="2">
      <t>ダ</t>
    </rPh>
    <rPh sb="2" eb="3">
      <t>アイ</t>
    </rPh>
    <rPh sb="3" eb="4">
      <t>ハシ</t>
    </rPh>
    <phoneticPr fontId="9"/>
  </si>
  <si>
    <t>田身輪橋</t>
    <rPh sb="0" eb="1">
      <t>タ</t>
    </rPh>
    <rPh sb="1" eb="2">
      <t>ミ</t>
    </rPh>
    <rPh sb="2" eb="3">
      <t>ワ</t>
    </rPh>
    <rPh sb="3" eb="4">
      <t>ハシ</t>
    </rPh>
    <phoneticPr fontId="9"/>
  </si>
  <si>
    <t>昭南橋</t>
    <rPh sb="0" eb="1">
      <t>アキラ</t>
    </rPh>
    <rPh sb="1" eb="2">
      <t>ミナミ</t>
    </rPh>
    <rPh sb="2" eb="3">
      <t>バシ</t>
    </rPh>
    <phoneticPr fontId="9"/>
  </si>
  <si>
    <t>こうや橋</t>
    <rPh sb="3" eb="4">
      <t>ハシ</t>
    </rPh>
    <phoneticPr fontId="9"/>
  </si>
  <si>
    <t>番　　　　　号</t>
    <rPh sb="0" eb="1">
      <t>バン</t>
    </rPh>
    <rPh sb="6" eb="7">
      <t>ゴウ</t>
    </rPh>
    <phoneticPr fontId="4"/>
  </si>
  <si>
    <t>府　独　自　番　号</t>
    <rPh sb="0" eb="1">
      <t>フ</t>
    </rPh>
    <rPh sb="2" eb="3">
      <t>ドク</t>
    </rPh>
    <rPh sb="4" eb="5">
      <t>ジ</t>
    </rPh>
    <rPh sb="6" eb="7">
      <t>バン</t>
    </rPh>
    <rPh sb="8" eb="9">
      <t>ゴウ</t>
    </rPh>
    <phoneticPr fontId="4"/>
  </si>
  <si>
    <t>912-01</t>
    <phoneticPr fontId="4"/>
  </si>
  <si>
    <t>912-02</t>
    <phoneticPr fontId="4"/>
  </si>
  <si>
    <t>914-01</t>
    <phoneticPr fontId="4"/>
  </si>
  <si>
    <t>915-01</t>
    <phoneticPr fontId="4"/>
  </si>
  <si>
    <t>916-01</t>
    <phoneticPr fontId="4"/>
  </si>
  <si>
    <t>919-01</t>
    <phoneticPr fontId="4"/>
  </si>
  <si>
    <t>920-01</t>
    <phoneticPr fontId="4"/>
  </si>
  <si>
    <t>920-02</t>
    <phoneticPr fontId="4"/>
  </si>
  <si>
    <t>922-01</t>
    <phoneticPr fontId="4"/>
  </si>
  <si>
    <t>923-01</t>
    <phoneticPr fontId="4"/>
  </si>
  <si>
    <t>927-01</t>
    <phoneticPr fontId="4"/>
  </si>
  <si>
    <t>927-02</t>
    <phoneticPr fontId="4"/>
  </si>
  <si>
    <t>930-01</t>
    <phoneticPr fontId="4"/>
  </si>
  <si>
    <t>931-01</t>
    <phoneticPr fontId="4"/>
  </si>
  <si>
    <t>932-01</t>
    <phoneticPr fontId="4"/>
  </si>
  <si>
    <t>933-01</t>
    <phoneticPr fontId="4"/>
  </si>
  <si>
    <t>935-01</t>
    <phoneticPr fontId="4"/>
  </si>
  <si>
    <t>936-01</t>
    <phoneticPr fontId="4"/>
  </si>
  <si>
    <t>938-01</t>
    <phoneticPr fontId="4"/>
  </si>
  <si>
    <t>地　点　統　一　番　号</t>
    <rPh sb="0" eb="1">
      <t>チ</t>
    </rPh>
    <rPh sb="2" eb="3">
      <t>テン</t>
    </rPh>
    <rPh sb="4" eb="5">
      <t>オサム</t>
    </rPh>
    <rPh sb="6" eb="7">
      <t>１</t>
    </rPh>
    <rPh sb="8" eb="9">
      <t>バン</t>
    </rPh>
    <rPh sb="10" eb="11">
      <t>ゴウ</t>
    </rPh>
    <phoneticPr fontId="4"/>
  </si>
  <si>
    <t>028-01</t>
    <phoneticPr fontId="4"/>
  </si>
  <si>
    <t>029-01</t>
    <phoneticPr fontId="4"/>
  </si>
  <si>
    <t>031-01</t>
    <phoneticPr fontId="4"/>
  </si>
  <si>
    <t>032-01</t>
    <phoneticPr fontId="4"/>
  </si>
  <si>
    <t>033-01</t>
    <phoneticPr fontId="4"/>
  </si>
  <si>
    <t>035-01</t>
    <phoneticPr fontId="4"/>
  </si>
  <si>
    <t>036-01</t>
    <phoneticPr fontId="4"/>
  </si>
  <si>
    <t>037-01</t>
    <phoneticPr fontId="4"/>
  </si>
  <si>
    <t>038-01</t>
    <phoneticPr fontId="4"/>
  </si>
  <si>
    <t>039-01</t>
    <phoneticPr fontId="4"/>
  </si>
  <si>
    <t>040-01</t>
    <phoneticPr fontId="4"/>
  </si>
  <si>
    <t>041-01</t>
    <phoneticPr fontId="4"/>
  </si>
  <si>
    <t>042-01</t>
    <phoneticPr fontId="4"/>
  </si>
  <si>
    <t>043-01</t>
    <phoneticPr fontId="4"/>
  </si>
  <si>
    <t>044-01</t>
    <phoneticPr fontId="4"/>
  </si>
  <si>
    <t>045-01</t>
    <phoneticPr fontId="4"/>
  </si>
  <si>
    <t>046-01</t>
    <phoneticPr fontId="4"/>
  </si>
  <si>
    <t>047-01</t>
    <phoneticPr fontId="4"/>
  </si>
  <si>
    <t>049-01</t>
    <phoneticPr fontId="4"/>
  </si>
  <si>
    <t>類　　　　　型</t>
    <rPh sb="0" eb="1">
      <t>タグイ</t>
    </rPh>
    <rPh sb="6" eb="7">
      <t>カタ</t>
    </rPh>
    <phoneticPr fontId="4"/>
  </si>
  <si>
    <t>基準値、指針値</t>
    <rPh sb="0" eb="3">
      <t>キジュンチ</t>
    </rPh>
    <rPh sb="4" eb="6">
      <t>シシン</t>
    </rPh>
    <rPh sb="6" eb="7">
      <t>チ</t>
    </rPh>
    <phoneticPr fontId="4"/>
  </si>
  <si>
    <t>Ｄ</t>
    <phoneticPr fontId="4"/>
  </si>
  <si>
    <t>基準値</t>
    <rPh sb="0" eb="3">
      <t>キジュンチ</t>
    </rPh>
    <phoneticPr fontId="4"/>
  </si>
  <si>
    <t>ｐ　 　　Ｈ</t>
  </si>
  <si>
    <t>(pH)</t>
    <phoneticPr fontId="4"/>
  </si>
  <si>
    <t>6.5～8.5</t>
    <phoneticPr fontId="4"/>
  </si>
  <si>
    <t>6.0～8.5</t>
    <phoneticPr fontId="4"/>
  </si>
  <si>
    <t>Ｄ　　　　Ｏ</t>
    <phoneticPr fontId="4"/>
  </si>
  <si>
    <t>(mg/L)</t>
    <phoneticPr fontId="4"/>
  </si>
  <si>
    <t>以上</t>
    <rPh sb="0" eb="2">
      <t>イジョウ</t>
    </rPh>
    <phoneticPr fontId="4"/>
  </si>
  <si>
    <t>Ｂ　　Ｏ　　Ｄ</t>
    <phoneticPr fontId="4"/>
  </si>
  <si>
    <t>以下</t>
    <rPh sb="0" eb="2">
      <t>イカ</t>
    </rPh>
    <phoneticPr fontId="4"/>
  </si>
  <si>
    <t>Ｃ　　Ｏ　　Ｄ</t>
    <phoneticPr fontId="4"/>
  </si>
  <si>
    <t>Ｓ　　　Ｓ</t>
    <phoneticPr fontId="4"/>
  </si>
  <si>
    <t xml:space="preserve"> 大　腸　菌　数</t>
    <phoneticPr fontId="4"/>
  </si>
  <si>
    <t>(CFU/100mL)</t>
    <phoneticPr fontId="4"/>
  </si>
  <si>
    <t>全　　亜　　鉛</t>
    <rPh sb="0" eb="1">
      <t>ゼン</t>
    </rPh>
    <phoneticPr fontId="4"/>
  </si>
  <si>
    <t>(mg/L)</t>
  </si>
  <si>
    <t>ノニルフェノール</t>
    <phoneticPr fontId="4"/>
  </si>
  <si>
    <t>ＬＡＳ</t>
    <phoneticPr fontId="4"/>
  </si>
  <si>
    <t>採　　取　　月　　日　　</t>
    <phoneticPr fontId="4"/>
  </si>
  <si>
    <t>適否</t>
    <rPh sb="0" eb="2">
      <t>テキヒ</t>
    </rPh>
    <phoneticPr fontId="4"/>
  </si>
  <si>
    <t>採　　取　　時　　刻　　</t>
    <phoneticPr fontId="4"/>
  </si>
  <si>
    <t>天　　　　候　　</t>
    <phoneticPr fontId="4"/>
  </si>
  <si>
    <t>晴</t>
    <rPh sb="0" eb="1">
      <t>ハレ</t>
    </rPh>
    <phoneticPr fontId="4"/>
  </si>
  <si>
    <t>薄曇</t>
    <rPh sb="0" eb="2">
      <t>ウスグモ</t>
    </rPh>
    <phoneticPr fontId="4"/>
  </si>
  <si>
    <t>曇</t>
    <rPh sb="0" eb="1">
      <t>クモリ</t>
    </rPh>
    <phoneticPr fontId="4"/>
  </si>
  <si>
    <t>　　　気　　　　温</t>
    <phoneticPr fontId="4"/>
  </si>
  <si>
    <t>(℃)</t>
    <phoneticPr fontId="4"/>
  </si>
  <si>
    <t>　　　水　　　　温</t>
    <phoneticPr fontId="4"/>
  </si>
  <si>
    <t>　　　流　　　　量</t>
    <phoneticPr fontId="4"/>
  </si>
  <si>
    <r>
      <t>(m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/s)</t>
    </r>
    <phoneticPr fontId="4"/>
  </si>
  <si>
    <t>　　　平　　　　均</t>
    <rPh sb="3" eb="4">
      <t>ヒラ</t>
    </rPh>
    <rPh sb="8" eb="9">
      <t>ヒトシ</t>
    </rPh>
    <phoneticPr fontId="4"/>
  </si>
  <si>
    <t>　　　透　　視　　度</t>
    <rPh sb="6" eb="7">
      <t>シ</t>
    </rPh>
    <phoneticPr fontId="4"/>
  </si>
  <si>
    <t>(度)</t>
    <rPh sb="1" eb="2">
      <t>ド</t>
    </rPh>
    <phoneticPr fontId="4"/>
  </si>
  <si>
    <t>　　　臭　　　　気</t>
    <rPh sb="3" eb="9">
      <t>シュウキ</t>
    </rPh>
    <phoneticPr fontId="4"/>
  </si>
  <si>
    <t>無臭</t>
    <rPh sb="0" eb="2">
      <t>ムシュウ</t>
    </rPh>
    <phoneticPr fontId="4"/>
  </si>
  <si>
    <t>微下水</t>
    <rPh sb="0" eb="3">
      <t>ビゲスイ</t>
    </rPh>
    <phoneticPr fontId="4"/>
  </si>
  <si>
    <t>微土</t>
    <rPh sb="0" eb="1">
      <t>ビ</t>
    </rPh>
    <rPh sb="1" eb="2">
      <t>ツチ</t>
    </rPh>
    <phoneticPr fontId="4"/>
  </si>
  <si>
    <t>無臭</t>
  </si>
  <si>
    <t>微川藻</t>
    <rPh sb="0" eb="3">
      <t>ビカワモ</t>
    </rPh>
    <phoneticPr fontId="4"/>
  </si>
  <si>
    <t>　　　色　　　　相</t>
    <rPh sb="3" eb="9">
      <t>シキソウ</t>
    </rPh>
    <phoneticPr fontId="4"/>
  </si>
  <si>
    <t>無色</t>
    <rPh sb="0" eb="2">
      <t>ムショク</t>
    </rPh>
    <phoneticPr fontId="4"/>
  </si>
  <si>
    <t>淡褐色</t>
    <rPh sb="0" eb="3">
      <t>タンカッショク</t>
    </rPh>
    <phoneticPr fontId="4"/>
  </si>
  <si>
    <t>淡黄色</t>
    <rPh sb="0" eb="3">
      <t>タンオウショク</t>
    </rPh>
    <phoneticPr fontId="4"/>
  </si>
  <si>
    <t>淡灰黄色</t>
    <rPh sb="0" eb="4">
      <t>タンハイオウショク</t>
    </rPh>
    <phoneticPr fontId="4"/>
  </si>
  <si>
    <t>無色</t>
  </si>
  <si>
    <t>淡黄緑色</t>
    <rPh sb="0" eb="4">
      <t>タンオウリョクショク</t>
    </rPh>
    <phoneticPr fontId="4"/>
  </si>
  <si>
    <t>生活環境項目</t>
    <rPh sb="0" eb="2">
      <t>セイカツ</t>
    </rPh>
    <rPh sb="2" eb="4">
      <t>カンキョウ</t>
    </rPh>
    <rPh sb="4" eb="6">
      <t>コウモク</t>
    </rPh>
    <phoneticPr fontId="4"/>
  </si>
  <si>
    <t>ｐ　 　　Ｈ</t>
    <phoneticPr fontId="4"/>
  </si>
  <si>
    <t>(pH)</t>
  </si>
  <si>
    <t xml:space="preserve">   </t>
    <phoneticPr fontId="4"/>
  </si>
  <si>
    <t>&lt;</t>
    <phoneticPr fontId="4"/>
  </si>
  <si>
    <r>
      <t>3.9×10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</si>
  <si>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○</t>
    <phoneticPr fontId="4"/>
  </si>
  <si>
    <r>
      <t>5.0×10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</si>
  <si>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</si>
  <si>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8.4×10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</si>
  <si>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1.3×10</t>
    </r>
    <r>
      <rPr>
        <vertAlign val="superscript"/>
        <sz val="10"/>
        <rFont val="ＭＳ 明朝"/>
        <family val="1"/>
        <charset val="128"/>
      </rPr>
      <t>3</t>
    </r>
    <phoneticPr fontId="4"/>
  </si>
  <si>
    <t>×</t>
    <phoneticPr fontId="4"/>
  </si>
  <si>
    <r>
      <t>4.6×10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</si>
  <si>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2.4×10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</si>
  <si>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7.1×10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</si>
  <si>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6.2×10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</si>
  <si>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3.7×10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</si>
  <si>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4.5×10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</si>
  <si>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1.7×10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</si>
  <si>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4.3×10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</si>
  <si>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全　　窒　　素</t>
    <phoneticPr fontId="4"/>
  </si>
  <si>
    <t>全　　り　　ん</t>
    <phoneticPr fontId="4"/>
  </si>
  <si>
    <t>健　　康　　項　　目</t>
    <rPh sb="0" eb="4">
      <t>ケンコウ</t>
    </rPh>
    <rPh sb="6" eb="10">
      <t>コウモク</t>
    </rPh>
    <phoneticPr fontId="4"/>
  </si>
  <si>
    <t>カ　ド　ミ　ウ　ム</t>
    <phoneticPr fontId="4"/>
  </si>
  <si>
    <t>全　　シ　　ア　　ン</t>
    <phoneticPr fontId="4"/>
  </si>
  <si>
    <t>検出されないこと</t>
    <rPh sb="0" eb="2">
      <t>ケンシュツ</t>
    </rPh>
    <phoneticPr fontId="4"/>
  </si>
  <si>
    <t>鉛</t>
    <phoneticPr fontId="4"/>
  </si>
  <si>
    <t>六　価　ク　ロ　ム</t>
    <phoneticPr fontId="4"/>
  </si>
  <si>
    <t>砒　　　素</t>
    <rPh sb="0" eb="1">
      <t>ヘイ</t>
    </rPh>
    <phoneticPr fontId="4"/>
  </si>
  <si>
    <t>総　　水　　銀</t>
    <phoneticPr fontId="4"/>
  </si>
  <si>
    <t>ア　ル　キ　ル　水　銀</t>
    <phoneticPr fontId="4"/>
  </si>
  <si>
    <t>Ｐ　　Ｃ　　Ｂ</t>
    <phoneticPr fontId="4"/>
  </si>
  <si>
    <t>ジ ク ロ ロ メ タ ン</t>
    <phoneticPr fontId="4"/>
  </si>
  <si>
    <t>四　塩　化　炭　素</t>
    <phoneticPr fontId="4"/>
  </si>
  <si>
    <t>1,2-ｼﾞｸﾛﾛｴﾀﾝ</t>
    <phoneticPr fontId="4"/>
  </si>
  <si>
    <t>1,1-ｼﾞｸﾛﾛｴﾁﾚﾝ</t>
    <phoneticPr fontId="4"/>
  </si>
  <si>
    <t>ｼｽ-1,2-ｼﾞｸﾛﾛｴﾁﾚﾝ</t>
    <phoneticPr fontId="4"/>
  </si>
  <si>
    <t>1,1,1-ﾄﾘｸﾛﾛｴﾀﾝ</t>
    <phoneticPr fontId="4"/>
  </si>
  <si>
    <t>1,1,2-ﾄﾘｸﾛﾛｴﾀﾝ</t>
    <phoneticPr fontId="4"/>
  </si>
  <si>
    <t>トリクロロエチレン</t>
    <phoneticPr fontId="4"/>
  </si>
  <si>
    <t>テトラクロロエチレン</t>
    <phoneticPr fontId="4"/>
  </si>
  <si>
    <t>1,3-ｼﾞｸﾛﾛﾌﾟﾛﾍﾟﾝ</t>
    <phoneticPr fontId="4"/>
  </si>
  <si>
    <t>チ　　ウ　　ラ　　ム</t>
    <phoneticPr fontId="4"/>
  </si>
  <si>
    <t>シ　　マ　　ジ　　ン</t>
    <phoneticPr fontId="4"/>
  </si>
  <si>
    <t>チ オ ベ ン カ ル ブ</t>
    <phoneticPr fontId="4"/>
  </si>
  <si>
    <t>ベ　　ン　　ゼ　　ン</t>
    <phoneticPr fontId="4"/>
  </si>
  <si>
    <t>セ　　レ　　ン</t>
    <phoneticPr fontId="4"/>
  </si>
  <si>
    <t>硝酸性窒素及び亜硝酸性窒素</t>
    <phoneticPr fontId="4"/>
  </si>
  <si>
    <t>ふ　　っ　　素</t>
    <phoneticPr fontId="4"/>
  </si>
  <si>
    <t>ほ　　う　　素</t>
    <phoneticPr fontId="4"/>
  </si>
  <si>
    <t>1,4-ジ オ キ サ ン</t>
    <phoneticPr fontId="4"/>
  </si>
  <si>
    <t>特　殊　項　目　</t>
    <rPh sb="0" eb="3">
      <t>トクシュ</t>
    </rPh>
    <rPh sb="4" eb="7">
      <t>コウモク</t>
    </rPh>
    <phoneticPr fontId="4"/>
  </si>
  <si>
    <t>n - ﾍ ｷ ｻ ﾝ 抽 出 物 質</t>
    <phoneticPr fontId="4"/>
  </si>
  <si>
    <t>フ ェ ノ ー ル 類</t>
    <phoneticPr fontId="4"/>
  </si>
  <si>
    <t>銅</t>
    <phoneticPr fontId="4"/>
  </si>
  <si>
    <t>鉄　（ 溶 解 性 ）</t>
    <phoneticPr fontId="4"/>
  </si>
  <si>
    <t>マ ン ガ ン （ 溶 解 性 ）</t>
    <phoneticPr fontId="4"/>
  </si>
  <si>
    <t>全　　ク　　ロ　　ム</t>
    <rPh sb="0" eb="1">
      <t>ゼン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</si>
  <si>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</si>
  <si>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ｱ ﾝ ﾓ ﾆ ｱ 性 窒 素</t>
    <rPh sb="0" eb="11">
      <t>アンモニアセイ</t>
    </rPh>
    <rPh sb="12" eb="15">
      <t>チッソ</t>
    </rPh>
    <phoneticPr fontId="4"/>
  </si>
  <si>
    <t>硝　酸　性　窒　素</t>
    <rPh sb="0" eb="5">
      <t>ショウサンセイ</t>
    </rPh>
    <rPh sb="6" eb="9">
      <t>チッソ</t>
    </rPh>
    <phoneticPr fontId="4"/>
  </si>
  <si>
    <t>亜　硝　酸　性　窒　素</t>
    <rPh sb="0" eb="5">
      <t>アショウサン</t>
    </rPh>
    <rPh sb="6" eb="7">
      <t>セイ</t>
    </rPh>
    <rPh sb="8" eb="11">
      <t>チッソ</t>
    </rPh>
    <phoneticPr fontId="4"/>
  </si>
  <si>
    <t>り ん 酸 性 り ん</t>
    <rPh sb="4" eb="7">
      <t>サンセイ</t>
    </rPh>
    <phoneticPr fontId="4"/>
  </si>
  <si>
    <t>特定項目</t>
    <rPh sb="0" eb="2">
      <t>トクテイ</t>
    </rPh>
    <rPh sb="2" eb="4">
      <t>コウモク</t>
    </rPh>
    <phoneticPr fontId="4"/>
  </si>
  <si>
    <t>トリハロメタン生成能</t>
    <phoneticPr fontId="4"/>
  </si>
  <si>
    <t>クロロホルム生成能</t>
    <phoneticPr fontId="4"/>
  </si>
  <si>
    <t>ﾌﾞﾛﾓｼﾞｸﾛﾛﾒﾀﾝ生成能</t>
    <phoneticPr fontId="4"/>
  </si>
  <si>
    <t>ｼﾞﾌﾞﾛﾓｸﾛﾛﾒﾀﾝ生成能</t>
    <phoneticPr fontId="4"/>
  </si>
  <si>
    <t>ブロモホルム生成能</t>
    <phoneticPr fontId="4"/>
  </si>
  <si>
    <t>要　監　視　項　目</t>
    <rPh sb="0" eb="1">
      <t>ヨウ</t>
    </rPh>
    <rPh sb="2" eb="5">
      <t>カンシ</t>
    </rPh>
    <rPh sb="6" eb="9">
      <t>コウモク</t>
    </rPh>
    <phoneticPr fontId="4"/>
  </si>
  <si>
    <t>ク ロ ロ ホ ル ム</t>
    <phoneticPr fontId="4"/>
  </si>
  <si>
    <t>以下</t>
    <rPh sb="0" eb="2">
      <t>イカ</t>
    </rPh>
    <phoneticPr fontId="12"/>
  </si>
  <si>
    <t>ﾄﾗﾝｽ-1,2-ｼﾞｸﾛﾛｴﾁﾚﾝ</t>
    <phoneticPr fontId="4"/>
  </si>
  <si>
    <t>1,2-ｼﾞｸﾛﾛﾌﾟﾛﾊﾟﾝ</t>
    <phoneticPr fontId="4"/>
  </si>
  <si>
    <t>p-ｼﾞｸﾛﾛﾍﾞﾝｾﾞﾝ</t>
    <phoneticPr fontId="4"/>
  </si>
  <si>
    <t>イ ソ キ サ チ オ ン</t>
    <phoneticPr fontId="4"/>
  </si>
  <si>
    <t>ダ イ ア ジ ノ ン</t>
    <phoneticPr fontId="4"/>
  </si>
  <si>
    <t>フ ェ ニ ト ロ チ オ ン</t>
    <phoneticPr fontId="4"/>
  </si>
  <si>
    <t>イ ソ プ ロ チ オ ラ ン</t>
    <phoneticPr fontId="4"/>
  </si>
  <si>
    <t>オ　キ　シ　ン　銅</t>
    <phoneticPr fontId="4"/>
  </si>
  <si>
    <t>ク ロ ロ タ ロ ニ ル</t>
    <phoneticPr fontId="4"/>
  </si>
  <si>
    <t>プ ロ ピ ザ ミ ド</t>
    <phoneticPr fontId="4"/>
  </si>
  <si>
    <t>Ｅ　　Ｐ　　Ｎ</t>
    <phoneticPr fontId="4"/>
  </si>
  <si>
    <t>ジ ク ロ ル ボ ス</t>
    <phoneticPr fontId="4"/>
  </si>
  <si>
    <t>フ ェ ノ ブ カ ル ブ</t>
    <phoneticPr fontId="4"/>
  </si>
  <si>
    <t>イ プ ロ ベ ン ホ ス</t>
    <phoneticPr fontId="4"/>
  </si>
  <si>
    <t>ク ロ ル ニ ト ロ フ ェ ン</t>
    <phoneticPr fontId="4"/>
  </si>
  <si>
    <t>ト　　ル　　エ　　ン</t>
    <phoneticPr fontId="4"/>
  </si>
  <si>
    <t>キ　　シ　　レ　　ン</t>
    <phoneticPr fontId="4"/>
  </si>
  <si>
    <t>ﾌ ﾀ ﾙ 酸 ｼ ﾞ ｴ ﾁ ﾙ ﾍ ｷ ｼ ﾙ</t>
    <phoneticPr fontId="4"/>
  </si>
  <si>
    <t>ニ　　ッ　　ケ　　ル</t>
    <phoneticPr fontId="4"/>
  </si>
  <si>
    <t>モ　リ　ブ　デ　ン</t>
    <phoneticPr fontId="4"/>
  </si>
  <si>
    <t>ア　ン　チ　モ　ン</t>
    <phoneticPr fontId="4"/>
  </si>
  <si>
    <t>塩 化 ビ ニ ル モ ノ マ ー</t>
    <rPh sb="0" eb="1">
      <t>シオ</t>
    </rPh>
    <rPh sb="2" eb="3">
      <t>カ</t>
    </rPh>
    <phoneticPr fontId="4"/>
  </si>
  <si>
    <t>エ ピ ク ロ ロ ヒ ド リ ン</t>
    <phoneticPr fontId="4"/>
  </si>
  <si>
    <t>全  マ  ン  ガ  ン</t>
    <rPh sb="0" eb="1">
      <t>ゼン</t>
    </rPh>
    <phoneticPr fontId="4"/>
  </si>
  <si>
    <t>ウ     ラ     ン</t>
    <phoneticPr fontId="4"/>
  </si>
  <si>
    <t>P F O S 及 び P F O A</t>
    <rPh sb="8" eb="9">
      <t>オヨ</t>
    </rPh>
    <phoneticPr fontId="4"/>
  </si>
  <si>
    <t>フ　ェ　ノ　ー　ル</t>
    <phoneticPr fontId="4"/>
  </si>
  <si>
    <t>ホ ル ム ア ル デ ヒ ド</t>
    <phoneticPr fontId="4"/>
  </si>
  <si>
    <t>4-t-オクチルフェノール</t>
    <phoneticPr fontId="4"/>
  </si>
  <si>
    <t>アニリン</t>
    <phoneticPr fontId="4"/>
  </si>
  <si>
    <t>2,4-ジクロロフェノ－ル</t>
    <phoneticPr fontId="4"/>
  </si>
  <si>
    <t>その他項目</t>
    <rPh sb="0" eb="3">
      <t>ソノタ</t>
    </rPh>
    <rPh sb="3" eb="5">
      <t>コウモク</t>
    </rPh>
    <phoneticPr fontId="4"/>
  </si>
  <si>
    <t>塩　素　イ　オ　ン</t>
    <rPh sb="0" eb="3">
      <t>エンソ</t>
    </rPh>
    <phoneticPr fontId="4"/>
  </si>
  <si>
    <t/>
  </si>
  <si>
    <t>A T U 添 加 B O D</t>
    <rPh sb="6" eb="9">
      <t>テンカ</t>
    </rPh>
    <phoneticPr fontId="4"/>
  </si>
  <si>
    <t>非 ｲ ｵ ﾝ 界 面 活 性 剤</t>
    <rPh sb="0" eb="1">
      <t>ヒ</t>
    </rPh>
    <rPh sb="8" eb="11">
      <t>カイメン</t>
    </rPh>
    <rPh sb="12" eb="17">
      <t>カッセイザイ</t>
    </rPh>
    <phoneticPr fontId="4"/>
  </si>
  <si>
    <t>電　気　伝　導　率</t>
    <rPh sb="0" eb="3">
      <t>デンキ</t>
    </rPh>
    <rPh sb="4" eb="9">
      <t>デンドウリツ</t>
    </rPh>
    <phoneticPr fontId="4"/>
  </si>
  <si>
    <t>(mS/m)</t>
    <phoneticPr fontId="4"/>
  </si>
  <si>
    <t>＜備考＞</t>
    <rPh sb="1" eb="3">
      <t>ビコウ</t>
    </rPh>
    <phoneticPr fontId="4"/>
  </si>
  <si>
    <t>１．流量の0.00*は逆流、停止を示す。</t>
    <rPh sb="14" eb="16">
      <t>テイシ</t>
    </rPh>
    <phoneticPr fontId="4"/>
  </si>
  <si>
    <t>２．気温、水温、流量、透視度、ｐＨ、電気伝導率は２回単独測定。</t>
    <phoneticPr fontId="4"/>
  </si>
  <si>
    <t>３．ＢＯＤ、ＣＯＤ、ＳＳ、窒素類、りん類の試料は異常採水を除く２回混合で採取。(一部地点を除く）</t>
    <rPh sb="40" eb="42">
      <t>イチブ</t>
    </rPh>
    <rPh sb="42" eb="44">
      <t>チテン</t>
    </rPh>
    <rPh sb="45" eb="46">
      <t>ノゾ</t>
    </rPh>
    <phoneticPr fontId="4"/>
  </si>
  <si>
    <t>４．上記以外の項目の試料は原則２回目に採取。</t>
  </si>
  <si>
    <t>Ａ，Ｂ，Ｃ</t>
    <phoneticPr fontId="4"/>
  </si>
  <si>
    <t>Ｄ，Ｅ</t>
    <phoneticPr fontId="4"/>
  </si>
  <si>
    <t>透視度</t>
    <rPh sb="0" eb="3">
      <t>トウシド</t>
    </rPh>
    <phoneticPr fontId="4"/>
  </si>
  <si>
    <t>令和5年5月</t>
    <rPh sb="0" eb="1">
      <t>レイ</t>
    </rPh>
    <rPh sb="1" eb="2">
      <t>ワ</t>
    </rPh>
    <rPh sb="3" eb="4">
      <t>ネン</t>
    </rPh>
    <rPh sb="5" eb="6">
      <t>ガツ</t>
    </rPh>
    <phoneticPr fontId="4"/>
  </si>
  <si>
    <t>王子川</t>
    <rPh sb="0" eb="2">
      <t>オウジ</t>
    </rPh>
    <rPh sb="2" eb="3">
      <t>カワ</t>
    </rPh>
    <phoneticPr fontId="9"/>
  </si>
  <si>
    <t>新川</t>
    <rPh sb="0" eb="2">
      <t>シンカワ</t>
    </rPh>
    <phoneticPr fontId="9"/>
  </si>
  <si>
    <t>東槇尾川</t>
    <rPh sb="0" eb="1">
      <t>ヒガシ</t>
    </rPh>
    <rPh sb="1" eb="2">
      <t>マキ</t>
    </rPh>
    <rPh sb="2" eb="3">
      <t>オ</t>
    </rPh>
    <rPh sb="3" eb="4">
      <t>カワ</t>
    </rPh>
    <phoneticPr fontId="9"/>
  </si>
  <si>
    <t>秬谷川</t>
    <rPh sb="0" eb="1">
      <t>クロキビ</t>
    </rPh>
    <rPh sb="1" eb="2">
      <t>タニ</t>
    </rPh>
    <rPh sb="2" eb="3">
      <t>カワ</t>
    </rPh>
    <phoneticPr fontId="9"/>
  </si>
  <si>
    <t>雨山川</t>
    <rPh sb="0" eb="1">
      <t>アメ</t>
    </rPh>
    <rPh sb="1" eb="2">
      <t>ヤマ</t>
    </rPh>
    <rPh sb="2" eb="3">
      <t>カワ</t>
    </rPh>
    <phoneticPr fontId="9"/>
  </si>
  <si>
    <t>住吉川</t>
    <rPh sb="0" eb="2">
      <t>スミヨシ</t>
    </rPh>
    <rPh sb="2" eb="3">
      <t>カワ</t>
    </rPh>
    <phoneticPr fontId="9"/>
  </si>
  <si>
    <t>田尻川</t>
    <rPh sb="0" eb="2">
      <t>タジリ</t>
    </rPh>
    <rPh sb="2" eb="3">
      <t>カワ</t>
    </rPh>
    <phoneticPr fontId="9"/>
  </si>
  <si>
    <t>新家川</t>
    <rPh sb="0" eb="2">
      <t>シンケ</t>
    </rPh>
    <rPh sb="2" eb="3">
      <t>カワ</t>
    </rPh>
    <phoneticPr fontId="9"/>
  </si>
  <si>
    <t>大里川</t>
    <rPh sb="0" eb="2">
      <t>オオサト</t>
    </rPh>
    <rPh sb="2" eb="3">
      <t>カワ</t>
    </rPh>
    <phoneticPr fontId="9"/>
  </si>
  <si>
    <t>茶屋川</t>
    <rPh sb="0" eb="2">
      <t>チャヤ</t>
    </rPh>
    <rPh sb="2" eb="3">
      <t>カワ</t>
    </rPh>
    <phoneticPr fontId="9"/>
  </si>
  <si>
    <t>東川</t>
    <rPh sb="0" eb="1">
      <t>ヒガシ</t>
    </rPh>
    <rPh sb="1" eb="2">
      <t>カワ</t>
    </rPh>
    <phoneticPr fontId="9"/>
  </si>
  <si>
    <t>新王子橋</t>
    <rPh sb="0" eb="1">
      <t>シン</t>
    </rPh>
    <rPh sb="1" eb="3">
      <t>オウジ</t>
    </rPh>
    <rPh sb="3" eb="4">
      <t>ハシ</t>
    </rPh>
    <phoneticPr fontId="9"/>
  </si>
  <si>
    <t>河口水門</t>
    <rPh sb="0" eb="2">
      <t>カコウ</t>
    </rPh>
    <rPh sb="2" eb="4">
      <t>スイモン</t>
    </rPh>
    <phoneticPr fontId="9"/>
  </si>
  <si>
    <t>東条橋</t>
    <rPh sb="0" eb="2">
      <t>トウジョウ</t>
    </rPh>
    <rPh sb="2" eb="3">
      <t>バシ</t>
    </rPh>
    <phoneticPr fontId="9"/>
  </si>
  <si>
    <t>通天橋</t>
    <rPh sb="0" eb="1">
      <t>ツウ</t>
    </rPh>
    <rPh sb="1" eb="2">
      <t>テン</t>
    </rPh>
    <rPh sb="2" eb="3">
      <t>ハシ</t>
    </rPh>
    <phoneticPr fontId="9"/>
  </si>
  <si>
    <t>佐野川合流直前</t>
    <rPh sb="0" eb="2">
      <t>サノ</t>
    </rPh>
    <rPh sb="2" eb="3">
      <t>カワ</t>
    </rPh>
    <rPh sb="3" eb="5">
      <t>ゴウリュウ</t>
    </rPh>
    <rPh sb="5" eb="7">
      <t>チョクゼン</t>
    </rPh>
    <phoneticPr fontId="9"/>
  </si>
  <si>
    <t>向田橋</t>
    <rPh sb="0" eb="2">
      <t>ムコウダ</t>
    </rPh>
    <rPh sb="2" eb="3">
      <t>ハシ</t>
    </rPh>
    <phoneticPr fontId="9"/>
  </si>
  <si>
    <t>府道堺阪南線陸橋</t>
    <rPh sb="0" eb="1">
      <t>フ</t>
    </rPh>
    <rPh sb="1" eb="2">
      <t>ミチ</t>
    </rPh>
    <rPh sb="2" eb="3">
      <t>サカイ</t>
    </rPh>
    <rPh sb="3" eb="5">
      <t>ハンナン</t>
    </rPh>
    <rPh sb="5" eb="6">
      <t>セン</t>
    </rPh>
    <rPh sb="6" eb="7">
      <t>リク</t>
    </rPh>
    <rPh sb="7" eb="8">
      <t>ハシ</t>
    </rPh>
    <phoneticPr fontId="9"/>
  </si>
  <si>
    <t>明治小橋</t>
    <rPh sb="0" eb="2">
      <t>メイジ</t>
    </rPh>
    <rPh sb="2" eb="4">
      <t>コバシ</t>
    </rPh>
    <phoneticPr fontId="9"/>
  </si>
  <si>
    <t>新茶屋川橋</t>
    <rPh sb="0" eb="1">
      <t>シン</t>
    </rPh>
    <rPh sb="1" eb="3">
      <t>チャヤ</t>
    </rPh>
    <rPh sb="3" eb="4">
      <t>カワ</t>
    </rPh>
    <rPh sb="4" eb="5">
      <t>ハシ</t>
    </rPh>
    <phoneticPr fontId="9"/>
  </si>
  <si>
    <t>一軒屋橋</t>
    <rPh sb="0" eb="2">
      <t>イッケン</t>
    </rPh>
    <rPh sb="2" eb="3">
      <t>ヤ</t>
    </rPh>
    <rPh sb="3" eb="4">
      <t>ハシ</t>
    </rPh>
    <phoneticPr fontId="9"/>
  </si>
  <si>
    <t>910-01</t>
    <phoneticPr fontId="4"/>
  </si>
  <si>
    <t>911-01</t>
    <phoneticPr fontId="4"/>
  </si>
  <si>
    <t>917-01</t>
    <phoneticPr fontId="4"/>
  </si>
  <si>
    <t>921-01</t>
    <phoneticPr fontId="4"/>
  </si>
  <si>
    <t>924-01</t>
    <phoneticPr fontId="4"/>
  </si>
  <si>
    <t>925-01</t>
    <phoneticPr fontId="4"/>
  </si>
  <si>
    <t>926-01</t>
    <phoneticPr fontId="4"/>
  </si>
  <si>
    <t>928-01</t>
    <phoneticPr fontId="4"/>
  </si>
  <si>
    <t>929-01</t>
    <phoneticPr fontId="4"/>
  </si>
  <si>
    <t>934-01</t>
    <phoneticPr fontId="4"/>
  </si>
  <si>
    <t>937-01</t>
    <phoneticPr fontId="4"/>
  </si>
  <si>
    <t>218-01</t>
    <phoneticPr fontId="4"/>
  </si>
  <si>
    <t>219-01</t>
    <phoneticPr fontId="4"/>
  </si>
  <si>
    <t>220-01</t>
    <phoneticPr fontId="4"/>
  </si>
  <si>
    <t>221-01</t>
    <phoneticPr fontId="4"/>
  </si>
  <si>
    <t>222-01</t>
    <phoneticPr fontId="4"/>
  </si>
  <si>
    <t>223-01</t>
    <phoneticPr fontId="4"/>
  </si>
  <si>
    <t>224-01</t>
    <phoneticPr fontId="4"/>
  </si>
  <si>
    <t>225-01</t>
    <phoneticPr fontId="4"/>
  </si>
  <si>
    <t>226-01</t>
    <phoneticPr fontId="4"/>
  </si>
  <si>
    <t>227-01</t>
    <phoneticPr fontId="4"/>
  </si>
  <si>
    <t>048-01</t>
    <phoneticPr fontId="4"/>
  </si>
  <si>
    <t>快晴</t>
    <rPh sb="0" eb="2">
      <t>カイセイ</t>
    </rPh>
    <phoneticPr fontId="4"/>
  </si>
  <si>
    <t>0.00*</t>
    <phoneticPr fontId="4"/>
  </si>
  <si>
    <t>微塩素臭</t>
    <rPh sb="0" eb="4">
      <t>ビエンソシュウ</t>
    </rPh>
    <phoneticPr fontId="4"/>
  </si>
  <si>
    <t>淡黄褐色</t>
    <rPh sb="0" eb="4">
      <t>タンオウカッショク</t>
    </rPh>
    <phoneticPr fontId="4"/>
  </si>
  <si>
    <t>淡緑色</t>
    <rPh sb="0" eb="3">
      <t>タンリョクショク</t>
    </rPh>
    <phoneticPr fontId="4"/>
  </si>
  <si>
    <t>淡乳白色</t>
    <rPh sb="0" eb="4">
      <t>タンニュウハクショク</t>
    </rPh>
    <phoneticPr fontId="4"/>
  </si>
  <si>
    <r>
      <t>3.0×10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</si>
  <si>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2.9×10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</si>
  <si>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1.1×10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</si>
  <si>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8.2×10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</si>
  <si>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7.2×10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</si>
  <si>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1.2×10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</si>
  <si>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4.9×10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</si>
  <si>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1.1×10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</si>
  <si>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6.7×10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</si>
  <si>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</si>
  <si>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7.0×10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</si>
  <si>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4.2×10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</si>
  <si>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&lt;</t>
    <phoneticPr fontId="14"/>
  </si>
  <si>
    <t>pH基準</t>
    <rPh sb="2" eb="4">
      <t>キジュン</t>
    </rPh>
    <phoneticPr fontId="4"/>
  </si>
  <si>
    <t>～</t>
    <phoneticPr fontId="4"/>
  </si>
  <si>
    <r>
      <t>7.9×10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</si>
  <si>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2.7×10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</si>
  <si>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2.2×10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</si>
  <si>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8.6×10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</si>
  <si>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5.2×10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</si>
  <si>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4.3×10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</si>
  <si>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2.4×10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</si>
  <si>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9.7×10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</si>
  <si>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9.4×10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</si>
  <si>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6.4×10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</si>
  <si>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3.4×10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</si>
  <si>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3.7×10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</si>
  <si>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3.3×10</t>
    </r>
    <r>
      <rPr>
        <vertAlign val="superscript"/>
        <sz val="10"/>
        <rFont val="ＭＳ 明朝"/>
        <family val="1"/>
        <charset val="128"/>
      </rPr>
      <t>2</t>
    </r>
    <phoneticPr fontId="4"/>
  </si>
  <si>
    <t>中灰黄色</t>
    <rPh sb="0" eb="4">
      <t>チュウハイオウショク</t>
    </rPh>
    <phoneticPr fontId="4"/>
  </si>
  <si>
    <t>淡灰緑色</t>
    <rPh sb="0" eb="4">
      <t>タンハイリョクショク</t>
    </rPh>
    <phoneticPr fontId="4"/>
  </si>
  <si>
    <t>雨</t>
    <rPh sb="0" eb="1">
      <t>アメ</t>
    </rPh>
    <phoneticPr fontId="4"/>
  </si>
  <si>
    <t>薄曇</t>
    <rPh sb="0" eb="2">
      <t>ウスクモリ</t>
    </rPh>
    <phoneticPr fontId="4"/>
  </si>
  <si>
    <t>令和5年6月</t>
    <rPh sb="0" eb="1">
      <t>レイ</t>
    </rPh>
    <rPh sb="1" eb="2">
      <t>ワ</t>
    </rPh>
    <rPh sb="3" eb="4">
      <t>ネン</t>
    </rPh>
    <rPh sb="5" eb="6">
      <t>ガツ</t>
    </rPh>
    <phoneticPr fontId="4"/>
  </si>
  <si>
    <r>
      <t>4.1×10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</si>
  <si>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8.3×10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</si>
  <si>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5.4×10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</si>
  <si>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2.0×10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</si>
  <si>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3.8×10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</si>
  <si>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2.2×10</t>
    </r>
    <r>
      <rPr>
        <vertAlign val="superscript"/>
        <sz val="10"/>
        <rFont val="ＭＳ 明朝"/>
        <family val="1"/>
        <charset val="128"/>
      </rPr>
      <t>3</t>
    </r>
    <phoneticPr fontId="4"/>
  </si>
  <si>
    <r>
      <t>2.3×10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</si>
  <si>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3.1×10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</si>
  <si>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4.2×10</t>
    </r>
    <r>
      <rPr>
        <vertAlign val="superscript"/>
        <sz val="10"/>
        <rFont val="ＭＳ 明朝"/>
        <family val="1"/>
        <charset val="128"/>
      </rPr>
      <t>2</t>
    </r>
    <phoneticPr fontId="4"/>
  </si>
  <si>
    <t>令和5年7月</t>
    <rPh sb="0" eb="1">
      <t>レイ</t>
    </rPh>
    <rPh sb="1" eb="2">
      <t>ワ</t>
    </rPh>
    <rPh sb="3" eb="4">
      <t>ネン</t>
    </rPh>
    <rPh sb="5" eb="6">
      <t>ガツ</t>
    </rPh>
    <phoneticPr fontId="4"/>
  </si>
  <si>
    <t>令和5年8月</t>
    <rPh sb="0" eb="1">
      <t>レイ</t>
    </rPh>
    <rPh sb="1" eb="2">
      <t>ワ</t>
    </rPh>
    <rPh sb="3" eb="4">
      <t>ネン</t>
    </rPh>
    <rPh sb="5" eb="6">
      <t>ガツ</t>
    </rPh>
    <phoneticPr fontId="4"/>
  </si>
  <si>
    <t>微下水</t>
  </si>
  <si>
    <t>微塩素</t>
  </si>
  <si>
    <t>淡黄色</t>
  </si>
  <si>
    <t>淡黄緑色</t>
  </si>
  <si>
    <r>
      <t>9.3×10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</si>
  <si>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1.0×10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</si>
  <si>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3.9×10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</si>
  <si>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1.0×10</t>
    </r>
    <r>
      <rPr>
        <vertAlign val="superscript"/>
        <sz val="10"/>
        <rFont val="ＭＳ 明朝"/>
        <family val="1"/>
        <charset val="128"/>
      </rPr>
      <t>0</t>
    </r>
    <phoneticPr fontId="4"/>
  </si>
  <si>
    <r>
      <t>3.3×10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</si>
  <si>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2.0×10</t>
    </r>
    <r>
      <rPr>
        <vertAlign val="superscript"/>
        <sz val="10"/>
        <rFont val="ＭＳ 明朝"/>
        <family val="1"/>
        <charset val="128"/>
      </rPr>
      <t>0</t>
    </r>
    <phoneticPr fontId="4"/>
  </si>
  <si>
    <r>
      <t>4.1×10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</si>
  <si>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6.6×10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</si>
  <si>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1.8×10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</si>
  <si>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8.9×10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</si>
  <si>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&lt;</t>
  </si>
  <si>
    <t>以下</t>
    <phoneticPr fontId="4"/>
  </si>
  <si>
    <t>Ｂ　生物Ｂ</t>
    <rPh sb="2" eb="4">
      <t>セイブツ</t>
    </rPh>
    <phoneticPr fontId="4"/>
  </si>
  <si>
    <t>Ｃ　生物Ｂ</t>
    <rPh sb="2" eb="4">
      <t>セイブツ</t>
    </rPh>
    <phoneticPr fontId="4"/>
  </si>
  <si>
    <t>Ａ　生物Ｂ</t>
    <rPh sb="2" eb="4">
      <t>セイブツ</t>
    </rPh>
    <phoneticPr fontId="4"/>
  </si>
  <si>
    <t>Ａ　生物Ｂ</t>
    <phoneticPr fontId="4"/>
  </si>
  <si>
    <r>
      <t>2.9×10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</si>
  <si>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6.2×10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</si>
  <si>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8.0×10</t>
    </r>
    <r>
      <rPr>
        <vertAlign val="superscript"/>
        <sz val="10"/>
        <rFont val="ＭＳ 明朝"/>
        <family val="1"/>
        <charset val="128"/>
      </rPr>
      <t>0</t>
    </r>
    <phoneticPr fontId="4"/>
  </si>
  <si>
    <r>
      <t>5.9×10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</si>
  <si>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2.1×10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</si>
  <si>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6.7×10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</si>
  <si>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8.5×10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</si>
  <si>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2.6×10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</si>
  <si>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7.3×10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</si>
  <si>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令和5年9月</t>
    <rPh sb="0" eb="1">
      <t>レイ</t>
    </rPh>
    <rPh sb="1" eb="2">
      <t>ワ</t>
    </rPh>
    <rPh sb="3" eb="4">
      <t>ネン</t>
    </rPh>
    <rPh sb="5" eb="6">
      <t>ガツ</t>
    </rPh>
    <phoneticPr fontId="4"/>
  </si>
  <si>
    <r>
      <t>4.0×10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</si>
  <si>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</si>
  <si>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9.0×10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</si>
  <si>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3.5×10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</si>
  <si>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1.3×10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</si>
  <si>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4.4×10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</si>
  <si>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1.7×10</t>
    </r>
    <r>
      <rPr>
        <vertAlign val="superscript"/>
        <sz val="10"/>
        <rFont val="ＭＳ 明朝"/>
        <family val="1"/>
        <charset val="128"/>
      </rPr>
      <t>4</t>
    </r>
    <phoneticPr fontId="4"/>
  </si>
  <si>
    <r>
      <t>5.6×10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</si>
  <si>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9.8×10</t>
    </r>
    <r>
      <rPr>
        <vertAlign val="superscript"/>
        <sz val="10"/>
        <rFont val="ＭＳ 明朝"/>
        <family val="1"/>
        <charset val="128"/>
      </rPr>
      <t>2</t>
    </r>
    <phoneticPr fontId="4"/>
  </si>
  <si>
    <t>淡緑褐色</t>
    <rPh sb="0" eb="1">
      <t>タン</t>
    </rPh>
    <rPh sb="1" eb="2">
      <t>リョク</t>
    </rPh>
    <rPh sb="2" eb="4">
      <t>カッショク</t>
    </rPh>
    <phoneticPr fontId="4"/>
  </si>
  <si>
    <t>中黄緑色</t>
    <rPh sb="0" eb="4">
      <t>チュウオウリョクショク</t>
    </rPh>
    <phoneticPr fontId="4"/>
  </si>
  <si>
    <t>薄曇</t>
    <rPh sb="0" eb="1">
      <t>ウス</t>
    </rPh>
    <rPh sb="1" eb="2">
      <t>クモリ</t>
    </rPh>
    <phoneticPr fontId="4"/>
  </si>
  <si>
    <t>令和5年10月</t>
    <rPh sb="0" eb="1">
      <t>レイ</t>
    </rPh>
    <rPh sb="1" eb="2">
      <t>ワ</t>
    </rPh>
    <rPh sb="3" eb="4">
      <t>ネン</t>
    </rPh>
    <rPh sb="6" eb="7">
      <t>ガツ</t>
    </rPh>
    <phoneticPr fontId="4"/>
  </si>
  <si>
    <r>
      <t>8.4×10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</si>
  <si>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3.8×10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</si>
  <si>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4.4×10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</si>
  <si>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6.9×10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</si>
  <si>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2.3×10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</si>
  <si>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8.9×10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</si>
  <si>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4.5×10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</si>
  <si>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6.1×10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</si>
  <si>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淡灰黄色</t>
    <rPh sb="0" eb="1">
      <t>タン</t>
    </rPh>
    <rPh sb="1" eb="4">
      <t>ハイオウショク</t>
    </rPh>
    <phoneticPr fontId="4"/>
  </si>
  <si>
    <t>微塩素臭</t>
    <rPh sb="0" eb="3">
      <t>ビエンソ</t>
    </rPh>
    <rPh sb="3" eb="4">
      <t>シュウ</t>
    </rPh>
    <phoneticPr fontId="4"/>
  </si>
  <si>
    <t>令和5年11月</t>
    <rPh sb="0" eb="1">
      <t>レイ</t>
    </rPh>
    <rPh sb="1" eb="2">
      <t>ワ</t>
    </rPh>
    <rPh sb="3" eb="4">
      <t>ネン</t>
    </rPh>
    <rPh sb="6" eb="7">
      <t>ガツ</t>
    </rPh>
    <phoneticPr fontId="4"/>
  </si>
  <si>
    <r>
      <t>3.6×10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</si>
  <si>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5.3×10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</si>
  <si>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7.3×10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</si>
  <si>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3.5×10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</si>
  <si>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9.6×10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</si>
  <si>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令和5年12月</t>
    <rPh sb="0" eb="1">
      <t>レイ</t>
    </rPh>
    <rPh sb="1" eb="2">
      <t>ワ</t>
    </rPh>
    <rPh sb="3" eb="4">
      <t>ネン</t>
    </rPh>
    <rPh sb="6" eb="7">
      <t>ガツ</t>
    </rPh>
    <phoneticPr fontId="4"/>
  </si>
  <si>
    <t>４．上記以外の項目の試料は原則２回目に採取。</t>
    <phoneticPr fontId="4"/>
  </si>
  <si>
    <r>
      <t>8.0×10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</si>
  <si>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1.7×10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</si>
  <si>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1.4×10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</si>
  <si>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5.3×10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</si>
  <si>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2.5×10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</si>
  <si>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3.0×10</t>
    </r>
    <r>
      <rPr>
        <vertAlign val="superscript"/>
        <sz val="10"/>
        <rFont val="ＭＳ 明朝"/>
        <family val="1"/>
        <charset val="128"/>
      </rPr>
      <t>0</t>
    </r>
    <phoneticPr fontId="4"/>
  </si>
  <si>
    <r>
      <t>8.0×10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</si>
  <si>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2.8×10</t>
    </r>
    <r>
      <rPr>
        <vertAlign val="superscript"/>
        <sz val="10"/>
        <rFont val="ＭＳ 明朝"/>
        <family val="1"/>
        <charset val="128"/>
      </rPr>
      <t>2</t>
    </r>
    <phoneticPr fontId="4"/>
  </si>
  <si>
    <t>曇</t>
  </si>
  <si>
    <t>令和6年1月</t>
    <rPh sb="0" eb="1">
      <t>レイ</t>
    </rPh>
    <rPh sb="1" eb="2">
      <t>ワ</t>
    </rPh>
    <rPh sb="3" eb="4">
      <t>ネン</t>
    </rPh>
    <rPh sb="5" eb="6">
      <t>ガツ</t>
    </rPh>
    <phoneticPr fontId="4"/>
  </si>
  <si>
    <r>
      <t>2.6×10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</si>
  <si>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5.7×10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</si>
  <si>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6.0×10</t>
    </r>
    <r>
      <rPr>
        <vertAlign val="superscript"/>
        <sz val="10"/>
        <rFont val="ＭＳ 明朝"/>
        <family val="1"/>
        <charset val="128"/>
      </rPr>
      <t>0</t>
    </r>
    <phoneticPr fontId="4"/>
  </si>
  <si>
    <r>
      <t>4.0×10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</si>
  <si>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7.4×10</t>
    </r>
    <r>
      <rPr>
        <vertAlign val="superscript"/>
        <sz val="10"/>
        <rFont val="ＭＳ 明朝"/>
        <family val="1"/>
        <charset val="128"/>
      </rPr>
      <t>1</t>
    </r>
    <phoneticPr fontId="4"/>
  </si>
  <si>
    <r>
      <t>3.6×10</t>
    </r>
    <r>
      <rPr>
        <vertAlign val="superscript"/>
        <sz val="10"/>
        <rFont val="ＭＳ 明朝"/>
        <family val="1"/>
        <charset val="128"/>
      </rPr>
      <t>1</t>
    </r>
    <phoneticPr fontId="4"/>
  </si>
  <si>
    <t>淡黄色</t>
    <rPh sb="0" eb="1">
      <t>タン</t>
    </rPh>
    <rPh sb="1" eb="3">
      <t>オウショク</t>
    </rPh>
    <phoneticPr fontId="4"/>
  </si>
  <si>
    <t>微塩素臭</t>
    <rPh sb="0" eb="1">
      <t>ビ</t>
    </rPh>
    <rPh sb="1" eb="4">
      <t>エンソシュウ</t>
    </rPh>
    <phoneticPr fontId="4"/>
  </si>
  <si>
    <t>令和6年2月</t>
    <rPh sb="0" eb="1">
      <t>レイ</t>
    </rPh>
    <rPh sb="1" eb="2">
      <t>ワ</t>
    </rPh>
    <rPh sb="3" eb="4">
      <t>ネン</t>
    </rPh>
    <rPh sb="5" eb="6">
      <t>ガツ</t>
    </rPh>
    <phoneticPr fontId="4"/>
  </si>
  <si>
    <r>
      <t>9.5×10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</si>
  <si>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8.6×10</t>
    </r>
    <r>
      <rPr>
        <vertAlign val="superscript"/>
        <sz val="10"/>
        <rFont val="ＭＳ 明朝"/>
        <family val="1"/>
        <charset val="128"/>
      </rPr>
      <t>2</t>
    </r>
    <phoneticPr fontId="4"/>
  </si>
  <si>
    <r>
      <t>1.0×10</t>
    </r>
    <r>
      <rPr>
        <vertAlign val="superscript"/>
        <sz val="10"/>
        <rFont val="ＭＳ 明朝"/>
        <family val="1"/>
        <charset val="128"/>
      </rPr>
      <t>3</t>
    </r>
    <phoneticPr fontId="4"/>
  </si>
  <si>
    <r>
      <t>1.4×10</t>
    </r>
    <r>
      <rPr>
        <vertAlign val="superscript"/>
        <sz val="10"/>
        <rFont val="ＭＳ 明朝"/>
        <family val="1"/>
        <charset val="128"/>
      </rPr>
      <t>3</t>
    </r>
    <phoneticPr fontId="4"/>
  </si>
  <si>
    <t>淡灰緑色</t>
  </si>
  <si>
    <t>淡灰黄色</t>
  </si>
  <si>
    <t>淡黄色</t>
    <rPh sb="1" eb="2">
      <t>キ</t>
    </rPh>
    <rPh sb="2" eb="3">
      <t>ショク</t>
    </rPh>
    <phoneticPr fontId="4"/>
  </si>
  <si>
    <t>淡灰色</t>
  </si>
  <si>
    <t>淡褐色</t>
  </si>
  <si>
    <t>淡緑色</t>
  </si>
  <si>
    <t>淡黄褐色</t>
  </si>
  <si>
    <t>雨</t>
  </si>
  <si>
    <t>令和6年3月</t>
    <rPh sb="0" eb="1">
      <t>レイ</t>
    </rPh>
    <rPh sb="1" eb="2">
      <t>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</si>
</sst>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[$-411]ge\.m\.d;@"/>
    <numFmt numFmtId="177" formatCode="0.0E+00"/>
    <numFmt numFmtId="178" formatCode="0.00;[Red]0.00"/>
    <numFmt numFmtId="179" formatCode="0.000;[Red]0.000"/>
    <numFmt numFmtId="180" formatCode="m/d"/>
    <numFmt numFmtId="181" formatCode="hh:mm"/>
    <numFmt numFmtId="182" formatCode="0.0_ "/>
    <numFmt numFmtId="183" formatCode="0.0_);[Red]\(0.0\)"/>
    <numFmt numFmtId="184" formatCode="0.00_);[Red]\(0.00\)"/>
    <numFmt numFmtId="185" formatCode="0.00_ "/>
    <numFmt numFmtId="186" formatCode="0_);[Red]\(0\)"/>
    <numFmt numFmtId="187" formatCode="0_ "/>
    <numFmt numFmtId="188" formatCode="0.000_ "/>
    <numFmt numFmtId="189" formatCode="0.00000_);[Red]\(0.00000\)"/>
    <numFmt numFmtId="190" formatCode="0.0000_ "/>
    <numFmt numFmtId="191" formatCode="0.0000_);[Red]\(0.0000\)"/>
    <numFmt numFmtId="192" formatCode="0.000_);[Red]\(0.000\)"/>
    <numFmt numFmtId="193" formatCode="0.00000_ "/>
    <numFmt numFmtId="194" formatCode="0.000000_ "/>
    <numFmt numFmtId="195" formatCode="0.0"/>
    <numFmt numFmtId="196" formatCode="h:mm;@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113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2" borderId="0" xfId="0" applyNumberFormat="1" applyFont="1" applyFill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shrinkToFi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20" fontId="3" fillId="0" borderId="3" xfId="0" applyNumberFormat="1" applyFont="1" applyBorder="1" applyAlignment="1">
      <alignment horizontal="center" vertical="center" shrinkToFit="1"/>
    </xf>
    <xf numFmtId="181" fontId="3" fillId="0" borderId="18" xfId="0" applyNumberFormat="1" applyFont="1" applyBorder="1" applyAlignment="1">
      <alignment horizontal="center" vertical="center" shrinkToFit="1"/>
    </xf>
    <xf numFmtId="181" fontId="3" fillId="0" borderId="2" xfId="0" applyNumberFormat="1" applyFont="1" applyBorder="1" applyAlignment="1">
      <alignment horizontal="center" vertical="center" shrinkToFit="1"/>
    </xf>
    <xf numFmtId="20" fontId="3" fillId="0" borderId="19" xfId="0" applyNumberFormat="1" applyFont="1" applyBorder="1" applyAlignment="1">
      <alignment horizontal="center" vertical="center" shrinkToFit="1"/>
    </xf>
    <xf numFmtId="181" fontId="3" fillId="0" borderId="3" xfId="0" applyNumberFormat="1" applyFont="1" applyBorder="1" applyAlignment="1">
      <alignment horizontal="center" vertical="center" shrinkToFit="1"/>
    </xf>
    <xf numFmtId="181" fontId="3" fillId="0" borderId="4" xfId="0" applyNumberFormat="1" applyFont="1" applyBorder="1" applyAlignment="1">
      <alignment horizontal="center" vertical="center" shrinkToFit="1"/>
    </xf>
    <xf numFmtId="181" fontId="3" fillId="0" borderId="20" xfId="0" applyNumberFormat="1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20" fontId="3" fillId="0" borderId="21" xfId="0" applyNumberFormat="1" applyFont="1" applyBorder="1" applyAlignment="1">
      <alignment horizontal="center" vertical="center" shrinkToFit="1"/>
    </xf>
    <xf numFmtId="20" fontId="3" fillId="0" borderId="22" xfId="0" applyNumberFormat="1" applyFont="1" applyBorder="1" applyAlignment="1">
      <alignment horizontal="center" vertical="center" shrinkToFit="1"/>
    </xf>
    <xf numFmtId="20" fontId="3" fillId="0" borderId="5" xfId="0" applyNumberFormat="1" applyFont="1" applyBorder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 shrinkToFit="1"/>
    </xf>
    <xf numFmtId="20" fontId="3" fillId="0" borderId="8" xfId="0" applyNumberFormat="1" applyFont="1" applyBorder="1" applyAlignment="1">
      <alignment horizontal="center" vertical="center" shrinkToFit="1"/>
    </xf>
    <xf numFmtId="20" fontId="3" fillId="0" borderId="2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 shrinkToFit="1"/>
    </xf>
    <xf numFmtId="182" fontId="3" fillId="0" borderId="22" xfId="0" applyNumberFormat="1" applyFont="1" applyBorder="1" applyAlignment="1">
      <alignment horizontal="center" vertical="center" shrinkToFit="1"/>
    </xf>
    <xf numFmtId="182" fontId="3" fillId="0" borderId="5" xfId="0" applyNumberFormat="1" applyFont="1" applyBorder="1" applyAlignment="1">
      <alignment horizontal="center" vertical="center" shrinkToFit="1"/>
    </xf>
    <xf numFmtId="182" fontId="3" fillId="0" borderId="21" xfId="0" applyNumberFormat="1" applyFont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 shrinkToFit="1"/>
    </xf>
    <xf numFmtId="182" fontId="3" fillId="0" borderId="8" xfId="0" applyNumberFormat="1" applyFont="1" applyBorder="1" applyAlignment="1">
      <alignment horizontal="center" vertical="center" shrinkToFit="1"/>
    </xf>
    <xf numFmtId="182" fontId="3" fillId="0" borderId="23" xfId="0" applyNumberFormat="1" applyFont="1" applyBorder="1" applyAlignment="1">
      <alignment horizontal="center" vertical="center" shrinkToFit="1"/>
    </xf>
    <xf numFmtId="182" fontId="3" fillId="0" borderId="5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 shrinkToFit="1"/>
    </xf>
    <xf numFmtId="182" fontId="3" fillId="0" borderId="2" xfId="0" applyNumberFormat="1" applyFont="1" applyBorder="1" applyAlignment="1">
      <alignment horizontal="center" vertical="center" shrinkToFit="1"/>
    </xf>
    <xf numFmtId="182" fontId="3" fillId="0" borderId="3" xfId="0" applyNumberFormat="1" applyFont="1" applyBorder="1" applyAlignment="1">
      <alignment horizontal="center" vertical="center" shrinkToFit="1"/>
    </xf>
    <xf numFmtId="182" fontId="3" fillId="0" borderId="4" xfId="0" applyNumberFormat="1" applyFont="1" applyBorder="1" applyAlignment="1">
      <alignment horizontal="center" vertical="center" shrinkToFit="1"/>
    </xf>
    <xf numFmtId="182" fontId="3" fillId="0" borderId="6" xfId="0" applyNumberFormat="1" applyFont="1" applyBorder="1" applyAlignment="1">
      <alignment horizontal="center" vertical="center" shrinkToFit="1"/>
    </xf>
    <xf numFmtId="182" fontId="3" fillId="0" borderId="18" xfId="0" applyNumberFormat="1" applyFont="1" applyBorder="1" applyAlignment="1">
      <alignment horizontal="center" vertical="center" shrinkToFit="1"/>
    </xf>
    <xf numFmtId="182" fontId="3" fillId="0" borderId="20" xfId="0" applyNumberFormat="1" applyFont="1" applyBorder="1" applyAlignment="1">
      <alignment horizontal="center" vertical="center" shrinkToFit="1"/>
    </xf>
    <xf numFmtId="184" fontId="3" fillId="0" borderId="3" xfId="0" applyNumberFormat="1" applyFont="1" applyBorder="1" applyAlignment="1">
      <alignment horizontal="center" vertical="center" shrinkToFit="1"/>
    </xf>
    <xf numFmtId="184" fontId="3" fillId="0" borderId="18" xfId="0" applyNumberFormat="1" applyFont="1" applyBorder="1" applyAlignment="1">
      <alignment horizontal="center" vertical="center" shrinkToFit="1"/>
    </xf>
    <xf numFmtId="184" fontId="3" fillId="0" borderId="2" xfId="0" applyNumberFormat="1" applyFont="1" applyBorder="1" applyAlignment="1">
      <alignment horizontal="center" vertical="center" shrinkToFit="1"/>
    </xf>
    <xf numFmtId="184" fontId="3" fillId="0" borderId="19" xfId="0" applyNumberFormat="1" applyFont="1" applyBorder="1" applyAlignment="1">
      <alignment horizontal="center" vertical="center" shrinkToFit="1"/>
    </xf>
    <xf numFmtId="185" fontId="3" fillId="0" borderId="3" xfId="0" applyNumberFormat="1" applyFont="1" applyBorder="1" applyAlignment="1">
      <alignment horizontal="center" vertical="center" shrinkToFit="1"/>
    </xf>
    <xf numFmtId="185" fontId="3" fillId="0" borderId="2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center" vertical="center" shrinkToFit="1"/>
    </xf>
    <xf numFmtId="184" fontId="3" fillId="0" borderId="4" xfId="0" applyNumberFormat="1" applyFont="1" applyBorder="1" applyAlignment="1">
      <alignment horizontal="center" vertical="center" shrinkToFit="1"/>
    </xf>
    <xf numFmtId="184" fontId="3" fillId="0" borderId="20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center" vertical="center" shrinkToFit="1"/>
    </xf>
    <xf numFmtId="185" fontId="3" fillId="0" borderId="2" xfId="0" applyNumberFormat="1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 shrinkToFit="1"/>
    </xf>
    <xf numFmtId="184" fontId="3" fillId="0" borderId="0" xfId="0" applyNumberFormat="1" applyFont="1" applyAlignment="1">
      <alignment horizontal="center" vertical="center" shrinkToFit="1"/>
    </xf>
    <xf numFmtId="184" fontId="3" fillId="0" borderId="22" xfId="0" applyNumberFormat="1" applyFont="1" applyBorder="1" applyAlignment="1">
      <alignment horizontal="center" vertical="center" shrinkToFit="1"/>
    </xf>
    <xf numFmtId="184" fontId="3" fillId="0" borderId="21" xfId="0" applyNumberFormat="1" applyFont="1" applyBorder="1" applyAlignment="1">
      <alignment horizontal="center" vertical="center" shrinkToFit="1"/>
    </xf>
    <xf numFmtId="185" fontId="3" fillId="0" borderId="0" xfId="0" applyNumberFormat="1" applyFont="1" applyAlignment="1">
      <alignment horizontal="center" vertical="center" shrinkToFit="1"/>
    </xf>
    <xf numFmtId="185" fontId="3" fillId="0" borderId="5" xfId="0" applyNumberFormat="1" applyFont="1" applyBorder="1" applyAlignment="1">
      <alignment horizontal="center" vertical="center" shrinkToFit="1"/>
    </xf>
    <xf numFmtId="185" fontId="3" fillId="0" borderId="22" xfId="0" applyNumberFormat="1" applyFont="1" applyBorder="1" applyAlignment="1">
      <alignment horizontal="center" vertical="center" shrinkToFit="1"/>
    </xf>
    <xf numFmtId="184" fontId="3" fillId="0" borderId="8" xfId="0" applyNumberFormat="1" applyFont="1" applyBorder="1" applyAlignment="1">
      <alignment horizontal="center" vertical="center" shrinkToFit="1"/>
    </xf>
    <xf numFmtId="184" fontId="3" fillId="0" borderId="23" xfId="0" applyNumberFormat="1" applyFont="1" applyBorder="1" applyAlignment="1">
      <alignment horizontal="center" vertical="center" shrinkToFit="1"/>
    </xf>
    <xf numFmtId="185" fontId="3" fillId="0" borderId="23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85" fontId="3" fillId="4" borderId="27" xfId="0" applyNumberFormat="1" applyFont="1" applyFill="1" applyBorder="1" applyAlignment="1">
      <alignment horizontal="center" vertical="center" shrinkToFit="1"/>
    </xf>
    <xf numFmtId="184" fontId="3" fillId="4" borderId="30" xfId="0" applyNumberFormat="1" applyFont="1" applyFill="1" applyBorder="1" applyAlignment="1">
      <alignment horizontal="center" vertical="center" shrinkToFit="1"/>
    </xf>
    <xf numFmtId="185" fontId="3" fillId="4" borderId="31" xfId="0" applyNumberFormat="1" applyFont="1" applyFill="1" applyBorder="1" applyAlignment="1">
      <alignment horizontal="center" vertical="center" shrinkToFit="1"/>
    </xf>
    <xf numFmtId="185" fontId="3" fillId="4" borderId="28" xfId="0" applyNumberFormat="1" applyFont="1" applyFill="1" applyBorder="1" applyAlignment="1">
      <alignment horizontal="center" vertical="center" shrinkToFit="1"/>
    </xf>
    <xf numFmtId="185" fontId="3" fillId="4" borderId="29" xfId="0" applyNumberFormat="1" applyFont="1" applyFill="1" applyBorder="1" applyAlignment="1">
      <alignment horizontal="center" vertical="center" shrinkToFit="1"/>
    </xf>
    <xf numFmtId="185" fontId="3" fillId="4" borderId="32" xfId="0" applyNumberFormat="1" applyFont="1" applyFill="1" applyBorder="1" applyAlignment="1">
      <alignment horizontal="center" vertical="center" shrinkToFit="1"/>
    </xf>
    <xf numFmtId="184" fontId="3" fillId="4" borderId="27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86" fontId="3" fillId="0" borderId="2" xfId="0" applyNumberFormat="1" applyFont="1" applyBorder="1" applyAlignment="1">
      <alignment horizontal="center" vertical="center" shrinkToFit="1"/>
    </xf>
    <xf numFmtId="187" fontId="3" fillId="0" borderId="3" xfId="0" applyNumberFormat="1" applyFont="1" applyBorder="1" applyAlignment="1">
      <alignment horizontal="center" vertical="center" shrinkToFit="1"/>
    </xf>
    <xf numFmtId="186" fontId="3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86" fontId="3" fillId="0" borderId="3" xfId="0" applyNumberFormat="1" applyFont="1" applyBorder="1" applyAlignment="1">
      <alignment horizontal="center" vertical="center" shrinkToFit="1"/>
    </xf>
    <xf numFmtId="187" fontId="3" fillId="0" borderId="19" xfId="0" applyNumberFormat="1" applyFont="1" applyBorder="1" applyAlignment="1">
      <alignment horizontal="center" vertical="center" shrinkToFit="1"/>
    </xf>
    <xf numFmtId="186" fontId="3" fillId="0" borderId="4" xfId="0" applyNumberFormat="1" applyFont="1" applyBorder="1" applyAlignment="1">
      <alignment horizontal="center" vertical="center" shrinkToFit="1"/>
    </xf>
    <xf numFmtId="186" fontId="3" fillId="0" borderId="20" xfId="0" applyNumberFormat="1" applyFont="1" applyBorder="1" applyAlignment="1">
      <alignment horizontal="center" vertical="center" shrinkToFit="1"/>
    </xf>
    <xf numFmtId="186" fontId="3" fillId="0" borderId="5" xfId="0" applyNumberFormat="1" applyFont="1" applyBorder="1" applyAlignment="1">
      <alignment horizontal="center" vertical="center" shrinkToFit="1"/>
    </xf>
    <xf numFmtId="186" fontId="3" fillId="0" borderId="6" xfId="0" applyNumberFormat="1" applyFont="1" applyBorder="1" applyAlignment="1">
      <alignment horizontal="center" vertical="center" shrinkToFit="1"/>
    </xf>
    <xf numFmtId="187" fontId="3" fillId="0" borderId="1" xfId="0" applyNumberFormat="1" applyFont="1" applyBorder="1" applyAlignment="1">
      <alignment horizontal="center" vertical="center" shrinkToFit="1"/>
    </xf>
    <xf numFmtId="186" fontId="3" fillId="0" borderId="2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86" fontId="3" fillId="0" borderId="1" xfId="0" applyNumberFormat="1" applyFont="1" applyBorder="1" applyAlignment="1">
      <alignment horizontal="center" vertical="center" shrinkToFit="1"/>
    </xf>
    <xf numFmtId="187" fontId="3" fillId="0" borderId="25" xfId="0" applyNumberFormat="1" applyFont="1" applyBorder="1" applyAlignment="1">
      <alignment horizontal="center" vertical="center" shrinkToFit="1"/>
    </xf>
    <xf numFmtId="186" fontId="3" fillId="0" borderId="7" xfId="0" applyNumberFormat="1" applyFont="1" applyBorder="1" applyAlignment="1">
      <alignment horizontal="center" vertical="center" shrinkToFit="1"/>
    </xf>
    <xf numFmtId="186" fontId="3" fillId="0" borderId="26" xfId="0" applyNumberFormat="1" applyFont="1" applyBorder="1" applyAlignment="1">
      <alignment horizontal="center" vertical="center" shrinkToFit="1"/>
    </xf>
    <xf numFmtId="186" fontId="3" fillId="0" borderId="0" xfId="0" applyNumberFormat="1" applyFont="1" applyAlignment="1">
      <alignment horizontal="center" vertical="center" shrinkToFit="1"/>
    </xf>
    <xf numFmtId="186" fontId="3" fillId="0" borderId="8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183" fontId="3" fillId="0" borderId="18" xfId="0" applyNumberFormat="1" applyFont="1" applyBorder="1" applyAlignment="1">
      <alignment horizontal="center" vertical="center" shrinkToFit="1"/>
    </xf>
    <xf numFmtId="183" fontId="3" fillId="0" borderId="2" xfId="0" applyNumberFormat="1" applyFont="1" applyBorder="1" applyAlignment="1">
      <alignment horizontal="center" vertical="center" shrinkToFit="1"/>
    </xf>
    <xf numFmtId="183" fontId="3" fillId="0" borderId="3" xfId="0" applyNumberFormat="1" applyFont="1" applyBorder="1" applyAlignment="1">
      <alignment horizontal="center" vertical="center" shrinkToFit="1"/>
    </xf>
    <xf numFmtId="183" fontId="3" fillId="0" borderId="19" xfId="0" applyNumberFormat="1" applyFont="1" applyBorder="1" applyAlignment="1">
      <alignment horizontal="center" vertical="center" shrinkToFit="1"/>
    </xf>
    <xf numFmtId="183" fontId="3" fillId="0" borderId="4" xfId="0" applyNumberFormat="1" applyFont="1" applyBorder="1" applyAlignment="1">
      <alignment horizontal="center" vertical="center" shrinkToFit="1"/>
    </xf>
    <xf numFmtId="183" fontId="3" fillId="0" borderId="20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83" fontId="3" fillId="0" borderId="22" xfId="0" applyNumberFormat="1" applyFont="1" applyBorder="1" applyAlignment="1">
      <alignment horizontal="center" vertical="center" shrinkToFit="1"/>
    </xf>
    <xf numFmtId="183" fontId="3" fillId="0" borderId="0" xfId="0" applyNumberFormat="1" applyFont="1" applyAlignment="1">
      <alignment horizontal="center" vertical="center" shrinkToFit="1"/>
    </xf>
    <xf numFmtId="183" fontId="3" fillId="0" borderId="23" xfId="0" applyNumberFormat="1" applyFont="1" applyBorder="1" applyAlignment="1">
      <alignment horizontal="center" vertical="center" shrinkToFit="1"/>
    </xf>
    <xf numFmtId="183" fontId="3" fillId="0" borderId="8" xfId="0" applyNumberFormat="1" applyFont="1" applyBorder="1" applyAlignment="1">
      <alignment horizontal="center" vertical="center" shrinkToFit="1"/>
    </xf>
    <xf numFmtId="183" fontId="3" fillId="0" borderId="21" xfId="0" applyNumberFormat="1" applyFont="1" applyBorder="1" applyAlignment="1">
      <alignment horizontal="center" vertical="center" shrinkToFit="1"/>
    </xf>
    <xf numFmtId="182" fontId="3" fillId="0" borderId="33" xfId="0" applyNumberFormat="1" applyFont="1" applyBorder="1" applyAlignment="1">
      <alignment horizontal="center" vertical="center" shrinkToFit="1"/>
    </xf>
    <xf numFmtId="182" fontId="3" fillId="0" borderId="34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82" fontId="3" fillId="0" borderId="39" xfId="0" applyNumberFormat="1" applyFont="1" applyBorder="1" applyAlignment="1">
      <alignment horizontal="center" vertical="center" shrinkToFit="1"/>
    </xf>
    <xf numFmtId="182" fontId="3" fillId="0" borderId="38" xfId="0" applyNumberFormat="1" applyFont="1" applyBorder="1" applyAlignment="1">
      <alignment horizontal="center" vertical="center" shrinkToFit="1"/>
    </xf>
    <xf numFmtId="182" fontId="3" fillId="0" borderId="40" xfId="0" applyNumberFormat="1" applyFont="1" applyBorder="1" applyAlignment="1">
      <alignment horizontal="center" vertical="center" shrinkToFit="1"/>
    </xf>
    <xf numFmtId="187" fontId="3" fillId="0" borderId="39" xfId="0" applyNumberFormat="1" applyFont="1" applyBorder="1" applyAlignment="1">
      <alignment horizontal="center" vertical="center" shrinkToFit="1"/>
    </xf>
    <xf numFmtId="186" fontId="3" fillId="0" borderId="41" xfId="0" applyNumberFormat="1" applyFont="1" applyBorder="1" applyAlignment="1">
      <alignment horizontal="center" vertical="center" shrinkToFit="1"/>
    </xf>
    <xf numFmtId="187" fontId="3" fillId="0" borderId="40" xfId="0" applyNumberFormat="1" applyFont="1" applyBorder="1" applyAlignment="1">
      <alignment horizontal="center" vertical="center" shrinkToFit="1"/>
    </xf>
    <xf numFmtId="182" fontId="3" fillId="0" borderId="37" xfId="0" applyNumberFormat="1" applyFont="1" applyBorder="1" applyAlignment="1">
      <alignment horizontal="center" vertical="center" shrinkToFit="1"/>
    </xf>
    <xf numFmtId="186" fontId="3" fillId="0" borderId="40" xfId="0" applyNumberFormat="1" applyFont="1" applyBorder="1" applyAlignment="1">
      <alignment horizontal="center" vertical="center" shrinkToFit="1"/>
    </xf>
    <xf numFmtId="187" fontId="3" fillId="0" borderId="38" xfId="0" applyNumberFormat="1" applyFont="1" applyBorder="1" applyAlignment="1">
      <alignment horizontal="center" vertical="center" shrinkToFit="1"/>
    </xf>
    <xf numFmtId="182" fontId="3" fillId="0" borderId="41" xfId="0" applyNumberFormat="1" applyFont="1" applyBorder="1" applyAlignment="1">
      <alignment horizontal="center" vertical="center" shrinkToFit="1"/>
    </xf>
    <xf numFmtId="187" fontId="3" fillId="0" borderId="0" xfId="0" applyNumberFormat="1" applyFont="1" applyAlignment="1">
      <alignment horizontal="center" vertical="center" shrinkToFit="1"/>
    </xf>
    <xf numFmtId="187" fontId="3" fillId="0" borderId="5" xfId="0" applyNumberFormat="1" applyFont="1" applyBorder="1" applyAlignment="1">
      <alignment horizontal="center" vertical="center" shrinkToFit="1"/>
    </xf>
    <xf numFmtId="186" fontId="3" fillId="0" borderId="22" xfId="0" applyNumberFormat="1" applyFont="1" applyBorder="1" applyAlignment="1">
      <alignment horizontal="center" vertical="center" shrinkToFit="1"/>
    </xf>
    <xf numFmtId="186" fontId="3" fillId="0" borderId="23" xfId="0" applyNumberFormat="1" applyFont="1" applyBorder="1" applyAlignment="1">
      <alignment horizontal="center" vertical="center" shrinkToFit="1"/>
    </xf>
    <xf numFmtId="182" fontId="3" fillId="0" borderId="21" xfId="0" applyNumberFormat="1" applyFont="1" applyBorder="1" applyAlignment="1">
      <alignment horizontal="center"/>
    </xf>
    <xf numFmtId="187" fontId="3" fillId="0" borderId="34" xfId="0" applyNumberFormat="1" applyFont="1" applyBorder="1" applyAlignment="1">
      <alignment horizontal="center" vertical="center" shrinkToFit="1"/>
    </xf>
    <xf numFmtId="182" fontId="3" fillId="0" borderId="42" xfId="0" applyNumberFormat="1" applyFont="1" applyBorder="1" applyAlignment="1">
      <alignment horizontal="center" vertical="center" shrinkToFit="1"/>
    </xf>
    <xf numFmtId="186" fontId="3" fillId="0" borderId="33" xfId="0" applyNumberFormat="1" applyFont="1" applyBorder="1" applyAlignment="1">
      <alignment horizontal="center" vertical="center" shrinkToFit="1"/>
    </xf>
    <xf numFmtId="187" fontId="3" fillId="0" borderId="36" xfId="0" applyNumberFormat="1" applyFont="1" applyBorder="1" applyAlignment="1">
      <alignment horizontal="center" vertical="center" shrinkToFit="1"/>
    </xf>
    <xf numFmtId="186" fontId="3" fillId="0" borderId="34" xfId="0" applyNumberFormat="1" applyFont="1" applyBorder="1" applyAlignment="1">
      <alignment horizontal="center" vertical="center" shrinkToFit="1"/>
    </xf>
    <xf numFmtId="186" fontId="3" fillId="0" borderId="42" xfId="0" applyNumberFormat="1" applyFont="1" applyBorder="1" applyAlignment="1">
      <alignment horizontal="center" vertical="center" shrinkToFit="1"/>
    </xf>
    <xf numFmtId="186" fontId="3" fillId="0" borderId="36" xfId="0" applyNumberFormat="1" applyFont="1" applyBorder="1" applyAlignment="1">
      <alignment horizontal="center" vertical="center" shrinkToFit="1"/>
    </xf>
    <xf numFmtId="186" fontId="3" fillId="0" borderId="35" xfId="0" applyNumberFormat="1" applyFont="1" applyBorder="1" applyAlignment="1">
      <alignment horizontal="center" vertical="center" shrinkToFit="1"/>
    </xf>
    <xf numFmtId="186" fontId="3" fillId="0" borderId="43" xfId="0" applyNumberFormat="1" applyFont="1" applyBorder="1" applyAlignment="1">
      <alignment horizontal="center" vertical="center" shrinkToFit="1"/>
    </xf>
    <xf numFmtId="182" fontId="3" fillId="0" borderId="43" xfId="0" applyNumberFormat="1" applyFont="1" applyBorder="1" applyAlignment="1">
      <alignment horizontal="center" vertical="center" shrinkToFit="1"/>
    </xf>
    <xf numFmtId="187" fontId="3" fillId="0" borderId="41" xfId="0" applyNumberFormat="1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82" fontId="3" fillId="0" borderId="21" xfId="0" quotePrefix="1" applyNumberFormat="1" applyFont="1" applyBorder="1" applyAlignment="1">
      <alignment horizontal="center" vertical="center" shrinkToFit="1"/>
    </xf>
    <xf numFmtId="182" fontId="3" fillId="0" borderId="0" xfId="0" quotePrefix="1" applyNumberFormat="1" applyFont="1" applyAlignment="1">
      <alignment horizontal="center" vertical="center" shrinkToFit="1"/>
    </xf>
    <xf numFmtId="186" fontId="3" fillId="0" borderId="21" xfId="0" applyNumberFormat="1" applyFont="1" applyBorder="1" applyAlignment="1">
      <alignment horizontal="center" vertical="center" shrinkToFit="1"/>
    </xf>
    <xf numFmtId="185" fontId="3" fillId="0" borderId="21" xfId="0" quotePrefix="1" applyNumberFormat="1" applyFont="1" applyBorder="1" applyAlignment="1">
      <alignment horizontal="center" vertical="center" shrinkToFit="1"/>
    </xf>
    <xf numFmtId="187" fontId="3" fillId="0" borderId="23" xfId="0" applyNumberFormat="1" applyFont="1" applyBorder="1" applyAlignment="1">
      <alignment horizontal="center" vertical="center" shrinkToFit="1"/>
    </xf>
    <xf numFmtId="185" fontId="3" fillId="0" borderId="21" xfId="0" applyNumberFormat="1" applyFont="1" applyBorder="1" applyAlignment="1">
      <alignment horizontal="center" vertical="center" shrinkToFit="1"/>
    </xf>
    <xf numFmtId="185" fontId="3" fillId="0" borderId="21" xfId="0" applyNumberFormat="1" applyFont="1" applyBorder="1" applyAlignment="1">
      <alignment horizontal="center"/>
    </xf>
    <xf numFmtId="188" fontId="3" fillId="0" borderId="21" xfId="0" applyNumberFormat="1" applyFont="1" applyBorder="1" applyAlignment="1">
      <alignment horizontal="center" vertical="center" shrinkToFit="1"/>
    </xf>
    <xf numFmtId="188" fontId="3" fillId="0" borderId="21" xfId="0" applyNumberFormat="1" applyFont="1" applyBorder="1" applyAlignment="1">
      <alignment horizontal="center"/>
    </xf>
    <xf numFmtId="188" fontId="3" fillId="0" borderId="21" xfId="0" quotePrefix="1" applyNumberFormat="1" applyFont="1" applyBorder="1" applyAlignment="1">
      <alignment horizontal="center" vertical="center" shrinkToFit="1"/>
    </xf>
    <xf numFmtId="185" fontId="3" fillId="0" borderId="8" xfId="0" applyNumberFormat="1" applyFont="1" applyBorder="1" applyAlignment="1">
      <alignment horizontal="center" vertical="center" shrinkToFit="1"/>
    </xf>
    <xf numFmtId="188" fontId="3" fillId="0" borderId="5" xfId="0" applyNumberFormat="1" applyFont="1" applyBorder="1" applyAlignment="1">
      <alignment horizontal="center" vertical="center" shrinkToFit="1"/>
    </xf>
    <xf numFmtId="188" fontId="3" fillId="0" borderId="0" xfId="0" applyNumberFormat="1" applyFont="1" applyAlignment="1">
      <alignment horizontal="center" vertical="center" shrinkToFit="1"/>
    </xf>
    <xf numFmtId="188" fontId="3" fillId="0" borderId="22" xfId="0" applyNumberFormat="1" applyFont="1" applyBorder="1" applyAlignment="1">
      <alignment horizontal="center" vertical="center" shrinkToFit="1"/>
    </xf>
    <xf numFmtId="188" fontId="3" fillId="0" borderId="23" xfId="0" applyNumberFormat="1" applyFont="1" applyBorder="1" applyAlignment="1">
      <alignment horizontal="center" vertical="center" shrinkToFit="1"/>
    </xf>
    <xf numFmtId="188" fontId="3" fillId="0" borderId="0" xfId="0" quotePrefix="1" applyNumberFormat="1" applyFont="1" applyAlignment="1">
      <alignment horizontal="center" vertical="center" shrinkToFit="1"/>
    </xf>
    <xf numFmtId="189" fontId="3" fillId="0" borderId="0" xfId="0" quotePrefix="1" applyNumberFormat="1" applyFont="1" applyAlignment="1">
      <alignment horizontal="center" vertical="center" shrinkToFit="1"/>
    </xf>
    <xf numFmtId="189" fontId="3" fillId="0" borderId="22" xfId="0" applyNumberFormat="1" applyFont="1" applyBorder="1" applyAlignment="1">
      <alignment horizontal="center" vertical="center" shrinkToFit="1"/>
    </xf>
    <xf numFmtId="189" fontId="3" fillId="0" borderId="5" xfId="0" applyNumberFormat="1" applyFont="1" applyBorder="1" applyAlignment="1">
      <alignment horizontal="center" vertical="center" shrinkToFit="1"/>
    </xf>
    <xf numFmtId="189" fontId="3" fillId="0" borderId="21" xfId="0" quotePrefix="1" applyNumberFormat="1" applyFont="1" applyBorder="1" applyAlignment="1">
      <alignment horizontal="center" vertical="center" shrinkToFit="1"/>
    </xf>
    <xf numFmtId="186" fontId="3" fillId="0" borderId="0" xfId="0" quotePrefix="1" applyNumberFormat="1" applyFont="1" applyAlignment="1">
      <alignment horizontal="center" vertical="center" shrinkToFit="1"/>
    </xf>
    <xf numFmtId="189" fontId="3" fillId="0" borderId="23" xfId="0" applyNumberFormat="1" applyFont="1" applyBorder="1" applyAlignment="1">
      <alignment horizontal="center" vertical="center" shrinkToFit="1"/>
    </xf>
    <xf numFmtId="189" fontId="3" fillId="0" borderId="0" xfId="0" applyNumberFormat="1" applyFont="1" applyAlignment="1">
      <alignment horizontal="center" vertical="center" shrinkToFit="1"/>
    </xf>
    <xf numFmtId="189" fontId="3" fillId="0" borderId="26" xfId="0" applyNumberFormat="1" applyFont="1" applyBorder="1" applyAlignment="1">
      <alignment horizontal="center" vertical="center" shrinkToFit="1"/>
    </xf>
    <xf numFmtId="189" fontId="3" fillId="0" borderId="21" xfId="0" applyNumberFormat="1" applyFont="1" applyBorder="1" applyAlignment="1">
      <alignment horizontal="center" vertical="center" shrinkToFit="1"/>
    </xf>
    <xf numFmtId="187" fontId="3" fillId="0" borderId="2" xfId="0" applyNumberFormat="1" applyFont="1" applyBorder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187" fontId="3" fillId="0" borderId="20" xfId="0" applyNumberFormat="1" applyFont="1" applyBorder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 shrinkToFit="1"/>
    </xf>
    <xf numFmtId="0" fontId="3" fillId="0" borderId="0" xfId="0" quotePrefix="1" applyFont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quotePrefix="1" applyFont="1" applyBorder="1" applyAlignment="1">
      <alignment horizontal="center" vertical="center" shrinkToFit="1"/>
    </xf>
    <xf numFmtId="187" fontId="3" fillId="0" borderId="33" xfId="0" applyNumberFormat="1" applyFont="1" applyBorder="1" applyAlignment="1">
      <alignment horizontal="center" vertical="center" shrinkToFit="1"/>
    </xf>
    <xf numFmtId="0" fontId="3" fillId="0" borderId="34" xfId="0" quotePrefix="1" applyFont="1" applyBorder="1" applyAlignment="1">
      <alignment horizontal="center" vertical="center" shrinkToFit="1"/>
    </xf>
    <xf numFmtId="187" fontId="3" fillId="0" borderId="43" xfId="0" applyNumberFormat="1" applyFont="1" applyBorder="1" applyAlignment="1">
      <alignment horizontal="center" vertical="center" shrinkToFit="1"/>
    </xf>
    <xf numFmtId="0" fontId="3" fillId="0" borderId="36" xfId="0" quotePrefix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182" fontId="3" fillId="0" borderId="34" xfId="0" quotePrefix="1" applyNumberFormat="1" applyFont="1" applyBorder="1" applyAlignment="1">
      <alignment horizontal="center" vertical="center" shrinkToFit="1"/>
    </xf>
    <xf numFmtId="182" fontId="3" fillId="0" borderId="36" xfId="0" quotePrefix="1" applyNumberFormat="1" applyFont="1" applyBorder="1" applyAlignment="1">
      <alignment horizontal="center" vertical="center" shrinkToFit="1"/>
    </xf>
    <xf numFmtId="185" fontId="3" fillId="0" borderId="36" xfId="0" quotePrefix="1" applyNumberFormat="1" applyFont="1" applyBorder="1" applyAlignment="1">
      <alignment horizontal="center" vertical="center" shrinkToFit="1"/>
    </xf>
    <xf numFmtId="185" fontId="3" fillId="0" borderId="39" xfId="0" quotePrefix="1" applyNumberFormat="1" applyFont="1" applyBorder="1" applyAlignment="1">
      <alignment horizontal="center" vertical="center" shrinkToFit="1"/>
    </xf>
    <xf numFmtId="185" fontId="3" fillId="0" borderId="41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185" fontId="3" fillId="0" borderId="40" xfId="0" quotePrefix="1" applyNumberFormat="1" applyFont="1" applyBorder="1" applyAlignment="1">
      <alignment horizontal="center" vertical="center" shrinkToFit="1"/>
    </xf>
    <xf numFmtId="185" fontId="3" fillId="0" borderId="38" xfId="0" applyNumberFormat="1" applyFont="1" applyBorder="1" applyAlignment="1">
      <alignment horizontal="center" vertical="center" shrinkToFit="1"/>
    </xf>
    <xf numFmtId="0" fontId="3" fillId="0" borderId="40" xfId="0" quotePrefix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85" fontId="3" fillId="0" borderId="0" xfId="0" quotePrefix="1" applyNumberFormat="1" applyFont="1" applyAlignment="1">
      <alignment horizontal="center" vertical="center" shrinkToFit="1"/>
    </xf>
    <xf numFmtId="182" fontId="3" fillId="0" borderId="1" xfId="0" quotePrefix="1" applyNumberFormat="1" applyFont="1" applyBorder="1" applyAlignment="1">
      <alignment horizontal="center" vertical="center" shrinkToFit="1"/>
    </xf>
    <xf numFmtId="182" fontId="3" fillId="0" borderId="25" xfId="0" quotePrefix="1" applyNumberFormat="1" applyFont="1" applyBorder="1" applyAlignment="1">
      <alignment horizontal="center" vertical="center" shrinkToFit="1"/>
    </xf>
    <xf numFmtId="188" fontId="3" fillId="0" borderId="25" xfId="0" quotePrefix="1" applyNumberFormat="1" applyFont="1" applyBorder="1" applyAlignment="1">
      <alignment horizontal="center" vertical="center" shrinkToFit="1"/>
    </xf>
    <xf numFmtId="182" fontId="3" fillId="0" borderId="19" xfId="0" quotePrefix="1" applyNumberFormat="1" applyFont="1" applyBorder="1" applyAlignment="1">
      <alignment horizontal="center" vertical="center" shrinkToFit="1"/>
    </xf>
    <xf numFmtId="185" fontId="3" fillId="0" borderId="34" xfId="0" quotePrefix="1" applyNumberFormat="1" applyFont="1" applyBorder="1" applyAlignment="1">
      <alignment horizontal="center" vertical="center" shrinkToFit="1"/>
    </xf>
    <xf numFmtId="185" fontId="3" fillId="0" borderId="33" xfId="0" applyNumberFormat="1" applyFont="1" applyBorder="1" applyAlignment="1">
      <alignment horizontal="center" vertical="center" shrinkToFit="1"/>
    </xf>
    <xf numFmtId="185" fontId="3" fillId="0" borderId="42" xfId="0" applyNumberFormat="1" applyFont="1" applyBorder="1" applyAlignment="1">
      <alignment horizontal="center" vertical="center" shrinkToFit="1"/>
    </xf>
    <xf numFmtId="185" fontId="3" fillId="0" borderId="43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85" fontId="3" fillId="0" borderId="25" xfId="0" quotePrefix="1" applyNumberFormat="1" applyFont="1" applyBorder="1" applyAlignment="1">
      <alignment horizontal="center" vertical="center" shrinkToFit="1"/>
    </xf>
    <xf numFmtId="185" fontId="3" fillId="0" borderId="6" xfId="0" applyNumberFormat="1" applyFont="1" applyBorder="1" applyAlignment="1">
      <alignment horizontal="center" vertical="center" shrinkToFit="1"/>
    </xf>
    <xf numFmtId="185" fontId="3" fillId="0" borderId="26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188" fontId="3" fillId="0" borderId="3" xfId="0" quotePrefix="1" applyNumberFormat="1" applyFont="1" applyBorder="1" applyAlignment="1">
      <alignment horizontal="center" vertical="center" shrinkToFit="1"/>
    </xf>
    <xf numFmtId="188" fontId="3" fillId="0" borderId="19" xfId="0" quotePrefix="1" applyNumberFormat="1" applyFont="1" applyBorder="1" applyAlignment="1">
      <alignment horizontal="center" vertical="center" shrinkToFit="1"/>
    </xf>
    <xf numFmtId="185" fontId="3" fillId="0" borderId="4" xfId="0" applyNumberFormat="1" applyFont="1" applyBorder="1" applyAlignment="1">
      <alignment horizontal="center" vertical="center" shrinkToFit="1"/>
    </xf>
    <xf numFmtId="188" fontId="3" fillId="0" borderId="3" xfId="0" applyNumberFormat="1" applyFont="1" applyBorder="1" applyAlignment="1">
      <alignment horizontal="center" vertical="center" shrinkToFit="1"/>
    </xf>
    <xf numFmtId="188" fontId="3" fillId="0" borderId="2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185" fontId="3" fillId="0" borderId="1" xfId="0" applyNumberFormat="1" applyFont="1" applyBorder="1" applyAlignment="1">
      <alignment horizontal="center" vertical="center" shrinkToFit="1"/>
    </xf>
    <xf numFmtId="190" fontId="3" fillId="0" borderId="1" xfId="0" quotePrefix="1" applyNumberFormat="1" applyFont="1" applyBorder="1" applyAlignment="1">
      <alignment horizontal="center" vertical="center" shrinkToFit="1"/>
    </xf>
    <xf numFmtId="185" fontId="3" fillId="0" borderId="24" xfId="0" applyNumberFormat="1" applyFont="1" applyBorder="1" applyAlignment="1">
      <alignment horizontal="center" vertical="center" shrinkToFit="1"/>
    </xf>
    <xf numFmtId="190" fontId="3" fillId="0" borderId="25" xfId="0" quotePrefix="1" applyNumberFormat="1" applyFont="1" applyBorder="1" applyAlignment="1">
      <alignment horizontal="center" vertical="center" shrinkToFit="1"/>
    </xf>
    <xf numFmtId="185" fontId="3" fillId="0" borderId="7" xfId="0" applyNumberFormat="1" applyFont="1" applyBorder="1" applyAlignment="1">
      <alignment horizontal="center" vertical="center" shrinkToFit="1"/>
    </xf>
    <xf numFmtId="190" fontId="3" fillId="0" borderId="0" xfId="0" quotePrefix="1" applyNumberFormat="1" applyFont="1" applyAlignment="1">
      <alignment horizontal="center" vertical="center" shrinkToFit="1"/>
    </xf>
    <xf numFmtId="49" fontId="3" fillId="0" borderId="19" xfId="0" quotePrefix="1" applyNumberFormat="1" applyFont="1" applyBorder="1" applyAlignment="1">
      <alignment horizontal="center" vertical="center" shrinkToFit="1"/>
    </xf>
    <xf numFmtId="188" fontId="3" fillId="0" borderId="19" xfId="0" applyNumberFormat="1" applyFont="1" applyBorder="1" applyAlignment="1">
      <alignment horizontal="center" vertical="center" shrinkToFit="1"/>
    </xf>
    <xf numFmtId="49" fontId="3" fillId="0" borderId="21" xfId="0" quotePrefix="1" applyNumberFormat="1" applyFont="1" applyBorder="1" applyAlignment="1">
      <alignment horizontal="center" vertical="center" shrinkToFit="1"/>
    </xf>
    <xf numFmtId="49" fontId="3" fillId="0" borderId="36" xfId="0" quotePrefix="1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91" fontId="3" fillId="0" borderId="21" xfId="0" applyNumberFormat="1" applyFont="1" applyBorder="1" applyAlignment="1">
      <alignment horizontal="center" vertical="center" shrinkToFit="1"/>
    </xf>
    <xf numFmtId="192" fontId="3" fillId="0" borderId="21" xfId="0" applyNumberFormat="1" applyFont="1" applyBorder="1" applyAlignment="1">
      <alignment horizontal="center" vertical="center" shrinkToFit="1"/>
    </xf>
    <xf numFmtId="192" fontId="3" fillId="0" borderId="0" xfId="0" applyNumberFormat="1" applyFont="1" applyAlignment="1">
      <alignment horizontal="center" vertical="center" shrinkToFit="1"/>
    </xf>
    <xf numFmtId="49" fontId="3" fillId="0" borderId="40" xfId="0" quotePrefix="1" applyNumberFormat="1" applyFont="1" applyBorder="1" applyAlignment="1">
      <alignment horizontal="center" vertical="center" shrinkToFit="1"/>
    </xf>
    <xf numFmtId="192" fontId="3" fillId="0" borderId="40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191" fontId="3" fillId="0" borderId="36" xfId="0" applyNumberFormat="1" applyFont="1" applyBorder="1" applyAlignment="1">
      <alignment horizontal="center" vertical="center" shrinkToFit="1"/>
    </xf>
    <xf numFmtId="185" fontId="3" fillId="0" borderId="40" xfId="0" applyNumberFormat="1" applyFont="1" applyBorder="1" applyAlignment="1">
      <alignment horizontal="center" vertical="center" shrinkToFit="1"/>
    </xf>
    <xf numFmtId="187" fontId="3" fillId="0" borderId="36" xfId="0" quotePrefix="1" applyNumberFormat="1" applyFont="1" applyBorder="1" applyAlignment="1">
      <alignment horizontal="center" vertical="center" shrinkToFit="1"/>
    </xf>
    <xf numFmtId="187" fontId="3" fillId="0" borderId="0" xfId="0" quotePrefix="1" applyNumberFormat="1" applyFont="1" applyAlignment="1">
      <alignment horizontal="center" vertical="center" shrinkToFit="1"/>
    </xf>
    <xf numFmtId="187" fontId="3" fillId="0" borderId="21" xfId="0" quotePrefix="1" applyNumberFormat="1" applyFont="1" applyBorder="1" applyAlignment="1">
      <alignment horizontal="center" vertical="center" shrinkToFit="1"/>
    </xf>
    <xf numFmtId="190" fontId="3" fillId="0" borderId="21" xfId="0" quotePrefix="1" applyNumberFormat="1" applyFont="1" applyBorder="1" applyAlignment="1">
      <alignment horizontal="center" vertical="center" shrinkToFit="1"/>
    </xf>
    <xf numFmtId="193" fontId="3" fillId="0" borderId="36" xfId="0" quotePrefix="1" applyNumberFormat="1" applyFont="1" applyBorder="1" applyAlignment="1">
      <alignment horizontal="center" vertical="center" shrinkToFit="1"/>
    </xf>
    <xf numFmtId="190" fontId="3" fillId="0" borderId="33" xfId="0" applyNumberFormat="1" applyFont="1" applyBorder="1" applyAlignment="1">
      <alignment horizontal="center" vertical="center" shrinkToFit="1"/>
    </xf>
    <xf numFmtId="190" fontId="3" fillId="0" borderId="34" xfId="0" quotePrefix="1" applyNumberFormat="1" applyFont="1" applyBorder="1" applyAlignment="1">
      <alignment horizontal="center" vertical="center" shrinkToFit="1"/>
    </xf>
    <xf numFmtId="190" fontId="3" fillId="0" borderId="5" xfId="0" applyNumberFormat="1" applyFont="1" applyBorder="1" applyAlignment="1">
      <alignment horizontal="center" vertical="center" shrinkToFit="1"/>
    </xf>
    <xf numFmtId="190" fontId="3" fillId="0" borderId="40" xfId="0" quotePrefix="1" applyNumberFormat="1" applyFont="1" applyBorder="1" applyAlignment="1">
      <alignment horizontal="center" vertical="center" shrinkToFit="1"/>
    </xf>
    <xf numFmtId="187" fontId="3" fillId="0" borderId="26" xfId="0" applyNumberFormat="1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190" fontId="3" fillId="0" borderId="6" xfId="0" applyNumberFormat="1" applyFont="1" applyBorder="1" applyAlignment="1">
      <alignment horizontal="center" vertical="center" shrinkToFit="1"/>
    </xf>
    <xf numFmtId="187" fontId="3" fillId="0" borderId="19" xfId="0" quotePrefix="1" applyNumberFormat="1" applyFont="1" applyBorder="1" applyAlignment="1">
      <alignment horizontal="center" vertical="center" shrinkToFit="1"/>
    </xf>
    <xf numFmtId="187" fontId="3" fillId="0" borderId="6" xfId="0" applyNumberFormat="1" applyFont="1" applyBorder="1" applyAlignment="1">
      <alignment horizontal="center" vertical="center" shrinkToFit="1"/>
    </xf>
    <xf numFmtId="2" fontId="13" fillId="0" borderId="0" xfId="1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right" vertical="center"/>
    </xf>
    <xf numFmtId="0" fontId="3" fillId="0" borderId="2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20" fontId="3" fillId="0" borderId="5" xfId="2" applyNumberFormat="1" applyFont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20" fontId="3" fillId="2" borderId="10" xfId="2" applyNumberFormat="1" applyFont="1" applyFill="1" applyBorder="1" applyAlignment="1">
      <alignment horizontal="center" vertical="center"/>
    </xf>
    <xf numFmtId="20" fontId="3" fillId="2" borderId="11" xfId="2" applyNumberFormat="1" applyFont="1" applyFill="1" applyBorder="1" applyAlignment="1">
      <alignment horizontal="center" vertical="center"/>
    </xf>
    <xf numFmtId="20" fontId="3" fillId="2" borderId="9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20" fontId="3" fillId="2" borderId="0" xfId="2" applyNumberFormat="1" applyFont="1" applyFill="1" applyAlignment="1">
      <alignment horizontal="center" vertical="center"/>
    </xf>
    <xf numFmtId="20" fontId="3" fillId="2" borderId="5" xfId="2" applyNumberFormat="1" applyFont="1" applyFill="1" applyBorder="1" applyAlignment="1">
      <alignment horizontal="center" vertical="center"/>
    </xf>
    <xf numFmtId="20" fontId="3" fillId="0" borderId="0" xfId="2" applyNumberFormat="1" applyFont="1" applyAlignment="1">
      <alignment horizontal="center" vertical="center"/>
    </xf>
    <xf numFmtId="20" fontId="3" fillId="0" borderId="8" xfId="2" applyNumberFormat="1" applyFont="1" applyBorder="1" applyAlignment="1">
      <alignment horizontal="center" vertical="center"/>
    </xf>
    <xf numFmtId="20" fontId="3" fillId="2" borderId="8" xfId="2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 shrinkToFit="1"/>
    </xf>
    <xf numFmtId="0" fontId="3" fillId="2" borderId="0" xfId="2" applyFont="1" applyFill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49" fontId="3" fillId="0" borderId="5" xfId="2" applyNumberFormat="1" applyFont="1" applyBorder="1" applyAlignment="1">
      <alignment horizontal="center" vertical="center" shrinkToFit="1"/>
    </xf>
    <xf numFmtId="177" fontId="3" fillId="0" borderId="0" xfId="2" applyNumberFormat="1" applyFont="1" applyAlignment="1">
      <alignment horizontal="center" vertical="center" shrinkToFit="1"/>
    </xf>
    <xf numFmtId="49" fontId="3" fillId="0" borderId="8" xfId="2" applyNumberFormat="1" applyFont="1" applyBorder="1" applyAlignment="1">
      <alignment horizontal="center" vertical="center" shrinkToFit="1"/>
    </xf>
    <xf numFmtId="49" fontId="3" fillId="2" borderId="5" xfId="2" applyNumberFormat="1" applyFont="1" applyFill="1" applyBorder="1" applyAlignment="1">
      <alignment horizontal="center" vertical="center" shrinkToFit="1"/>
    </xf>
    <xf numFmtId="0" fontId="3" fillId="2" borderId="0" xfId="2" applyFont="1" applyFill="1" applyAlignment="1">
      <alignment horizontal="center" vertical="center" shrinkToFit="1"/>
    </xf>
    <xf numFmtId="49" fontId="3" fillId="2" borderId="8" xfId="2" applyNumberFormat="1" applyFont="1" applyFill="1" applyBorder="1" applyAlignment="1">
      <alignment horizontal="center" vertical="center" shrinkToFit="1"/>
    </xf>
    <xf numFmtId="178" fontId="3" fillId="0" borderId="0" xfId="2" applyNumberFormat="1" applyFont="1" applyAlignment="1">
      <alignment horizontal="center" vertical="center" shrinkToFit="1"/>
    </xf>
    <xf numFmtId="49" fontId="3" fillId="0" borderId="0" xfId="2" applyNumberFormat="1" applyFont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49" fontId="3" fillId="2" borderId="0" xfId="2" applyNumberFormat="1" applyFont="1" applyFill="1" applyAlignment="1">
      <alignment horizontal="center" vertical="center" shrinkToFit="1"/>
    </xf>
    <xf numFmtId="179" fontId="3" fillId="0" borderId="0" xfId="2" applyNumberFormat="1" applyFont="1" applyAlignment="1">
      <alignment horizontal="center" vertical="center" shrinkToFit="1"/>
    </xf>
    <xf numFmtId="20" fontId="3" fillId="2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 shrinkToFit="1"/>
    </xf>
    <xf numFmtId="49" fontId="3" fillId="0" borderId="7" xfId="2" applyNumberFormat="1" applyFont="1" applyBorder="1" applyAlignment="1">
      <alignment horizontal="center" vertical="center" shrinkToFit="1"/>
    </xf>
    <xf numFmtId="49" fontId="3" fillId="2" borderId="1" xfId="2" applyNumberFormat="1" applyFont="1" applyFill="1" applyBorder="1" applyAlignment="1">
      <alignment horizontal="center" vertical="center" shrinkToFit="1"/>
    </xf>
    <xf numFmtId="20" fontId="3" fillId="2" borderId="7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 shrinkToFit="1"/>
    </xf>
    <xf numFmtId="0" fontId="3" fillId="2" borderId="1" xfId="2" applyFont="1" applyFill="1" applyBorder="1" applyAlignment="1">
      <alignment horizontal="center" vertical="center" shrinkToFit="1"/>
    </xf>
    <xf numFmtId="49" fontId="3" fillId="2" borderId="7" xfId="2" applyNumberFormat="1" applyFont="1" applyFill="1" applyBorder="1" applyAlignment="1">
      <alignment horizontal="center" vertical="center" shrinkToFit="1"/>
    </xf>
    <xf numFmtId="49" fontId="3" fillId="0" borderId="6" xfId="2" applyNumberFormat="1" applyFont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180" fontId="3" fillId="0" borderId="16" xfId="2" applyNumberFormat="1" applyFont="1" applyBorder="1" applyAlignment="1">
      <alignment horizontal="center" vertical="center" shrinkToFit="1"/>
    </xf>
    <xf numFmtId="180" fontId="3" fillId="0" borderId="16" xfId="2" applyNumberFormat="1" applyFont="1" applyBorder="1" applyAlignment="1">
      <alignment horizontal="center" vertical="center" wrapText="1"/>
    </xf>
    <xf numFmtId="180" fontId="3" fillId="0" borderId="15" xfId="2" applyNumberFormat="1" applyFont="1" applyBorder="1" applyAlignment="1">
      <alignment horizontal="center" vertical="center" shrinkToFit="1"/>
    </xf>
    <xf numFmtId="180" fontId="3" fillId="0" borderId="17" xfId="2" applyNumberFormat="1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shrinkToFit="1"/>
    </xf>
    <xf numFmtId="20" fontId="3" fillId="0" borderId="3" xfId="2" applyNumberFormat="1" applyFont="1" applyBorder="1" applyAlignment="1">
      <alignment horizontal="center" vertical="center" shrinkToFit="1"/>
    </xf>
    <xf numFmtId="181" fontId="3" fillId="0" borderId="18" xfId="2" applyNumberFormat="1" applyFont="1" applyBorder="1" applyAlignment="1">
      <alignment horizontal="center" vertical="center" shrinkToFit="1"/>
    </xf>
    <xf numFmtId="181" fontId="3" fillId="0" borderId="2" xfId="2" applyNumberFormat="1" applyFont="1" applyBorder="1" applyAlignment="1">
      <alignment horizontal="center" vertical="center" shrinkToFit="1"/>
    </xf>
    <xf numFmtId="20" fontId="3" fillId="0" borderId="19" xfId="2" applyNumberFormat="1" applyFont="1" applyBorder="1" applyAlignment="1">
      <alignment horizontal="center" vertical="center" shrinkToFit="1"/>
    </xf>
    <xf numFmtId="181" fontId="3" fillId="0" borderId="3" xfId="2" applyNumberFormat="1" applyFont="1" applyBorder="1" applyAlignment="1">
      <alignment horizontal="center" vertical="center" shrinkToFit="1"/>
    </xf>
    <xf numFmtId="181" fontId="3" fillId="0" borderId="4" xfId="2" applyNumberFormat="1" applyFont="1" applyBorder="1" applyAlignment="1">
      <alignment horizontal="center" vertical="center" shrinkToFit="1"/>
    </xf>
    <xf numFmtId="181" fontId="3" fillId="0" borderId="20" xfId="2" applyNumberFormat="1" applyFont="1" applyBorder="1" applyAlignment="1">
      <alignment horizontal="center" vertical="center" shrinkToFit="1"/>
    </xf>
    <xf numFmtId="181" fontId="3" fillId="0" borderId="5" xfId="2" applyNumberFormat="1" applyFont="1" applyBorder="1" applyAlignment="1">
      <alignment horizontal="center" vertical="center" shrinkToFit="1"/>
    </xf>
    <xf numFmtId="20" fontId="3" fillId="0" borderId="21" xfId="2" applyNumberFormat="1" applyFont="1" applyBorder="1" applyAlignment="1">
      <alignment horizontal="center" vertical="center" shrinkToFit="1"/>
    </xf>
    <xf numFmtId="20" fontId="3" fillId="0" borderId="22" xfId="2" applyNumberFormat="1" applyFont="1" applyBorder="1" applyAlignment="1">
      <alignment horizontal="center" vertical="center" shrinkToFit="1"/>
    </xf>
    <xf numFmtId="20" fontId="3" fillId="0" borderId="5" xfId="2" applyNumberFormat="1" applyFont="1" applyBorder="1" applyAlignment="1">
      <alignment horizontal="center" vertical="center" shrinkToFit="1"/>
    </xf>
    <xf numFmtId="20" fontId="3" fillId="0" borderId="0" xfId="2" applyNumberFormat="1" applyFont="1" applyAlignment="1">
      <alignment horizontal="center" vertical="center" shrinkToFit="1"/>
    </xf>
    <xf numFmtId="20" fontId="3" fillId="0" borderId="8" xfId="2" applyNumberFormat="1" applyFont="1" applyBorder="1" applyAlignment="1">
      <alignment horizontal="center" vertical="center" shrinkToFit="1"/>
    </xf>
    <xf numFmtId="20" fontId="3" fillId="0" borderId="23" xfId="2" applyNumberFormat="1" applyFont="1" applyBorder="1" applyAlignment="1">
      <alignment horizontal="center" vertical="center" shrinkToFit="1"/>
    </xf>
    <xf numFmtId="49" fontId="3" fillId="0" borderId="3" xfId="2" applyNumberFormat="1" applyFont="1" applyBorder="1" applyAlignment="1">
      <alignment horizontal="center" vertical="center" shrinkToFit="1"/>
    </xf>
    <xf numFmtId="49" fontId="3" fillId="0" borderId="18" xfId="2" applyNumberFormat="1" applyFont="1" applyBorder="1" applyAlignment="1">
      <alignment horizontal="center" vertical="center" shrinkToFit="1"/>
    </xf>
    <xf numFmtId="49" fontId="3" fillId="0" borderId="2" xfId="2" applyNumberFormat="1" applyFont="1" applyBorder="1" applyAlignment="1">
      <alignment horizontal="center" vertical="center" shrinkToFit="1"/>
    </xf>
    <xf numFmtId="49" fontId="3" fillId="0" borderId="19" xfId="2" applyNumberFormat="1" applyFont="1" applyBorder="1" applyAlignment="1">
      <alignment horizontal="center" vertical="center" shrinkToFit="1"/>
    </xf>
    <xf numFmtId="49" fontId="3" fillId="0" borderId="4" xfId="2" applyNumberFormat="1" applyFont="1" applyBorder="1" applyAlignment="1">
      <alignment horizontal="center" vertical="center" shrinkToFit="1"/>
    </xf>
    <xf numFmtId="49" fontId="3" fillId="0" borderId="20" xfId="2" applyNumberFormat="1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49" fontId="3" fillId="0" borderId="24" xfId="2" applyNumberFormat="1" applyFont="1" applyBorder="1" applyAlignment="1">
      <alignment horizontal="center" vertical="center" shrinkToFit="1"/>
    </xf>
    <xf numFmtId="49" fontId="3" fillId="0" borderId="25" xfId="2" applyNumberFormat="1" applyFont="1" applyBorder="1" applyAlignment="1">
      <alignment horizontal="center" vertical="center" shrinkToFit="1"/>
    </xf>
    <xf numFmtId="49" fontId="3" fillId="0" borderId="26" xfId="2" applyNumberFormat="1" applyFont="1" applyBorder="1" applyAlignment="1">
      <alignment horizontal="center" vertical="center" shrinkToFit="1"/>
    </xf>
    <xf numFmtId="49" fontId="3" fillId="0" borderId="21" xfId="2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/>
    </xf>
    <xf numFmtId="182" fontId="3" fillId="0" borderId="19" xfId="2" applyNumberFormat="1" applyFont="1" applyBorder="1" applyAlignment="1">
      <alignment horizontal="center" vertical="center" shrinkToFit="1"/>
    </xf>
    <xf numFmtId="182" fontId="3" fillId="0" borderId="22" xfId="2" applyNumberFormat="1" applyFont="1" applyBorder="1" applyAlignment="1">
      <alignment horizontal="center" vertical="center" shrinkToFit="1"/>
    </xf>
    <xf numFmtId="182" fontId="3" fillId="0" borderId="5" xfId="2" applyNumberFormat="1" applyFont="1" applyBorder="1" applyAlignment="1">
      <alignment horizontal="center" vertical="center" shrinkToFit="1"/>
    </xf>
    <xf numFmtId="182" fontId="3" fillId="0" borderId="21" xfId="2" applyNumberFormat="1" applyFont="1" applyBorder="1" applyAlignment="1">
      <alignment horizontal="center" vertical="center" shrinkToFit="1"/>
    </xf>
    <xf numFmtId="182" fontId="3" fillId="0" borderId="0" xfId="2" applyNumberFormat="1" applyFont="1" applyAlignment="1">
      <alignment horizontal="center" vertical="center" shrinkToFit="1"/>
    </xf>
    <xf numFmtId="182" fontId="3" fillId="0" borderId="8" xfId="2" applyNumberFormat="1" applyFont="1" applyBorder="1" applyAlignment="1">
      <alignment horizontal="center" vertical="center" shrinkToFit="1"/>
    </xf>
    <xf numFmtId="182" fontId="3" fillId="0" borderId="23" xfId="2" applyNumberFormat="1" applyFont="1" applyBorder="1" applyAlignment="1">
      <alignment horizontal="center" vertical="center" shrinkToFit="1"/>
    </xf>
    <xf numFmtId="182" fontId="3" fillId="0" borderId="5" xfId="2" applyNumberFormat="1" applyFont="1" applyBorder="1" applyAlignment="1">
      <alignment horizontal="center" vertical="center"/>
    </xf>
    <xf numFmtId="183" fontId="3" fillId="0" borderId="5" xfId="2" applyNumberFormat="1" applyFont="1" applyBorder="1" applyAlignment="1">
      <alignment horizontal="center" vertical="center" shrinkToFit="1"/>
    </xf>
    <xf numFmtId="182" fontId="3" fillId="0" borderId="2" xfId="2" applyNumberFormat="1" applyFont="1" applyBorder="1" applyAlignment="1">
      <alignment horizontal="center" vertical="center" shrinkToFit="1"/>
    </xf>
    <xf numFmtId="182" fontId="3" fillId="0" borderId="3" xfId="2" applyNumberFormat="1" applyFont="1" applyBorder="1" applyAlignment="1">
      <alignment horizontal="center" vertical="center" shrinkToFit="1"/>
    </xf>
    <xf numFmtId="182" fontId="3" fillId="0" borderId="4" xfId="2" applyNumberFormat="1" applyFont="1" applyBorder="1" applyAlignment="1">
      <alignment horizontal="center" vertical="center" shrinkToFit="1"/>
    </xf>
    <xf numFmtId="182" fontId="3" fillId="0" borderId="25" xfId="2" applyNumberFormat="1" applyFont="1" applyBorder="1" applyAlignment="1">
      <alignment horizontal="center" vertical="center" shrinkToFit="1"/>
    </xf>
    <xf numFmtId="182" fontId="3" fillId="0" borderId="6" xfId="2" applyNumberFormat="1" applyFont="1" applyBorder="1" applyAlignment="1">
      <alignment horizontal="center" vertical="center" shrinkToFit="1"/>
    </xf>
    <xf numFmtId="182" fontId="3" fillId="0" borderId="18" xfId="2" applyNumberFormat="1" applyFont="1" applyBorder="1" applyAlignment="1">
      <alignment horizontal="center" vertical="center" shrinkToFit="1"/>
    </xf>
    <xf numFmtId="182" fontId="3" fillId="0" borderId="20" xfId="2" applyNumberFormat="1" applyFont="1" applyBorder="1" applyAlignment="1">
      <alignment horizontal="center" vertical="center" shrinkToFit="1"/>
    </xf>
    <xf numFmtId="184" fontId="3" fillId="0" borderId="3" xfId="2" applyNumberFormat="1" applyFont="1" applyBorder="1" applyAlignment="1">
      <alignment horizontal="center" vertical="center" shrinkToFit="1"/>
    </xf>
    <xf numFmtId="184" fontId="3" fillId="0" borderId="18" xfId="2" applyNumberFormat="1" applyFont="1" applyBorder="1" applyAlignment="1">
      <alignment horizontal="center" vertical="center" shrinkToFit="1"/>
    </xf>
    <xf numFmtId="184" fontId="3" fillId="0" borderId="2" xfId="2" applyNumberFormat="1" applyFont="1" applyBorder="1" applyAlignment="1">
      <alignment horizontal="center" vertical="center" shrinkToFit="1"/>
    </xf>
    <xf numFmtId="184" fontId="3" fillId="0" borderId="19" xfId="2" applyNumberFormat="1" applyFont="1" applyBorder="1" applyAlignment="1">
      <alignment horizontal="center" vertical="center" shrinkToFit="1"/>
    </xf>
    <xf numFmtId="185" fontId="3" fillId="0" borderId="3" xfId="2" applyNumberFormat="1" applyFont="1" applyBorder="1" applyAlignment="1">
      <alignment horizontal="center" vertical="center" shrinkToFit="1"/>
    </xf>
    <xf numFmtId="185" fontId="3" fillId="0" borderId="2" xfId="2" applyNumberFormat="1" applyFont="1" applyBorder="1" applyAlignment="1">
      <alignment horizontal="center" vertical="center" shrinkToFit="1"/>
    </xf>
    <xf numFmtId="185" fontId="3" fillId="0" borderId="18" xfId="2" applyNumberFormat="1" applyFont="1" applyBorder="1" applyAlignment="1">
      <alignment horizontal="center" vertical="center" shrinkToFit="1"/>
    </xf>
    <xf numFmtId="184" fontId="3" fillId="0" borderId="4" xfId="2" applyNumberFormat="1" applyFont="1" applyBorder="1" applyAlignment="1">
      <alignment horizontal="center" vertical="center" shrinkToFit="1"/>
    </xf>
    <xf numFmtId="184" fontId="3" fillId="0" borderId="20" xfId="2" applyNumberFormat="1" applyFont="1" applyBorder="1" applyAlignment="1">
      <alignment horizontal="center" vertical="center" shrinkToFit="1"/>
    </xf>
    <xf numFmtId="185" fontId="3" fillId="0" borderId="20" xfId="2" applyNumberFormat="1" applyFont="1" applyBorder="1" applyAlignment="1">
      <alignment horizontal="center" vertical="center" shrinkToFit="1"/>
    </xf>
    <xf numFmtId="185" fontId="3" fillId="0" borderId="2" xfId="2" applyNumberFormat="1" applyFont="1" applyBorder="1" applyAlignment="1">
      <alignment horizontal="center" vertical="center"/>
    </xf>
    <xf numFmtId="184" fontId="3" fillId="0" borderId="5" xfId="2" applyNumberFormat="1" applyFont="1" applyBorder="1" applyAlignment="1">
      <alignment horizontal="center" vertical="center" shrinkToFit="1"/>
    </xf>
    <xf numFmtId="184" fontId="3" fillId="0" borderId="0" xfId="2" applyNumberFormat="1" applyFont="1" applyAlignment="1">
      <alignment horizontal="center" vertical="center" shrinkToFit="1"/>
    </xf>
    <xf numFmtId="184" fontId="3" fillId="0" borderId="22" xfId="2" applyNumberFormat="1" applyFont="1" applyBorder="1" applyAlignment="1">
      <alignment horizontal="center" vertical="center" shrinkToFit="1"/>
    </xf>
    <xf numFmtId="184" fontId="3" fillId="0" borderId="21" xfId="2" applyNumberFormat="1" applyFont="1" applyBorder="1" applyAlignment="1">
      <alignment horizontal="center" vertical="center" shrinkToFit="1"/>
    </xf>
    <xf numFmtId="185" fontId="3" fillId="0" borderId="0" xfId="2" applyNumberFormat="1" applyFont="1" applyAlignment="1">
      <alignment horizontal="center" vertical="center" shrinkToFit="1"/>
    </xf>
    <xf numFmtId="185" fontId="3" fillId="0" borderId="5" xfId="2" applyNumberFormat="1" applyFont="1" applyBorder="1" applyAlignment="1">
      <alignment horizontal="center" vertical="center" shrinkToFit="1"/>
    </xf>
    <xf numFmtId="185" fontId="3" fillId="0" borderId="22" xfId="2" applyNumberFormat="1" applyFont="1" applyBorder="1" applyAlignment="1">
      <alignment horizontal="center" vertical="center" shrinkToFit="1"/>
    </xf>
    <xf numFmtId="184" fontId="3" fillId="0" borderId="8" xfId="2" applyNumberFormat="1" applyFont="1" applyBorder="1" applyAlignment="1">
      <alignment horizontal="center" vertical="center" shrinkToFit="1"/>
    </xf>
    <xf numFmtId="184" fontId="3" fillId="0" borderId="23" xfId="2" applyNumberFormat="1" applyFont="1" applyBorder="1" applyAlignment="1">
      <alignment horizontal="center" vertical="center" shrinkToFit="1"/>
    </xf>
    <xf numFmtId="185" fontId="3" fillId="0" borderId="23" xfId="2" applyNumberFormat="1" applyFont="1" applyBorder="1" applyAlignment="1">
      <alignment horizontal="center" vertical="center" shrinkToFit="1"/>
    </xf>
    <xf numFmtId="0" fontId="3" fillId="0" borderId="28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 shrinkToFit="1"/>
    </xf>
    <xf numFmtId="0" fontId="3" fillId="0" borderId="29" xfId="2" applyFont="1" applyBorder="1" applyAlignment="1">
      <alignment horizontal="center" vertical="center" shrinkToFit="1"/>
    </xf>
    <xf numFmtId="184" fontId="3" fillId="0" borderId="27" xfId="2" applyNumberFormat="1" applyFont="1" applyBorder="1" applyAlignment="1">
      <alignment horizontal="center" vertical="center" shrinkToFit="1"/>
    </xf>
    <xf numFmtId="184" fontId="3" fillId="0" borderId="30" xfId="2" applyNumberFormat="1" applyFont="1" applyBorder="1" applyAlignment="1">
      <alignment horizontal="center" vertical="center" shrinkToFit="1"/>
    </xf>
    <xf numFmtId="184" fontId="3" fillId="0" borderId="31" xfId="2" applyNumberFormat="1" applyFont="1" applyBorder="1" applyAlignment="1">
      <alignment horizontal="center" vertical="center" shrinkToFit="1"/>
    </xf>
    <xf numFmtId="185" fontId="3" fillId="0" borderId="28" xfId="2" applyNumberFormat="1" applyFont="1" applyBorder="1" applyAlignment="1">
      <alignment horizontal="center" vertical="center" shrinkToFit="1"/>
    </xf>
    <xf numFmtId="185" fontId="3" fillId="0" borderId="27" xfId="2" applyNumberFormat="1" applyFont="1" applyBorder="1" applyAlignment="1">
      <alignment horizontal="center" vertical="center" shrinkToFit="1"/>
    </xf>
    <xf numFmtId="185" fontId="3" fillId="0" borderId="31" xfId="2" applyNumberFormat="1" applyFont="1" applyBorder="1" applyAlignment="1">
      <alignment horizontal="center" vertical="center" shrinkToFit="1"/>
    </xf>
    <xf numFmtId="185" fontId="3" fillId="0" borderId="29" xfId="2" applyNumberFormat="1" applyFont="1" applyBorder="1" applyAlignment="1">
      <alignment horizontal="center" vertical="center" shrinkToFit="1"/>
    </xf>
    <xf numFmtId="185" fontId="3" fillId="0" borderId="32" xfId="2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186" fontId="3" fillId="0" borderId="2" xfId="2" applyNumberFormat="1" applyFont="1" applyBorder="1" applyAlignment="1">
      <alignment horizontal="center" vertical="center" shrinkToFit="1"/>
    </xf>
    <xf numFmtId="187" fontId="3" fillId="0" borderId="3" xfId="2" applyNumberFormat="1" applyFont="1" applyBorder="1" applyAlignment="1">
      <alignment horizontal="center" vertical="center" shrinkToFit="1"/>
    </xf>
    <xf numFmtId="186" fontId="3" fillId="0" borderId="18" xfId="2" applyNumberFormat="1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186" fontId="3" fillId="0" borderId="3" xfId="2" applyNumberFormat="1" applyFont="1" applyBorder="1" applyAlignment="1">
      <alignment horizontal="center" vertical="center" shrinkToFit="1"/>
    </xf>
    <xf numFmtId="187" fontId="3" fillId="0" borderId="19" xfId="2" applyNumberFormat="1" applyFont="1" applyBorder="1" applyAlignment="1">
      <alignment horizontal="center" vertical="center" shrinkToFit="1"/>
    </xf>
    <xf numFmtId="186" fontId="3" fillId="0" borderId="4" xfId="2" applyNumberFormat="1" applyFont="1" applyBorder="1" applyAlignment="1">
      <alignment horizontal="center" vertical="center" shrinkToFit="1"/>
    </xf>
    <xf numFmtId="186" fontId="3" fillId="0" borderId="20" xfId="2" applyNumberFormat="1" applyFont="1" applyBorder="1" applyAlignment="1">
      <alignment horizontal="center" vertical="center" shrinkToFit="1"/>
    </xf>
    <xf numFmtId="186" fontId="3" fillId="0" borderId="5" xfId="2" applyNumberFormat="1" applyFont="1" applyBorder="1" applyAlignment="1">
      <alignment horizontal="center" vertical="center" shrinkToFit="1"/>
    </xf>
    <xf numFmtId="186" fontId="3" fillId="0" borderId="6" xfId="2" applyNumberFormat="1" applyFont="1" applyBorder="1" applyAlignment="1">
      <alignment horizontal="center" vertical="center" shrinkToFit="1"/>
    </xf>
    <xf numFmtId="187" fontId="3" fillId="0" borderId="1" xfId="2" applyNumberFormat="1" applyFont="1" applyBorder="1" applyAlignment="1">
      <alignment horizontal="center" vertical="center" shrinkToFit="1"/>
    </xf>
    <xf numFmtId="186" fontId="3" fillId="0" borderId="24" xfId="2" applyNumberFormat="1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25" xfId="2" applyFont="1" applyBorder="1" applyAlignment="1">
      <alignment horizontal="center" vertical="center" shrinkToFit="1"/>
    </xf>
    <xf numFmtId="186" fontId="3" fillId="0" borderId="1" xfId="2" applyNumberFormat="1" applyFont="1" applyBorder="1" applyAlignment="1">
      <alignment horizontal="center" vertical="center" shrinkToFit="1"/>
    </xf>
    <xf numFmtId="187" fontId="3" fillId="0" borderId="25" xfId="2" applyNumberFormat="1" applyFont="1" applyBorder="1" applyAlignment="1">
      <alignment horizontal="center" vertical="center" shrinkToFit="1"/>
    </xf>
    <xf numFmtId="186" fontId="3" fillId="0" borderId="7" xfId="2" applyNumberFormat="1" applyFont="1" applyBorder="1" applyAlignment="1">
      <alignment horizontal="center" vertical="center" shrinkToFit="1"/>
    </xf>
    <xf numFmtId="186" fontId="3" fillId="0" borderId="26" xfId="2" applyNumberFormat="1" applyFont="1" applyBorder="1" applyAlignment="1">
      <alignment horizontal="center" vertical="center" shrinkToFit="1"/>
    </xf>
    <xf numFmtId="186" fontId="3" fillId="0" borderId="0" xfId="2" applyNumberFormat="1" applyFont="1" applyAlignment="1">
      <alignment horizontal="center" vertical="center" shrinkToFit="1"/>
    </xf>
    <xf numFmtId="186" fontId="3" fillId="0" borderId="8" xfId="2" applyNumberFormat="1" applyFont="1" applyBorder="1" applyAlignment="1">
      <alignment horizontal="center" vertical="center" shrinkToFit="1"/>
    </xf>
    <xf numFmtId="49" fontId="3" fillId="0" borderId="22" xfId="2" applyNumberFormat="1" applyFont="1" applyBorder="1" applyAlignment="1">
      <alignment horizontal="center" vertical="center" shrinkToFit="1"/>
    </xf>
    <xf numFmtId="49" fontId="3" fillId="0" borderId="23" xfId="2" applyNumberFormat="1" applyFont="1" applyBorder="1" applyAlignment="1">
      <alignment horizontal="center" vertical="center" shrinkToFit="1"/>
    </xf>
    <xf numFmtId="183" fontId="3" fillId="0" borderId="18" xfId="2" applyNumberFormat="1" applyFont="1" applyBorder="1" applyAlignment="1">
      <alignment horizontal="center" vertical="center" shrinkToFit="1"/>
    </xf>
    <xf numFmtId="183" fontId="3" fillId="0" borderId="2" xfId="2" applyNumberFormat="1" applyFont="1" applyBorder="1" applyAlignment="1">
      <alignment horizontal="center" vertical="center" shrinkToFit="1"/>
    </xf>
    <xf numFmtId="183" fontId="3" fillId="0" borderId="3" xfId="2" applyNumberFormat="1" applyFont="1" applyBorder="1" applyAlignment="1">
      <alignment horizontal="center" vertical="center" shrinkToFit="1"/>
    </xf>
    <xf numFmtId="183" fontId="3" fillId="0" borderId="19" xfId="2" applyNumberFormat="1" applyFont="1" applyBorder="1" applyAlignment="1">
      <alignment horizontal="center" vertical="center" shrinkToFit="1"/>
    </xf>
    <xf numFmtId="183" fontId="3" fillId="0" borderId="4" xfId="2" applyNumberFormat="1" applyFont="1" applyBorder="1" applyAlignment="1">
      <alignment horizontal="center" vertical="center" shrinkToFit="1"/>
    </xf>
    <xf numFmtId="183" fontId="3" fillId="0" borderId="20" xfId="2" applyNumberFormat="1" applyFont="1" applyBorder="1" applyAlignment="1">
      <alignment horizontal="center" vertical="center" shrinkToFit="1"/>
    </xf>
    <xf numFmtId="0" fontId="3" fillId="0" borderId="35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 shrinkToFit="1"/>
    </xf>
    <xf numFmtId="183" fontId="3" fillId="0" borderId="22" xfId="2" applyNumberFormat="1" applyFont="1" applyBorder="1" applyAlignment="1">
      <alignment horizontal="center" vertical="center" shrinkToFit="1"/>
    </xf>
    <xf numFmtId="183" fontId="3" fillId="0" borderId="0" xfId="2" applyNumberFormat="1" applyFont="1" applyAlignment="1">
      <alignment horizontal="center" vertical="center" shrinkToFit="1"/>
    </xf>
    <xf numFmtId="183" fontId="3" fillId="0" borderId="23" xfId="2" applyNumberFormat="1" applyFont="1" applyBorder="1" applyAlignment="1">
      <alignment horizontal="center" vertical="center" shrinkToFit="1"/>
    </xf>
    <xf numFmtId="183" fontId="3" fillId="0" borderId="8" xfId="2" applyNumberFormat="1" applyFont="1" applyBorder="1" applyAlignment="1">
      <alignment horizontal="center" vertical="center" shrinkToFit="1"/>
    </xf>
    <xf numFmtId="183" fontId="3" fillId="0" borderId="21" xfId="2" applyNumberFormat="1" applyFont="1" applyBorder="1" applyAlignment="1">
      <alignment horizontal="center" vertical="center" shrinkToFit="1"/>
    </xf>
    <xf numFmtId="182" fontId="3" fillId="0" borderId="33" xfId="2" applyNumberFormat="1" applyFont="1" applyBorder="1" applyAlignment="1">
      <alignment horizontal="center" vertical="center" shrinkToFit="1"/>
    </xf>
    <xf numFmtId="182" fontId="3" fillId="0" borderId="34" xfId="2" applyNumberFormat="1" applyFont="1" applyBorder="1" applyAlignment="1">
      <alignment horizontal="center" vertical="center" shrinkToFit="1"/>
    </xf>
    <xf numFmtId="0" fontId="3" fillId="0" borderId="37" xfId="2" applyFont="1" applyBorder="1" applyAlignment="1">
      <alignment horizontal="center" vertical="center" shrinkToFit="1"/>
    </xf>
    <xf numFmtId="0" fontId="3" fillId="0" borderId="38" xfId="2" applyFont="1" applyBorder="1" applyAlignment="1">
      <alignment horizontal="center" vertical="center" shrinkToFit="1"/>
    </xf>
    <xf numFmtId="182" fontId="3" fillId="0" borderId="39" xfId="2" applyNumberFormat="1" applyFont="1" applyBorder="1" applyAlignment="1">
      <alignment horizontal="center" vertical="center" shrinkToFit="1"/>
    </xf>
    <xf numFmtId="182" fontId="3" fillId="0" borderId="45" xfId="2" applyNumberFormat="1" applyFont="1" applyBorder="1" applyAlignment="1">
      <alignment horizontal="center" vertical="center" shrinkToFit="1"/>
    </xf>
    <xf numFmtId="182" fontId="3" fillId="0" borderId="38" xfId="2" applyNumberFormat="1" applyFont="1" applyBorder="1" applyAlignment="1">
      <alignment horizontal="center" vertical="center" shrinkToFit="1"/>
    </xf>
    <xf numFmtId="187" fontId="3" fillId="0" borderId="40" xfId="2" applyNumberFormat="1" applyFont="1" applyBorder="1" applyAlignment="1">
      <alignment horizontal="center" vertical="center" shrinkToFit="1"/>
    </xf>
    <xf numFmtId="186" fontId="3" fillId="0" borderId="41" xfId="2" applyNumberFormat="1" applyFont="1" applyBorder="1" applyAlignment="1">
      <alignment horizontal="center" vertical="center" shrinkToFit="1"/>
    </xf>
    <xf numFmtId="182" fontId="3" fillId="0" borderId="37" xfId="2" applyNumberFormat="1" applyFont="1" applyBorder="1" applyAlignment="1">
      <alignment horizontal="center" vertical="center" shrinkToFit="1"/>
    </xf>
    <xf numFmtId="186" fontId="3" fillId="0" borderId="40" xfId="2" applyNumberFormat="1" applyFont="1" applyBorder="1" applyAlignment="1">
      <alignment horizontal="center" vertical="center" shrinkToFit="1"/>
    </xf>
    <xf numFmtId="187" fontId="3" fillId="0" borderId="38" xfId="2" applyNumberFormat="1" applyFont="1" applyBorder="1" applyAlignment="1">
      <alignment horizontal="center" vertical="center" shrinkToFit="1"/>
    </xf>
    <xf numFmtId="182" fontId="3" fillId="0" borderId="40" xfId="2" applyNumberFormat="1" applyFont="1" applyBorder="1" applyAlignment="1">
      <alignment horizontal="center" vertical="center" shrinkToFit="1"/>
    </xf>
    <xf numFmtId="182" fontId="3" fillId="0" borderId="41" xfId="2" applyNumberFormat="1" applyFont="1" applyBorder="1" applyAlignment="1">
      <alignment horizontal="center" vertical="center" shrinkToFit="1"/>
    </xf>
    <xf numFmtId="187" fontId="3" fillId="0" borderId="39" xfId="2" applyNumberFormat="1" applyFont="1" applyBorder="1" applyAlignment="1">
      <alignment horizontal="center" vertical="center" shrinkToFit="1"/>
    </xf>
    <xf numFmtId="187" fontId="3" fillId="0" borderId="21" xfId="2" applyNumberFormat="1" applyFont="1" applyBorder="1" applyAlignment="1">
      <alignment horizontal="center" vertical="center" shrinkToFit="1"/>
    </xf>
    <xf numFmtId="187" fontId="3" fillId="0" borderId="0" xfId="2" applyNumberFormat="1" applyFont="1" applyAlignment="1">
      <alignment horizontal="center" vertical="center" shrinkToFit="1"/>
    </xf>
    <xf numFmtId="187" fontId="3" fillId="0" borderId="5" xfId="2" applyNumberFormat="1" applyFont="1" applyBorder="1" applyAlignment="1">
      <alignment horizontal="center" vertical="center" shrinkToFit="1"/>
    </xf>
    <xf numFmtId="186" fontId="3" fillId="0" borderId="22" xfId="2" applyNumberFormat="1" applyFont="1" applyBorder="1" applyAlignment="1">
      <alignment horizontal="center" vertical="center" shrinkToFit="1"/>
    </xf>
    <xf numFmtId="186" fontId="3" fillId="0" borderId="23" xfId="2" applyNumberFormat="1" applyFont="1" applyBorder="1" applyAlignment="1">
      <alignment horizontal="center" vertical="center" shrinkToFit="1"/>
    </xf>
    <xf numFmtId="182" fontId="3" fillId="0" borderId="21" xfId="2" applyNumberFormat="1" applyFont="1" applyBorder="1" applyAlignment="1">
      <alignment horizontal="center"/>
    </xf>
    <xf numFmtId="187" fontId="3" fillId="0" borderId="34" xfId="2" applyNumberFormat="1" applyFont="1" applyBorder="1" applyAlignment="1">
      <alignment horizontal="center" vertical="center" shrinkToFit="1"/>
    </xf>
    <xf numFmtId="182" fontId="3" fillId="0" borderId="42" xfId="2" applyNumberFormat="1" applyFont="1" applyBorder="1" applyAlignment="1">
      <alignment horizontal="center" vertical="center" shrinkToFit="1"/>
    </xf>
    <xf numFmtId="186" fontId="3" fillId="0" borderId="33" xfId="2" applyNumberFormat="1" applyFont="1" applyBorder="1" applyAlignment="1">
      <alignment horizontal="center" vertical="center" shrinkToFit="1"/>
    </xf>
    <xf numFmtId="187" fontId="3" fillId="0" borderId="36" xfId="2" applyNumberFormat="1" applyFont="1" applyBorder="1" applyAlignment="1">
      <alignment horizontal="center" vertical="center" shrinkToFit="1"/>
    </xf>
    <xf numFmtId="186" fontId="3" fillId="0" borderId="34" xfId="2" applyNumberFormat="1" applyFont="1" applyBorder="1" applyAlignment="1">
      <alignment horizontal="center" vertical="center" shrinkToFit="1"/>
    </xf>
    <xf numFmtId="186" fontId="3" fillId="0" borderId="42" xfId="2" applyNumberFormat="1" applyFont="1" applyBorder="1" applyAlignment="1">
      <alignment horizontal="center" vertical="center" shrinkToFit="1"/>
    </xf>
    <xf numFmtId="186" fontId="3" fillId="0" borderId="36" xfId="2" applyNumberFormat="1" applyFont="1" applyBorder="1" applyAlignment="1">
      <alignment horizontal="center" vertical="center" shrinkToFit="1"/>
    </xf>
    <xf numFmtId="186" fontId="3" fillId="0" borderId="35" xfId="2" applyNumberFormat="1" applyFont="1" applyBorder="1" applyAlignment="1">
      <alignment horizontal="center" vertical="center" shrinkToFit="1"/>
    </xf>
    <xf numFmtId="186" fontId="3" fillId="0" borderId="43" xfId="2" applyNumberFormat="1" applyFont="1" applyBorder="1" applyAlignment="1">
      <alignment horizontal="center" vertical="center" shrinkToFit="1"/>
    </xf>
    <xf numFmtId="182" fontId="3" fillId="0" borderId="43" xfId="2" applyNumberFormat="1" applyFont="1" applyBorder="1" applyAlignment="1">
      <alignment horizontal="center" vertical="center" shrinkToFit="1"/>
    </xf>
    <xf numFmtId="0" fontId="3" fillId="0" borderId="0" xfId="2" applyFont="1" applyAlignment="1" applyProtection="1">
      <alignment horizontal="center" vertical="center" shrinkToFit="1"/>
      <protection locked="0"/>
    </xf>
    <xf numFmtId="187" fontId="3" fillId="0" borderId="22" xfId="2" applyNumberFormat="1" applyFont="1" applyBorder="1" applyAlignment="1">
      <alignment horizontal="center" vertical="center" shrinkToFit="1"/>
    </xf>
    <xf numFmtId="187" fontId="3" fillId="0" borderId="41" xfId="2" applyNumberFormat="1" applyFont="1" applyBorder="1" applyAlignment="1">
      <alignment horizontal="center" vertical="center" shrinkToFit="1"/>
    </xf>
    <xf numFmtId="0" fontId="3" fillId="0" borderId="40" xfId="2" applyFont="1" applyBorder="1" applyAlignment="1">
      <alignment horizontal="center" vertical="center" shrinkToFit="1"/>
    </xf>
    <xf numFmtId="187" fontId="3" fillId="0" borderId="8" xfId="2" applyNumberFormat="1" applyFont="1" applyBorder="1" applyAlignment="1">
      <alignment horizontal="center" vertical="center" shrinkToFit="1"/>
    </xf>
    <xf numFmtId="182" fontId="3" fillId="0" borderId="21" xfId="2" quotePrefix="1" applyNumberFormat="1" applyFont="1" applyBorder="1" applyAlignment="1">
      <alignment horizontal="center" vertical="center" shrinkToFit="1"/>
    </xf>
    <xf numFmtId="182" fontId="3" fillId="0" borderId="40" xfId="2" quotePrefix="1" applyNumberFormat="1" applyFont="1" applyBorder="1" applyAlignment="1">
      <alignment horizontal="center" vertical="center" shrinkToFit="1"/>
    </xf>
    <xf numFmtId="182" fontId="3" fillId="0" borderId="0" xfId="2" quotePrefix="1" applyNumberFormat="1" applyFont="1" applyAlignment="1">
      <alignment horizontal="center" vertical="center" shrinkToFit="1"/>
    </xf>
    <xf numFmtId="185" fontId="3" fillId="0" borderId="21" xfId="2" quotePrefix="1" applyNumberFormat="1" applyFont="1" applyBorder="1" applyAlignment="1">
      <alignment horizontal="center" vertical="center" shrinkToFit="1"/>
    </xf>
    <xf numFmtId="187" fontId="3" fillId="0" borderId="23" xfId="2" applyNumberFormat="1" applyFont="1" applyBorder="1" applyAlignment="1">
      <alignment horizontal="center" vertical="center" shrinkToFit="1"/>
    </xf>
    <xf numFmtId="185" fontId="3" fillId="0" borderId="21" xfId="2" applyNumberFormat="1" applyFont="1" applyBorder="1" applyAlignment="1">
      <alignment horizontal="center" vertical="center" shrinkToFit="1"/>
    </xf>
    <xf numFmtId="185" fontId="3" fillId="0" borderId="21" xfId="2" applyNumberFormat="1" applyFont="1" applyBorder="1" applyAlignment="1">
      <alignment horizontal="center"/>
    </xf>
    <xf numFmtId="188" fontId="3" fillId="0" borderId="0" xfId="2" applyNumberFormat="1" applyFont="1" applyAlignment="1">
      <alignment horizontal="center" vertical="center" shrinkToFit="1"/>
    </xf>
    <xf numFmtId="188" fontId="3" fillId="0" borderId="21" xfId="2" applyNumberFormat="1" applyFont="1" applyBorder="1" applyAlignment="1">
      <alignment horizontal="center" vertical="center" shrinkToFit="1"/>
    </xf>
    <xf numFmtId="192" fontId="3" fillId="0" borderId="21" xfId="2" applyNumberFormat="1" applyFont="1" applyBorder="1" applyAlignment="1">
      <alignment horizontal="center" vertical="center" shrinkToFit="1"/>
    </xf>
    <xf numFmtId="188" fontId="3" fillId="0" borderId="21" xfId="2" applyNumberFormat="1" applyFont="1" applyBorder="1" applyAlignment="1">
      <alignment horizontal="center"/>
    </xf>
    <xf numFmtId="188" fontId="3" fillId="0" borderId="21" xfId="2" quotePrefix="1" applyNumberFormat="1" applyFont="1" applyBorder="1" applyAlignment="1">
      <alignment horizontal="center" vertical="center" shrinkToFit="1"/>
    </xf>
    <xf numFmtId="185" fontId="3" fillId="0" borderId="8" xfId="2" applyNumberFormat="1" applyFont="1" applyBorder="1" applyAlignment="1">
      <alignment horizontal="center" vertical="center" shrinkToFit="1"/>
    </xf>
    <xf numFmtId="0" fontId="3" fillId="0" borderId="0" xfId="2" quotePrefix="1" applyFont="1" applyAlignment="1">
      <alignment horizontal="center" vertical="center" shrinkToFit="1"/>
    </xf>
    <xf numFmtId="188" fontId="3" fillId="0" borderId="5" xfId="2" applyNumberFormat="1" applyFont="1" applyBorder="1" applyAlignment="1">
      <alignment horizontal="center" vertical="center" shrinkToFit="1"/>
    </xf>
    <xf numFmtId="188" fontId="3" fillId="0" borderId="22" xfId="2" applyNumberFormat="1" applyFont="1" applyBorder="1" applyAlignment="1">
      <alignment horizontal="center" vertical="center" shrinkToFit="1"/>
    </xf>
    <xf numFmtId="192" fontId="3" fillId="0" borderId="0" xfId="2" applyNumberFormat="1" applyFont="1" applyAlignment="1">
      <alignment horizontal="center" vertical="center" shrinkToFit="1"/>
    </xf>
    <xf numFmtId="188" fontId="3" fillId="0" borderId="23" xfId="2" applyNumberFormat="1" applyFont="1" applyBorder="1" applyAlignment="1">
      <alignment horizontal="center" vertical="center" shrinkToFit="1"/>
    </xf>
    <xf numFmtId="188" fontId="3" fillId="0" borderId="8" xfId="2" applyNumberFormat="1" applyFont="1" applyBorder="1" applyAlignment="1">
      <alignment horizontal="center" vertical="center" shrinkToFit="1"/>
    </xf>
    <xf numFmtId="188" fontId="3" fillId="0" borderId="0" xfId="2" quotePrefix="1" applyNumberFormat="1" applyFont="1" applyAlignment="1">
      <alignment horizontal="center" vertical="center" shrinkToFit="1"/>
    </xf>
    <xf numFmtId="189" fontId="3" fillId="0" borderId="0" xfId="2" quotePrefix="1" applyNumberFormat="1" applyFont="1" applyAlignment="1">
      <alignment horizontal="center" vertical="center" shrinkToFit="1"/>
    </xf>
    <xf numFmtId="189" fontId="3" fillId="0" borderId="22" xfId="2" applyNumberFormat="1" applyFont="1" applyBorder="1" applyAlignment="1">
      <alignment horizontal="center" vertical="center" shrinkToFit="1"/>
    </xf>
    <xf numFmtId="189" fontId="3" fillId="0" borderId="5" xfId="2" applyNumberFormat="1" applyFont="1" applyBorder="1" applyAlignment="1">
      <alignment horizontal="center" vertical="center" shrinkToFit="1"/>
    </xf>
    <xf numFmtId="189" fontId="3" fillId="0" borderId="21" xfId="2" quotePrefix="1" applyNumberFormat="1" applyFont="1" applyBorder="1" applyAlignment="1">
      <alignment horizontal="center" vertical="center" shrinkToFit="1"/>
    </xf>
    <xf numFmtId="186" fontId="3" fillId="0" borderId="0" xfId="2" quotePrefix="1" applyNumberFormat="1" applyFont="1" applyAlignment="1">
      <alignment horizontal="center" vertical="center" shrinkToFit="1"/>
    </xf>
    <xf numFmtId="189" fontId="3" fillId="0" borderId="23" xfId="2" applyNumberFormat="1" applyFont="1" applyBorder="1" applyAlignment="1">
      <alignment horizontal="center" vertical="center" shrinkToFit="1"/>
    </xf>
    <xf numFmtId="189" fontId="3" fillId="0" borderId="8" xfId="2" applyNumberFormat="1" applyFont="1" applyBorder="1" applyAlignment="1">
      <alignment horizontal="center" vertical="center" shrinkToFit="1"/>
    </xf>
    <xf numFmtId="189" fontId="3" fillId="0" borderId="0" xfId="2" applyNumberFormat="1" applyFont="1" applyAlignment="1">
      <alignment horizontal="center" vertical="center" shrinkToFit="1"/>
    </xf>
    <xf numFmtId="189" fontId="3" fillId="0" borderId="26" xfId="2" applyNumberFormat="1" applyFont="1" applyBorder="1" applyAlignment="1">
      <alignment horizontal="center" vertical="center" shrinkToFit="1"/>
    </xf>
    <xf numFmtId="191" fontId="3" fillId="0" borderId="21" xfId="2" quotePrefix="1" applyNumberFormat="1" applyFont="1" applyBorder="1" applyAlignment="1">
      <alignment horizontal="center" vertical="center" shrinkToFit="1"/>
    </xf>
    <xf numFmtId="192" fontId="3" fillId="0" borderId="21" xfId="2" quotePrefix="1" applyNumberFormat="1" applyFont="1" applyBorder="1" applyAlignment="1">
      <alignment horizontal="center" vertical="center" shrinkToFit="1"/>
    </xf>
    <xf numFmtId="189" fontId="3" fillId="0" borderId="21" xfId="2" applyNumberFormat="1" applyFont="1" applyBorder="1" applyAlignment="1">
      <alignment horizontal="center" vertical="center" shrinkToFit="1"/>
    </xf>
    <xf numFmtId="187" fontId="3" fillId="0" borderId="2" xfId="2" applyNumberFormat="1" applyFont="1" applyBorder="1" applyAlignment="1">
      <alignment horizontal="center" vertical="center" shrinkToFit="1"/>
    </xf>
    <xf numFmtId="0" fontId="3" fillId="0" borderId="3" xfId="2" quotePrefix="1" applyFont="1" applyBorder="1" applyAlignment="1">
      <alignment horizontal="center" vertical="center" shrinkToFit="1"/>
    </xf>
    <xf numFmtId="187" fontId="3" fillId="0" borderId="20" xfId="2" applyNumberFormat="1" applyFont="1" applyBorder="1" applyAlignment="1">
      <alignment horizontal="center" vertical="center" shrinkToFit="1"/>
    </xf>
    <xf numFmtId="0" fontId="3" fillId="0" borderId="19" xfId="2" quotePrefix="1" applyFont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21" xfId="2" quotePrefix="1" applyFont="1" applyBorder="1" applyAlignment="1">
      <alignment horizontal="center" vertical="center" shrinkToFit="1"/>
    </xf>
    <xf numFmtId="187" fontId="3" fillId="0" borderId="33" xfId="2" applyNumberFormat="1" applyFont="1" applyBorder="1" applyAlignment="1">
      <alignment horizontal="center" vertical="center" shrinkToFit="1"/>
    </xf>
    <xf numFmtId="0" fontId="3" fillId="0" borderId="34" xfId="2" quotePrefix="1" applyFont="1" applyBorder="1" applyAlignment="1">
      <alignment horizontal="center" vertical="center" shrinkToFit="1"/>
    </xf>
    <xf numFmtId="187" fontId="3" fillId="0" borderId="43" xfId="2" applyNumberFormat="1" applyFont="1" applyBorder="1" applyAlignment="1">
      <alignment horizontal="center" vertical="center" shrinkToFit="1"/>
    </xf>
    <xf numFmtId="0" fontId="3" fillId="0" borderId="36" xfId="2" quotePrefix="1" applyFont="1" applyBorder="1" applyAlignment="1">
      <alignment horizontal="center" vertical="center" shrinkToFit="1"/>
    </xf>
    <xf numFmtId="49" fontId="3" fillId="0" borderId="33" xfId="2" applyNumberFormat="1" applyFont="1" applyBorder="1" applyAlignment="1">
      <alignment horizontal="center" vertical="center" shrinkToFit="1"/>
    </xf>
    <xf numFmtId="49" fontId="3" fillId="0" borderId="43" xfId="2" applyNumberFormat="1" applyFont="1" applyBorder="1" applyAlignment="1">
      <alignment horizontal="center" vertical="center" shrinkToFit="1"/>
    </xf>
    <xf numFmtId="182" fontId="3" fillId="0" borderId="34" xfId="2" quotePrefix="1" applyNumberFormat="1" applyFont="1" applyBorder="1" applyAlignment="1">
      <alignment horizontal="center" vertical="center" shrinkToFit="1"/>
    </xf>
    <xf numFmtId="182" fontId="3" fillId="0" borderId="36" xfId="2" quotePrefix="1" applyNumberFormat="1" applyFont="1" applyBorder="1" applyAlignment="1">
      <alignment horizontal="center" vertical="center" shrinkToFit="1"/>
    </xf>
    <xf numFmtId="185" fontId="3" fillId="0" borderId="36" xfId="2" quotePrefix="1" applyNumberFormat="1" applyFont="1" applyBorder="1" applyAlignment="1">
      <alignment horizontal="center" vertical="center" shrinkToFit="1"/>
    </xf>
    <xf numFmtId="185" fontId="3" fillId="0" borderId="39" xfId="2" quotePrefix="1" applyNumberFormat="1" applyFont="1" applyBorder="1" applyAlignment="1">
      <alignment horizontal="center" vertical="center" shrinkToFit="1"/>
    </xf>
    <xf numFmtId="185" fontId="3" fillId="0" borderId="41" xfId="2" applyNumberFormat="1" applyFont="1" applyBorder="1" applyAlignment="1">
      <alignment horizontal="center" vertical="center" shrinkToFit="1"/>
    </xf>
    <xf numFmtId="49" fontId="3" fillId="0" borderId="38" xfId="2" applyNumberFormat="1" applyFont="1" applyBorder="1" applyAlignment="1">
      <alignment horizontal="center" vertical="center" shrinkToFit="1"/>
    </xf>
    <xf numFmtId="185" fontId="3" fillId="0" borderId="40" xfId="2" quotePrefix="1" applyNumberFormat="1" applyFont="1" applyBorder="1" applyAlignment="1">
      <alignment horizontal="center" vertical="center" shrinkToFit="1"/>
    </xf>
    <xf numFmtId="185" fontId="3" fillId="0" borderId="38" xfId="2" applyNumberFormat="1" applyFont="1" applyBorder="1" applyAlignment="1">
      <alignment horizontal="center" vertical="center" shrinkToFit="1"/>
    </xf>
    <xf numFmtId="0" fontId="3" fillId="0" borderId="40" xfId="2" quotePrefix="1" applyFont="1" applyBorder="1" applyAlignment="1">
      <alignment horizontal="center" vertical="center" shrinkToFit="1"/>
    </xf>
    <xf numFmtId="185" fontId="3" fillId="0" borderId="0" xfId="2" quotePrefix="1" applyNumberFormat="1" applyFont="1" applyAlignment="1">
      <alignment horizontal="center" vertical="center" shrinkToFit="1"/>
    </xf>
    <xf numFmtId="182" fontId="3" fillId="0" borderId="1" xfId="2" quotePrefix="1" applyNumberFormat="1" applyFont="1" applyBorder="1" applyAlignment="1">
      <alignment horizontal="center" vertical="center" shrinkToFit="1"/>
    </xf>
    <xf numFmtId="182" fontId="3" fillId="0" borderId="25" xfId="2" quotePrefix="1" applyNumberFormat="1" applyFont="1" applyBorder="1" applyAlignment="1">
      <alignment horizontal="center" vertical="center" shrinkToFit="1"/>
    </xf>
    <xf numFmtId="188" fontId="3" fillId="0" borderId="25" xfId="2" quotePrefix="1" applyNumberFormat="1" applyFont="1" applyBorder="1" applyAlignment="1">
      <alignment horizontal="center" vertical="center" shrinkToFit="1"/>
    </xf>
    <xf numFmtId="182" fontId="3" fillId="0" borderId="3" xfId="2" quotePrefix="1" applyNumberFormat="1" applyFont="1" applyBorder="1" applyAlignment="1">
      <alignment horizontal="center" vertical="center" shrinkToFit="1"/>
    </xf>
    <xf numFmtId="182" fontId="3" fillId="0" borderId="19" xfId="2" quotePrefix="1" applyNumberFormat="1" applyFont="1" applyBorder="1" applyAlignment="1">
      <alignment horizontal="center" vertical="center" shrinkToFit="1"/>
    </xf>
    <xf numFmtId="185" fontId="3" fillId="0" borderId="34" xfId="2" quotePrefix="1" applyNumberFormat="1" applyFont="1" applyBorder="1" applyAlignment="1">
      <alignment horizontal="center" vertical="center" shrinkToFit="1"/>
    </xf>
    <xf numFmtId="49" fontId="3" fillId="0" borderId="42" xfId="2" applyNumberFormat="1" applyFont="1" applyBorder="1" applyAlignment="1">
      <alignment horizontal="center" vertical="center" shrinkToFit="1"/>
    </xf>
    <xf numFmtId="49" fontId="3" fillId="0" borderId="34" xfId="2" applyNumberFormat="1" applyFont="1" applyBorder="1" applyAlignment="1">
      <alignment horizontal="center" vertical="center" shrinkToFit="1"/>
    </xf>
    <xf numFmtId="185" fontId="3" fillId="0" borderId="33" xfId="2" applyNumberFormat="1" applyFont="1" applyBorder="1" applyAlignment="1">
      <alignment horizontal="center" vertical="center" shrinkToFit="1"/>
    </xf>
    <xf numFmtId="185" fontId="3" fillId="0" borderId="42" xfId="2" applyNumberFormat="1" applyFont="1" applyBorder="1" applyAlignment="1">
      <alignment horizontal="center" vertical="center" shrinkToFit="1"/>
    </xf>
    <xf numFmtId="185" fontId="3" fillId="0" borderId="43" xfId="2" applyNumberFormat="1" applyFont="1" applyBorder="1" applyAlignment="1">
      <alignment horizontal="center" vertical="center" shrinkToFit="1"/>
    </xf>
    <xf numFmtId="49" fontId="3" fillId="0" borderId="35" xfId="2" applyNumberFormat="1" applyFont="1" applyBorder="1" applyAlignment="1">
      <alignment horizontal="center" vertical="center" shrinkToFit="1"/>
    </xf>
    <xf numFmtId="185" fontId="3" fillId="0" borderId="34" xfId="2" applyNumberFormat="1" applyFont="1" applyBorder="1" applyAlignment="1">
      <alignment horizontal="center" vertical="center" shrinkToFit="1"/>
    </xf>
    <xf numFmtId="185" fontId="3" fillId="0" borderId="25" xfId="2" quotePrefix="1" applyNumberFormat="1" applyFont="1" applyBorder="1" applyAlignment="1">
      <alignment horizontal="center" vertical="center" shrinkToFit="1"/>
    </xf>
    <xf numFmtId="185" fontId="3" fillId="0" borderId="6" xfId="2" applyNumberFormat="1" applyFont="1" applyBorder="1" applyAlignment="1">
      <alignment horizontal="center" vertical="center" shrinkToFit="1"/>
    </xf>
    <xf numFmtId="185" fontId="3" fillId="0" borderId="26" xfId="2" applyNumberFormat="1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188" fontId="3" fillId="0" borderId="3" xfId="2" quotePrefix="1" applyNumberFormat="1" applyFont="1" applyBorder="1" applyAlignment="1">
      <alignment horizontal="center" vertical="center" shrinkToFit="1"/>
    </xf>
    <xf numFmtId="188" fontId="3" fillId="0" borderId="19" xfId="2" quotePrefix="1" applyNumberFormat="1" applyFont="1" applyBorder="1" applyAlignment="1">
      <alignment horizontal="center" vertical="center" shrinkToFit="1"/>
    </xf>
    <xf numFmtId="185" fontId="3" fillId="0" borderId="4" xfId="2" applyNumberFormat="1" applyFont="1" applyBorder="1" applyAlignment="1">
      <alignment horizontal="center" vertical="center" shrinkToFit="1"/>
    </xf>
    <xf numFmtId="185" fontId="3" fillId="0" borderId="19" xfId="2" quotePrefix="1" applyNumberFormat="1" applyFont="1" applyBorder="1" applyAlignment="1">
      <alignment horizontal="center" vertical="center" shrinkToFit="1"/>
    </xf>
    <xf numFmtId="188" fontId="3" fillId="0" borderId="3" xfId="2" applyNumberFormat="1" applyFont="1" applyBorder="1" applyAlignment="1">
      <alignment horizontal="center" vertical="center" shrinkToFit="1"/>
    </xf>
    <xf numFmtId="188" fontId="3" fillId="0" borderId="2" xfId="2" applyNumberFormat="1" applyFont="1" applyBorder="1" applyAlignment="1">
      <alignment horizontal="center" vertical="center" shrinkToFit="1"/>
    </xf>
    <xf numFmtId="188" fontId="3" fillId="0" borderId="4" xfId="2" applyNumberFormat="1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185" fontId="3" fillId="0" borderId="1" xfId="2" applyNumberFormat="1" applyFont="1" applyBorder="1" applyAlignment="1">
      <alignment horizontal="center" vertical="center" shrinkToFit="1"/>
    </xf>
    <xf numFmtId="190" fontId="3" fillId="0" borderId="1" xfId="2" quotePrefix="1" applyNumberFormat="1" applyFont="1" applyBorder="1" applyAlignment="1">
      <alignment horizontal="center" vertical="center" shrinkToFit="1"/>
    </xf>
    <xf numFmtId="185" fontId="3" fillId="0" borderId="24" xfId="2" applyNumberFormat="1" applyFont="1" applyBorder="1" applyAlignment="1">
      <alignment horizontal="center" vertical="center" shrinkToFit="1"/>
    </xf>
    <xf numFmtId="190" fontId="3" fillId="0" borderId="25" xfId="2" quotePrefix="1" applyNumberFormat="1" applyFont="1" applyBorder="1" applyAlignment="1">
      <alignment horizontal="center" vertical="center" shrinkToFit="1"/>
    </xf>
    <xf numFmtId="185" fontId="3" fillId="0" borderId="7" xfId="2" applyNumberFormat="1" applyFont="1" applyBorder="1" applyAlignment="1">
      <alignment horizontal="center" vertical="center" shrinkToFit="1"/>
    </xf>
    <xf numFmtId="190" fontId="3" fillId="0" borderId="0" xfId="2" quotePrefix="1" applyNumberFormat="1" applyFont="1" applyAlignment="1">
      <alignment horizontal="center" vertical="center" shrinkToFit="1"/>
    </xf>
    <xf numFmtId="49" fontId="3" fillId="0" borderId="3" xfId="2" quotePrefix="1" applyNumberFormat="1" applyFont="1" applyBorder="1" applyAlignment="1">
      <alignment horizontal="center" vertical="center" shrinkToFit="1"/>
    </xf>
    <xf numFmtId="49" fontId="3" fillId="0" borderId="19" xfId="2" quotePrefix="1" applyNumberFormat="1" applyFont="1" applyBorder="1" applyAlignment="1">
      <alignment horizontal="center" vertical="center" shrinkToFit="1"/>
    </xf>
    <xf numFmtId="188" fontId="3" fillId="0" borderId="19" xfId="2" applyNumberFormat="1" applyFont="1" applyBorder="1" applyAlignment="1">
      <alignment horizontal="center" vertical="center" shrinkToFit="1"/>
    </xf>
    <xf numFmtId="49" fontId="3" fillId="0" borderId="0" xfId="2" quotePrefix="1" applyNumberFormat="1" applyFont="1" applyAlignment="1">
      <alignment horizontal="center" vertical="center" shrinkToFit="1"/>
    </xf>
    <xf numFmtId="49" fontId="3" fillId="0" borderId="21" xfId="2" quotePrefix="1" applyNumberFormat="1" applyFont="1" applyBorder="1" applyAlignment="1">
      <alignment horizontal="center" vertical="center" shrinkToFit="1"/>
    </xf>
    <xf numFmtId="49" fontId="3" fillId="0" borderId="34" xfId="2" quotePrefix="1" applyNumberFormat="1" applyFont="1" applyBorder="1" applyAlignment="1">
      <alignment horizontal="center" vertical="center" shrinkToFit="1"/>
    </xf>
    <xf numFmtId="49" fontId="3" fillId="0" borderId="36" xfId="2" quotePrefix="1" applyNumberFormat="1" applyFont="1" applyBorder="1" applyAlignment="1">
      <alignment horizontal="center" vertical="center" shrinkToFit="1"/>
    </xf>
    <xf numFmtId="0" fontId="3" fillId="0" borderId="36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 shrinkToFit="1"/>
    </xf>
    <xf numFmtId="191" fontId="3" fillId="0" borderId="21" xfId="2" applyNumberFormat="1" applyFont="1" applyBorder="1" applyAlignment="1">
      <alignment horizontal="center" vertical="center" shrinkToFit="1"/>
    </xf>
    <xf numFmtId="49" fontId="3" fillId="0" borderId="39" xfId="2" quotePrefix="1" applyNumberFormat="1" applyFont="1" applyBorder="1" applyAlignment="1">
      <alignment horizontal="center" vertical="center" shrinkToFit="1"/>
    </xf>
    <xf numFmtId="49" fontId="3" fillId="0" borderId="40" xfId="2" quotePrefix="1" applyNumberFormat="1" applyFont="1" applyBorder="1" applyAlignment="1">
      <alignment horizontal="center" vertical="center" shrinkToFit="1"/>
    </xf>
    <xf numFmtId="192" fontId="3" fillId="0" borderId="40" xfId="2" applyNumberFormat="1" applyFont="1" applyBorder="1" applyAlignment="1">
      <alignment horizontal="center" vertical="center" shrinkToFit="1"/>
    </xf>
    <xf numFmtId="49" fontId="3" fillId="0" borderId="39" xfId="2" applyNumberFormat="1" applyFont="1" applyBorder="1" applyAlignment="1">
      <alignment horizontal="center" vertical="center" shrinkToFit="1"/>
    </xf>
    <xf numFmtId="49" fontId="3" fillId="0" borderId="37" xfId="2" applyNumberFormat="1" applyFont="1" applyBorder="1" applyAlignment="1">
      <alignment horizontal="center" vertical="center" shrinkToFit="1"/>
    </xf>
    <xf numFmtId="191" fontId="3" fillId="0" borderId="36" xfId="2" applyNumberFormat="1" applyFont="1" applyBorder="1" applyAlignment="1">
      <alignment horizontal="center" vertical="center" shrinkToFit="1"/>
    </xf>
    <xf numFmtId="185" fontId="3" fillId="0" borderId="40" xfId="2" applyNumberFormat="1" applyFont="1" applyBorder="1" applyAlignment="1">
      <alignment horizontal="center" vertical="center" shrinkToFit="1"/>
    </xf>
    <xf numFmtId="187" fontId="3" fillId="0" borderId="34" xfId="2" quotePrefix="1" applyNumberFormat="1" applyFont="1" applyBorder="1" applyAlignment="1">
      <alignment horizontal="center" vertical="center" shrinkToFit="1"/>
    </xf>
    <xf numFmtId="187" fontId="3" fillId="0" borderId="36" xfId="2" quotePrefix="1" applyNumberFormat="1" applyFont="1" applyBorder="1" applyAlignment="1">
      <alignment horizontal="center" vertical="center" shrinkToFit="1"/>
    </xf>
    <xf numFmtId="187" fontId="3" fillId="0" borderId="0" xfId="2" quotePrefix="1" applyNumberFormat="1" applyFont="1" applyAlignment="1">
      <alignment horizontal="center" vertical="center" shrinkToFit="1"/>
    </xf>
    <xf numFmtId="187" fontId="3" fillId="0" borderId="21" xfId="2" quotePrefix="1" applyNumberFormat="1" applyFont="1" applyBorder="1" applyAlignment="1">
      <alignment horizontal="center" vertical="center" shrinkToFit="1"/>
    </xf>
    <xf numFmtId="187" fontId="3" fillId="0" borderId="40" xfId="2" quotePrefix="1" applyNumberFormat="1" applyFont="1" applyBorder="1" applyAlignment="1">
      <alignment horizontal="center" vertical="center" shrinkToFit="1"/>
    </xf>
    <xf numFmtId="190" fontId="3" fillId="0" borderId="21" xfId="2" quotePrefix="1" applyNumberFormat="1" applyFont="1" applyBorder="1" applyAlignment="1">
      <alignment horizontal="center" vertical="center" shrinkToFit="1"/>
    </xf>
    <xf numFmtId="193" fontId="3" fillId="0" borderId="36" xfId="2" quotePrefix="1" applyNumberFormat="1" applyFont="1" applyBorder="1" applyAlignment="1">
      <alignment horizontal="center" vertical="center" shrinkToFit="1"/>
    </xf>
    <xf numFmtId="194" fontId="3" fillId="0" borderId="21" xfId="2" quotePrefix="1" applyNumberFormat="1" applyFont="1" applyBorder="1" applyAlignment="1">
      <alignment horizontal="center" vertical="center" shrinkToFit="1"/>
    </xf>
    <xf numFmtId="190" fontId="3" fillId="0" borderId="33" xfId="2" applyNumberFormat="1" applyFont="1" applyBorder="1" applyAlignment="1">
      <alignment horizontal="center" vertical="center" shrinkToFit="1"/>
    </xf>
    <xf numFmtId="190" fontId="3" fillId="0" borderId="34" xfId="2" quotePrefix="1" applyNumberFormat="1" applyFont="1" applyBorder="1" applyAlignment="1">
      <alignment horizontal="center" vertical="center" shrinkToFit="1"/>
    </xf>
    <xf numFmtId="190" fontId="3" fillId="0" borderId="39" xfId="2" quotePrefix="1" applyNumberFormat="1" applyFont="1" applyBorder="1" applyAlignment="1">
      <alignment horizontal="center" vertical="center" shrinkToFit="1"/>
    </xf>
    <xf numFmtId="190" fontId="3" fillId="0" borderId="5" xfId="2" applyNumberFormat="1" applyFont="1" applyBorder="1" applyAlignment="1">
      <alignment horizontal="center" vertical="center" shrinkToFit="1"/>
    </xf>
    <xf numFmtId="190" fontId="3" fillId="0" borderId="40" xfId="2" quotePrefix="1" applyNumberFormat="1" applyFont="1" applyBorder="1" applyAlignment="1">
      <alignment horizontal="center" vertical="center" shrinkToFit="1"/>
    </xf>
    <xf numFmtId="187" fontId="3" fillId="0" borderId="26" xfId="2" applyNumberFormat="1" applyFont="1" applyBorder="1" applyAlignment="1">
      <alignment horizontal="center" vertical="center" shrinkToFit="1"/>
    </xf>
    <xf numFmtId="0" fontId="3" fillId="0" borderId="1" xfId="2" quotePrefix="1" applyFont="1" applyBorder="1" applyAlignment="1">
      <alignment horizontal="center" vertical="center" shrinkToFit="1"/>
    </xf>
    <xf numFmtId="190" fontId="3" fillId="0" borderId="6" xfId="2" applyNumberFormat="1" applyFont="1" applyBorder="1" applyAlignment="1">
      <alignment horizontal="center" vertical="center" shrinkToFit="1"/>
    </xf>
    <xf numFmtId="0" fontId="15" fillId="0" borderId="46" xfId="3" applyFont="1" applyBorder="1" applyAlignment="1">
      <alignment horizontal="center" vertical="center"/>
    </xf>
    <xf numFmtId="187" fontId="3" fillId="0" borderId="19" xfId="2" quotePrefix="1" applyNumberFormat="1" applyFont="1" applyBorder="1" applyAlignment="1">
      <alignment horizontal="center" vertical="center" shrinkToFit="1"/>
    </xf>
    <xf numFmtId="187" fontId="3" fillId="0" borderId="6" xfId="2" applyNumberFormat="1" applyFont="1" applyBorder="1" applyAlignment="1">
      <alignment horizontal="center" vertical="center" shrinkToFit="1"/>
    </xf>
    <xf numFmtId="2" fontId="3" fillId="0" borderId="0" xfId="1" applyNumberFormat="1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195" fontId="3" fillId="0" borderId="48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 shrinkToFit="1"/>
    </xf>
    <xf numFmtId="184" fontId="3" fillId="0" borderId="30" xfId="0" applyNumberFormat="1" applyFont="1" applyBorder="1" applyAlignment="1">
      <alignment horizontal="center" vertical="center" shrinkToFit="1"/>
    </xf>
    <xf numFmtId="185" fontId="16" fillId="0" borderId="32" xfId="0" applyNumberFormat="1" applyFont="1" applyBorder="1" applyAlignment="1">
      <alignment horizontal="center" vertical="center" shrinkToFit="1"/>
    </xf>
    <xf numFmtId="185" fontId="16" fillId="0" borderId="27" xfId="0" applyNumberFormat="1" applyFont="1" applyBorder="1" applyAlignment="1">
      <alignment horizontal="center" vertical="center" shrinkToFit="1"/>
    </xf>
    <xf numFmtId="185" fontId="16" fillId="0" borderId="28" xfId="0" applyNumberFormat="1" applyFont="1" applyBorder="1" applyAlignment="1">
      <alignment horizontal="center" vertical="center" shrinkToFit="1"/>
    </xf>
    <xf numFmtId="185" fontId="16" fillId="0" borderId="31" xfId="0" applyNumberFormat="1" applyFont="1" applyBorder="1" applyAlignment="1">
      <alignment horizontal="center" vertical="center" shrinkToFit="1"/>
    </xf>
    <xf numFmtId="185" fontId="16" fillId="0" borderId="29" xfId="0" applyNumberFormat="1" applyFont="1" applyBorder="1" applyAlignment="1">
      <alignment horizontal="center" vertical="center" shrinkToFit="1"/>
    </xf>
    <xf numFmtId="184" fontId="16" fillId="0" borderId="27" xfId="0" applyNumberFormat="1" applyFont="1" applyBorder="1" applyAlignment="1">
      <alignment horizontal="center" vertical="center" shrinkToFit="1"/>
    </xf>
    <xf numFmtId="182" fontId="3" fillId="0" borderId="25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196" fontId="3" fillId="0" borderId="3" xfId="0" applyNumberFormat="1" applyFont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 shrinkToFit="1"/>
    </xf>
    <xf numFmtId="184" fontId="3" fillId="0" borderId="0" xfId="0" applyNumberFormat="1" applyFont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 shrinkToFit="1"/>
    </xf>
    <xf numFmtId="184" fontId="3" fillId="0" borderId="31" xfId="0" applyNumberFormat="1" applyFont="1" applyBorder="1" applyAlignment="1">
      <alignment horizontal="center" vertical="center" shrinkToFit="1"/>
    </xf>
    <xf numFmtId="185" fontId="3" fillId="0" borderId="28" xfId="0" applyNumberFormat="1" applyFont="1" applyBorder="1" applyAlignment="1">
      <alignment horizontal="center" vertical="center" shrinkToFit="1"/>
    </xf>
    <xf numFmtId="185" fontId="3" fillId="0" borderId="27" xfId="0" applyNumberFormat="1" applyFont="1" applyBorder="1" applyAlignment="1">
      <alignment horizontal="center" vertical="center" shrinkToFit="1"/>
    </xf>
    <xf numFmtId="185" fontId="3" fillId="0" borderId="31" xfId="0" applyNumberFormat="1" applyFont="1" applyBorder="1" applyAlignment="1">
      <alignment horizontal="center" vertical="center" shrinkToFit="1"/>
    </xf>
    <xf numFmtId="185" fontId="3" fillId="0" borderId="29" xfId="0" applyNumberFormat="1" applyFont="1" applyBorder="1" applyAlignment="1">
      <alignment horizontal="center" vertical="center" shrinkToFit="1"/>
    </xf>
    <xf numFmtId="185" fontId="3" fillId="0" borderId="32" xfId="0" applyNumberFormat="1" applyFont="1" applyBorder="1" applyAlignment="1">
      <alignment horizontal="center" vertical="center" shrinkToFit="1"/>
    </xf>
    <xf numFmtId="182" fontId="3" fillId="0" borderId="45" xfId="0" applyNumberFormat="1" applyFont="1" applyBorder="1" applyAlignment="1">
      <alignment horizontal="center" vertical="center" shrinkToFit="1"/>
    </xf>
    <xf numFmtId="187" fontId="3" fillId="0" borderId="21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187" fontId="3" fillId="0" borderId="22" xfId="0" applyNumberFormat="1" applyFont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top" shrinkToFit="1"/>
    </xf>
    <xf numFmtId="187" fontId="3" fillId="0" borderId="8" xfId="0" applyNumberFormat="1" applyFont="1" applyBorder="1" applyAlignment="1">
      <alignment horizontal="center" vertical="center" shrinkToFit="1"/>
    </xf>
    <xf numFmtId="182" fontId="3" fillId="0" borderId="40" xfId="0" quotePrefix="1" applyNumberFormat="1" applyFont="1" applyBorder="1" applyAlignment="1">
      <alignment horizontal="center" vertical="center" shrinkToFit="1"/>
    </xf>
    <xf numFmtId="188" fontId="3" fillId="0" borderId="8" xfId="0" applyNumberFormat="1" applyFont="1" applyBorder="1" applyAlignment="1">
      <alignment horizontal="center" vertical="center" shrinkToFit="1"/>
    </xf>
    <xf numFmtId="189" fontId="3" fillId="0" borderId="8" xfId="0" applyNumberFormat="1" applyFont="1" applyBorder="1" applyAlignment="1">
      <alignment horizontal="center" vertical="center" shrinkToFit="1"/>
    </xf>
    <xf numFmtId="191" fontId="3" fillId="0" borderId="0" xfId="0" quotePrefix="1" applyNumberFormat="1" applyFont="1" applyAlignment="1">
      <alignment horizontal="center" vertical="center" shrinkToFit="1"/>
    </xf>
    <xf numFmtId="191" fontId="3" fillId="0" borderId="21" xfId="0" quotePrefix="1" applyNumberFormat="1" applyFont="1" applyBorder="1" applyAlignment="1">
      <alignment horizontal="center" vertical="center" shrinkToFit="1"/>
    </xf>
    <xf numFmtId="0" fontId="3" fillId="0" borderId="39" xfId="0" quotePrefix="1" applyFont="1" applyBorder="1" applyAlignment="1">
      <alignment horizontal="center" vertical="center" shrinkToFit="1"/>
    </xf>
    <xf numFmtId="184" fontId="3" fillId="0" borderId="40" xfId="0" quotePrefix="1" applyNumberFormat="1" applyFont="1" applyBorder="1" applyAlignment="1">
      <alignment horizontal="center" vertical="center" shrinkToFit="1"/>
    </xf>
    <xf numFmtId="184" fontId="3" fillId="0" borderId="0" xfId="0" quotePrefix="1" applyNumberFormat="1" applyFont="1" applyAlignment="1">
      <alignment horizontal="center" vertical="center" shrinkToFit="1"/>
    </xf>
    <xf numFmtId="184" fontId="3" fillId="0" borderId="21" xfId="0" quotePrefix="1" applyNumberFormat="1" applyFont="1" applyBorder="1" applyAlignment="1">
      <alignment horizontal="center" vertical="center" shrinkToFit="1"/>
    </xf>
    <xf numFmtId="188" fontId="3" fillId="0" borderId="1" xfId="0" quotePrefix="1" applyNumberFormat="1" applyFont="1" applyBorder="1" applyAlignment="1">
      <alignment horizontal="center" vertical="center" shrinkToFit="1"/>
    </xf>
    <xf numFmtId="182" fontId="3" fillId="0" borderId="3" xfId="0" quotePrefix="1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185" fontId="3" fillId="0" borderId="34" xfId="0" applyNumberFormat="1" applyFont="1" applyBorder="1" applyAlignment="1">
      <alignment horizontal="center" vertical="center" shrinkToFit="1"/>
    </xf>
    <xf numFmtId="185" fontId="3" fillId="0" borderId="19" xfId="0" quotePrefix="1" applyNumberFormat="1" applyFont="1" applyBorder="1" applyAlignment="1">
      <alignment horizontal="center" vertical="center" shrinkToFit="1"/>
    </xf>
    <xf numFmtId="188" fontId="3" fillId="0" borderId="4" xfId="0" applyNumberFormat="1" applyFont="1" applyBorder="1" applyAlignment="1">
      <alignment horizontal="center" vertical="center" shrinkToFit="1"/>
    </xf>
    <xf numFmtId="49" fontId="3" fillId="0" borderId="3" xfId="0" quotePrefix="1" applyNumberFormat="1" applyFont="1" applyBorder="1" applyAlignment="1">
      <alignment horizontal="center" vertical="center" shrinkToFit="1"/>
    </xf>
    <xf numFmtId="49" fontId="3" fillId="0" borderId="0" xfId="0" quotePrefix="1" applyNumberFormat="1" applyFont="1" applyAlignment="1">
      <alignment horizontal="center" vertical="center" shrinkToFit="1"/>
    </xf>
    <xf numFmtId="49" fontId="3" fillId="0" borderId="34" xfId="0" quotePrefix="1" applyNumberFormat="1" applyFont="1" applyBorder="1" applyAlignment="1">
      <alignment horizontal="center" vertical="center" shrinkToFit="1"/>
    </xf>
    <xf numFmtId="192" fontId="3" fillId="0" borderId="34" xfId="0" quotePrefix="1" applyNumberFormat="1" applyFont="1" applyBorder="1" applyAlignment="1">
      <alignment horizontal="center" vertical="center" shrinkToFit="1"/>
    </xf>
    <xf numFmtId="192" fontId="3" fillId="0" borderId="39" xfId="0" quotePrefix="1" applyNumberFormat="1" applyFont="1" applyBorder="1" applyAlignment="1">
      <alignment horizontal="center" vertical="center" shrinkToFit="1"/>
    </xf>
    <xf numFmtId="49" fontId="3" fillId="0" borderId="39" xfId="0" quotePrefix="1" applyNumberFormat="1" applyFont="1" applyBorder="1" applyAlignment="1">
      <alignment horizontal="center" vertical="center" shrinkToFit="1"/>
    </xf>
    <xf numFmtId="192" fontId="3" fillId="0" borderId="0" xfId="0" quotePrefix="1" applyNumberFormat="1" applyFont="1" applyAlignment="1">
      <alignment horizontal="center" vertical="center" shrinkToFit="1"/>
    </xf>
    <xf numFmtId="191" fontId="3" fillId="0" borderId="34" xfId="0" quotePrefix="1" applyNumberFormat="1" applyFont="1" applyBorder="1" applyAlignment="1">
      <alignment horizontal="center" vertical="center" shrinkToFit="1"/>
    </xf>
    <xf numFmtId="187" fontId="3" fillId="0" borderId="34" xfId="0" quotePrefix="1" applyNumberFormat="1" applyFont="1" applyBorder="1" applyAlignment="1">
      <alignment horizontal="center" vertical="center" shrinkToFit="1"/>
    </xf>
    <xf numFmtId="187" fontId="3" fillId="0" borderId="40" xfId="0" quotePrefix="1" applyNumberFormat="1" applyFont="1" applyBorder="1" applyAlignment="1">
      <alignment horizontal="center" vertical="center" shrinkToFit="1"/>
    </xf>
    <xf numFmtId="193" fontId="3" fillId="0" borderId="34" xfId="0" quotePrefix="1" applyNumberFormat="1" applyFont="1" applyBorder="1" applyAlignment="1">
      <alignment horizontal="center" vertical="center" shrinkToFit="1"/>
    </xf>
    <xf numFmtId="190" fontId="3" fillId="0" borderId="34" xfId="0" applyNumberFormat="1" applyFont="1" applyBorder="1" applyAlignment="1">
      <alignment horizontal="center" vertical="center" shrinkToFit="1"/>
    </xf>
    <xf numFmtId="188" fontId="3" fillId="0" borderId="36" xfId="0" quotePrefix="1" applyNumberFormat="1" applyFont="1" applyBorder="1" applyAlignment="1">
      <alignment horizontal="center" vertical="center" shrinkToFit="1"/>
    </xf>
    <xf numFmtId="190" fontId="3" fillId="0" borderId="39" xfId="0" quotePrefix="1" applyNumberFormat="1" applyFont="1" applyBorder="1" applyAlignment="1">
      <alignment horizontal="center" vertical="center" shrinkToFit="1"/>
    </xf>
    <xf numFmtId="193" fontId="3" fillId="0" borderId="21" xfId="0" quotePrefix="1" applyNumberFormat="1" applyFont="1" applyBorder="1" applyAlignment="1">
      <alignment horizontal="center" vertical="center" shrinkToFit="1"/>
    </xf>
    <xf numFmtId="190" fontId="3" fillId="0" borderId="0" xfId="0" applyNumberFormat="1" applyFont="1" applyAlignment="1">
      <alignment horizontal="center" vertical="center" shrinkToFit="1"/>
    </xf>
    <xf numFmtId="190" fontId="3" fillId="0" borderId="1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2" fontId="17" fillId="0" borderId="0" xfId="1" applyNumberFormat="1" applyFont="1" applyAlignment="1">
      <alignment horizontal="left"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95" fontId="3" fillId="0" borderId="4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6" fontId="3" fillId="3" borderId="5" xfId="0" applyNumberFormat="1" applyFont="1" applyFill="1" applyBorder="1" applyAlignment="1">
      <alignment horizontal="center" vertical="center" shrinkToFit="1"/>
    </xf>
    <xf numFmtId="186" fontId="3" fillId="3" borderId="0" xfId="0" applyNumberFormat="1" applyFont="1" applyFill="1" applyAlignment="1">
      <alignment horizontal="center" vertical="center" shrinkToFit="1"/>
    </xf>
    <xf numFmtId="186" fontId="3" fillId="3" borderId="8" xfId="0" applyNumberFormat="1" applyFont="1" applyFill="1" applyBorder="1" applyAlignment="1">
      <alignment horizontal="center" vertical="center" shrinkToFit="1"/>
    </xf>
    <xf numFmtId="186" fontId="3" fillId="2" borderId="5" xfId="0" applyNumberFormat="1" applyFont="1" applyFill="1" applyBorder="1" applyAlignment="1">
      <alignment horizontal="center" vertical="center" shrinkToFit="1"/>
    </xf>
    <xf numFmtId="186" fontId="3" fillId="2" borderId="0" xfId="0" applyNumberFormat="1" applyFont="1" applyFill="1" applyAlignment="1">
      <alignment horizontal="center" vertical="center" shrinkToFit="1"/>
    </xf>
    <xf numFmtId="186" fontId="3" fillId="2" borderId="8" xfId="0" applyNumberFormat="1" applyFont="1" applyFill="1" applyBorder="1" applyAlignment="1">
      <alignment horizontal="center" vertical="center" shrinkToFit="1"/>
    </xf>
    <xf numFmtId="186" fontId="3" fillId="2" borderId="5" xfId="2" applyNumberFormat="1" applyFont="1" applyFill="1" applyBorder="1" applyAlignment="1">
      <alignment horizontal="center" vertical="center"/>
    </xf>
    <xf numFmtId="186" fontId="3" fillId="2" borderId="0" xfId="2" applyNumberFormat="1" applyFont="1" applyFill="1" applyAlignment="1">
      <alignment horizontal="center" vertical="center"/>
    </xf>
    <xf numFmtId="186" fontId="3" fillId="3" borderId="5" xfId="2" applyNumberFormat="1" applyFont="1" applyFill="1" applyBorder="1" applyAlignment="1">
      <alignment horizontal="center" vertical="center" shrinkToFit="1"/>
    </xf>
    <xf numFmtId="186" fontId="3" fillId="3" borderId="0" xfId="2" applyNumberFormat="1" applyFont="1" applyFill="1" applyAlignment="1">
      <alignment horizontal="center" vertical="center" shrinkToFit="1"/>
    </xf>
    <xf numFmtId="186" fontId="3" fillId="3" borderId="8" xfId="2" applyNumberFormat="1" applyFont="1" applyFill="1" applyBorder="1" applyAlignment="1">
      <alignment horizontal="center" vertical="center" shrinkToFit="1"/>
    </xf>
    <xf numFmtId="186" fontId="3" fillId="2" borderId="5" xfId="2" applyNumberFormat="1" applyFont="1" applyFill="1" applyBorder="1" applyAlignment="1">
      <alignment horizontal="center" vertical="center" shrinkToFit="1"/>
    </xf>
    <xf numFmtId="186" fontId="3" fillId="2" borderId="0" xfId="2" applyNumberFormat="1" applyFont="1" applyFill="1" applyAlignment="1">
      <alignment horizontal="center" vertical="center" shrinkToFit="1"/>
    </xf>
    <xf numFmtId="186" fontId="3" fillId="2" borderId="8" xfId="2" applyNumberFormat="1" applyFont="1" applyFill="1" applyBorder="1" applyAlignment="1">
      <alignment horizontal="center" vertical="center" shrinkToFit="1"/>
    </xf>
    <xf numFmtId="186" fontId="3" fillId="2" borderId="8" xfId="2" applyNumberFormat="1" applyFont="1" applyFill="1" applyBorder="1" applyAlignment="1">
      <alignment horizontal="center" vertical="center"/>
    </xf>
    <xf numFmtId="186" fontId="3" fillId="2" borderId="5" xfId="0" applyNumberFormat="1" applyFont="1" applyFill="1" applyBorder="1" applyAlignment="1">
      <alignment horizontal="center" vertical="center"/>
    </xf>
    <xf numFmtId="186" fontId="3" fillId="2" borderId="0" xfId="0" applyNumberFormat="1" applyFont="1" applyFill="1" applyAlignment="1">
      <alignment horizontal="center" vertical="center"/>
    </xf>
    <xf numFmtId="186" fontId="3" fillId="2" borderId="8" xfId="0" applyNumberFormat="1" applyFont="1" applyFill="1" applyBorder="1" applyAlignment="1">
      <alignment horizontal="center" vertical="center"/>
    </xf>
    <xf numFmtId="184" fontId="3" fillId="0" borderId="39" xfId="0" quotePrefix="1" applyNumberFormat="1" applyFont="1" applyBorder="1" applyAlignment="1">
      <alignment horizontal="center" vertical="center" shrinkToFit="1"/>
    </xf>
    <xf numFmtId="184" fontId="3" fillId="0" borderId="41" xfId="0" applyNumberFormat="1" applyFont="1" applyBorder="1" applyAlignment="1">
      <alignment horizontal="center" vertical="center" shrinkToFit="1"/>
    </xf>
    <xf numFmtId="184" fontId="3" fillId="0" borderId="38" xfId="0" applyNumberFormat="1" applyFont="1" applyBorder="1" applyAlignment="1">
      <alignment horizontal="center" vertical="center" shrinkToFit="1"/>
    </xf>
    <xf numFmtId="184" fontId="3" fillId="0" borderId="39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187" fontId="3" fillId="0" borderId="3" xfId="0" quotePrefix="1" applyNumberFormat="1" applyFont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3" borderId="5" xfId="0" applyNumberFormat="1" applyFont="1" applyFill="1" applyBorder="1" applyAlignment="1">
      <alignment horizontal="center" vertical="center" shrinkToFit="1"/>
    </xf>
    <xf numFmtId="0" fontId="3" fillId="3" borderId="0" xfId="0" applyNumberFormat="1" applyFont="1" applyFill="1" applyAlignment="1">
      <alignment horizontal="center" vertical="center" shrinkToFit="1"/>
    </xf>
    <xf numFmtId="0" fontId="3" fillId="3" borderId="8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187" fontId="3" fillId="0" borderId="7" xfId="0" applyNumberFormat="1" applyFont="1" applyBorder="1" applyAlignment="1">
      <alignment horizontal="center" vertical="center" shrinkToFit="1"/>
    </xf>
    <xf numFmtId="192" fontId="3" fillId="0" borderId="21" xfId="0" quotePrefix="1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87" fontId="3" fillId="0" borderId="21" xfId="0" applyNumberFormat="1" applyFont="1" applyBorder="1" applyAlignment="1">
      <alignment horizontal="center"/>
    </xf>
    <xf numFmtId="18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20" fontId="3" fillId="0" borderId="9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 wrapText="1"/>
    </xf>
    <xf numFmtId="57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8" fillId="0" borderId="1" xfId="2" applyFont="1" applyBorder="1" applyAlignment="1">
      <alignment horizontal="left" vertical="center"/>
    </xf>
    <xf numFmtId="176" fontId="3" fillId="0" borderId="1" xfId="2" applyNumberFormat="1" applyFont="1" applyBorder="1" applyAlignment="1">
      <alignment horizontal="right" vertical="center" wrapText="1"/>
    </xf>
    <xf numFmtId="57" fontId="3" fillId="0" borderId="1" xfId="2" applyNumberFormat="1" applyFont="1" applyBorder="1" applyAlignment="1">
      <alignment horizontal="right" vertical="center"/>
    </xf>
    <xf numFmtId="0" fontId="2" fillId="0" borderId="1" xfId="2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20" fontId="3" fillId="0" borderId="5" xfId="2" applyNumberFormat="1" applyFont="1" applyBorder="1" applyAlignment="1">
      <alignment horizontal="center" vertical="center"/>
    </xf>
    <xf numFmtId="20" fontId="3" fillId="0" borderId="0" xfId="2" applyNumberFormat="1" applyFont="1" applyAlignment="1">
      <alignment horizontal="center" vertical="center"/>
    </xf>
    <xf numFmtId="20" fontId="3" fillId="0" borderId="8" xfId="2" applyNumberFormat="1" applyFont="1" applyBorder="1" applyAlignment="1">
      <alignment horizontal="center" vertical="center"/>
    </xf>
    <xf numFmtId="20" fontId="3" fillId="0" borderId="6" xfId="2" applyNumberFormat="1" applyFont="1" applyBorder="1" applyAlignment="1">
      <alignment horizontal="center" vertical="center"/>
    </xf>
    <xf numFmtId="20" fontId="3" fillId="0" borderId="1" xfId="2" applyNumberFormat="1" applyFont="1" applyBorder="1" applyAlignment="1">
      <alignment horizontal="center" vertical="center"/>
    </xf>
    <xf numFmtId="20" fontId="3" fillId="0" borderId="7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20" fontId="3" fillId="0" borderId="9" xfId="2" applyNumberFormat="1" applyFont="1" applyBorder="1" applyAlignment="1">
      <alignment horizontal="center" vertical="center"/>
    </xf>
    <xf numFmtId="20" fontId="3" fillId="0" borderId="10" xfId="2" applyNumberFormat="1" applyFont="1" applyBorder="1" applyAlignment="1">
      <alignment horizontal="center" vertical="center"/>
    </xf>
    <xf numFmtId="20" fontId="3" fillId="0" borderId="11" xfId="2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0" xfId="2" applyFont="1" applyAlignment="1">
      <alignment horizontal="right" vertical="center" shrinkToFit="1"/>
    </xf>
    <xf numFmtId="0" fontId="3" fillId="0" borderId="8" xfId="2" applyFont="1" applyBorder="1" applyAlignment="1">
      <alignment horizontal="right" vertical="center" shrinkToFit="1"/>
    </xf>
    <xf numFmtId="0" fontId="3" fillId="0" borderId="15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3" fillId="0" borderId="38" xfId="2" applyFont="1" applyBorder="1" applyAlignment="1">
      <alignment horizontal="center" vertical="center" shrinkToFit="1"/>
    </xf>
    <xf numFmtId="0" fontId="3" fillId="0" borderId="39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 shrinkToFit="1"/>
    </xf>
    <xf numFmtId="0" fontId="3" fillId="0" borderId="28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textRotation="255" shrinkToFit="1"/>
    </xf>
    <xf numFmtId="0" fontId="3" fillId="0" borderId="14" xfId="2" applyFont="1" applyBorder="1" applyAlignment="1">
      <alignment horizontal="center" vertical="center" textRotation="255" shrinkToFit="1"/>
    </xf>
    <xf numFmtId="0" fontId="3" fillId="0" borderId="33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 shrinkToFit="1"/>
    </xf>
    <xf numFmtId="0" fontId="3" fillId="0" borderId="35" xfId="2" applyFont="1" applyBorder="1" applyAlignment="1">
      <alignment horizontal="center" vertical="center" shrinkToFit="1"/>
    </xf>
    <xf numFmtId="0" fontId="3" fillId="0" borderId="44" xfId="2" applyFont="1" applyBorder="1" applyAlignment="1">
      <alignment horizontal="center" vertical="center" textRotation="255" shrinkToFit="1"/>
    </xf>
    <xf numFmtId="0" fontId="2" fillId="0" borderId="13" xfId="2" applyBorder="1" applyAlignment="1">
      <alignment horizontal="center" vertical="center" textRotation="255" shrinkToFit="1"/>
    </xf>
    <xf numFmtId="0" fontId="2" fillId="0" borderId="14" xfId="2" applyBorder="1" applyAlignment="1">
      <alignment horizontal="center" vertical="center" textRotation="255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11" fillId="0" borderId="6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3" fillId="0" borderId="37" xfId="2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84" fontId="18" fillId="0" borderId="30" xfId="0" applyNumberFormat="1" applyFont="1" applyBorder="1" applyAlignment="1">
      <alignment horizontal="center" vertical="center" shrinkToFit="1"/>
    </xf>
    <xf numFmtId="184" fontId="18" fillId="0" borderId="23" xfId="0" applyNumberFormat="1" applyFont="1" applyBorder="1" applyAlignment="1">
      <alignment horizontal="center" vertical="center" shrinkToFit="1"/>
    </xf>
    <xf numFmtId="184" fontId="18" fillId="0" borderId="21" xfId="0" applyNumberFormat="1" applyFont="1" applyBorder="1" applyAlignment="1">
      <alignment horizontal="center" vertical="center" shrinkToFit="1"/>
    </xf>
    <xf numFmtId="184" fontId="18" fillId="0" borderId="5" xfId="0" applyNumberFormat="1" applyFont="1" applyBorder="1" applyAlignment="1">
      <alignment horizontal="center" vertical="center" shrinkToFit="1"/>
    </xf>
    <xf numFmtId="184" fontId="18" fillId="0" borderId="0" xfId="0" applyNumberFormat="1" applyFont="1" applyAlignment="1">
      <alignment horizontal="center" vertical="center" shrinkToFit="1"/>
    </xf>
    <xf numFmtId="184" fontId="18" fillId="0" borderId="8" xfId="0" applyNumberFormat="1" applyFont="1" applyBorder="1" applyAlignment="1">
      <alignment horizontal="center" vertical="center" shrinkToFit="1"/>
    </xf>
    <xf numFmtId="184" fontId="18" fillId="0" borderId="22" xfId="0" applyNumberFormat="1" applyFont="1" applyBorder="1" applyAlignment="1">
      <alignment horizontal="center" vertical="center" shrinkToFit="1"/>
    </xf>
    <xf numFmtId="185" fontId="18" fillId="0" borderId="0" xfId="0" applyNumberFormat="1" applyFont="1" applyAlignment="1">
      <alignment horizontal="center" vertical="center" shrinkToFit="1"/>
    </xf>
    <xf numFmtId="185" fontId="18" fillId="0" borderId="5" xfId="0" applyNumberFormat="1" applyFont="1" applyBorder="1" applyAlignment="1">
      <alignment horizontal="center" vertical="center" shrinkToFit="1"/>
    </xf>
    <xf numFmtId="185" fontId="18" fillId="0" borderId="22" xfId="0" applyNumberFormat="1" applyFont="1" applyBorder="1" applyAlignment="1">
      <alignment horizontal="center" vertical="center" shrinkToFit="1"/>
    </xf>
    <xf numFmtId="185" fontId="16" fillId="0" borderId="5" xfId="0" applyNumberFormat="1" applyFont="1" applyBorder="1" applyAlignment="1">
      <alignment horizontal="center" vertical="center" shrinkToFit="1"/>
    </xf>
    <xf numFmtId="184" fontId="18" fillId="0" borderId="20" xfId="0" applyNumberFormat="1" applyFont="1" applyBorder="1" applyAlignment="1">
      <alignment horizontal="center" vertical="center" shrinkToFit="1"/>
    </xf>
    <xf numFmtId="184" fontId="18" fillId="0" borderId="19" xfId="0" applyNumberFormat="1" applyFont="1" applyBorder="1" applyAlignment="1">
      <alignment horizontal="center" vertical="center" shrinkToFit="1"/>
    </xf>
    <xf numFmtId="184" fontId="18" fillId="0" borderId="2" xfId="0" applyNumberFormat="1" applyFont="1" applyBorder="1" applyAlignment="1">
      <alignment horizontal="center" vertical="center" shrinkToFit="1"/>
    </xf>
    <xf numFmtId="184" fontId="18" fillId="0" borderId="3" xfId="0" applyNumberFormat="1" applyFont="1" applyBorder="1" applyAlignment="1">
      <alignment horizontal="center" vertical="center" shrinkToFit="1"/>
    </xf>
    <xf numFmtId="184" fontId="18" fillId="0" borderId="4" xfId="0" applyNumberFormat="1" applyFont="1" applyBorder="1" applyAlignment="1">
      <alignment horizontal="center" vertical="center" shrinkToFit="1"/>
    </xf>
    <xf numFmtId="184" fontId="18" fillId="0" borderId="18" xfId="0" applyNumberFormat="1" applyFont="1" applyBorder="1" applyAlignment="1">
      <alignment horizontal="center" vertical="center" shrinkToFit="1"/>
    </xf>
    <xf numFmtId="185" fontId="18" fillId="0" borderId="3" xfId="0" applyNumberFormat="1" applyFont="1" applyBorder="1" applyAlignment="1">
      <alignment horizontal="center" vertical="center" shrinkToFit="1"/>
    </xf>
    <xf numFmtId="185" fontId="18" fillId="0" borderId="2" xfId="0" applyNumberFormat="1" applyFont="1" applyBorder="1" applyAlignment="1">
      <alignment horizontal="center" vertical="center"/>
    </xf>
    <xf numFmtId="185" fontId="18" fillId="0" borderId="2" xfId="0" applyNumberFormat="1" applyFont="1" applyBorder="1" applyAlignment="1">
      <alignment horizontal="center" vertical="center" shrinkToFit="1"/>
    </xf>
    <xf numFmtId="185" fontId="18" fillId="0" borderId="18" xfId="0" applyNumberFormat="1" applyFont="1" applyBorder="1" applyAlignment="1">
      <alignment horizontal="center" vertical="center" shrinkToFit="1"/>
    </xf>
    <xf numFmtId="185" fontId="16" fillId="0" borderId="2" xfId="0" applyNumberFormat="1" applyFont="1" applyBorder="1" applyAlignment="1">
      <alignment horizontal="center" vertical="center" shrinkToFit="1"/>
    </xf>
    <xf numFmtId="196" fontId="3" fillId="0" borderId="26" xfId="0" applyNumberFormat="1" applyFont="1" applyBorder="1" applyAlignment="1">
      <alignment horizontal="center" vertical="center" shrinkToFit="1"/>
    </xf>
    <xf numFmtId="196" fontId="3" fillId="0" borderId="21" xfId="0" applyNumberFormat="1" applyFont="1" applyBorder="1" applyAlignment="1">
      <alignment horizontal="center" vertical="center" shrinkToFit="1"/>
    </xf>
    <xf numFmtId="196" fontId="3" fillId="0" borderId="5" xfId="0" applyNumberFormat="1" applyFont="1" applyBorder="1" applyAlignment="1">
      <alignment horizontal="center" vertical="center" shrinkToFit="1"/>
    </xf>
    <xf numFmtId="196" fontId="3" fillId="0" borderId="22" xfId="0" applyNumberFormat="1" applyFont="1" applyBorder="1" applyAlignment="1">
      <alignment horizontal="center" vertical="center" shrinkToFit="1"/>
    </xf>
    <xf numFmtId="196" fontId="3" fillId="0" borderId="20" xfId="0" applyNumberFormat="1" applyFont="1" applyBorder="1" applyAlignment="1">
      <alignment horizontal="center" vertical="center" shrinkToFit="1"/>
    </xf>
    <xf numFmtId="196" fontId="3" fillId="0" borderId="2" xfId="0" applyNumberFormat="1" applyFont="1" applyBorder="1" applyAlignment="1">
      <alignment horizontal="center" vertical="center" shrinkToFit="1"/>
    </xf>
    <xf numFmtId="196" fontId="3" fillId="0" borderId="18" xfId="0" applyNumberFormat="1" applyFont="1" applyBorder="1" applyAlignment="1">
      <alignment horizontal="center" vertical="center" shrinkToFit="1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ヨ－１" xfId="1" xr:uid="{00000000-0005-0000-0000-000003000000}"/>
  </cellStyles>
  <dxfs count="23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fgColor indexed="64"/>
          <bgColor rgb="FFFFCCCC"/>
        </patternFill>
      </fill>
    </dxf>
    <dxf>
      <fill>
        <patternFill>
          <fgColor rgb="FFFFCCCC"/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O150"/>
  <sheetViews>
    <sheetView tabSelected="1" zoomScaleNormal="100" zoomScaleSheetLayoutView="85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style="1" customWidth="1"/>
    <col min="2" max="2" width="3" style="1" customWidth="1"/>
    <col min="3" max="3" width="3.21875" style="1" customWidth="1"/>
    <col min="4" max="4" width="9.21875" style="1" customWidth="1"/>
    <col min="5" max="5" width="8.6640625" style="1" customWidth="1"/>
    <col min="6" max="6" width="4.21875" style="1" customWidth="1"/>
    <col min="7" max="7" width="5.88671875" style="1" customWidth="1"/>
    <col min="8" max="8" width="8.6640625" style="1" customWidth="1"/>
    <col min="9" max="9" width="4.6640625" style="1" customWidth="1"/>
    <col min="10" max="10" width="2.109375" style="1" customWidth="1"/>
    <col min="11" max="11" width="10" style="1" customWidth="1"/>
    <col min="12" max="12" width="4.6640625" style="1" customWidth="1"/>
    <col min="13" max="13" width="2.109375" style="1" customWidth="1"/>
    <col min="14" max="14" width="10" style="1" customWidth="1"/>
    <col min="15" max="15" width="4.77734375" style="1" customWidth="1"/>
    <col min="16" max="16" width="2.109375" style="1" customWidth="1"/>
    <col min="17" max="17" width="10" style="1" customWidth="1"/>
    <col min="18" max="18" width="4.6640625" style="1" customWidth="1"/>
    <col min="19" max="19" width="2.109375" style="1" customWidth="1"/>
    <col min="20" max="20" width="10" style="1" customWidth="1"/>
    <col min="21" max="21" width="4.6640625" style="1" customWidth="1"/>
    <col min="22" max="22" width="2.109375" style="1" customWidth="1"/>
    <col min="23" max="23" width="10" style="1" customWidth="1"/>
    <col min="24" max="24" width="4.6640625" style="1" customWidth="1"/>
    <col min="25" max="25" width="2.109375" style="1" customWidth="1"/>
    <col min="26" max="26" width="10" style="1" customWidth="1"/>
    <col min="27" max="27" width="4.77734375" style="1" customWidth="1"/>
    <col min="28" max="28" width="2.109375" style="1" customWidth="1"/>
    <col min="29" max="29" width="10" style="1" customWidth="1"/>
    <col min="30" max="30" width="4.6640625" style="1" customWidth="1"/>
    <col min="31" max="31" width="2.109375" style="1" customWidth="1"/>
    <col min="32" max="32" width="10" style="1" customWidth="1"/>
    <col min="33" max="33" width="4.6640625" style="1" customWidth="1"/>
    <col min="34" max="34" width="2.109375" style="1" customWidth="1"/>
    <col min="35" max="35" width="10" style="1" customWidth="1"/>
    <col min="36" max="36" width="4.6640625" style="1" customWidth="1"/>
    <col min="37" max="37" width="2.109375" style="1" customWidth="1"/>
    <col min="38" max="38" width="10" style="1" customWidth="1"/>
    <col min="39" max="39" width="4.6640625" style="1" customWidth="1"/>
    <col min="40" max="40" width="2.109375" style="1" customWidth="1"/>
    <col min="41" max="41" width="10" style="1" customWidth="1"/>
    <col min="42" max="42" width="4.6640625" style="1" customWidth="1"/>
    <col min="43" max="43" width="2.109375" style="1" customWidth="1"/>
    <col min="44" max="44" width="10" style="1" customWidth="1"/>
    <col min="45" max="45" width="4.6640625" style="1" customWidth="1"/>
    <col min="46" max="46" width="2.109375" style="1" customWidth="1"/>
    <col min="47" max="47" width="10" style="1" customWidth="1"/>
    <col min="48" max="48" width="4.77734375" style="1" customWidth="1"/>
    <col min="49" max="49" width="2.109375" style="1" customWidth="1"/>
    <col min="50" max="50" width="10" style="1" customWidth="1"/>
    <col min="51" max="51" width="4.6640625" style="1" customWidth="1"/>
    <col min="52" max="52" width="2.109375" style="1" customWidth="1"/>
    <col min="53" max="53" width="10" style="1" customWidth="1"/>
    <col min="54" max="54" width="4.6640625" style="1" customWidth="1"/>
    <col min="55" max="55" width="2.109375" style="1" customWidth="1"/>
    <col min="56" max="56" width="10" style="1" customWidth="1"/>
    <col min="57" max="57" width="4.6640625" style="1" customWidth="1"/>
    <col min="58" max="58" width="2.109375" style="1" customWidth="1"/>
    <col min="59" max="59" width="10" style="1" customWidth="1"/>
    <col min="60" max="60" width="4.6640625" style="1" customWidth="1"/>
    <col min="61" max="61" width="2.109375" style="1" customWidth="1"/>
    <col min="62" max="62" width="10" style="1" customWidth="1"/>
    <col min="63" max="63" width="4.6640625" style="1" customWidth="1"/>
    <col min="64" max="64" width="2.109375" style="1" customWidth="1"/>
    <col min="65" max="65" width="10" style="1" customWidth="1"/>
    <col min="66" max="66" width="4.6640625" style="1" customWidth="1"/>
    <col min="67" max="67" width="2.109375" style="1" customWidth="1"/>
    <col min="68" max="68" width="10" customWidth="1"/>
    <col min="69" max="69" width="4.6640625" customWidth="1"/>
    <col min="70" max="70" width="2.109375" customWidth="1"/>
    <col min="71" max="71" width="10" customWidth="1"/>
    <col min="72" max="72" width="4.6640625" customWidth="1"/>
    <col min="73" max="73" width="2.109375" customWidth="1"/>
    <col min="74" max="74" width="10" customWidth="1"/>
    <col min="75" max="75" width="4.6640625" customWidth="1"/>
    <col min="76" max="76" width="2.109375" customWidth="1"/>
    <col min="77" max="77" width="10" customWidth="1"/>
    <col min="78" max="78" width="4.6640625" customWidth="1"/>
    <col min="79" max="79" width="2.109375" customWidth="1"/>
    <col min="80" max="80" width="10" customWidth="1"/>
    <col min="81" max="81" width="4.6640625" customWidth="1"/>
    <col min="82" max="82" width="2.109375" customWidth="1"/>
    <col min="83" max="83" width="10" customWidth="1"/>
    <col min="84" max="84" width="4.6640625" customWidth="1"/>
    <col min="85" max="85" width="2.109375" customWidth="1"/>
    <col min="86" max="86" width="10" customWidth="1"/>
    <col min="87" max="87" width="4.6640625" customWidth="1"/>
    <col min="88" max="88" width="2.109375" customWidth="1"/>
    <col min="89" max="89" width="10" customWidth="1"/>
    <col min="90" max="90" width="4.6640625" customWidth="1"/>
    <col min="91" max="91" width="2.109375" customWidth="1"/>
    <col min="92" max="92" width="10" customWidth="1"/>
    <col min="93" max="93" width="4.6640625" customWidth="1"/>
    <col min="94" max="94" width="2.109375" customWidth="1"/>
    <col min="95" max="95" width="10" customWidth="1"/>
    <col min="96" max="96" width="4.6640625" customWidth="1"/>
    <col min="97" max="97" width="2.109375" customWidth="1"/>
    <col min="98" max="98" width="10" customWidth="1"/>
    <col min="99" max="99" width="4.6640625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3:67" ht="18" customHeight="1" x14ac:dyDescent="0.2"/>
    <row r="2" spans="3:67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3:67" ht="20.25" customHeight="1" x14ac:dyDescent="0.2">
      <c r="C3" s="1030" t="s">
        <v>2</v>
      </c>
      <c r="D3" s="1030"/>
      <c r="E3" s="1030"/>
      <c r="F3" s="1030"/>
      <c r="G3" s="1030"/>
      <c r="H3" s="4"/>
      <c r="I3" s="4"/>
      <c r="S3" s="1031"/>
      <c r="T3" s="1031"/>
      <c r="U3" s="1031"/>
      <c r="V3" s="1031">
        <v>45034</v>
      </c>
      <c r="W3" s="1031"/>
      <c r="X3" s="1031"/>
      <c r="AK3" s="1032">
        <f>V3</f>
        <v>45034</v>
      </c>
      <c r="AL3" s="1033"/>
      <c r="AM3" s="1033"/>
      <c r="AN3" s="1032"/>
      <c r="AO3" s="1033"/>
      <c r="AP3" s="1033"/>
      <c r="AZ3" s="1032">
        <f>V3</f>
        <v>45034</v>
      </c>
      <c r="BA3" s="1033"/>
      <c r="BB3" s="1033"/>
      <c r="BH3" s="5"/>
      <c r="BL3" s="1032">
        <f>V3</f>
        <v>45034</v>
      </c>
      <c r="BM3" s="1033"/>
      <c r="BN3" s="1033"/>
    </row>
    <row r="4" spans="3:67" ht="11.85" customHeight="1" x14ac:dyDescent="0.2">
      <c r="C4" s="984" t="s">
        <v>3</v>
      </c>
      <c r="D4" s="985"/>
      <c r="E4" s="985"/>
      <c r="F4" s="985"/>
      <c r="G4" s="1000"/>
      <c r="H4" s="6"/>
      <c r="I4" s="7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4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  <c r="BO4" s="8"/>
    </row>
    <row r="5" spans="3:67" ht="11.85" customHeight="1" x14ac:dyDescent="0.2">
      <c r="C5" s="1026" t="s">
        <v>20</v>
      </c>
      <c r="D5" s="1027"/>
      <c r="E5" s="1027"/>
      <c r="F5" s="1027"/>
      <c r="G5" s="1028"/>
      <c r="H5" s="9"/>
      <c r="I5" s="10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7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  <c r="BO5" s="8"/>
    </row>
    <row r="6" spans="3:67" ht="11.85" customHeight="1" x14ac:dyDescent="0.2">
      <c r="C6" s="1023" t="s">
        <v>40</v>
      </c>
      <c r="D6" s="1024"/>
      <c r="E6" s="1024"/>
      <c r="F6" s="1024"/>
      <c r="G6" s="1025"/>
      <c r="H6" s="11"/>
      <c r="I6" s="12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4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  <c r="BO6" s="8"/>
    </row>
    <row r="7" spans="3:67" ht="11.85" customHeight="1" x14ac:dyDescent="0.2">
      <c r="C7" s="1012" t="s">
        <v>41</v>
      </c>
      <c r="D7" s="974"/>
      <c r="E7" s="974"/>
      <c r="F7" s="974"/>
      <c r="G7" s="1022"/>
      <c r="H7" s="8"/>
      <c r="I7" s="13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4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  <c r="BO7" s="14"/>
    </row>
    <row r="8" spans="3:67" ht="11.85" customHeight="1" x14ac:dyDescent="0.2">
      <c r="C8" s="1012" t="s">
        <v>61</v>
      </c>
      <c r="D8" s="974"/>
      <c r="E8" s="974"/>
      <c r="F8" s="974"/>
      <c r="G8" s="1022"/>
      <c r="H8" s="8"/>
      <c r="I8" s="13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4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  <c r="BO8" s="14"/>
    </row>
    <row r="9" spans="3:67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  <c r="BO9" s="14"/>
    </row>
    <row r="10" spans="3:67" ht="11.85" customHeight="1" x14ac:dyDescent="0.2">
      <c r="C10" s="1009" t="s">
        <v>84</v>
      </c>
      <c r="D10" s="1012" t="s">
        <v>85</v>
      </c>
      <c r="E10" s="974"/>
      <c r="F10" s="974"/>
      <c r="G10" s="13" t="s">
        <v>86</v>
      </c>
      <c r="H10" s="8"/>
      <c r="I10" s="13"/>
      <c r="J10" s="14"/>
      <c r="K10" s="17" t="s">
        <v>87</v>
      </c>
      <c r="L10" s="17"/>
      <c r="M10" s="14"/>
      <c r="N10" s="1" t="s">
        <v>87</v>
      </c>
      <c r="O10" s="17"/>
      <c r="P10" s="14"/>
      <c r="Q10" s="17" t="s">
        <v>87</v>
      </c>
      <c r="R10" s="18"/>
      <c r="S10" s="14"/>
      <c r="T10" s="17" t="s">
        <v>87</v>
      </c>
      <c r="U10" s="18"/>
      <c r="V10" s="14"/>
      <c r="W10" s="17" t="s">
        <v>87</v>
      </c>
      <c r="X10" s="18"/>
      <c r="Y10" s="14"/>
      <c r="Z10" s="1" t="s">
        <v>88</v>
      </c>
      <c r="AA10" s="17"/>
      <c r="AB10" s="14"/>
      <c r="AC10" s="17" t="s">
        <v>87</v>
      </c>
      <c r="AD10" s="18"/>
      <c r="AE10" s="14"/>
      <c r="AF10" s="1" t="s">
        <v>88</v>
      </c>
      <c r="AG10" s="17"/>
      <c r="AH10" s="14"/>
      <c r="AI10" s="1" t="s">
        <v>88</v>
      </c>
      <c r="AJ10" s="17"/>
      <c r="AK10" s="14"/>
      <c r="AL10" s="1" t="s">
        <v>88</v>
      </c>
      <c r="AM10" s="18"/>
      <c r="AN10" s="14"/>
      <c r="AO10" s="17" t="s">
        <v>87</v>
      </c>
      <c r="AP10" s="18"/>
      <c r="AQ10" s="14"/>
      <c r="AR10" s="1" t="s">
        <v>87</v>
      </c>
      <c r="AS10" s="17"/>
      <c r="AT10" s="14"/>
      <c r="AU10" s="17" t="s">
        <v>87</v>
      </c>
      <c r="AV10" s="17"/>
      <c r="AW10" s="14"/>
      <c r="AX10" s="17" t="s">
        <v>87</v>
      </c>
      <c r="AY10" s="17"/>
      <c r="AZ10" s="14"/>
      <c r="BA10" s="17" t="s">
        <v>87</v>
      </c>
      <c r="BB10" s="18"/>
      <c r="BC10" s="17"/>
      <c r="BD10" s="17" t="s">
        <v>87</v>
      </c>
      <c r="BE10" s="18"/>
      <c r="BF10" s="14"/>
      <c r="BG10" s="17" t="s">
        <v>87</v>
      </c>
      <c r="BH10" s="17"/>
      <c r="BI10" s="14"/>
      <c r="BJ10" s="17" t="s">
        <v>87</v>
      </c>
      <c r="BK10" s="18"/>
      <c r="BL10" s="14"/>
      <c r="BM10" s="17" t="s">
        <v>87</v>
      </c>
      <c r="BN10" s="18"/>
      <c r="BO10" s="14"/>
    </row>
    <row r="11" spans="3:67" ht="11.85" customHeight="1" x14ac:dyDescent="0.2">
      <c r="C11" s="1010"/>
      <c r="D11" s="975" t="s">
        <v>89</v>
      </c>
      <c r="E11" s="976"/>
      <c r="F11" s="976"/>
      <c r="G11" s="20" t="s">
        <v>90</v>
      </c>
      <c r="H11" s="8"/>
      <c r="I11" s="13"/>
      <c r="J11" s="14"/>
      <c r="K11" s="1">
        <v>5</v>
      </c>
      <c r="L11" s="17" t="s">
        <v>91</v>
      </c>
      <c r="M11" s="14"/>
      <c r="N11" s="1">
        <v>5</v>
      </c>
      <c r="O11" s="17" t="s">
        <v>91</v>
      </c>
      <c r="P11" s="14"/>
      <c r="Q11" s="1">
        <v>5</v>
      </c>
      <c r="R11" s="18" t="s">
        <v>91</v>
      </c>
      <c r="S11" s="14"/>
      <c r="T11" s="1">
        <v>5</v>
      </c>
      <c r="U11" s="18" t="s">
        <v>91</v>
      </c>
      <c r="V11" s="14"/>
      <c r="W11" s="1">
        <v>7.5</v>
      </c>
      <c r="X11" s="18" t="s">
        <v>91</v>
      </c>
      <c r="Y11" s="14"/>
      <c r="Z11" s="1">
        <v>2</v>
      </c>
      <c r="AA11" s="17" t="s">
        <v>91</v>
      </c>
      <c r="AB11" s="14"/>
      <c r="AC11" s="1">
        <v>5</v>
      </c>
      <c r="AD11" s="18" t="s">
        <v>91</v>
      </c>
      <c r="AE11" s="14"/>
      <c r="AF11" s="1">
        <v>2</v>
      </c>
      <c r="AG11" s="17" t="s">
        <v>91</v>
      </c>
      <c r="AH11" s="14"/>
      <c r="AI11" s="1">
        <v>2</v>
      </c>
      <c r="AJ11" s="17" t="s">
        <v>91</v>
      </c>
      <c r="AK11" s="14"/>
      <c r="AL11" s="1">
        <v>2</v>
      </c>
      <c r="AM11" s="18" t="s">
        <v>91</v>
      </c>
      <c r="AN11" s="14"/>
      <c r="AO11" s="1">
        <v>5</v>
      </c>
      <c r="AP11" s="18" t="s">
        <v>91</v>
      </c>
      <c r="AQ11" s="14"/>
      <c r="AR11" s="1">
        <v>5</v>
      </c>
      <c r="AS11" s="17" t="s">
        <v>91</v>
      </c>
      <c r="AT11" s="14"/>
      <c r="AU11" s="1">
        <v>7.5</v>
      </c>
      <c r="AV11" s="17" t="s">
        <v>91</v>
      </c>
      <c r="AW11" s="14"/>
      <c r="AX11" s="1">
        <v>7.5</v>
      </c>
      <c r="AY11" s="17" t="s">
        <v>91</v>
      </c>
      <c r="AZ11" s="14"/>
      <c r="BA11" s="1">
        <v>7.5</v>
      </c>
      <c r="BB11" s="18" t="s">
        <v>91</v>
      </c>
      <c r="BC11" s="17"/>
      <c r="BD11" s="1">
        <v>7.5</v>
      </c>
      <c r="BE11" s="18" t="s">
        <v>91</v>
      </c>
      <c r="BF11" s="14"/>
      <c r="BG11" s="1">
        <v>7.5</v>
      </c>
      <c r="BH11" s="17" t="s">
        <v>91</v>
      </c>
      <c r="BI11" s="14"/>
      <c r="BJ11" s="1">
        <v>7.5</v>
      </c>
      <c r="BK11" s="18" t="s">
        <v>91</v>
      </c>
      <c r="BL11" s="14"/>
      <c r="BM11" s="1">
        <v>7.5</v>
      </c>
      <c r="BN11" s="18" t="s">
        <v>91</v>
      </c>
      <c r="BO11" s="14"/>
    </row>
    <row r="12" spans="3:67" ht="11.85" customHeight="1" x14ac:dyDescent="0.2">
      <c r="C12" s="1010"/>
      <c r="D12" s="975" t="s">
        <v>92</v>
      </c>
      <c r="E12" s="976"/>
      <c r="F12" s="976"/>
      <c r="G12" s="20" t="s">
        <v>90</v>
      </c>
      <c r="H12" s="8"/>
      <c r="I12" s="13"/>
      <c r="J12" s="14"/>
      <c r="K12" s="1">
        <v>3</v>
      </c>
      <c r="L12" s="17" t="s">
        <v>93</v>
      </c>
      <c r="M12" s="14"/>
      <c r="N12" s="1">
        <v>5</v>
      </c>
      <c r="O12" s="17" t="s">
        <v>93</v>
      </c>
      <c r="P12" s="14"/>
      <c r="Q12" s="1">
        <v>3</v>
      </c>
      <c r="R12" s="18" t="s">
        <v>93</v>
      </c>
      <c r="S12" s="14"/>
      <c r="T12" s="1">
        <v>3</v>
      </c>
      <c r="U12" s="18" t="s">
        <v>93</v>
      </c>
      <c r="V12" s="14"/>
      <c r="W12" s="1">
        <v>2</v>
      </c>
      <c r="X12" s="18" t="s">
        <v>93</v>
      </c>
      <c r="Y12" s="14"/>
      <c r="Z12" s="1">
        <v>8</v>
      </c>
      <c r="AA12" s="17" t="s">
        <v>93</v>
      </c>
      <c r="AB12" s="14"/>
      <c r="AC12" s="1">
        <v>3</v>
      </c>
      <c r="AD12" s="18" t="s">
        <v>93</v>
      </c>
      <c r="AE12" s="14"/>
      <c r="AF12" s="1">
        <v>8</v>
      </c>
      <c r="AG12" s="17" t="s">
        <v>93</v>
      </c>
      <c r="AH12" s="14"/>
      <c r="AI12" s="1">
        <v>8</v>
      </c>
      <c r="AJ12" s="17" t="s">
        <v>93</v>
      </c>
      <c r="AK12" s="14"/>
      <c r="AL12" s="1">
        <v>8</v>
      </c>
      <c r="AM12" s="18" t="s">
        <v>93</v>
      </c>
      <c r="AN12" s="14"/>
      <c r="AO12" s="1">
        <v>3</v>
      </c>
      <c r="AP12" s="18" t="s">
        <v>93</v>
      </c>
      <c r="AQ12" s="14"/>
      <c r="AR12" s="1">
        <v>5</v>
      </c>
      <c r="AS12" s="17" t="s">
        <v>93</v>
      </c>
      <c r="AT12" s="14"/>
      <c r="AU12" s="1">
        <v>2</v>
      </c>
      <c r="AV12" s="17" t="s">
        <v>93</v>
      </c>
      <c r="AW12" s="14"/>
      <c r="AX12" s="1">
        <v>2</v>
      </c>
      <c r="AY12" s="17" t="s">
        <v>93</v>
      </c>
      <c r="AZ12" s="14"/>
      <c r="BA12" s="1">
        <v>2</v>
      </c>
      <c r="BB12" s="18" t="s">
        <v>93</v>
      </c>
      <c r="BC12" s="17"/>
      <c r="BD12" s="1">
        <v>2</v>
      </c>
      <c r="BE12" s="18" t="s">
        <v>93</v>
      </c>
      <c r="BF12" s="14"/>
      <c r="BG12" s="1">
        <v>2</v>
      </c>
      <c r="BH12" s="17" t="s">
        <v>93</v>
      </c>
      <c r="BI12" s="14"/>
      <c r="BJ12" s="1">
        <v>2</v>
      </c>
      <c r="BK12" s="18" t="s">
        <v>93</v>
      </c>
      <c r="BL12" s="14"/>
      <c r="BM12" s="1">
        <v>2</v>
      </c>
      <c r="BN12" s="18" t="s">
        <v>93</v>
      </c>
      <c r="BO12" s="14"/>
    </row>
    <row r="13" spans="3:67" ht="11.85" customHeight="1" x14ac:dyDescent="0.2">
      <c r="C13" s="1010"/>
      <c r="D13" s="975" t="s">
        <v>94</v>
      </c>
      <c r="E13" s="976"/>
      <c r="F13" s="976"/>
      <c r="G13" s="20" t="s">
        <v>90</v>
      </c>
      <c r="H13" s="8"/>
      <c r="I13" s="13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5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  <c r="BO13" s="14"/>
    </row>
    <row r="14" spans="3:67" ht="19.5" customHeight="1" x14ac:dyDescent="0.2">
      <c r="C14" s="1010"/>
      <c r="D14" s="975" t="s">
        <v>95</v>
      </c>
      <c r="E14" s="976"/>
      <c r="F14" s="976"/>
      <c r="G14" s="20" t="s">
        <v>90</v>
      </c>
      <c r="H14" s="8"/>
      <c r="I14" s="13"/>
      <c r="J14" s="14"/>
      <c r="K14" s="1">
        <v>25</v>
      </c>
      <c r="L14" s="17" t="s">
        <v>93</v>
      </c>
      <c r="M14" s="14"/>
      <c r="N14" s="1">
        <v>50</v>
      </c>
      <c r="O14" s="17" t="s">
        <v>93</v>
      </c>
      <c r="P14" s="14"/>
      <c r="Q14" s="1">
        <v>25</v>
      </c>
      <c r="R14" s="18" t="s">
        <v>93</v>
      </c>
      <c r="S14" s="14"/>
      <c r="T14" s="1">
        <v>25</v>
      </c>
      <c r="U14" s="18" t="s">
        <v>93</v>
      </c>
      <c r="V14" s="14"/>
      <c r="W14" s="1">
        <v>25</v>
      </c>
      <c r="X14" s="18" t="s">
        <v>93</v>
      </c>
      <c r="Y14" s="14"/>
      <c r="Z14" s="1">
        <v>100</v>
      </c>
      <c r="AA14" s="17" t="s">
        <v>93</v>
      </c>
      <c r="AB14" s="14"/>
      <c r="AC14" s="1">
        <v>25</v>
      </c>
      <c r="AD14" s="18" t="s">
        <v>93</v>
      </c>
      <c r="AE14" s="14"/>
      <c r="AF14" s="1">
        <v>100</v>
      </c>
      <c r="AG14" s="17" t="s">
        <v>93</v>
      </c>
      <c r="AH14" s="14"/>
      <c r="AI14" s="1">
        <v>100</v>
      </c>
      <c r="AJ14" s="17" t="s">
        <v>93</v>
      </c>
      <c r="AK14" s="14"/>
      <c r="AL14" s="1">
        <v>100</v>
      </c>
      <c r="AM14" s="18" t="s">
        <v>93</v>
      </c>
      <c r="AN14" s="14"/>
      <c r="AO14" s="1">
        <v>25</v>
      </c>
      <c r="AP14" s="18" t="s">
        <v>93</v>
      </c>
      <c r="AQ14" s="14"/>
      <c r="AR14" s="1">
        <v>50</v>
      </c>
      <c r="AS14" s="18" t="s">
        <v>93</v>
      </c>
      <c r="AT14" s="14"/>
      <c r="AU14" s="1">
        <v>25</v>
      </c>
      <c r="AV14" s="17" t="s">
        <v>93</v>
      </c>
      <c r="AW14" s="14"/>
      <c r="AX14" s="1">
        <v>25</v>
      </c>
      <c r="AY14" s="17" t="s">
        <v>93</v>
      </c>
      <c r="AZ14" s="14"/>
      <c r="BA14" s="1">
        <v>25</v>
      </c>
      <c r="BB14" s="18" t="s">
        <v>93</v>
      </c>
      <c r="BC14" s="17"/>
      <c r="BD14" s="1">
        <v>25</v>
      </c>
      <c r="BE14" s="18" t="s">
        <v>93</v>
      </c>
      <c r="BF14" s="14"/>
      <c r="BG14" s="1">
        <v>25</v>
      </c>
      <c r="BH14" s="17" t="s">
        <v>93</v>
      </c>
      <c r="BI14" s="14"/>
      <c r="BJ14" s="1">
        <v>25</v>
      </c>
      <c r="BK14" s="18" t="s">
        <v>93</v>
      </c>
      <c r="BL14" s="14"/>
      <c r="BM14" s="1">
        <v>25</v>
      </c>
      <c r="BN14" s="18" t="s">
        <v>93</v>
      </c>
      <c r="BO14" s="14"/>
    </row>
    <row r="15" spans="3:67" ht="13.5" customHeight="1" x14ac:dyDescent="0.2">
      <c r="C15" s="1010"/>
      <c r="D15" s="975" t="s">
        <v>96</v>
      </c>
      <c r="E15" s="976"/>
      <c r="F15" s="1001" t="s">
        <v>97</v>
      </c>
      <c r="G15" s="1002"/>
      <c r="H15" s="130"/>
      <c r="I15" s="141"/>
      <c r="J15" s="130"/>
      <c r="K15" s="140">
        <v>1000</v>
      </c>
      <c r="L15" s="141" t="s">
        <v>93</v>
      </c>
      <c r="M15" s="816"/>
      <c r="N15" s="817"/>
      <c r="O15" s="818"/>
      <c r="P15" s="130"/>
      <c r="Q15" s="140">
        <v>1000</v>
      </c>
      <c r="R15" s="141" t="s">
        <v>93</v>
      </c>
      <c r="S15" s="130"/>
      <c r="T15" s="140">
        <v>1000</v>
      </c>
      <c r="U15" s="141" t="s">
        <v>93</v>
      </c>
      <c r="V15" s="130"/>
      <c r="W15" s="140">
        <v>300</v>
      </c>
      <c r="X15" s="141" t="s">
        <v>93</v>
      </c>
      <c r="Y15" s="819"/>
      <c r="Z15" s="820"/>
      <c r="AA15" s="821"/>
      <c r="AB15" s="130"/>
      <c r="AC15" s="140">
        <v>1000</v>
      </c>
      <c r="AD15" s="141" t="s">
        <v>93</v>
      </c>
      <c r="AE15" s="819"/>
      <c r="AF15" s="820"/>
      <c r="AG15" s="821"/>
      <c r="AH15" s="819"/>
      <c r="AI15" s="820"/>
      <c r="AJ15" s="821"/>
      <c r="AK15" s="819"/>
      <c r="AL15" s="820"/>
      <c r="AM15" s="821"/>
      <c r="AN15" s="130"/>
      <c r="AO15" s="140">
        <v>1000</v>
      </c>
      <c r="AP15" s="141" t="s">
        <v>93</v>
      </c>
      <c r="AQ15" s="816"/>
      <c r="AR15" s="817"/>
      <c r="AS15" s="818"/>
      <c r="AT15" s="130"/>
      <c r="AU15" s="140">
        <v>300</v>
      </c>
      <c r="AV15" s="141" t="s">
        <v>93</v>
      </c>
      <c r="AW15" s="130"/>
      <c r="AX15" s="140">
        <v>300</v>
      </c>
      <c r="AY15" s="141" t="s">
        <v>93</v>
      </c>
      <c r="AZ15" s="130"/>
      <c r="BA15" s="140">
        <v>300</v>
      </c>
      <c r="BB15" s="141" t="s">
        <v>93</v>
      </c>
      <c r="BC15" s="140"/>
      <c r="BD15" s="140">
        <v>300</v>
      </c>
      <c r="BE15" s="141" t="s">
        <v>93</v>
      </c>
      <c r="BF15" s="130"/>
      <c r="BG15" s="140">
        <v>300</v>
      </c>
      <c r="BH15" s="141" t="s">
        <v>93</v>
      </c>
      <c r="BI15" s="130"/>
      <c r="BJ15" s="140">
        <v>300</v>
      </c>
      <c r="BK15" s="141" t="s">
        <v>93</v>
      </c>
      <c r="BL15" s="130"/>
      <c r="BM15" s="140">
        <v>300</v>
      </c>
      <c r="BN15" s="141" t="s">
        <v>93</v>
      </c>
      <c r="BO15" s="23"/>
    </row>
    <row r="16" spans="3:67" ht="13.5" customHeight="1" x14ac:dyDescent="0.2">
      <c r="C16" s="1010"/>
      <c r="D16" s="975" t="s">
        <v>98</v>
      </c>
      <c r="E16" s="976"/>
      <c r="F16" s="976"/>
      <c r="G16" s="20" t="s">
        <v>99</v>
      </c>
      <c r="H16" s="22"/>
      <c r="I16" s="20"/>
      <c r="J16" s="23"/>
      <c r="K16" s="30">
        <v>0.03</v>
      </c>
      <c r="L16" s="29" t="s">
        <v>93</v>
      </c>
      <c r="M16" s="23"/>
      <c r="N16" s="31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31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9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  <c r="BO16" s="23"/>
    </row>
    <row r="17" spans="3:67" ht="13.5" customHeight="1" x14ac:dyDescent="0.2">
      <c r="C17" s="1010"/>
      <c r="D17" s="975" t="s">
        <v>100</v>
      </c>
      <c r="E17" s="976"/>
      <c r="F17" s="976"/>
      <c r="G17" s="20" t="s">
        <v>99</v>
      </c>
      <c r="H17" s="22"/>
      <c r="I17" s="20"/>
      <c r="J17" s="23"/>
      <c r="K17" s="33">
        <v>2E-3</v>
      </c>
      <c r="L17" s="29" t="s">
        <v>93</v>
      </c>
      <c r="M17" s="23"/>
      <c r="N17" s="31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31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9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  <c r="BO17" s="23"/>
    </row>
    <row r="18" spans="3:67" ht="13.5" customHeight="1" x14ac:dyDescent="0.2">
      <c r="C18" s="1011"/>
      <c r="D18" s="979" t="s">
        <v>101</v>
      </c>
      <c r="E18" s="980"/>
      <c r="F18" s="980"/>
      <c r="G18" s="20" t="s">
        <v>99</v>
      </c>
      <c r="H18" s="22"/>
      <c r="I18" s="20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9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  <c r="BO18" s="23"/>
    </row>
    <row r="19" spans="3:67" ht="11.85" customHeight="1" x14ac:dyDescent="0.2">
      <c r="C19" s="1003" t="s">
        <v>102</v>
      </c>
      <c r="D19" s="1004"/>
      <c r="E19" s="1004"/>
      <c r="F19" s="1004"/>
      <c r="G19" s="1005"/>
      <c r="H19" s="41"/>
      <c r="I19" s="42"/>
      <c r="J19" s="41"/>
      <c r="K19" s="43">
        <v>45034</v>
      </c>
      <c r="L19" s="44" t="s">
        <v>103</v>
      </c>
      <c r="M19" s="41"/>
      <c r="N19" s="43">
        <f>K19</f>
        <v>45034</v>
      </c>
      <c r="O19" s="44" t="s">
        <v>103</v>
      </c>
      <c r="P19" s="45"/>
      <c r="Q19" s="43">
        <f>K19</f>
        <v>45034</v>
      </c>
      <c r="R19" s="44" t="s">
        <v>103</v>
      </c>
      <c r="S19" s="41"/>
      <c r="T19" s="43">
        <f>K19</f>
        <v>45034</v>
      </c>
      <c r="U19" s="46" t="s">
        <v>103</v>
      </c>
      <c r="V19" s="41"/>
      <c r="W19" s="43">
        <f>K19</f>
        <v>45034</v>
      </c>
      <c r="X19" s="46" t="s">
        <v>103</v>
      </c>
      <c r="Y19" s="41"/>
      <c r="Z19" s="43">
        <f>K19</f>
        <v>45034</v>
      </c>
      <c r="AA19" s="44" t="s">
        <v>103</v>
      </c>
      <c r="AB19" s="41"/>
      <c r="AC19" s="43">
        <f>K19</f>
        <v>45034</v>
      </c>
      <c r="AD19" s="44" t="s">
        <v>103</v>
      </c>
      <c r="AE19" s="41"/>
      <c r="AF19" s="43">
        <f>K19</f>
        <v>45034</v>
      </c>
      <c r="AG19" s="44" t="s">
        <v>103</v>
      </c>
      <c r="AH19" s="41"/>
      <c r="AI19" s="43">
        <f>K19</f>
        <v>45034</v>
      </c>
      <c r="AJ19" s="44" t="s">
        <v>103</v>
      </c>
      <c r="AK19" s="41"/>
      <c r="AL19" s="43">
        <f>K19</f>
        <v>45034</v>
      </c>
      <c r="AM19" s="46" t="s">
        <v>103</v>
      </c>
      <c r="AN19" s="41"/>
      <c r="AO19" s="43">
        <f>K19</f>
        <v>45034</v>
      </c>
      <c r="AP19" s="46" t="s">
        <v>103</v>
      </c>
      <c r="AQ19" s="41"/>
      <c r="AR19" s="43">
        <f>K19</f>
        <v>45034</v>
      </c>
      <c r="AS19" s="44" t="s">
        <v>103</v>
      </c>
      <c r="AT19" s="41"/>
      <c r="AU19" s="43">
        <f>K19</f>
        <v>45034</v>
      </c>
      <c r="AV19" s="44" t="s">
        <v>103</v>
      </c>
      <c r="AW19" s="41"/>
      <c r="AX19" s="43">
        <f>K19</f>
        <v>45034</v>
      </c>
      <c r="AY19" s="44" t="s">
        <v>103</v>
      </c>
      <c r="AZ19" s="41"/>
      <c r="BA19" s="43">
        <f>K19</f>
        <v>45034</v>
      </c>
      <c r="BB19" s="46" t="s">
        <v>103</v>
      </c>
      <c r="BC19" s="47"/>
      <c r="BD19" s="43">
        <f>K19</f>
        <v>45034</v>
      </c>
      <c r="BE19" s="46" t="s">
        <v>103</v>
      </c>
      <c r="BF19" s="41"/>
      <c r="BG19" s="43">
        <f>K19</f>
        <v>45034</v>
      </c>
      <c r="BH19" s="44" t="s">
        <v>103</v>
      </c>
      <c r="BI19" s="41"/>
      <c r="BJ19" s="43">
        <f>K19</f>
        <v>45034</v>
      </c>
      <c r="BK19" s="46" t="s">
        <v>103</v>
      </c>
      <c r="BL19" s="41"/>
      <c r="BM19" s="43">
        <f>K19</f>
        <v>45034</v>
      </c>
      <c r="BN19" s="46" t="s">
        <v>103</v>
      </c>
      <c r="BO19" s="22"/>
    </row>
    <row r="20" spans="3:67" ht="12" customHeight="1" x14ac:dyDescent="0.2">
      <c r="C20" s="984" t="s">
        <v>104</v>
      </c>
      <c r="D20" s="985"/>
      <c r="E20" s="985"/>
      <c r="F20" s="985"/>
      <c r="G20" s="985"/>
      <c r="H20" s="6"/>
      <c r="I20" s="7"/>
      <c r="J20" s="50"/>
      <c r="K20" s="48">
        <v>0.30902777777777779</v>
      </c>
      <c r="L20" s="49"/>
      <c r="M20" s="50"/>
      <c r="N20" s="51">
        <v>0.29166666666666669</v>
      </c>
      <c r="O20" s="52"/>
      <c r="P20" s="50"/>
      <c r="Q20" s="51">
        <v>0.34375</v>
      </c>
      <c r="R20" s="52"/>
      <c r="S20" s="50"/>
      <c r="T20" s="51">
        <v>0.3263888888888889</v>
      </c>
      <c r="U20" s="53"/>
      <c r="V20" s="50"/>
      <c r="W20" s="51">
        <v>0.41666666666666669</v>
      </c>
      <c r="X20" s="54"/>
      <c r="Y20" s="50"/>
      <c r="Z20" s="51">
        <v>0.29166666666666669</v>
      </c>
      <c r="AA20" s="49"/>
      <c r="AB20" s="50"/>
      <c r="AC20" s="51">
        <v>0.38194444444444442</v>
      </c>
      <c r="AD20" s="54"/>
      <c r="AE20" s="50"/>
      <c r="AF20" s="51">
        <v>0.30902777777777779</v>
      </c>
      <c r="AG20" s="52"/>
      <c r="AH20" s="6"/>
      <c r="AI20" s="51">
        <v>0.31944444444444448</v>
      </c>
      <c r="AJ20" s="52"/>
      <c r="AK20" s="50"/>
      <c r="AL20" s="51">
        <v>0.33333333333333331</v>
      </c>
      <c r="AM20" s="54"/>
      <c r="AN20" s="50"/>
      <c r="AO20" s="51">
        <v>0.375</v>
      </c>
      <c r="AP20" s="54"/>
      <c r="AQ20" s="50"/>
      <c r="AR20" s="51">
        <v>0.35416666666666669</v>
      </c>
      <c r="AS20" s="53"/>
      <c r="AT20" s="50"/>
      <c r="AU20" s="51">
        <v>0.41666666666666669</v>
      </c>
      <c r="AV20" s="52"/>
      <c r="AW20" s="50"/>
      <c r="AX20" s="51">
        <v>0.40277777777777773</v>
      </c>
      <c r="AY20" s="49"/>
      <c r="AZ20" s="50"/>
      <c r="BA20" s="51">
        <v>0.37152777777777773</v>
      </c>
      <c r="BB20" s="53"/>
      <c r="BC20" s="52"/>
      <c r="BD20" s="51">
        <v>0.38541666666666669</v>
      </c>
      <c r="BE20" s="54"/>
      <c r="BF20" s="50"/>
      <c r="BG20" s="51">
        <v>0.35416666666666669</v>
      </c>
      <c r="BH20" s="54"/>
      <c r="BI20" s="50"/>
      <c r="BJ20" s="51">
        <v>0.33333333333333331</v>
      </c>
      <c r="BK20" s="53"/>
      <c r="BL20" s="50"/>
      <c r="BM20" s="51">
        <v>0.3125</v>
      </c>
      <c r="BN20" s="54"/>
      <c r="BO20" s="55"/>
    </row>
    <row r="21" spans="3:67" ht="12" customHeight="1" x14ac:dyDescent="0.2">
      <c r="C21" s="975"/>
      <c r="D21" s="976"/>
      <c r="E21" s="976"/>
      <c r="F21" s="976"/>
      <c r="G21" s="976"/>
      <c r="H21" s="22"/>
      <c r="I21" s="20"/>
      <c r="J21" s="58"/>
      <c r="K21" s="56">
        <v>0.55555555555555558</v>
      </c>
      <c r="L21" s="57"/>
      <c r="M21" s="58"/>
      <c r="N21" s="56">
        <v>0.54166666666666663</v>
      </c>
      <c r="O21" s="59"/>
      <c r="P21" s="58"/>
      <c r="Q21" s="56">
        <v>0.58680555555555558</v>
      </c>
      <c r="R21" s="59"/>
      <c r="S21" s="58"/>
      <c r="T21" s="56">
        <v>0.57291666666666663</v>
      </c>
      <c r="U21" s="60"/>
      <c r="V21" s="58"/>
      <c r="W21" s="56">
        <v>0.64930555555555558</v>
      </c>
      <c r="X21" s="61"/>
      <c r="Y21" s="58"/>
      <c r="Z21" s="56">
        <v>0.54166666666666663</v>
      </c>
      <c r="AA21" s="57"/>
      <c r="AB21" s="58"/>
      <c r="AC21" s="56">
        <v>0.61805555555555558</v>
      </c>
      <c r="AD21" s="57"/>
      <c r="AE21" s="58"/>
      <c r="AF21" s="56">
        <v>0.55902777777777779</v>
      </c>
      <c r="AG21" s="59"/>
      <c r="AH21" s="22"/>
      <c r="AI21" s="56">
        <v>0.56944444444444442</v>
      </c>
      <c r="AJ21" s="59"/>
      <c r="AK21" s="58"/>
      <c r="AL21" s="56">
        <v>0.57638888888888895</v>
      </c>
      <c r="AM21" s="61"/>
      <c r="AN21" s="58"/>
      <c r="AO21" s="56">
        <v>0.61458333333333337</v>
      </c>
      <c r="AP21" s="61"/>
      <c r="AQ21" s="58"/>
      <c r="AR21" s="56">
        <v>0.59722222222222221</v>
      </c>
      <c r="AS21" s="60"/>
      <c r="AT21" s="58"/>
      <c r="AU21" s="56">
        <v>0.61458333333333337</v>
      </c>
      <c r="AV21" s="59"/>
      <c r="AW21" s="58"/>
      <c r="AX21" s="56">
        <v>0.60416666666666663</v>
      </c>
      <c r="AY21" s="57"/>
      <c r="AZ21" s="55"/>
      <c r="BA21" s="56">
        <v>0.58333333333333337</v>
      </c>
      <c r="BB21" s="60"/>
      <c r="BC21" s="59"/>
      <c r="BD21" s="56">
        <v>0.59375</v>
      </c>
      <c r="BE21" s="61"/>
      <c r="BF21" s="58"/>
      <c r="BG21" s="56">
        <v>0.56597222222222221</v>
      </c>
      <c r="BH21" s="61"/>
      <c r="BI21" s="58"/>
      <c r="BJ21" s="56">
        <v>0.55208333333333337</v>
      </c>
      <c r="BK21" s="60"/>
      <c r="BL21" s="58"/>
      <c r="BM21" s="56">
        <v>0.53819444444444442</v>
      </c>
      <c r="BN21" s="61"/>
      <c r="BO21" s="58"/>
    </row>
    <row r="22" spans="3:67" ht="12" customHeight="1" x14ac:dyDescent="0.2">
      <c r="C22" s="984" t="s">
        <v>105</v>
      </c>
      <c r="D22" s="985"/>
      <c r="E22" s="985"/>
      <c r="F22" s="985"/>
      <c r="G22" s="985"/>
      <c r="H22" s="6"/>
      <c r="I22" s="7"/>
      <c r="J22" s="64"/>
      <c r="K22" s="65" t="s">
        <v>106</v>
      </c>
      <c r="L22" s="63"/>
      <c r="M22" s="64"/>
      <c r="N22" s="65" t="s">
        <v>106</v>
      </c>
      <c r="O22" s="62"/>
      <c r="P22" s="64"/>
      <c r="Q22" s="65" t="s">
        <v>106</v>
      </c>
      <c r="R22" s="62"/>
      <c r="S22" s="64"/>
      <c r="T22" s="65" t="s">
        <v>106</v>
      </c>
      <c r="U22" s="66"/>
      <c r="V22" s="64"/>
      <c r="W22" s="65" t="s">
        <v>106</v>
      </c>
      <c r="X22" s="67"/>
      <c r="Y22" s="64"/>
      <c r="Z22" s="65" t="s">
        <v>106</v>
      </c>
      <c r="AA22" s="63"/>
      <c r="AB22" s="64"/>
      <c r="AC22" s="65" t="s">
        <v>106</v>
      </c>
      <c r="AD22" s="63"/>
      <c r="AE22" s="64"/>
      <c r="AF22" s="65" t="s">
        <v>106</v>
      </c>
      <c r="AG22" s="62"/>
      <c r="AH22" s="64"/>
      <c r="AI22" s="65" t="s">
        <v>106</v>
      </c>
      <c r="AJ22" s="62"/>
      <c r="AK22" s="64"/>
      <c r="AL22" s="65" t="s">
        <v>106</v>
      </c>
      <c r="AM22" s="67"/>
      <c r="AN22" s="64"/>
      <c r="AO22" s="65" t="s">
        <v>106</v>
      </c>
      <c r="AP22" s="67"/>
      <c r="AQ22" s="64"/>
      <c r="AR22" s="65" t="s">
        <v>106</v>
      </c>
      <c r="AS22" s="62"/>
      <c r="AT22" s="64"/>
      <c r="AU22" s="65" t="s">
        <v>107</v>
      </c>
      <c r="AV22" s="62"/>
      <c r="AW22" s="64"/>
      <c r="AX22" s="65" t="s">
        <v>107</v>
      </c>
      <c r="AY22" s="63"/>
      <c r="AZ22" s="64"/>
      <c r="BA22" s="65" t="s">
        <v>107</v>
      </c>
      <c r="BB22" s="66"/>
      <c r="BC22" s="62"/>
      <c r="BD22" s="65" t="s">
        <v>107</v>
      </c>
      <c r="BE22" s="67"/>
      <c r="BF22" s="64"/>
      <c r="BG22" s="65" t="s">
        <v>107</v>
      </c>
      <c r="BH22" s="67"/>
      <c r="BI22" s="64"/>
      <c r="BJ22" s="65" t="s">
        <v>107</v>
      </c>
      <c r="BK22" s="66"/>
      <c r="BL22" s="64"/>
      <c r="BM22" s="65" t="s">
        <v>107</v>
      </c>
      <c r="BN22" s="67"/>
      <c r="BO22" s="23"/>
    </row>
    <row r="23" spans="3:67" ht="12" customHeight="1" x14ac:dyDescent="0.2">
      <c r="C23" s="979"/>
      <c r="D23" s="980"/>
      <c r="E23" s="980"/>
      <c r="F23" s="980"/>
      <c r="G23" s="980"/>
      <c r="H23" s="68"/>
      <c r="I23" s="69"/>
      <c r="J23" s="40"/>
      <c r="K23" s="71" t="s">
        <v>106</v>
      </c>
      <c r="L23" s="70"/>
      <c r="M23" s="40"/>
      <c r="N23" s="71" t="s">
        <v>106</v>
      </c>
      <c r="O23" s="34"/>
      <c r="P23" s="40"/>
      <c r="Q23" s="71" t="s">
        <v>106</v>
      </c>
      <c r="R23" s="34"/>
      <c r="S23" s="40"/>
      <c r="T23" s="71" t="s">
        <v>106</v>
      </c>
      <c r="U23" s="35"/>
      <c r="V23" s="40"/>
      <c r="W23" s="71" t="s">
        <v>108</v>
      </c>
      <c r="X23" s="72"/>
      <c r="Y23" s="40"/>
      <c r="Z23" s="71" t="s">
        <v>106</v>
      </c>
      <c r="AA23" s="70"/>
      <c r="AB23" s="40"/>
      <c r="AC23" s="71" t="s">
        <v>108</v>
      </c>
      <c r="AD23" s="70"/>
      <c r="AE23" s="40"/>
      <c r="AF23" s="71" t="s">
        <v>106</v>
      </c>
      <c r="AG23" s="34"/>
      <c r="AH23" s="40"/>
      <c r="AI23" s="71" t="s">
        <v>106</v>
      </c>
      <c r="AJ23" s="34"/>
      <c r="AK23" s="40"/>
      <c r="AL23" s="71" t="s">
        <v>107</v>
      </c>
      <c r="AM23" s="72"/>
      <c r="AN23" s="40"/>
      <c r="AO23" s="71" t="s">
        <v>107</v>
      </c>
      <c r="AP23" s="72"/>
      <c r="AQ23" s="40"/>
      <c r="AR23" s="71" t="s">
        <v>107</v>
      </c>
      <c r="AS23" s="34"/>
      <c r="AT23" s="40"/>
      <c r="AU23" s="71" t="s">
        <v>108</v>
      </c>
      <c r="AV23" s="34"/>
      <c r="AW23" s="40"/>
      <c r="AX23" s="71" t="s">
        <v>108</v>
      </c>
      <c r="AY23" s="70"/>
      <c r="AZ23" s="40"/>
      <c r="BA23" s="71" t="s">
        <v>107</v>
      </c>
      <c r="BB23" s="35"/>
      <c r="BC23" s="34"/>
      <c r="BD23" s="71" t="s">
        <v>107</v>
      </c>
      <c r="BE23" s="72"/>
      <c r="BF23" s="40"/>
      <c r="BG23" s="71" t="s">
        <v>107</v>
      </c>
      <c r="BH23" s="72"/>
      <c r="BI23" s="40"/>
      <c r="BJ23" s="71" t="s">
        <v>107</v>
      </c>
      <c r="BK23" s="35"/>
      <c r="BL23" s="40"/>
      <c r="BM23" s="71" t="s">
        <v>107</v>
      </c>
      <c r="BN23" s="72"/>
      <c r="BO23" s="23"/>
    </row>
    <row r="24" spans="3:67" ht="12" customHeight="1" x14ac:dyDescent="0.2">
      <c r="C24" s="984" t="s">
        <v>109</v>
      </c>
      <c r="D24" s="985"/>
      <c r="E24" s="985"/>
      <c r="F24" s="985"/>
      <c r="G24" s="74"/>
      <c r="H24" s="11"/>
      <c r="I24" s="12"/>
      <c r="J24" s="77"/>
      <c r="K24" s="79">
        <v>12.2</v>
      </c>
      <c r="L24" s="76"/>
      <c r="M24" s="77"/>
      <c r="N24" s="78">
        <v>11.8</v>
      </c>
      <c r="O24" s="79"/>
      <c r="P24" s="77"/>
      <c r="Q24" s="78">
        <v>13.5</v>
      </c>
      <c r="R24" s="79"/>
      <c r="S24" s="77"/>
      <c r="T24" s="78">
        <v>12.4</v>
      </c>
      <c r="U24" s="80"/>
      <c r="V24" s="77"/>
      <c r="W24" s="78">
        <v>19.100000000000001</v>
      </c>
      <c r="X24" s="81"/>
      <c r="Y24" s="77"/>
      <c r="Z24" s="78">
        <v>12.4</v>
      </c>
      <c r="AA24" s="76"/>
      <c r="AB24" s="77"/>
      <c r="AC24" s="78">
        <v>17.600000000000001</v>
      </c>
      <c r="AD24" s="76"/>
      <c r="AE24" s="77"/>
      <c r="AF24" s="78">
        <v>12.4</v>
      </c>
      <c r="AG24" s="79"/>
      <c r="AH24" s="82"/>
      <c r="AI24" s="78">
        <v>12.7</v>
      </c>
      <c r="AJ24" s="79"/>
      <c r="AK24" s="77"/>
      <c r="AL24" s="78">
        <v>15.1</v>
      </c>
      <c r="AM24" s="81"/>
      <c r="AN24" s="77"/>
      <c r="AO24" s="78">
        <v>17.5</v>
      </c>
      <c r="AP24" s="81"/>
      <c r="AQ24" s="77"/>
      <c r="AR24" s="78">
        <v>17.2</v>
      </c>
      <c r="AS24" s="79"/>
      <c r="AT24" s="77"/>
      <c r="AU24" s="78">
        <v>18.5</v>
      </c>
      <c r="AV24" s="79"/>
      <c r="AW24" s="77"/>
      <c r="AX24" s="78">
        <v>19.3</v>
      </c>
      <c r="AY24" s="76"/>
      <c r="AZ24" s="77"/>
      <c r="BA24" s="78">
        <v>18.399999999999999</v>
      </c>
      <c r="BB24" s="80"/>
      <c r="BC24" s="79"/>
      <c r="BD24" s="78">
        <v>18.100000000000001</v>
      </c>
      <c r="BE24" s="81"/>
      <c r="BF24" s="77"/>
      <c r="BG24" s="78">
        <v>16.5</v>
      </c>
      <c r="BH24" s="81"/>
      <c r="BI24" s="77"/>
      <c r="BJ24" s="78">
        <v>14.9</v>
      </c>
      <c r="BK24" s="80"/>
      <c r="BL24" s="77"/>
      <c r="BM24" s="78">
        <v>12.1</v>
      </c>
      <c r="BN24" s="81"/>
      <c r="BO24" s="83"/>
    </row>
    <row r="25" spans="3:67" ht="12" customHeight="1" x14ac:dyDescent="0.2">
      <c r="C25" s="979"/>
      <c r="D25" s="980"/>
      <c r="E25" s="980"/>
      <c r="F25" s="980"/>
      <c r="G25" s="69" t="s">
        <v>110</v>
      </c>
      <c r="H25" s="68"/>
      <c r="I25" s="69"/>
      <c r="J25" s="77"/>
      <c r="K25" s="79">
        <v>20</v>
      </c>
      <c r="L25" s="76"/>
      <c r="M25" s="77"/>
      <c r="N25" s="78">
        <v>19.899999999999999</v>
      </c>
      <c r="O25" s="79"/>
      <c r="P25" s="77"/>
      <c r="Q25" s="78">
        <v>21.8</v>
      </c>
      <c r="R25" s="79"/>
      <c r="S25" s="77"/>
      <c r="T25" s="78">
        <v>19.600000000000001</v>
      </c>
      <c r="U25" s="80"/>
      <c r="V25" s="77"/>
      <c r="W25" s="78">
        <v>22.3</v>
      </c>
      <c r="X25" s="81"/>
      <c r="Y25" s="77"/>
      <c r="Z25" s="78">
        <v>23.3</v>
      </c>
      <c r="AA25" s="76"/>
      <c r="AB25" s="77"/>
      <c r="AC25" s="78">
        <v>22</v>
      </c>
      <c r="AD25" s="76"/>
      <c r="AE25" s="77"/>
      <c r="AF25" s="78">
        <v>21.7</v>
      </c>
      <c r="AG25" s="79"/>
      <c r="AH25" s="87"/>
      <c r="AI25" s="78">
        <v>21.8</v>
      </c>
      <c r="AJ25" s="79"/>
      <c r="AK25" s="77"/>
      <c r="AL25" s="78">
        <v>21.5</v>
      </c>
      <c r="AM25" s="81"/>
      <c r="AN25" s="77"/>
      <c r="AO25" s="78">
        <v>21.6</v>
      </c>
      <c r="AP25" s="81"/>
      <c r="AQ25" s="77"/>
      <c r="AR25" s="78">
        <v>20.399999999999999</v>
      </c>
      <c r="AS25" s="79"/>
      <c r="AT25" s="77"/>
      <c r="AU25" s="78">
        <v>21.8</v>
      </c>
      <c r="AV25" s="79"/>
      <c r="AW25" s="77"/>
      <c r="AX25" s="78">
        <v>20.7</v>
      </c>
      <c r="AY25" s="76"/>
      <c r="AZ25" s="77"/>
      <c r="BA25" s="78">
        <v>21.9</v>
      </c>
      <c r="BB25" s="80"/>
      <c r="BC25" s="79"/>
      <c r="BD25" s="78">
        <v>21.2</v>
      </c>
      <c r="BE25" s="81"/>
      <c r="BF25" s="77"/>
      <c r="BG25" s="78">
        <v>20.8</v>
      </c>
      <c r="BH25" s="81"/>
      <c r="BI25" s="77"/>
      <c r="BJ25" s="78">
        <v>21.2</v>
      </c>
      <c r="BK25" s="80"/>
      <c r="BL25" s="77"/>
      <c r="BM25" s="78">
        <v>19.5</v>
      </c>
      <c r="BN25" s="81"/>
      <c r="BO25" s="83"/>
    </row>
    <row r="26" spans="3:67" ht="12" customHeight="1" x14ac:dyDescent="0.2">
      <c r="C26" s="975" t="s">
        <v>111</v>
      </c>
      <c r="D26" s="976"/>
      <c r="E26" s="976"/>
      <c r="F26" s="976"/>
      <c r="H26" s="8"/>
      <c r="I26" s="13"/>
      <c r="J26" s="84"/>
      <c r="K26" s="85">
        <v>14.3</v>
      </c>
      <c r="L26" s="88"/>
      <c r="M26" s="84"/>
      <c r="N26" s="75">
        <v>14.5</v>
      </c>
      <c r="O26" s="85"/>
      <c r="P26" s="84"/>
      <c r="Q26" s="75">
        <v>16.100000000000001</v>
      </c>
      <c r="R26" s="85"/>
      <c r="S26" s="84"/>
      <c r="T26" s="75">
        <v>15.4</v>
      </c>
      <c r="U26" s="86"/>
      <c r="V26" s="84"/>
      <c r="W26" s="75">
        <v>14.5</v>
      </c>
      <c r="X26" s="89"/>
      <c r="Y26" s="84"/>
      <c r="Z26" s="75">
        <v>13.3</v>
      </c>
      <c r="AA26" s="88"/>
      <c r="AB26" s="84"/>
      <c r="AC26" s="75">
        <v>14.1</v>
      </c>
      <c r="AD26" s="88"/>
      <c r="AE26" s="84"/>
      <c r="AF26" s="75">
        <v>13.2</v>
      </c>
      <c r="AG26" s="85"/>
      <c r="AH26" s="82"/>
      <c r="AI26" s="75">
        <v>14.8</v>
      </c>
      <c r="AJ26" s="85"/>
      <c r="AK26" s="84"/>
      <c r="AL26" s="75">
        <v>15.4</v>
      </c>
      <c r="AM26" s="89"/>
      <c r="AN26" s="84"/>
      <c r="AO26" s="75">
        <v>14.3</v>
      </c>
      <c r="AP26" s="89"/>
      <c r="AQ26" s="84"/>
      <c r="AR26" s="75">
        <v>14.7</v>
      </c>
      <c r="AS26" s="85"/>
      <c r="AT26" s="84"/>
      <c r="AU26" s="75">
        <v>14.6</v>
      </c>
      <c r="AV26" s="85"/>
      <c r="AW26" s="84"/>
      <c r="AX26" s="75">
        <v>15</v>
      </c>
      <c r="AY26" s="88"/>
      <c r="AZ26" s="84"/>
      <c r="BA26" s="75">
        <v>13.7</v>
      </c>
      <c r="BB26" s="86"/>
      <c r="BC26" s="85"/>
      <c r="BD26" s="75">
        <v>13.1</v>
      </c>
      <c r="BE26" s="89"/>
      <c r="BF26" s="84"/>
      <c r="BG26" s="75">
        <v>11.9</v>
      </c>
      <c r="BH26" s="89"/>
      <c r="BI26" s="84"/>
      <c r="BJ26" s="75">
        <v>13.4</v>
      </c>
      <c r="BK26" s="86"/>
      <c r="BL26" s="84"/>
      <c r="BM26" s="75">
        <v>12.7</v>
      </c>
      <c r="BN26" s="89"/>
      <c r="BO26" s="83"/>
    </row>
    <row r="27" spans="3:67" ht="12" customHeight="1" x14ac:dyDescent="0.2">
      <c r="C27" s="975"/>
      <c r="D27" s="976"/>
      <c r="E27" s="976"/>
      <c r="F27" s="976"/>
      <c r="G27" s="20" t="s">
        <v>110</v>
      </c>
      <c r="H27" s="22"/>
      <c r="I27" s="20"/>
      <c r="J27" s="77"/>
      <c r="K27" s="79">
        <v>21.2</v>
      </c>
      <c r="L27" s="76"/>
      <c r="M27" s="77"/>
      <c r="N27" s="78">
        <v>21.1</v>
      </c>
      <c r="O27" s="79"/>
      <c r="P27" s="77"/>
      <c r="Q27" s="78">
        <v>20.3</v>
      </c>
      <c r="R27" s="79"/>
      <c r="S27" s="77"/>
      <c r="T27" s="78">
        <v>21</v>
      </c>
      <c r="U27" s="80"/>
      <c r="V27" s="77"/>
      <c r="W27" s="78">
        <v>17.5</v>
      </c>
      <c r="X27" s="81"/>
      <c r="Y27" s="77"/>
      <c r="Z27" s="78">
        <v>19.600000000000001</v>
      </c>
      <c r="AA27" s="76"/>
      <c r="AB27" s="77"/>
      <c r="AC27" s="78">
        <v>17.100000000000001</v>
      </c>
      <c r="AD27" s="76"/>
      <c r="AE27" s="77"/>
      <c r="AF27" s="78">
        <v>19</v>
      </c>
      <c r="AG27" s="79"/>
      <c r="AH27" s="77"/>
      <c r="AI27" s="78">
        <v>21</v>
      </c>
      <c r="AJ27" s="79"/>
      <c r="AK27" s="77"/>
      <c r="AL27" s="78">
        <v>21.6</v>
      </c>
      <c r="AM27" s="81"/>
      <c r="AN27" s="77"/>
      <c r="AO27" s="78">
        <v>16.7</v>
      </c>
      <c r="AP27" s="81"/>
      <c r="AQ27" s="77"/>
      <c r="AR27" s="78">
        <v>18.600000000000001</v>
      </c>
      <c r="AS27" s="79"/>
      <c r="AT27" s="77"/>
      <c r="AU27" s="78">
        <v>17.399999999999999</v>
      </c>
      <c r="AV27" s="79"/>
      <c r="AW27" s="77"/>
      <c r="AX27" s="78">
        <v>18.8</v>
      </c>
      <c r="AY27" s="76"/>
      <c r="AZ27" s="77"/>
      <c r="BA27" s="78">
        <v>17.8</v>
      </c>
      <c r="BB27" s="80"/>
      <c r="BC27" s="79"/>
      <c r="BD27" s="78">
        <v>15.4</v>
      </c>
      <c r="BE27" s="81"/>
      <c r="BF27" s="77"/>
      <c r="BG27" s="78">
        <v>15.4</v>
      </c>
      <c r="BH27" s="81"/>
      <c r="BI27" s="77"/>
      <c r="BJ27" s="78">
        <v>16.399999999999999</v>
      </c>
      <c r="BK27" s="80"/>
      <c r="BL27" s="77"/>
      <c r="BM27" s="78">
        <v>15.8</v>
      </c>
      <c r="BN27" s="81"/>
      <c r="BO27" s="83"/>
    </row>
    <row r="28" spans="3:67" ht="12" customHeight="1" x14ac:dyDescent="0.2">
      <c r="C28" s="984" t="s">
        <v>112</v>
      </c>
      <c r="D28" s="985"/>
      <c r="E28" s="985"/>
      <c r="F28" s="985"/>
      <c r="G28" s="1000" t="s">
        <v>113</v>
      </c>
      <c r="H28" s="11"/>
      <c r="I28" s="12"/>
      <c r="J28" s="95"/>
      <c r="K28" s="90">
        <v>1.23</v>
      </c>
      <c r="L28" s="96"/>
      <c r="M28" s="95"/>
      <c r="N28" s="93">
        <v>1.06</v>
      </c>
      <c r="O28" s="94"/>
      <c r="P28" s="95"/>
      <c r="Q28" s="93">
        <v>0.27</v>
      </c>
      <c r="R28" s="90"/>
      <c r="S28" s="92"/>
      <c r="T28" s="93">
        <v>0.19</v>
      </c>
      <c r="U28" s="97"/>
      <c r="V28" s="92"/>
      <c r="W28" s="93">
        <v>0.56000000000000005</v>
      </c>
      <c r="X28" s="98"/>
      <c r="Y28" s="92"/>
      <c r="Z28" s="93">
        <v>0.24</v>
      </c>
      <c r="AA28" s="91"/>
      <c r="AB28" s="92"/>
      <c r="AC28" s="93">
        <v>0.09</v>
      </c>
      <c r="AD28" s="91"/>
      <c r="AE28" s="95"/>
      <c r="AF28" s="93">
        <v>0.35</v>
      </c>
      <c r="AG28" s="94"/>
      <c r="AH28" s="100"/>
      <c r="AI28" s="93">
        <v>0.19</v>
      </c>
      <c r="AJ28" s="94"/>
      <c r="AK28" s="92"/>
      <c r="AL28" s="93">
        <v>0.13</v>
      </c>
      <c r="AM28" s="98"/>
      <c r="AN28" s="92"/>
      <c r="AO28" s="93">
        <v>0.45</v>
      </c>
      <c r="AP28" s="98"/>
      <c r="AQ28" s="92"/>
      <c r="AR28" s="93">
        <v>0.59</v>
      </c>
      <c r="AS28" s="90"/>
      <c r="AT28" s="92"/>
      <c r="AU28" s="93">
        <v>1.02</v>
      </c>
      <c r="AV28" s="90"/>
      <c r="AW28" s="92"/>
      <c r="AX28" s="93">
        <v>0.28999999999999998</v>
      </c>
      <c r="AY28" s="91"/>
      <c r="AZ28" s="92"/>
      <c r="BA28" s="93">
        <v>0.19</v>
      </c>
      <c r="BB28" s="97"/>
      <c r="BC28" s="90"/>
      <c r="BD28" s="93">
        <v>0.54</v>
      </c>
      <c r="BE28" s="98"/>
      <c r="BF28" s="92"/>
      <c r="BG28" s="93">
        <v>0.2</v>
      </c>
      <c r="BH28" s="98"/>
      <c r="BI28" s="92"/>
      <c r="BJ28" s="93">
        <v>0.48</v>
      </c>
      <c r="BK28" s="97"/>
      <c r="BL28" s="92"/>
      <c r="BM28" s="93">
        <v>0.14000000000000001</v>
      </c>
      <c r="BN28" s="98"/>
      <c r="BO28" s="101"/>
    </row>
    <row r="29" spans="3:67" ht="12" customHeight="1" x14ac:dyDescent="0.2">
      <c r="C29" s="975"/>
      <c r="D29" s="976"/>
      <c r="E29" s="976"/>
      <c r="F29" s="976"/>
      <c r="G29" s="996"/>
      <c r="H29" s="22"/>
      <c r="I29" s="20"/>
      <c r="J29" s="106"/>
      <c r="K29" s="102">
        <v>1.0900000000000001</v>
      </c>
      <c r="L29" s="107"/>
      <c r="M29" s="106"/>
      <c r="N29" s="104">
        <v>0.91</v>
      </c>
      <c r="O29" s="105"/>
      <c r="P29" s="106"/>
      <c r="Q29" s="104">
        <v>0.24</v>
      </c>
      <c r="R29" s="102"/>
      <c r="S29" s="101"/>
      <c r="T29" s="104">
        <v>0.11</v>
      </c>
      <c r="U29" s="108"/>
      <c r="V29" s="101"/>
      <c r="W29" s="104">
        <v>0.55000000000000004</v>
      </c>
      <c r="X29" s="109"/>
      <c r="Y29" s="101"/>
      <c r="Z29" s="104">
        <v>0.22</v>
      </c>
      <c r="AA29" s="103"/>
      <c r="AB29" s="101"/>
      <c r="AC29" s="104">
        <v>0.08</v>
      </c>
      <c r="AD29" s="103"/>
      <c r="AE29" s="106"/>
      <c r="AF29" s="104">
        <v>0.27</v>
      </c>
      <c r="AG29" s="105"/>
      <c r="AH29" s="106"/>
      <c r="AI29" s="104">
        <v>0.18</v>
      </c>
      <c r="AJ29" s="105"/>
      <c r="AK29" s="101"/>
      <c r="AL29" s="104">
        <v>0.14000000000000001</v>
      </c>
      <c r="AM29" s="109"/>
      <c r="AN29" s="101"/>
      <c r="AO29" s="104">
        <v>0.37</v>
      </c>
      <c r="AP29" s="109"/>
      <c r="AQ29" s="101"/>
      <c r="AR29" s="104">
        <v>0.44</v>
      </c>
      <c r="AS29" s="102"/>
      <c r="AT29" s="101"/>
      <c r="AU29" s="104">
        <v>0.98</v>
      </c>
      <c r="AV29" s="102"/>
      <c r="AW29" s="101"/>
      <c r="AX29" s="104">
        <v>0.26</v>
      </c>
      <c r="AY29" s="103"/>
      <c r="AZ29" s="101"/>
      <c r="BA29" s="104">
        <v>0.18</v>
      </c>
      <c r="BB29" s="108"/>
      <c r="BC29" s="102"/>
      <c r="BD29" s="104">
        <v>0.41</v>
      </c>
      <c r="BE29" s="109"/>
      <c r="BF29" s="101"/>
      <c r="BG29" s="104">
        <v>0.19</v>
      </c>
      <c r="BH29" s="109"/>
      <c r="BI29" s="101"/>
      <c r="BJ29" s="104">
        <v>0.43</v>
      </c>
      <c r="BK29" s="108"/>
      <c r="BL29" s="101"/>
      <c r="BM29" s="104">
        <v>0.12</v>
      </c>
      <c r="BN29" s="109"/>
      <c r="BO29" s="101"/>
    </row>
    <row r="30" spans="3:67" ht="12" customHeight="1" x14ac:dyDescent="0.2">
      <c r="C30" s="998" t="s">
        <v>114</v>
      </c>
      <c r="D30" s="999"/>
      <c r="E30" s="999"/>
      <c r="F30" s="999"/>
      <c r="G30" s="111"/>
      <c r="H30" s="112"/>
      <c r="I30" s="113"/>
      <c r="J30" s="114"/>
      <c r="K30" s="115">
        <f>ROUND(AVERAGE(K28:K29),2)</f>
        <v>1.1599999999999999</v>
      </c>
      <c r="L30" s="116"/>
      <c r="M30" s="114"/>
      <c r="N30" s="115">
        <f>ROUND(AVERAGE(N28:N29),2)</f>
        <v>0.99</v>
      </c>
      <c r="O30" s="117"/>
      <c r="P30" s="114"/>
      <c r="Q30" s="115">
        <f>ROUND(AVERAGE(Q28:Q29),2)</f>
        <v>0.26</v>
      </c>
      <c r="R30" s="117"/>
      <c r="S30" s="114"/>
      <c r="T30" s="115">
        <f>ROUND(AVERAGE(T28:T29),2)</f>
        <v>0.15</v>
      </c>
      <c r="U30" s="118"/>
      <c r="V30" s="114"/>
      <c r="W30" s="115">
        <f>ROUND(AVERAGE(W28:W29),2)</f>
        <v>0.56000000000000005</v>
      </c>
      <c r="X30" s="119"/>
      <c r="Y30" s="114"/>
      <c r="Z30" s="115">
        <f>ROUND(AVERAGE(Z28:Z29),2)</f>
        <v>0.23</v>
      </c>
      <c r="AA30" s="116"/>
      <c r="AB30" s="114"/>
      <c r="AC30" s="115">
        <f>ROUND(AVERAGE(AC28:AC29),2)</f>
        <v>0.09</v>
      </c>
      <c r="AD30" s="116"/>
      <c r="AE30" s="114"/>
      <c r="AF30" s="115">
        <f>ROUND(AVERAGE(AF28:AF29),2)</f>
        <v>0.31</v>
      </c>
      <c r="AG30" s="117"/>
      <c r="AH30" s="114"/>
      <c r="AI30" s="115">
        <f>ROUND(AVERAGE(AI28:AI29),2)</f>
        <v>0.19</v>
      </c>
      <c r="AJ30" s="117"/>
      <c r="AK30" s="114"/>
      <c r="AL30" s="115">
        <f>ROUND(AVERAGE(AL28:AL29),2)</f>
        <v>0.14000000000000001</v>
      </c>
      <c r="AM30" s="119"/>
      <c r="AN30" s="114"/>
      <c r="AO30" s="115">
        <f>ROUND(AVERAGE(AO28:AO29),2)</f>
        <v>0.41</v>
      </c>
      <c r="AP30" s="119"/>
      <c r="AQ30" s="114"/>
      <c r="AR30" s="115">
        <f>ROUND(AVERAGE(AR28:AR29),2)</f>
        <v>0.52</v>
      </c>
      <c r="AS30" s="117"/>
      <c r="AT30" s="114"/>
      <c r="AU30" s="115">
        <f>ROUND(AVERAGE(AU28:AU29),2)</f>
        <v>1</v>
      </c>
      <c r="AV30" s="117"/>
      <c r="AW30" s="114"/>
      <c r="AX30" s="115">
        <f>ROUND(AVERAGE(AX28:AX29),2)</f>
        <v>0.28000000000000003</v>
      </c>
      <c r="AY30" s="116"/>
      <c r="AZ30" s="120"/>
      <c r="BA30" s="115">
        <f>ROUND(AVERAGE(BA28:BA29),2)</f>
        <v>0.19</v>
      </c>
      <c r="BB30" s="118"/>
      <c r="BC30" s="117"/>
      <c r="BD30" s="115">
        <f>ROUND(AVERAGE(BD28:BD29),2)</f>
        <v>0.48</v>
      </c>
      <c r="BE30" s="116"/>
      <c r="BF30" s="114"/>
      <c r="BG30" s="115">
        <f>ROUND(AVERAGE(BG28:BG29),2)</f>
        <v>0.2</v>
      </c>
      <c r="BH30" s="116"/>
      <c r="BI30" s="114"/>
      <c r="BJ30" s="115">
        <f>ROUND(AVERAGE(BJ28:BJ29),2)</f>
        <v>0.46</v>
      </c>
      <c r="BK30" s="117"/>
      <c r="BL30" s="114"/>
      <c r="BM30" s="115">
        <f>ROUND(AVERAGE(BM28:BM29),2)</f>
        <v>0.13</v>
      </c>
      <c r="BN30" s="119"/>
      <c r="BO30" s="106"/>
    </row>
    <row r="31" spans="3:67" ht="12" customHeight="1" x14ac:dyDescent="0.2">
      <c r="C31" s="984" t="s">
        <v>115</v>
      </c>
      <c r="D31" s="985"/>
      <c r="E31" s="985"/>
      <c r="F31" s="985"/>
      <c r="G31" s="121"/>
      <c r="H31" s="6"/>
      <c r="I31" s="7"/>
      <c r="J31" s="122" t="str">
        <f>IF(K31=30,"&gt;","")</f>
        <v>&gt;</v>
      </c>
      <c r="K31" s="121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 t="str">
        <f>IF(Z31=30,"&gt;","")</f>
        <v>&gt;</v>
      </c>
      <c r="Z31" s="123">
        <v>30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 t="str">
        <f>IF(AI31=30,"&gt;","")</f>
        <v>&gt;</v>
      </c>
      <c r="AI31" s="127">
        <v>30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7">
        <v>30</v>
      </c>
      <c r="AY31" s="124"/>
      <c r="AZ31" s="122" t="str">
        <f>IF(BA31=30,"&gt;","")</f>
        <v>&gt;</v>
      </c>
      <c r="BA31" s="127">
        <v>30</v>
      </c>
      <c r="BB31" s="128"/>
      <c r="BC31" s="126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  <c r="BO31" s="130"/>
    </row>
    <row r="32" spans="3:67" ht="12" customHeight="1" x14ac:dyDescent="0.2">
      <c r="C32" s="979"/>
      <c r="D32" s="980"/>
      <c r="E32" s="980"/>
      <c r="F32" s="980"/>
      <c r="G32" s="69" t="s">
        <v>116</v>
      </c>
      <c r="H32" s="68"/>
      <c r="I32" s="69"/>
      <c r="J32" s="131" t="str">
        <f>IF(K32=30,"&gt;","")</f>
        <v>&gt;</v>
      </c>
      <c r="K32" s="134">
        <v>30</v>
      </c>
      <c r="L32" s="133"/>
      <c r="M32" s="131" t="str">
        <f>IF(N32=30,"&gt;","")</f>
        <v>&gt;</v>
      </c>
      <c r="N32" s="135">
        <v>30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 t="str">
        <f>IF(Z32=30,"&gt;","")</f>
        <v>&gt;</v>
      </c>
      <c r="Z32" s="132">
        <v>30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>&gt;</v>
      </c>
      <c r="AF32" s="135">
        <v>30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7">
        <v>30</v>
      </c>
      <c r="AY32" s="133"/>
      <c r="AZ32" s="131" t="str">
        <f>IF(BA32=30,"&gt;","")</f>
        <v>&gt;</v>
      </c>
      <c r="BA32" s="137">
        <v>30</v>
      </c>
      <c r="BB32" s="138"/>
      <c r="BC32" s="136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>&gt;</v>
      </c>
      <c r="BJ32" s="137">
        <v>30</v>
      </c>
      <c r="BK32" s="138"/>
      <c r="BL32" s="131" t="str">
        <f>IF(BM32=30,"&gt;","")</f>
        <v>&gt;</v>
      </c>
      <c r="BM32" s="137">
        <v>30</v>
      </c>
      <c r="BN32" s="139"/>
      <c r="BO32" s="130"/>
    </row>
    <row r="33" spans="1:67" ht="12" customHeight="1" x14ac:dyDescent="0.2">
      <c r="C33" s="984" t="s">
        <v>117</v>
      </c>
      <c r="D33" s="985"/>
      <c r="E33" s="985"/>
      <c r="F33" s="985"/>
      <c r="G33" s="121"/>
      <c r="H33" s="6"/>
      <c r="I33" s="7"/>
      <c r="J33" s="122"/>
      <c r="K33" s="62" t="s">
        <v>118</v>
      </c>
      <c r="L33" s="124"/>
      <c r="M33" s="122"/>
      <c r="N33" s="62" t="s">
        <v>118</v>
      </c>
      <c r="O33" s="124"/>
      <c r="P33" s="122"/>
      <c r="Q33" s="65" t="s">
        <v>119</v>
      </c>
      <c r="R33" s="126"/>
      <c r="S33" s="122"/>
      <c r="T33" s="62" t="s">
        <v>118</v>
      </c>
      <c r="U33" s="129"/>
      <c r="V33" s="122"/>
      <c r="W33" s="62" t="s">
        <v>118</v>
      </c>
      <c r="X33" s="129"/>
      <c r="Y33" s="122"/>
      <c r="Z33" s="65" t="s">
        <v>118</v>
      </c>
      <c r="AA33" s="124"/>
      <c r="AB33" s="122"/>
      <c r="AC33" s="62" t="s">
        <v>118</v>
      </c>
      <c r="AD33" s="124"/>
      <c r="AE33" s="122"/>
      <c r="AF33" s="65" t="s">
        <v>118</v>
      </c>
      <c r="AG33" s="126"/>
      <c r="AH33" s="6"/>
      <c r="AI33" s="65" t="s">
        <v>119</v>
      </c>
      <c r="AJ33" s="126"/>
      <c r="AK33" s="122"/>
      <c r="AL33" s="65" t="s">
        <v>119</v>
      </c>
      <c r="AM33" s="129"/>
      <c r="AN33" s="122"/>
      <c r="AO33" s="65" t="s">
        <v>118</v>
      </c>
      <c r="AP33" s="129"/>
      <c r="AQ33" s="122"/>
      <c r="AR33" s="65" t="s">
        <v>120</v>
      </c>
      <c r="AS33" s="126"/>
      <c r="AT33" s="122"/>
      <c r="AU33" s="65" t="s">
        <v>121</v>
      </c>
      <c r="AV33" s="126"/>
      <c r="AW33" s="122"/>
      <c r="AX33" s="62" t="s">
        <v>122</v>
      </c>
      <c r="AY33" s="124"/>
      <c r="AZ33" s="64"/>
      <c r="BA33" s="65" t="s">
        <v>118</v>
      </c>
      <c r="BB33" s="128"/>
      <c r="BC33" s="126"/>
      <c r="BD33" s="65" t="s">
        <v>118</v>
      </c>
      <c r="BE33" s="129"/>
      <c r="BF33" s="122"/>
      <c r="BG33" s="65" t="s">
        <v>121</v>
      </c>
      <c r="BH33" s="129"/>
      <c r="BI33" s="122"/>
      <c r="BJ33" s="65" t="s">
        <v>122</v>
      </c>
      <c r="BK33" s="128"/>
      <c r="BL33" s="122"/>
      <c r="BM33" s="65" t="s">
        <v>121</v>
      </c>
      <c r="BN33" s="129"/>
      <c r="BO33" s="130"/>
    </row>
    <row r="34" spans="1:67" ht="12" customHeight="1" x14ac:dyDescent="0.2">
      <c r="C34" s="979"/>
      <c r="D34" s="980"/>
      <c r="E34" s="980"/>
      <c r="F34" s="980"/>
      <c r="G34" s="134"/>
      <c r="H34" s="68"/>
      <c r="I34" s="69"/>
      <c r="J34" s="131"/>
      <c r="K34" s="34" t="s">
        <v>118</v>
      </c>
      <c r="L34" s="133"/>
      <c r="M34" s="131"/>
      <c r="N34" s="34" t="s">
        <v>118</v>
      </c>
      <c r="O34" s="133"/>
      <c r="P34" s="131"/>
      <c r="Q34" s="71" t="s">
        <v>119</v>
      </c>
      <c r="R34" s="34"/>
      <c r="S34" s="131"/>
      <c r="T34" s="34" t="s">
        <v>118</v>
      </c>
      <c r="U34" s="139"/>
      <c r="V34" s="131"/>
      <c r="W34" s="34" t="s">
        <v>118</v>
      </c>
      <c r="X34" s="139"/>
      <c r="Y34" s="131"/>
      <c r="Z34" s="71" t="s">
        <v>119</v>
      </c>
      <c r="AA34" s="133"/>
      <c r="AB34" s="131"/>
      <c r="AC34" s="34" t="s">
        <v>118</v>
      </c>
      <c r="AD34" s="133"/>
      <c r="AE34" s="131"/>
      <c r="AF34" s="71" t="s">
        <v>122</v>
      </c>
      <c r="AG34" s="136"/>
      <c r="AH34" s="68"/>
      <c r="AI34" s="71" t="s">
        <v>119</v>
      </c>
      <c r="AJ34" s="136"/>
      <c r="AK34" s="131"/>
      <c r="AL34" s="71" t="s">
        <v>119</v>
      </c>
      <c r="AM34" s="139"/>
      <c r="AN34" s="131"/>
      <c r="AO34" s="71" t="s">
        <v>118</v>
      </c>
      <c r="AP34" s="139"/>
      <c r="AQ34" s="131"/>
      <c r="AR34" s="71" t="s">
        <v>120</v>
      </c>
      <c r="AS34" s="136"/>
      <c r="AT34" s="131"/>
      <c r="AU34" s="71" t="s">
        <v>121</v>
      </c>
      <c r="AV34" s="136"/>
      <c r="AW34" s="131"/>
      <c r="AX34" s="34" t="s">
        <v>122</v>
      </c>
      <c r="AY34" s="133"/>
      <c r="AZ34" s="40"/>
      <c r="BA34" s="71" t="s">
        <v>118</v>
      </c>
      <c r="BB34" s="138"/>
      <c r="BC34" s="136"/>
      <c r="BD34" s="71" t="s">
        <v>118</v>
      </c>
      <c r="BE34" s="139"/>
      <c r="BF34" s="131"/>
      <c r="BG34" s="71" t="s">
        <v>121</v>
      </c>
      <c r="BH34" s="139"/>
      <c r="BI34" s="131"/>
      <c r="BJ34" s="71" t="s">
        <v>122</v>
      </c>
      <c r="BK34" s="138"/>
      <c r="BL34" s="131"/>
      <c r="BM34" s="71" t="s">
        <v>121</v>
      </c>
      <c r="BN34" s="139"/>
      <c r="BO34" s="130"/>
    </row>
    <row r="35" spans="1:67" ht="12" customHeight="1" x14ac:dyDescent="0.2">
      <c r="C35" s="984" t="s">
        <v>123</v>
      </c>
      <c r="D35" s="985"/>
      <c r="E35" s="985"/>
      <c r="F35" s="985"/>
      <c r="G35" s="7"/>
      <c r="H35" s="22"/>
      <c r="I35" s="20"/>
      <c r="J35" s="23"/>
      <c r="K35" s="29" t="s">
        <v>124</v>
      </c>
      <c r="L35" s="142"/>
      <c r="M35" s="23"/>
      <c r="N35" s="65" t="s">
        <v>124</v>
      </c>
      <c r="O35" s="29"/>
      <c r="P35" s="23"/>
      <c r="Q35" s="73" t="s">
        <v>125</v>
      </c>
      <c r="R35" s="29"/>
      <c r="S35" s="23"/>
      <c r="T35" s="65" t="s">
        <v>124</v>
      </c>
      <c r="U35" s="25"/>
      <c r="V35" s="23"/>
      <c r="W35" s="29" t="s">
        <v>124</v>
      </c>
      <c r="X35" s="143"/>
      <c r="Y35" s="23"/>
      <c r="Z35" s="73" t="s">
        <v>126</v>
      </c>
      <c r="AA35" s="142"/>
      <c r="AB35" s="23"/>
      <c r="AC35" s="29" t="s">
        <v>124</v>
      </c>
      <c r="AD35" s="142"/>
      <c r="AE35" s="23"/>
      <c r="AF35" s="73" t="s">
        <v>126</v>
      </c>
      <c r="AG35" s="29"/>
      <c r="AH35" s="22"/>
      <c r="AI35" s="73" t="s">
        <v>126</v>
      </c>
      <c r="AJ35" s="29"/>
      <c r="AK35" s="23"/>
      <c r="AL35" s="73" t="s">
        <v>126</v>
      </c>
      <c r="AM35" s="143"/>
      <c r="AN35" s="23"/>
      <c r="AO35" s="29" t="s">
        <v>126</v>
      </c>
      <c r="AP35" s="143"/>
      <c r="AQ35" s="23"/>
      <c r="AR35" s="73" t="s">
        <v>127</v>
      </c>
      <c r="AS35" s="25"/>
      <c r="AT35" s="23"/>
      <c r="AU35" s="73" t="s">
        <v>128</v>
      </c>
      <c r="AV35" s="29"/>
      <c r="AW35" s="23"/>
      <c r="AX35" s="73" t="s">
        <v>129</v>
      </c>
      <c r="AY35" s="142"/>
      <c r="AZ35" s="23"/>
      <c r="BA35" s="73" t="s">
        <v>129</v>
      </c>
      <c r="BB35" s="25"/>
      <c r="BC35" s="29"/>
      <c r="BD35" s="73" t="s">
        <v>127</v>
      </c>
      <c r="BE35" s="143"/>
      <c r="BF35" s="23"/>
      <c r="BG35" s="73" t="s">
        <v>128</v>
      </c>
      <c r="BH35" s="143"/>
      <c r="BI35" s="23"/>
      <c r="BJ35" s="73" t="s">
        <v>127</v>
      </c>
      <c r="BK35" s="25"/>
      <c r="BL35" s="23"/>
      <c r="BM35" s="73" t="s">
        <v>127</v>
      </c>
      <c r="BN35" s="143"/>
      <c r="BO35" s="23"/>
    </row>
    <row r="36" spans="1:67" ht="12" customHeight="1" x14ac:dyDescent="0.2">
      <c r="C36" s="979"/>
      <c r="D36" s="980"/>
      <c r="E36" s="980"/>
      <c r="F36" s="980"/>
      <c r="G36" s="69"/>
      <c r="H36" s="22"/>
      <c r="I36" s="20"/>
      <c r="J36" s="23"/>
      <c r="K36" s="29" t="s">
        <v>124</v>
      </c>
      <c r="L36" s="142"/>
      <c r="M36" s="23"/>
      <c r="N36" s="71" t="s">
        <v>124</v>
      </c>
      <c r="O36" s="29"/>
      <c r="P36" s="23"/>
      <c r="Q36" s="73" t="s">
        <v>125</v>
      </c>
      <c r="R36" s="29"/>
      <c r="S36" s="23"/>
      <c r="T36" s="71" t="s">
        <v>124</v>
      </c>
      <c r="U36" s="25"/>
      <c r="V36" s="23"/>
      <c r="W36" s="29" t="s">
        <v>124</v>
      </c>
      <c r="X36" s="143"/>
      <c r="Y36" s="23"/>
      <c r="Z36" s="73" t="s">
        <v>126</v>
      </c>
      <c r="AA36" s="142"/>
      <c r="AB36" s="23"/>
      <c r="AC36" s="29" t="s">
        <v>124</v>
      </c>
      <c r="AD36" s="142"/>
      <c r="AE36" s="23"/>
      <c r="AF36" s="73" t="s">
        <v>126</v>
      </c>
      <c r="AG36" s="29"/>
      <c r="AH36" s="22"/>
      <c r="AI36" s="73" t="s">
        <v>126</v>
      </c>
      <c r="AJ36" s="29"/>
      <c r="AK36" s="23"/>
      <c r="AL36" s="73" t="s">
        <v>126</v>
      </c>
      <c r="AM36" s="143"/>
      <c r="AN36" s="23"/>
      <c r="AO36" s="29" t="s">
        <v>126</v>
      </c>
      <c r="AP36" s="143"/>
      <c r="AQ36" s="23"/>
      <c r="AR36" s="73" t="s">
        <v>127</v>
      </c>
      <c r="AS36" s="25"/>
      <c r="AT36" s="23"/>
      <c r="AU36" s="73" t="s">
        <v>128</v>
      </c>
      <c r="AV36" s="29"/>
      <c r="AW36" s="23"/>
      <c r="AX36" s="73" t="s">
        <v>129</v>
      </c>
      <c r="AY36" s="142"/>
      <c r="AZ36" s="23"/>
      <c r="BA36" s="73" t="s">
        <v>129</v>
      </c>
      <c r="BB36" s="25"/>
      <c r="BC36" s="29"/>
      <c r="BD36" s="73" t="s">
        <v>126</v>
      </c>
      <c r="BE36" s="143"/>
      <c r="BF36" s="23"/>
      <c r="BG36" s="73" t="s">
        <v>128</v>
      </c>
      <c r="BH36" s="143"/>
      <c r="BI36" s="23"/>
      <c r="BJ36" s="73" t="s">
        <v>127</v>
      </c>
      <c r="BK36" s="25"/>
      <c r="BL36" s="23"/>
      <c r="BM36" s="73" t="s">
        <v>127</v>
      </c>
      <c r="BN36" s="143"/>
      <c r="BO36" s="23"/>
    </row>
    <row r="37" spans="1:67" ht="12" customHeight="1" x14ac:dyDescent="0.2">
      <c r="C37" s="982" t="s">
        <v>130</v>
      </c>
      <c r="D37" s="984" t="s">
        <v>131</v>
      </c>
      <c r="E37" s="985"/>
      <c r="F37" s="985"/>
      <c r="G37" s="74"/>
      <c r="H37" s="11"/>
      <c r="I37" s="12"/>
      <c r="J37" s="145"/>
      <c r="K37" s="75">
        <v>7.8</v>
      </c>
      <c r="L37" s="146" t="str">
        <f>IF(K37="","",(IF(AND(6.5&lt;=K37,K37&lt;=8.5),"○","×")))</f>
        <v>○</v>
      </c>
      <c r="M37" s="145"/>
      <c r="N37" s="75">
        <v>7.5</v>
      </c>
      <c r="O37" s="146" t="str">
        <f>IF(N37="","",(IF(AND(6.5&lt;=N37,N37&lt;=8.5),"○","×")))</f>
        <v>○</v>
      </c>
      <c r="P37" s="145"/>
      <c r="Q37" s="147">
        <v>8.4</v>
      </c>
      <c r="R37" s="146" t="str">
        <f>IF(Q37="","",(IF(AND(6.5&lt;=Q37,Q37&lt;=8.5),"○","×")))</f>
        <v>○</v>
      </c>
      <c r="S37" s="145"/>
      <c r="T37" s="75">
        <v>8</v>
      </c>
      <c r="U37" s="148" t="str">
        <f>IF(T37="","",(IF(AND(6.5&lt;=T37,T37&lt;=8.5),"○","×")))</f>
        <v>○</v>
      </c>
      <c r="V37" s="145"/>
      <c r="W37" s="75">
        <v>8</v>
      </c>
      <c r="X37" s="149" t="str">
        <f>IF(W37="","",(IF(AND(6.5&lt;=W37,W37&lt;=8.5),"○","×")))</f>
        <v>○</v>
      </c>
      <c r="Y37" s="145"/>
      <c r="Z37" s="75">
        <v>7.3</v>
      </c>
      <c r="AA37" s="146" t="str">
        <f>IF(Z37="","",(IF(AND(6&lt;=Z37,Z37&lt;=8.5),"○","×")))</f>
        <v>○</v>
      </c>
      <c r="AB37" s="145"/>
      <c r="AC37" s="75">
        <v>7.9</v>
      </c>
      <c r="AD37" s="144" t="str">
        <f>IF(AC37="","",(IF(AND(6.5&lt;=AC37,AC37&lt;=8.5),"○","×")))</f>
        <v>○</v>
      </c>
      <c r="AE37" s="11"/>
      <c r="AF37" s="75">
        <v>7.3</v>
      </c>
      <c r="AG37" s="146" t="str">
        <f>IF(AF37="","",(IF(AND(6&lt;=AF37,AF37&lt;=8.5),"○","×")))</f>
        <v>○</v>
      </c>
      <c r="AH37" s="11"/>
      <c r="AI37" s="75">
        <v>7.3</v>
      </c>
      <c r="AJ37" s="146" t="str">
        <f>IF(AI37="","",(IF(AND(6&lt;=AI37,AI37&lt;=8.5),"○","×")))</f>
        <v>○</v>
      </c>
      <c r="AK37" s="145"/>
      <c r="AL37" s="75">
        <v>7.1</v>
      </c>
      <c r="AM37" s="149" t="str">
        <f>IF(AL37="","",(IF(AND(6&lt;=AL37,AL37&lt;=8.5),"○","×")))</f>
        <v>○</v>
      </c>
      <c r="AN37" s="145"/>
      <c r="AO37" s="75">
        <v>7.5</v>
      </c>
      <c r="AP37" s="148" t="str">
        <f>IF(AO37="","",(IF(AND(6.5&lt;=AO37,AO37&lt;=8.5),"○","×")))</f>
        <v>○</v>
      </c>
      <c r="AQ37" s="145"/>
      <c r="AR37" s="75">
        <v>7</v>
      </c>
      <c r="AS37" s="146" t="str">
        <f>IF(AR37="","",(IF(AND(6&lt;=AR37,AR37&lt;=8.5),"○","×")))</f>
        <v>○</v>
      </c>
      <c r="AT37" s="11"/>
      <c r="AU37" s="75">
        <v>7.5</v>
      </c>
      <c r="AV37" s="146" t="str">
        <f>IF(AU37="","",(IF(AND(6.5&lt;=AU37,AU37&lt;=8.5),"○","×")))</f>
        <v>○</v>
      </c>
      <c r="AW37" s="145"/>
      <c r="AX37" s="75">
        <v>7.6</v>
      </c>
      <c r="AY37" s="146" t="str">
        <f>IF(AX37="","",(IF(AND(6.5&lt;=AX37,AX37&lt;=8.5),"○","×")))</f>
        <v>○</v>
      </c>
      <c r="AZ37" s="84"/>
      <c r="BA37" s="75">
        <v>7.4</v>
      </c>
      <c r="BB37" s="148" t="str">
        <f>IF(BA37="","",(IF(AND(6.5&lt;=BA37,BA37&lt;=8.5),"○","×")))</f>
        <v>○</v>
      </c>
      <c r="BC37" s="146"/>
      <c r="BD37" s="75">
        <v>7.4</v>
      </c>
      <c r="BE37" s="148" t="str">
        <f>IF(BD37="","",(IF(AND(6.5&lt;=BD37,BD37&lt;=8.5),"○","×")))</f>
        <v>○</v>
      </c>
      <c r="BF37" s="145"/>
      <c r="BG37" s="75">
        <v>7.5</v>
      </c>
      <c r="BH37" s="146" t="str">
        <f>IF(BG37="","",(IF(AND(6.5&lt;=BG37,BG37&lt;=8.5),"○","×")))</f>
        <v>○</v>
      </c>
      <c r="BI37" s="11"/>
      <c r="BJ37" s="75">
        <v>7.4</v>
      </c>
      <c r="BK37" s="146" t="str">
        <f>IF(BJ37="","",(IF(AND(6.5&lt;=BJ37,BJ37&lt;=8.5),"○","×")))</f>
        <v>○</v>
      </c>
      <c r="BL37" s="145"/>
      <c r="BM37" s="75">
        <v>7.1</v>
      </c>
      <c r="BN37" s="149" t="str">
        <f>IF(BM37="","",(IF(AND(6.5&lt;=BM37,BM37&lt;=8.5),"○","×")))</f>
        <v>○</v>
      </c>
      <c r="BO37" s="83"/>
    </row>
    <row r="38" spans="1:67" ht="12" customHeight="1" x14ac:dyDescent="0.2">
      <c r="C38" s="982"/>
      <c r="D38" s="977"/>
      <c r="E38" s="978"/>
      <c r="F38" s="978"/>
      <c r="G38" s="150" t="s">
        <v>132</v>
      </c>
      <c r="H38" s="151"/>
      <c r="I38" s="20"/>
      <c r="J38" s="83"/>
      <c r="K38" s="78">
        <v>8.3000000000000007</v>
      </c>
      <c r="L38" s="154" t="str">
        <f>IF(K38="","",(IF(AND(6.5&lt;=K38,K38&lt;=8.5),"○","×")))</f>
        <v>○</v>
      </c>
      <c r="M38" s="83"/>
      <c r="N38" s="78">
        <v>8.6</v>
      </c>
      <c r="O38" s="155" t="str">
        <f>IF(N38="","",(IF(AND(6.5&lt;=N38,N38&lt;=8.5),"○","×")))</f>
        <v>×</v>
      </c>
      <c r="P38" s="83"/>
      <c r="Q38" s="156">
        <v>9.1</v>
      </c>
      <c r="R38" s="155" t="str">
        <f>IF(Q38="","",(IF(AND(6.5&lt;=Q38,Q38&lt;=8.5),"○","×")))</f>
        <v>×</v>
      </c>
      <c r="S38" s="83"/>
      <c r="T38" s="78">
        <v>9.1999999999999993</v>
      </c>
      <c r="U38" s="155" t="str">
        <f>IF(T38="","",(IF(AND(6.5&lt;=T38,T38&lt;=8.5),"○","×")))</f>
        <v>×</v>
      </c>
      <c r="V38" s="83"/>
      <c r="W38" s="78">
        <v>8.1</v>
      </c>
      <c r="X38" s="154" t="str">
        <f>IF(W38="","",(IF(AND(6.5&lt;=W38,W38&lt;=8.5),"○","×")))</f>
        <v>○</v>
      </c>
      <c r="Y38" s="83"/>
      <c r="Z38" s="78">
        <v>7.6</v>
      </c>
      <c r="AA38" s="154" t="str">
        <f>IF(Z38="","",(IF(AND(6&lt;=Z38,Z38&lt;=8.5),"○","×")))</f>
        <v>○</v>
      </c>
      <c r="AB38" s="83"/>
      <c r="AC38" s="78">
        <v>8.1999999999999993</v>
      </c>
      <c r="AD38" s="154" t="str">
        <f>IF(AC38="","",(IF(AND(6.5&lt;=AC38,AC38&lt;=8.5),"○","×")))</f>
        <v>○</v>
      </c>
      <c r="AE38" s="22"/>
      <c r="AF38" s="78">
        <v>7.5</v>
      </c>
      <c r="AG38" s="155" t="str">
        <f>IF(AF38="","",(IF(AND(6&lt;=AF38,AF38&lt;=8.5),"○","×")))</f>
        <v>○</v>
      </c>
      <c r="AH38" s="22"/>
      <c r="AI38" s="78">
        <v>7.3</v>
      </c>
      <c r="AJ38" s="155" t="str">
        <f>IF(AI38="","",(IF(AND(6&lt;=AI38,AI38&lt;=8.5),"○","×")))</f>
        <v>○</v>
      </c>
      <c r="AK38" s="83"/>
      <c r="AL38" s="78">
        <v>7.8</v>
      </c>
      <c r="AM38" s="154" t="str">
        <f>IF(AL38="","",(IF(AND(6&lt;=AL38,AL38&lt;=8.5),"○","×")))</f>
        <v>○</v>
      </c>
      <c r="AN38" s="83"/>
      <c r="AO38" s="78">
        <v>7.8</v>
      </c>
      <c r="AP38" s="154" t="str">
        <f>IF(AO38="","",(IF(AND(6.5&lt;=AO38,AO38&lt;=8.5),"○","×")))</f>
        <v>○</v>
      </c>
      <c r="AQ38" s="83"/>
      <c r="AR38" s="78">
        <v>7.6</v>
      </c>
      <c r="AS38" s="155" t="str">
        <f>IF(AR38="","",(IF(AND(6&lt;=AR38,AR38&lt;=8.5),"○","×")))</f>
        <v>○</v>
      </c>
      <c r="AT38" s="22"/>
      <c r="AU38" s="78">
        <v>8</v>
      </c>
      <c r="AV38" s="155" t="str">
        <f>IF(AU38="","",(IF(AND(6.5&lt;=AU38,AU38&lt;=8.5),"○","×")))</f>
        <v>○</v>
      </c>
      <c r="AW38" s="83"/>
      <c r="AX38" s="78">
        <v>8.1999999999999993</v>
      </c>
      <c r="AY38" s="152" t="str">
        <f>IF(AX38="","",(IF(AND(6.5&lt;=AX38,AX38&lt;=8.5),"○","×")))</f>
        <v>○</v>
      </c>
      <c r="AZ38" s="77"/>
      <c r="BA38" s="78">
        <v>7.8</v>
      </c>
      <c r="BB38" s="155" t="str">
        <f>IF(BA38="","",(IF(AND(6.5&lt;=BA38,BA38&lt;=8.5),"○","×")))</f>
        <v>○</v>
      </c>
      <c r="BC38" s="153"/>
      <c r="BD38" s="78">
        <v>7.6</v>
      </c>
      <c r="BE38" s="154" t="str">
        <f>IF(BD38="","",(IF(AND(6.5&lt;=BD38,BD38&lt;=8.5),"○","×")))</f>
        <v>○</v>
      </c>
      <c r="BF38" s="83"/>
      <c r="BG38" s="78">
        <v>7.7</v>
      </c>
      <c r="BH38" s="154" t="str">
        <f>IF(BG38="","",(IF(AND(6.5&lt;=BG38,BG38&lt;=8.5),"○","×")))</f>
        <v>○</v>
      </c>
      <c r="BI38" s="22"/>
      <c r="BJ38" s="78">
        <v>7.4</v>
      </c>
      <c r="BK38" s="155" t="str">
        <f>IF(BJ38="","",(IF(AND(6.5&lt;=BJ38,BJ38&lt;=8.5),"○","×")))</f>
        <v>○</v>
      </c>
      <c r="BL38" s="83"/>
      <c r="BM38" s="78">
        <v>7.3</v>
      </c>
      <c r="BN38" s="154" t="str">
        <f>IF(BM38="","",(IF(AND(6.5&lt;=BM38,BM38&lt;=8.5),"○","×")))</f>
        <v>○</v>
      </c>
      <c r="BO38" s="83"/>
    </row>
    <row r="39" spans="1:67" ht="12" customHeight="1" x14ac:dyDescent="0.2">
      <c r="C39" s="982"/>
      <c r="D39" s="975" t="s">
        <v>89</v>
      </c>
      <c r="E39" s="976"/>
      <c r="F39" s="976"/>
      <c r="G39" s="31" t="s">
        <v>90</v>
      </c>
      <c r="H39" s="22"/>
      <c r="I39" s="159"/>
      <c r="J39" s="162"/>
      <c r="K39" s="164">
        <v>10</v>
      </c>
      <c r="L39" s="165" t="str">
        <f>IF(K39="","",IF(K39&gt;=5,"○","×"))</f>
        <v>○</v>
      </c>
      <c r="M39" s="162"/>
      <c r="N39" s="166">
        <v>12</v>
      </c>
      <c r="O39" s="167" t="str">
        <f>IF(N39="","",IF(N39&gt;=5,"○","×"))</f>
        <v>○</v>
      </c>
      <c r="P39" s="162"/>
      <c r="Q39" s="168">
        <v>12</v>
      </c>
      <c r="R39" s="167" t="str">
        <f>IF(Q39="","",IF(Q39&gt;=5,"○","×"))</f>
        <v>○</v>
      </c>
      <c r="S39" s="169"/>
      <c r="T39" s="166">
        <v>19</v>
      </c>
      <c r="U39" s="167" t="str">
        <f>IF(T39="","",IF(T39&gt;=5,"○","×"))</f>
        <v>○</v>
      </c>
      <c r="V39" s="162"/>
      <c r="W39" s="166">
        <v>10</v>
      </c>
      <c r="X39" s="170" t="str">
        <f>IF(W39="","",IF(W39&gt;=7.5,"○","×"))</f>
        <v>○</v>
      </c>
      <c r="Y39" s="162"/>
      <c r="Z39" s="166">
        <v>10</v>
      </c>
      <c r="AA39" s="170" t="str">
        <f>IF(Z39="","",IF(Z39&gt;=2,"○","×"))</f>
        <v>○</v>
      </c>
      <c r="AB39" s="162"/>
      <c r="AC39" s="166">
        <v>11</v>
      </c>
      <c r="AD39" s="170" t="str">
        <f>IF(AC39="","",IF(AC39&gt;=5,"○","×"))</f>
        <v>○</v>
      </c>
      <c r="AE39" s="160"/>
      <c r="AF39" s="166">
        <v>11</v>
      </c>
      <c r="AG39" s="167" t="str">
        <f>IF(AF39="","",IF(AF39&gt;=2,"○","×"))</f>
        <v>○</v>
      </c>
      <c r="AH39" s="160"/>
      <c r="AI39" s="163">
        <v>9.1</v>
      </c>
      <c r="AJ39" s="167" t="str">
        <f>IF(AI39="","",IF(AI39&gt;=2,"○","×"))</f>
        <v>○</v>
      </c>
      <c r="AK39" s="162"/>
      <c r="AL39" s="166">
        <v>11</v>
      </c>
      <c r="AM39" s="170" t="str">
        <f>IF(AL39="","",IF(AL39&gt;=2,"○","×"))</f>
        <v>○</v>
      </c>
      <c r="AN39" s="162"/>
      <c r="AO39" s="166">
        <v>11</v>
      </c>
      <c r="AP39" s="170" t="str">
        <f>IF(AO39="","",IF(AO39&gt;=5,"○","×"))</f>
        <v>○</v>
      </c>
      <c r="AQ39" s="162"/>
      <c r="AR39" s="166">
        <v>10</v>
      </c>
      <c r="AS39" s="167" t="str">
        <f>IF(AR39="","",IF(AR39&gt;=5,"○","×"))</f>
        <v>○</v>
      </c>
      <c r="AT39" s="160"/>
      <c r="AU39" s="166">
        <v>10</v>
      </c>
      <c r="AV39" s="167" t="str">
        <f>IF(AU39="","",IF(AU39&gt;=7.5,"○","×"))</f>
        <v>○</v>
      </c>
      <c r="AW39" s="162"/>
      <c r="AX39" s="166">
        <v>11</v>
      </c>
      <c r="AY39" s="170" t="str">
        <f>IF(AX39="","",IF(AX39&gt;=7.5,"○","×"))</f>
        <v>○</v>
      </c>
      <c r="AZ39" s="162"/>
      <c r="BA39" s="166">
        <v>10</v>
      </c>
      <c r="BB39" s="167" t="str">
        <f>IF(BA39="","",IF(BA39&gt;=7.5,"○","×"))</f>
        <v>○</v>
      </c>
      <c r="BC39" s="161"/>
      <c r="BD39" s="166">
        <v>11</v>
      </c>
      <c r="BE39" s="170" t="str">
        <f>IF(BD39="","",IF(BD39&gt;=7.5,"○","×"))</f>
        <v>○</v>
      </c>
      <c r="BF39" s="162"/>
      <c r="BG39" s="166">
        <v>11</v>
      </c>
      <c r="BH39" s="170" t="str">
        <f>IF(BG39="","",IF(BG39&gt;=7.5,"○","×"))</f>
        <v>○</v>
      </c>
      <c r="BI39" s="160"/>
      <c r="BJ39" s="166">
        <v>10</v>
      </c>
      <c r="BK39" s="167" t="str">
        <f>IF(BJ39="","",IF(BJ39&gt;=7.5,"○","×"))</f>
        <v>○</v>
      </c>
      <c r="BL39" s="162"/>
      <c r="BM39" s="166">
        <v>10</v>
      </c>
      <c r="BN39" s="170" t="str">
        <f>IF(BM39="","",IF(BM39&gt;=7.5,"○","×"))</f>
        <v>○</v>
      </c>
      <c r="BO39" s="77"/>
    </row>
    <row r="40" spans="1:67" ht="12" customHeight="1" x14ac:dyDescent="0.2">
      <c r="A40" s="1" t="s">
        <v>133</v>
      </c>
      <c r="C40" s="982"/>
      <c r="D40" s="975" t="s">
        <v>92</v>
      </c>
      <c r="E40" s="976"/>
      <c r="F40" s="976"/>
      <c r="G40" s="31" t="s">
        <v>90</v>
      </c>
      <c r="H40" s="22"/>
      <c r="I40" s="20"/>
      <c r="J40" s="130"/>
      <c r="K40" s="78">
        <v>1.2</v>
      </c>
      <c r="L40" s="140" t="str">
        <f>IF(K40="","",(IF(K40&lt;=3,"○","×")))</f>
        <v>○</v>
      </c>
      <c r="M40" s="130"/>
      <c r="N40" s="78">
        <v>1.1000000000000001</v>
      </c>
      <c r="O40" s="141" t="str">
        <f>IF(N40="","",(IF(N40&lt;=5,"○","×")))</f>
        <v>○</v>
      </c>
      <c r="P40" s="83"/>
      <c r="Q40" s="78">
        <v>1.4</v>
      </c>
      <c r="R40" s="174" t="str">
        <f>IF(Q40="","",(IF(Q40&lt;=3,"○","×")))</f>
        <v>○</v>
      </c>
      <c r="S40" s="130"/>
      <c r="T40" s="78">
        <v>1.6</v>
      </c>
      <c r="U40" s="141" t="str">
        <f>IF(T40="","",(IF(T40&lt;=3,"○","×")))</f>
        <v>○</v>
      </c>
      <c r="V40" s="130"/>
      <c r="W40" s="78">
        <v>1.4</v>
      </c>
      <c r="X40" s="174" t="str">
        <f>IF(W40="","",(IF(W40&lt;=2,"○","×")))</f>
        <v>○</v>
      </c>
      <c r="Y40" s="22"/>
      <c r="Z40" s="78">
        <v>3.8</v>
      </c>
      <c r="AA40" s="140" t="str">
        <f>IF(Z40="","",(IF(Z40&lt;=8,"○","×")))</f>
        <v>○</v>
      </c>
      <c r="AB40" s="22"/>
      <c r="AC40" s="78">
        <v>0.9</v>
      </c>
      <c r="AD40" s="81" t="str">
        <f>IF(AC40="","",(IF(AC40&lt;=3,"○","×")))</f>
        <v>○</v>
      </c>
      <c r="AE40" s="22"/>
      <c r="AF40" s="78">
        <v>1.7</v>
      </c>
      <c r="AG40" s="140" t="str">
        <f>IF(AF40="","",(IF(AF40&lt;=8,"○","×")))</f>
        <v>○</v>
      </c>
      <c r="AH40" s="130"/>
      <c r="AI40" s="78">
        <v>5.7</v>
      </c>
      <c r="AJ40" s="140" t="str">
        <f>IF(AI40="","",(IF(AI40&lt;=8,"○","×")))</f>
        <v>○</v>
      </c>
      <c r="AK40" s="22"/>
      <c r="AL40" s="78">
        <v>3.2</v>
      </c>
      <c r="AM40" s="141" t="str">
        <f>IF(AL40="","",(IF(AL40&lt;=8,"○","×")))</f>
        <v>○</v>
      </c>
      <c r="AN40" s="22"/>
      <c r="AO40" s="175">
        <v>1.1000000000000001</v>
      </c>
      <c r="AP40" s="81" t="str">
        <f>IF(AO40="","",(IF(AO40&lt;=3,"○","×")))</f>
        <v>○</v>
      </c>
      <c r="AQ40" s="22"/>
      <c r="AR40" s="175">
        <v>2.7</v>
      </c>
      <c r="AS40" s="81" t="str">
        <f>IF(AR40="","",(IF(AR40&lt;=5,"○","×")))</f>
        <v>○</v>
      </c>
      <c r="AT40" s="130"/>
      <c r="AU40" s="78">
        <v>1.2</v>
      </c>
      <c r="AV40" s="141" t="str">
        <f>IF(AU40="","",(IF(AU40&lt;=2,"○","×")))</f>
        <v>○</v>
      </c>
      <c r="AW40" s="83"/>
      <c r="AX40" s="78">
        <v>1.8</v>
      </c>
      <c r="AY40" s="174" t="str">
        <f>IF(AX40="","",(IF(AX40&lt;=2,"○","×")))</f>
        <v>○</v>
      </c>
      <c r="AZ40" s="130"/>
      <c r="BA40" s="78">
        <v>0.9</v>
      </c>
      <c r="BB40" s="141" t="str">
        <f>IF(BA40="","",(IF(BA40&lt;=2,"○","×")))</f>
        <v>○</v>
      </c>
      <c r="BC40" s="140"/>
      <c r="BD40" s="78">
        <v>1</v>
      </c>
      <c r="BE40" s="173" t="str">
        <f>IF(BD40="","",(IF(BD40&lt;=2,"○","×")))</f>
        <v>○</v>
      </c>
      <c r="BF40" s="22"/>
      <c r="BG40" s="78">
        <v>0.9</v>
      </c>
      <c r="BH40" s="140" t="str">
        <f>IF(BG40="","",(IF(BG40&lt;=2,"○","×")))</f>
        <v>○</v>
      </c>
      <c r="BI40" s="130"/>
      <c r="BJ40" s="78">
        <v>1.2</v>
      </c>
      <c r="BK40" s="174" t="str">
        <f>IF(BJ40="","",(IF(BJ40&lt;=2,"○","×")))</f>
        <v>○</v>
      </c>
      <c r="BL40" s="130"/>
      <c r="BM40" s="78">
        <v>0.6</v>
      </c>
      <c r="BN40" s="141" t="str">
        <f>IF(BM40="","",(IF(BM40&lt;=2,"○","×")))</f>
        <v>○</v>
      </c>
      <c r="BO40" s="130"/>
    </row>
    <row r="41" spans="1:67" ht="12" customHeight="1" x14ac:dyDescent="0.2">
      <c r="C41" s="982"/>
      <c r="D41" s="975" t="s">
        <v>94</v>
      </c>
      <c r="E41" s="976"/>
      <c r="F41" s="976"/>
      <c r="G41" s="31" t="s">
        <v>90</v>
      </c>
      <c r="H41" s="22"/>
      <c r="I41" s="20"/>
      <c r="J41" s="130"/>
      <c r="K41" s="79">
        <v>3.8</v>
      </c>
      <c r="L41" s="173"/>
      <c r="M41" s="130"/>
      <c r="N41" s="78">
        <v>3.8</v>
      </c>
      <c r="O41" s="140"/>
      <c r="P41" s="130"/>
      <c r="Q41" s="156">
        <v>5</v>
      </c>
      <c r="R41" s="140"/>
      <c r="S41" s="130"/>
      <c r="T41" s="78">
        <v>5</v>
      </c>
      <c r="U41" s="141"/>
      <c r="V41" s="83"/>
      <c r="W41" s="78">
        <v>2.7</v>
      </c>
      <c r="X41" s="174"/>
      <c r="Y41" s="130"/>
      <c r="Z41" s="78">
        <v>6.6</v>
      </c>
      <c r="AA41" s="173"/>
      <c r="AB41" s="130"/>
      <c r="AC41" s="175">
        <v>2.7</v>
      </c>
      <c r="AD41" s="173"/>
      <c r="AE41" s="22"/>
      <c r="AF41" s="78">
        <v>4.5</v>
      </c>
      <c r="AG41" s="140"/>
      <c r="AH41" s="22"/>
      <c r="AI41" s="175">
        <v>7</v>
      </c>
      <c r="AJ41" s="140"/>
      <c r="AK41" s="130"/>
      <c r="AL41" s="78">
        <v>7.6</v>
      </c>
      <c r="AM41" s="174"/>
      <c r="AN41" s="130"/>
      <c r="AO41" s="78">
        <v>4</v>
      </c>
      <c r="AP41" s="174"/>
      <c r="AQ41" s="130"/>
      <c r="AR41" s="78">
        <v>6.2</v>
      </c>
      <c r="AS41" s="140"/>
      <c r="AT41" s="22"/>
      <c r="AU41" s="78">
        <v>3.8</v>
      </c>
      <c r="AV41" s="140"/>
      <c r="AW41" s="130"/>
      <c r="AX41" s="78">
        <v>5</v>
      </c>
      <c r="AY41" s="173"/>
      <c r="AZ41" s="130"/>
      <c r="BA41" s="78">
        <v>3.2</v>
      </c>
      <c r="BB41" s="141"/>
      <c r="BC41" s="153"/>
      <c r="BD41" s="78">
        <v>3.1</v>
      </c>
      <c r="BE41" s="174"/>
      <c r="BF41" s="130"/>
      <c r="BG41" s="78">
        <v>2.6</v>
      </c>
      <c r="BH41" s="173"/>
      <c r="BI41" s="22"/>
      <c r="BJ41" s="78">
        <v>3.6</v>
      </c>
      <c r="BK41" s="141"/>
      <c r="BL41" s="130"/>
      <c r="BM41" s="78">
        <v>3.8</v>
      </c>
      <c r="BN41" s="174"/>
      <c r="BO41" s="130"/>
    </row>
    <row r="42" spans="1:67" ht="12" customHeight="1" x14ac:dyDescent="0.2">
      <c r="C42" s="982"/>
      <c r="D42" s="975" t="s">
        <v>95</v>
      </c>
      <c r="E42" s="976"/>
      <c r="F42" s="976"/>
      <c r="G42" s="31" t="s">
        <v>90</v>
      </c>
      <c r="H42" s="151"/>
      <c r="I42" s="150"/>
      <c r="J42" s="178"/>
      <c r="K42" s="176">
        <v>2</v>
      </c>
      <c r="L42" s="181" t="str">
        <f>IF(K42="","",IF(K42&lt;=25,"○","×"))</f>
        <v>○</v>
      </c>
      <c r="M42" s="178"/>
      <c r="N42" s="179">
        <v>2</v>
      </c>
      <c r="O42" s="180" t="str">
        <f>IF(N42="","",(IF(N42&lt;=50,"○","×")))</f>
        <v>○</v>
      </c>
      <c r="P42" s="178"/>
      <c r="Q42" s="182">
        <v>1</v>
      </c>
      <c r="R42" s="180" t="str">
        <f>IF(Q42="","",IF(Q42&lt;=25,"○","×"))</f>
        <v>○</v>
      </c>
      <c r="S42" s="178"/>
      <c r="T42" s="179">
        <v>4</v>
      </c>
      <c r="U42" s="183" t="str">
        <f>IF(T42="","",IF(T42&lt;=25,"○","×"))</f>
        <v>○</v>
      </c>
      <c r="V42" s="178" t="s">
        <v>134</v>
      </c>
      <c r="W42" s="179">
        <v>1</v>
      </c>
      <c r="X42" s="184" t="str">
        <f>IF(W42="","",(IF(W42&lt;=25,"○","×")))</f>
        <v>○</v>
      </c>
      <c r="Y42" s="178"/>
      <c r="Z42" s="179">
        <v>8</v>
      </c>
      <c r="AA42" s="180" t="str">
        <f>IF(Z42="","",(IF(Z42&lt;=100,"○","×")))</f>
        <v>○</v>
      </c>
      <c r="AB42" s="178"/>
      <c r="AC42" s="179">
        <v>1</v>
      </c>
      <c r="AD42" s="181" t="str">
        <f>IF(AC42="","",IF(AC42&lt;=25,"○","×"))</f>
        <v>○</v>
      </c>
      <c r="AE42" s="151"/>
      <c r="AF42" s="179">
        <v>2</v>
      </c>
      <c r="AG42" s="180" t="str">
        <f>IF(AF42="","",(IF(AF42&lt;=100,"○","×")))</f>
        <v>○</v>
      </c>
      <c r="AH42" s="151"/>
      <c r="AI42" s="179">
        <v>4</v>
      </c>
      <c r="AJ42" s="180" t="str">
        <f>IF(AI42="","",(IF(AI42&lt;=100,"○","×")))</f>
        <v>○</v>
      </c>
      <c r="AK42" s="178"/>
      <c r="AL42" s="179">
        <v>3</v>
      </c>
      <c r="AM42" s="183" t="str">
        <f>IF(AL42="","",(IF(AL42&lt;=100,"○","×")))</f>
        <v>○</v>
      </c>
      <c r="AN42" s="178"/>
      <c r="AO42" s="179">
        <v>4</v>
      </c>
      <c r="AP42" s="184" t="str">
        <f>IF(AO42="","",IF(AO42&lt;=25,"○","×"))</f>
        <v>○</v>
      </c>
      <c r="AQ42" s="178"/>
      <c r="AR42" s="179">
        <v>15</v>
      </c>
      <c r="AS42" s="180" t="str">
        <f>IF(AR42="","",(IF(AR42&lt;=50,"○","×")))</f>
        <v>○</v>
      </c>
      <c r="AT42" s="151"/>
      <c r="AU42" s="179">
        <v>3</v>
      </c>
      <c r="AV42" s="180" t="str">
        <f>IF(AU42="","",(IF(AU42&lt;=25,"○","×")))</f>
        <v>○</v>
      </c>
      <c r="AW42" s="178"/>
      <c r="AX42" s="179">
        <v>7</v>
      </c>
      <c r="AY42" s="181" t="str">
        <f>IF(AX42="","",(IF(AX42&lt;=25,"○","×")))</f>
        <v>○</v>
      </c>
      <c r="AZ42" s="178"/>
      <c r="BA42" s="179">
        <v>1</v>
      </c>
      <c r="BB42" s="183" t="str">
        <f>IF(BA42="","",(IF(BA42&lt;=25,"○","×")))</f>
        <v>○</v>
      </c>
      <c r="BC42" s="180"/>
      <c r="BD42" s="179">
        <v>1</v>
      </c>
      <c r="BE42" s="184" t="str">
        <f>IF(BD42="","",(IF(BD42&lt;=25,"○","×")))</f>
        <v>○</v>
      </c>
      <c r="BF42" s="178" t="s">
        <v>134</v>
      </c>
      <c r="BG42" s="179">
        <v>1</v>
      </c>
      <c r="BH42" s="181" t="str">
        <f>IF(BG42="","",(IF(BG42&lt;=25,"○","×")))</f>
        <v>○</v>
      </c>
      <c r="BI42" s="151"/>
      <c r="BJ42" s="179">
        <v>3</v>
      </c>
      <c r="BK42" s="183" t="str">
        <f>IF(BJ42="","",(IF(BJ42&lt;=25,"○","×")))</f>
        <v>○</v>
      </c>
      <c r="BL42" s="178"/>
      <c r="BM42" s="179">
        <v>5</v>
      </c>
      <c r="BN42" s="184" t="str">
        <f>IF(BM42="","",(IF(BM42&lt;=25,"○","×")))</f>
        <v>○</v>
      </c>
      <c r="BO42" s="130"/>
    </row>
    <row r="43" spans="1:67" x14ac:dyDescent="0.2">
      <c r="A43" s="31"/>
      <c r="B43" s="31"/>
      <c r="C43" s="982"/>
      <c r="D43" s="986" t="s">
        <v>96</v>
      </c>
      <c r="E43" s="987"/>
      <c r="F43" s="987" t="s">
        <v>97</v>
      </c>
      <c r="G43" s="987"/>
      <c r="H43" s="22"/>
      <c r="I43" s="20"/>
      <c r="J43" s="172"/>
      <c r="K43" s="79" t="s">
        <v>135</v>
      </c>
      <c r="L43" s="76" t="s">
        <v>136</v>
      </c>
      <c r="M43" s="172"/>
      <c r="N43" s="31"/>
      <c r="O43" s="186"/>
      <c r="P43" s="172"/>
      <c r="Q43" s="79" t="s">
        <v>137</v>
      </c>
      <c r="R43" s="76" t="s">
        <v>136</v>
      </c>
      <c r="S43" s="172"/>
      <c r="T43" s="79" t="s">
        <v>138</v>
      </c>
      <c r="U43" s="170" t="s">
        <v>136</v>
      </c>
      <c r="V43" s="172"/>
      <c r="W43" s="79" t="s">
        <v>139</v>
      </c>
      <c r="X43" s="81" t="s">
        <v>136</v>
      </c>
      <c r="Y43" s="172"/>
      <c r="Z43" s="24"/>
      <c r="AA43" s="186"/>
      <c r="AB43" s="172"/>
      <c r="AC43" s="79" t="s">
        <v>140</v>
      </c>
      <c r="AD43" s="76" t="s">
        <v>141</v>
      </c>
      <c r="AE43" s="22"/>
      <c r="AF43" s="24"/>
      <c r="AG43" s="170"/>
      <c r="AH43" s="22"/>
      <c r="AI43" s="188"/>
      <c r="AJ43" s="170"/>
      <c r="AK43" s="172"/>
      <c r="AL43" s="24"/>
      <c r="AM43" s="186"/>
      <c r="AN43" s="172"/>
      <c r="AO43" s="79" t="s">
        <v>142</v>
      </c>
      <c r="AP43" s="170" t="s">
        <v>136</v>
      </c>
      <c r="AQ43" s="172"/>
      <c r="AR43" s="24"/>
      <c r="AS43" s="186"/>
      <c r="AT43" s="22"/>
      <c r="AU43" s="79" t="s">
        <v>143</v>
      </c>
      <c r="AV43" s="76" t="s">
        <v>136</v>
      </c>
      <c r="AW43" s="172"/>
      <c r="AX43" s="79" t="s">
        <v>144</v>
      </c>
      <c r="AY43" s="76" t="s">
        <v>136</v>
      </c>
      <c r="AZ43" s="172"/>
      <c r="BA43" s="79" t="s">
        <v>145</v>
      </c>
      <c r="BB43" s="81" t="s">
        <v>136</v>
      </c>
      <c r="BC43" s="171"/>
      <c r="BD43" s="79" t="s">
        <v>146</v>
      </c>
      <c r="BE43" s="76" t="s">
        <v>136</v>
      </c>
      <c r="BF43" s="172"/>
      <c r="BG43" s="79" t="s">
        <v>147</v>
      </c>
      <c r="BH43" s="76" t="s">
        <v>136</v>
      </c>
      <c r="BI43" s="22"/>
      <c r="BJ43" s="79" t="s">
        <v>148</v>
      </c>
      <c r="BK43" s="76" t="s">
        <v>136</v>
      </c>
      <c r="BL43" s="172"/>
      <c r="BM43" s="79" t="s">
        <v>149</v>
      </c>
      <c r="BN43" s="81" t="s">
        <v>136</v>
      </c>
      <c r="BO43" s="172"/>
    </row>
    <row r="44" spans="1:67" ht="12" customHeight="1" x14ac:dyDescent="0.2">
      <c r="C44" s="982"/>
      <c r="D44" s="975" t="s">
        <v>150</v>
      </c>
      <c r="E44" s="976"/>
      <c r="F44" s="976"/>
      <c r="G44" s="31" t="s">
        <v>90</v>
      </c>
      <c r="H44" s="22"/>
      <c r="I44" s="20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22"/>
      <c r="AF44" s="78"/>
      <c r="AG44" s="29"/>
      <c r="AH44" s="22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22"/>
      <c r="AU44" s="78"/>
      <c r="AV44" s="29"/>
      <c r="AW44" s="77"/>
      <c r="AX44" s="78"/>
      <c r="AY44" s="76"/>
      <c r="AZ44" s="77"/>
      <c r="BA44" s="78"/>
      <c r="BB44" s="81"/>
      <c r="BC44" s="79"/>
      <c r="BD44" s="78"/>
      <c r="BE44" s="81"/>
      <c r="BF44" s="77"/>
      <c r="BG44" s="193"/>
      <c r="BH44" s="143"/>
      <c r="BI44" s="22"/>
      <c r="BJ44" s="193"/>
      <c r="BK44" s="25"/>
      <c r="BL44" s="77"/>
      <c r="BM44" s="193"/>
      <c r="BN44" s="81"/>
      <c r="BO44" s="77"/>
    </row>
    <row r="45" spans="1:67" ht="12" customHeight="1" x14ac:dyDescent="0.2">
      <c r="C45" s="982"/>
      <c r="D45" s="975" t="s">
        <v>151</v>
      </c>
      <c r="E45" s="976"/>
      <c r="F45" s="976"/>
      <c r="G45" s="31" t="s">
        <v>90</v>
      </c>
      <c r="H45" s="22"/>
      <c r="I45" s="20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22"/>
      <c r="AF45" s="193"/>
      <c r="AG45" s="140"/>
      <c r="AH45" s="22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22"/>
      <c r="AU45" s="195"/>
      <c r="AV45" s="140"/>
      <c r="AW45" s="130"/>
      <c r="AX45" s="195"/>
      <c r="AY45" s="173"/>
      <c r="AZ45" s="130"/>
      <c r="BA45" s="195"/>
      <c r="BB45" s="141"/>
      <c r="BC45" s="153"/>
      <c r="BD45" s="195"/>
      <c r="BE45" s="174"/>
      <c r="BF45" s="130"/>
      <c r="BG45" s="195"/>
      <c r="BH45" s="173"/>
      <c r="BI45" s="22"/>
      <c r="BJ45" s="195"/>
      <c r="BK45" s="141"/>
      <c r="BL45" s="130"/>
      <c r="BM45" s="195"/>
      <c r="BN45" s="174"/>
      <c r="BO45" s="106"/>
    </row>
    <row r="46" spans="1:67" ht="12" customHeight="1" x14ac:dyDescent="0.2">
      <c r="C46" s="982"/>
      <c r="D46" s="975" t="s">
        <v>98</v>
      </c>
      <c r="E46" s="976"/>
      <c r="F46" s="976"/>
      <c r="G46" s="20" t="s">
        <v>90</v>
      </c>
      <c r="H46" s="22"/>
      <c r="I46" s="20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200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  <c r="BO46" s="106"/>
    </row>
    <row r="47" spans="1:67" ht="12" customHeight="1" x14ac:dyDescent="0.2">
      <c r="C47" s="982"/>
      <c r="D47" s="975" t="s">
        <v>100</v>
      </c>
      <c r="E47" s="976"/>
      <c r="F47" s="976"/>
      <c r="G47" s="20" t="s">
        <v>99</v>
      </c>
      <c r="H47" s="22"/>
      <c r="I47" s="20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9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  <c r="BO47" s="199"/>
    </row>
    <row r="48" spans="1:67" ht="12" customHeight="1" x14ac:dyDescent="0.2">
      <c r="C48" s="983"/>
      <c r="D48" s="979" t="s">
        <v>101</v>
      </c>
      <c r="E48" s="980"/>
      <c r="F48" s="980"/>
      <c r="G48" s="20" t="s">
        <v>90</v>
      </c>
      <c r="H48" s="22"/>
      <c r="I48" s="20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10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  <c r="BO48" s="199"/>
    </row>
    <row r="49" spans="3:67" ht="12" customHeight="1" x14ac:dyDescent="0.2">
      <c r="C49" s="981" t="s">
        <v>152</v>
      </c>
      <c r="D49" s="984" t="s">
        <v>153</v>
      </c>
      <c r="E49" s="985"/>
      <c r="F49" s="985"/>
      <c r="G49" s="7" t="s">
        <v>90</v>
      </c>
      <c r="H49" s="6">
        <v>3.0000000000000001E-3</v>
      </c>
      <c r="I49" s="7" t="s">
        <v>93</v>
      </c>
      <c r="J49" s="213"/>
      <c r="K49" s="214"/>
      <c r="L49" s="215" t="str">
        <f>IF(K49="","",(IF(K49&lt;=$H49,"○","×")))</f>
        <v/>
      </c>
      <c r="M49" s="213"/>
      <c r="N49" s="216"/>
      <c r="O49" s="215" t="str">
        <f>IF(N49="","",(IF(N49&lt;=$H49,"○","×")))</f>
        <v/>
      </c>
      <c r="P49" s="213"/>
      <c r="Q49" s="214"/>
      <c r="R49" s="215" t="str">
        <f t="shared" ref="R49:R75" si="0">IF(Q49="","",(IF(Q49&lt;=$H49,"○","×")))</f>
        <v/>
      </c>
      <c r="S49" s="213"/>
      <c r="T49" s="214"/>
      <c r="U49" s="215" t="str">
        <f t="shared" ref="U49:U75" si="1">IF(T49="","",(IF(T49&lt;=$H49,"○","×")))</f>
        <v/>
      </c>
      <c r="V49" s="213"/>
      <c r="W49" s="214"/>
      <c r="X49" s="215" t="str">
        <f t="shared" ref="X49:X75" si="2">IF(W49="","",(IF(W49&lt;=$H49,"○","×")))</f>
        <v/>
      </c>
      <c r="Y49" s="213"/>
      <c r="Z49" s="214"/>
      <c r="AA49" s="215" t="str">
        <f t="shared" ref="AA49:AA75" si="3">IF(Z49="","",(IF(Z49&lt;=$H49,"○","×")))</f>
        <v/>
      </c>
      <c r="AB49" s="213"/>
      <c r="AC49" s="214"/>
      <c r="AD49" s="215" t="str">
        <f t="shared" ref="AD49:AD75" si="4">IF(AC49="","",(IF(AC49&lt;=$H49,"○","×")))</f>
        <v/>
      </c>
      <c r="AE49" s="213"/>
      <c r="AF49" s="214"/>
      <c r="AG49" s="215" t="str">
        <f t="shared" ref="AG49:AG75" si="5">IF(AF49="","",(IF(AF49&lt;=$H49,"○","×")))</f>
        <v/>
      </c>
      <c r="AH49" s="213"/>
      <c r="AI49" s="214"/>
      <c r="AJ49" s="215" t="str">
        <f t="shared" ref="AJ49:AJ75" si="6">IF(AI49="","",(IF(AI49&lt;=$H49,"○","×")))</f>
        <v/>
      </c>
      <c r="AK49" s="213"/>
      <c r="AL49" s="214"/>
      <c r="AM49" s="215" t="str">
        <f t="shared" ref="AM49:AM75" si="7">IF(AL49="","",(IF(AL49&lt;=$H49,"○","×")))</f>
        <v/>
      </c>
      <c r="AN49" s="213"/>
      <c r="AO49" s="214"/>
      <c r="AP49" s="215" t="str">
        <f t="shared" ref="AP49:AP75" si="8">IF(AO49="","",(IF(AO49&lt;=$H49,"○","×")))</f>
        <v/>
      </c>
      <c r="AQ49" s="213"/>
      <c r="AR49" s="214"/>
      <c r="AS49" s="215" t="str">
        <f t="shared" ref="AS49:AS75" si="9">IF(AR49="","",(IF(AR49&lt;=$H49,"○","×")))</f>
        <v/>
      </c>
      <c r="AT49" s="213"/>
      <c r="AU49" s="214"/>
      <c r="AV49" s="215" t="str">
        <f t="shared" ref="AV49:AV75" si="10">IF(AU49="","",(IF(AU49&lt;=$H49,"○","×")))</f>
        <v/>
      </c>
      <c r="AW49" s="213"/>
      <c r="AX49" s="214"/>
      <c r="AY49" s="215" t="str">
        <f t="shared" ref="AY49:AY75" si="11">IF(AX49="","",(IF(AX49&lt;=$H49,"○","×")))</f>
        <v/>
      </c>
      <c r="AZ49" s="213"/>
      <c r="BA49" s="214"/>
      <c r="BB49" s="215" t="str">
        <f t="shared" ref="BB49:BB75" si="12">IF(BA49="","",(IF(BA49&lt;=$H49,"○","×")))</f>
        <v/>
      </c>
      <c r="BC49" s="123"/>
      <c r="BD49" s="214"/>
      <c r="BE49" s="215" t="str">
        <f t="shared" ref="BE49:BE75" si="13">IF(BD49="","",(IF(BD49&lt;=$H49,"○","×")))</f>
        <v/>
      </c>
      <c r="BF49" s="213"/>
      <c r="BG49" s="214"/>
      <c r="BH49" s="215" t="str">
        <f t="shared" ref="BH49:BH75" si="14">IF(BG49="","",(IF(BG49&lt;=$H49,"○","×")))</f>
        <v/>
      </c>
      <c r="BI49" s="213"/>
      <c r="BJ49" s="214"/>
      <c r="BK49" s="215" t="str">
        <f t="shared" ref="BK49:BK75" si="15">IF(BJ49="","",(IF(BJ49&lt;=$H49,"○","×")))</f>
        <v/>
      </c>
      <c r="BL49" s="213"/>
      <c r="BM49" s="214"/>
      <c r="BN49" s="215" t="str">
        <f t="shared" ref="BN49:BN75" si="16">IF(BM49="","",(IF(BM49&lt;=$H49,"○","×")))</f>
        <v/>
      </c>
      <c r="BO49" s="172"/>
    </row>
    <row r="50" spans="3:67" ht="12" customHeight="1" x14ac:dyDescent="0.2">
      <c r="C50" s="982"/>
      <c r="D50" s="975" t="s">
        <v>154</v>
      </c>
      <c r="E50" s="976"/>
      <c r="F50" s="976"/>
      <c r="G50" s="20" t="s">
        <v>90</v>
      </c>
      <c r="H50" s="975" t="s">
        <v>155</v>
      </c>
      <c r="I50" s="996"/>
      <c r="J50" s="172"/>
      <c r="K50" s="31"/>
      <c r="L50" s="192" t="str">
        <f t="shared" ref="L50:L75" si="17">IF(K50="","",(IF(K50&lt;=$H50,"○","×")))</f>
        <v/>
      </c>
      <c r="M50" s="172"/>
      <c r="N50" s="218"/>
      <c r="O50" s="192" t="str">
        <f t="shared" ref="O50:O75" si="18">IF(N50="","",(IF(N50&lt;=$H50,"○","×")))</f>
        <v/>
      </c>
      <c r="P50" s="172"/>
      <c r="Q50" s="78"/>
      <c r="R50" s="192" t="str">
        <f t="shared" si="0"/>
        <v/>
      </c>
      <c r="S50" s="172"/>
      <c r="T50" s="218"/>
      <c r="U50" s="192" t="str">
        <f t="shared" si="1"/>
        <v/>
      </c>
      <c r="V50" s="172"/>
      <c r="W50" s="218"/>
      <c r="X50" s="192" t="str">
        <f t="shared" si="2"/>
        <v/>
      </c>
      <c r="Y50" s="172"/>
      <c r="Z50" s="218"/>
      <c r="AA50" s="192" t="str">
        <f t="shared" si="3"/>
        <v/>
      </c>
      <c r="AB50" s="172"/>
      <c r="AC50" s="218"/>
      <c r="AD50" s="192" t="str">
        <f t="shared" si="4"/>
        <v/>
      </c>
      <c r="AE50" s="172"/>
      <c r="AF50" s="218"/>
      <c r="AG50" s="192" t="str">
        <f t="shared" si="5"/>
        <v/>
      </c>
      <c r="AH50" s="172"/>
      <c r="AI50" s="218"/>
      <c r="AJ50" s="192" t="str">
        <f t="shared" si="6"/>
        <v/>
      </c>
      <c r="AK50" s="172"/>
      <c r="AL50" s="218"/>
      <c r="AM50" s="192" t="str">
        <f t="shared" si="7"/>
        <v/>
      </c>
      <c r="AN50" s="172"/>
      <c r="AO50" s="218"/>
      <c r="AP50" s="192" t="str">
        <f t="shared" si="8"/>
        <v/>
      </c>
      <c r="AQ50" s="172"/>
      <c r="AR50" s="218"/>
      <c r="AS50" s="192" t="str">
        <f t="shared" si="9"/>
        <v/>
      </c>
      <c r="AT50" s="172"/>
      <c r="AU50" s="218"/>
      <c r="AV50" s="192" t="str">
        <f t="shared" si="10"/>
        <v/>
      </c>
      <c r="AW50" s="172"/>
      <c r="AX50" s="218"/>
      <c r="AY50" s="192" t="str">
        <f t="shared" si="11"/>
        <v/>
      </c>
      <c r="AZ50" s="172"/>
      <c r="BA50" s="218"/>
      <c r="BB50" s="192" t="str">
        <f t="shared" si="12"/>
        <v/>
      </c>
      <c r="BC50" s="171"/>
      <c r="BD50" s="218"/>
      <c r="BE50" s="192" t="str">
        <f t="shared" si="13"/>
        <v/>
      </c>
      <c r="BF50" s="172"/>
      <c r="BG50" s="218"/>
      <c r="BH50" s="192" t="str">
        <f t="shared" si="14"/>
        <v/>
      </c>
      <c r="BI50" s="172"/>
      <c r="BJ50" s="218"/>
      <c r="BK50" s="192" t="str">
        <f t="shared" si="15"/>
        <v/>
      </c>
      <c r="BL50" s="172"/>
      <c r="BM50" s="218"/>
      <c r="BN50" s="192" t="str">
        <f t="shared" si="16"/>
        <v/>
      </c>
      <c r="BO50" s="172"/>
    </row>
    <row r="51" spans="3:67" ht="12" customHeight="1" x14ac:dyDescent="0.2">
      <c r="C51" s="982"/>
      <c r="D51" s="975" t="s">
        <v>156</v>
      </c>
      <c r="E51" s="976"/>
      <c r="F51" s="976"/>
      <c r="G51" s="20" t="s">
        <v>90</v>
      </c>
      <c r="H51" s="22">
        <v>0.01</v>
      </c>
      <c r="I51" s="20" t="s">
        <v>93</v>
      </c>
      <c r="J51" s="172"/>
      <c r="K51" s="217"/>
      <c r="L51" s="192" t="str">
        <f t="shared" si="17"/>
        <v/>
      </c>
      <c r="M51" s="172"/>
      <c r="N51" s="219"/>
      <c r="O51" s="192" t="str">
        <f t="shared" si="18"/>
        <v/>
      </c>
      <c r="P51" s="172"/>
      <c r="Q51" s="217"/>
      <c r="R51" s="192" t="str">
        <f t="shared" si="0"/>
        <v/>
      </c>
      <c r="S51" s="172"/>
      <c r="T51" s="217"/>
      <c r="U51" s="192" t="str">
        <f t="shared" si="1"/>
        <v/>
      </c>
      <c r="V51" s="172"/>
      <c r="W51" s="217"/>
      <c r="X51" s="192" t="str">
        <f t="shared" si="2"/>
        <v/>
      </c>
      <c r="Y51" s="172"/>
      <c r="Z51" s="217"/>
      <c r="AA51" s="192" t="str">
        <f t="shared" si="3"/>
        <v/>
      </c>
      <c r="AB51" s="172"/>
      <c r="AC51" s="217"/>
      <c r="AD51" s="192" t="str">
        <f t="shared" si="4"/>
        <v/>
      </c>
      <c r="AE51" s="172"/>
      <c r="AF51" s="217"/>
      <c r="AG51" s="192" t="str">
        <f t="shared" si="5"/>
        <v/>
      </c>
      <c r="AH51" s="172"/>
      <c r="AI51" s="217"/>
      <c r="AJ51" s="192" t="str">
        <f t="shared" si="6"/>
        <v/>
      </c>
      <c r="AK51" s="172"/>
      <c r="AL51" s="217"/>
      <c r="AM51" s="192" t="str">
        <f t="shared" si="7"/>
        <v/>
      </c>
      <c r="AN51" s="172"/>
      <c r="AO51" s="217"/>
      <c r="AP51" s="192" t="str">
        <f t="shared" si="8"/>
        <v/>
      </c>
      <c r="AQ51" s="172"/>
      <c r="AR51" s="217"/>
      <c r="AS51" s="192" t="str">
        <f t="shared" si="9"/>
        <v/>
      </c>
      <c r="AT51" s="172"/>
      <c r="AU51" s="217"/>
      <c r="AV51" s="192" t="str">
        <f t="shared" si="10"/>
        <v/>
      </c>
      <c r="AW51" s="172"/>
      <c r="AX51" s="217"/>
      <c r="AY51" s="192" t="str">
        <f t="shared" si="11"/>
        <v/>
      </c>
      <c r="AZ51" s="172"/>
      <c r="BA51" s="217"/>
      <c r="BB51" s="192" t="str">
        <f t="shared" si="12"/>
        <v/>
      </c>
      <c r="BC51" s="171"/>
      <c r="BD51" s="217"/>
      <c r="BE51" s="192" t="str">
        <f t="shared" si="13"/>
        <v/>
      </c>
      <c r="BF51" s="172"/>
      <c r="BG51" s="217"/>
      <c r="BH51" s="192" t="str">
        <f t="shared" si="14"/>
        <v/>
      </c>
      <c r="BI51" s="172"/>
      <c r="BJ51" s="217"/>
      <c r="BK51" s="192" t="str">
        <f t="shared" si="15"/>
        <v/>
      </c>
      <c r="BL51" s="172"/>
      <c r="BM51" s="217"/>
      <c r="BN51" s="192" t="str">
        <f t="shared" si="16"/>
        <v/>
      </c>
      <c r="BO51" s="172"/>
    </row>
    <row r="52" spans="3:67" ht="12" customHeight="1" x14ac:dyDescent="0.2">
      <c r="C52" s="982"/>
      <c r="D52" s="977" t="s">
        <v>157</v>
      </c>
      <c r="E52" s="978"/>
      <c r="F52" s="978"/>
      <c r="G52" s="150" t="s">
        <v>90</v>
      </c>
      <c r="H52" s="151">
        <v>0.02</v>
      </c>
      <c r="I52" s="20" t="s">
        <v>93</v>
      </c>
      <c r="J52" s="220"/>
      <c r="K52" s="221"/>
      <c r="L52" s="222" t="str">
        <f t="shared" si="17"/>
        <v/>
      </c>
      <c r="M52" s="220"/>
      <c r="N52" s="223"/>
      <c r="O52" s="222" t="str">
        <f t="shared" si="18"/>
        <v/>
      </c>
      <c r="P52" s="220"/>
      <c r="Q52" s="221"/>
      <c r="R52" s="222" t="str">
        <f t="shared" si="0"/>
        <v/>
      </c>
      <c r="S52" s="220"/>
      <c r="T52" s="221"/>
      <c r="U52" s="222" t="str">
        <f t="shared" si="1"/>
        <v/>
      </c>
      <c r="V52" s="220"/>
      <c r="W52" s="221"/>
      <c r="X52" s="222" t="str">
        <f t="shared" si="2"/>
        <v/>
      </c>
      <c r="Y52" s="220"/>
      <c r="Z52" s="221"/>
      <c r="AA52" s="222" t="str">
        <f t="shared" si="3"/>
        <v/>
      </c>
      <c r="AB52" s="220"/>
      <c r="AC52" s="221"/>
      <c r="AD52" s="222" t="str">
        <f t="shared" si="4"/>
        <v/>
      </c>
      <c r="AE52" s="220"/>
      <c r="AF52" s="221"/>
      <c r="AG52" s="222" t="str">
        <f t="shared" si="5"/>
        <v/>
      </c>
      <c r="AH52" s="220"/>
      <c r="AI52" s="221"/>
      <c r="AJ52" s="222" t="str">
        <f t="shared" si="6"/>
        <v/>
      </c>
      <c r="AK52" s="220"/>
      <c r="AL52" s="221"/>
      <c r="AM52" s="222" t="str">
        <f t="shared" si="7"/>
        <v/>
      </c>
      <c r="AN52" s="220"/>
      <c r="AO52" s="221"/>
      <c r="AP52" s="222" t="str">
        <f t="shared" si="8"/>
        <v/>
      </c>
      <c r="AQ52" s="220"/>
      <c r="AR52" s="221"/>
      <c r="AS52" s="222" t="str">
        <f t="shared" si="9"/>
        <v/>
      </c>
      <c r="AT52" s="220"/>
      <c r="AU52" s="221"/>
      <c r="AV52" s="222" t="str">
        <f t="shared" si="10"/>
        <v/>
      </c>
      <c r="AW52" s="220"/>
      <c r="AX52" s="221"/>
      <c r="AY52" s="222" t="str">
        <f t="shared" si="11"/>
        <v/>
      </c>
      <c r="AZ52" s="220"/>
      <c r="BA52" s="221"/>
      <c r="BB52" s="222" t="str">
        <f t="shared" si="12"/>
        <v/>
      </c>
      <c r="BC52" s="176"/>
      <c r="BD52" s="221"/>
      <c r="BE52" s="222" t="str">
        <f t="shared" si="13"/>
        <v/>
      </c>
      <c r="BF52" s="220"/>
      <c r="BG52" s="221"/>
      <c r="BH52" s="222" t="str">
        <f t="shared" si="14"/>
        <v/>
      </c>
      <c r="BI52" s="220"/>
      <c r="BJ52" s="221"/>
      <c r="BK52" s="222" t="str">
        <f t="shared" si="15"/>
        <v/>
      </c>
      <c r="BL52" s="220"/>
      <c r="BM52" s="221"/>
      <c r="BN52" s="222" t="str">
        <f t="shared" si="16"/>
        <v/>
      </c>
      <c r="BO52" s="172"/>
    </row>
    <row r="53" spans="3:67" ht="12" customHeight="1" x14ac:dyDescent="0.2">
      <c r="C53" s="982"/>
      <c r="D53" s="975" t="s">
        <v>158</v>
      </c>
      <c r="E53" s="976"/>
      <c r="F53" s="976"/>
      <c r="G53" s="20" t="s">
        <v>90</v>
      </c>
      <c r="H53" s="22">
        <v>0.01</v>
      </c>
      <c r="I53" s="159" t="s">
        <v>93</v>
      </c>
      <c r="J53" s="172"/>
      <c r="K53" s="217"/>
      <c r="L53" s="192" t="str">
        <f t="shared" si="17"/>
        <v/>
      </c>
      <c r="M53" s="172"/>
      <c r="N53" s="219"/>
      <c r="O53" s="192" t="str">
        <f t="shared" si="18"/>
        <v/>
      </c>
      <c r="P53" s="172"/>
      <c r="Q53" s="219"/>
      <c r="R53" s="192" t="str">
        <f t="shared" si="0"/>
        <v/>
      </c>
      <c r="S53" s="172"/>
      <c r="T53" s="219"/>
      <c r="U53" s="192" t="str">
        <f t="shared" si="1"/>
        <v/>
      </c>
      <c r="V53" s="172"/>
      <c r="W53" s="219"/>
      <c r="X53" s="192" t="str">
        <f t="shared" si="2"/>
        <v/>
      </c>
      <c r="Y53" s="172"/>
      <c r="Z53" s="219"/>
      <c r="AA53" s="192" t="str">
        <f t="shared" si="3"/>
        <v/>
      </c>
      <c r="AB53" s="172"/>
      <c r="AC53" s="219"/>
      <c r="AD53" s="192" t="str">
        <f t="shared" si="4"/>
        <v/>
      </c>
      <c r="AE53" s="172"/>
      <c r="AF53" s="219"/>
      <c r="AG53" s="192" t="str">
        <f t="shared" si="5"/>
        <v/>
      </c>
      <c r="AH53" s="172"/>
      <c r="AI53" s="219"/>
      <c r="AJ53" s="192" t="str">
        <f t="shared" si="6"/>
        <v/>
      </c>
      <c r="AK53" s="172"/>
      <c r="AL53" s="219"/>
      <c r="AM53" s="192" t="str">
        <f t="shared" si="7"/>
        <v/>
      </c>
      <c r="AN53" s="172"/>
      <c r="AO53" s="219"/>
      <c r="AP53" s="192" t="str">
        <f t="shared" si="8"/>
        <v/>
      </c>
      <c r="AQ53" s="172"/>
      <c r="AR53" s="219"/>
      <c r="AS53" s="192" t="str">
        <f t="shared" si="9"/>
        <v/>
      </c>
      <c r="AT53" s="172"/>
      <c r="AU53" s="219"/>
      <c r="AV53" s="192" t="str">
        <f t="shared" si="10"/>
        <v/>
      </c>
      <c r="AW53" s="172"/>
      <c r="AX53" s="219"/>
      <c r="AY53" s="192" t="str">
        <f t="shared" si="11"/>
        <v/>
      </c>
      <c r="AZ53" s="172"/>
      <c r="BA53" s="219"/>
      <c r="BB53" s="192" t="str">
        <f t="shared" si="12"/>
        <v/>
      </c>
      <c r="BC53" s="171"/>
      <c r="BD53" s="219"/>
      <c r="BE53" s="192" t="str">
        <f t="shared" si="13"/>
        <v/>
      </c>
      <c r="BF53" s="172"/>
      <c r="BG53" s="219"/>
      <c r="BH53" s="192" t="str">
        <f t="shared" si="14"/>
        <v/>
      </c>
      <c r="BI53" s="172"/>
      <c r="BJ53" s="219"/>
      <c r="BK53" s="192" t="str">
        <f t="shared" si="15"/>
        <v/>
      </c>
      <c r="BL53" s="172"/>
      <c r="BM53" s="219"/>
      <c r="BN53" s="192" t="str">
        <f t="shared" si="16"/>
        <v/>
      </c>
      <c r="BO53" s="172"/>
    </row>
    <row r="54" spans="3:67" ht="12" customHeight="1" x14ac:dyDescent="0.2">
      <c r="C54" s="982"/>
      <c r="D54" s="975" t="s">
        <v>159</v>
      </c>
      <c r="E54" s="976"/>
      <c r="F54" s="976"/>
      <c r="G54" s="20" t="s">
        <v>90</v>
      </c>
      <c r="H54" s="22">
        <v>5.0000000000000001E-4</v>
      </c>
      <c r="I54" s="20" t="s">
        <v>93</v>
      </c>
      <c r="J54" s="172"/>
      <c r="K54" s="217"/>
      <c r="L54" s="192" t="str">
        <f t="shared" si="17"/>
        <v/>
      </c>
      <c r="M54" s="172"/>
      <c r="N54" s="219"/>
      <c r="O54" s="192" t="str">
        <f t="shared" si="18"/>
        <v/>
      </c>
      <c r="P54" s="172"/>
      <c r="Q54" s="219"/>
      <c r="R54" s="192" t="str">
        <f t="shared" si="0"/>
        <v/>
      </c>
      <c r="S54" s="172"/>
      <c r="T54" s="219"/>
      <c r="U54" s="192" t="str">
        <f t="shared" si="1"/>
        <v/>
      </c>
      <c r="V54" s="172"/>
      <c r="W54" s="219"/>
      <c r="X54" s="192" t="str">
        <f t="shared" si="2"/>
        <v/>
      </c>
      <c r="Y54" s="172"/>
      <c r="Z54" s="219"/>
      <c r="AA54" s="192" t="str">
        <f t="shared" si="3"/>
        <v/>
      </c>
      <c r="AB54" s="172"/>
      <c r="AC54" s="219"/>
      <c r="AD54" s="192" t="str">
        <f t="shared" si="4"/>
        <v/>
      </c>
      <c r="AE54" s="172"/>
      <c r="AF54" s="219"/>
      <c r="AG54" s="192" t="str">
        <f t="shared" si="5"/>
        <v/>
      </c>
      <c r="AH54" s="172"/>
      <c r="AI54" s="219"/>
      <c r="AJ54" s="192" t="str">
        <f t="shared" si="6"/>
        <v/>
      </c>
      <c r="AK54" s="172"/>
      <c r="AL54" s="219"/>
      <c r="AM54" s="192" t="str">
        <f t="shared" si="7"/>
        <v/>
      </c>
      <c r="AN54" s="172"/>
      <c r="AO54" s="219"/>
      <c r="AP54" s="192" t="str">
        <f t="shared" si="8"/>
        <v/>
      </c>
      <c r="AQ54" s="172"/>
      <c r="AR54" s="219"/>
      <c r="AS54" s="192" t="str">
        <f t="shared" si="9"/>
        <v/>
      </c>
      <c r="AT54" s="172"/>
      <c r="AU54" s="219"/>
      <c r="AV54" s="192" t="str">
        <f t="shared" si="10"/>
        <v/>
      </c>
      <c r="AW54" s="172"/>
      <c r="AX54" s="219"/>
      <c r="AY54" s="192" t="str">
        <f t="shared" si="11"/>
        <v/>
      </c>
      <c r="AZ54" s="172"/>
      <c r="BA54" s="219"/>
      <c r="BB54" s="192" t="str">
        <f t="shared" si="12"/>
        <v/>
      </c>
      <c r="BC54" s="171"/>
      <c r="BD54" s="219"/>
      <c r="BE54" s="192" t="str">
        <f t="shared" si="13"/>
        <v/>
      </c>
      <c r="BF54" s="172"/>
      <c r="BG54" s="219"/>
      <c r="BH54" s="192" t="str">
        <f t="shared" si="14"/>
        <v/>
      </c>
      <c r="BI54" s="172"/>
      <c r="BJ54" s="219"/>
      <c r="BK54" s="192" t="str">
        <f t="shared" si="15"/>
        <v/>
      </c>
      <c r="BL54" s="172"/>
      <c r="BM54" s="219"/>
      <c r="BN54" s="192" t="str">
        <f t="shared" si="16"/>
        <v/>
      </c>
      <c r="BO54" s="172"/>
    </row>
    <row r="55" spans="3:67" ht="12" customHeight="1" x14ac:dyDescent="0.2">
      <c r="C55" s="982"/>
      <c r="D55" s="975" t="s">
        <v>160</v>
      </c>
      <c r="E55" s="976"/>
      <c r="F55" s="976"/>
      <c r="G55" s="20" t="s">
        <v>90</v>
      </c>
      <c r="H55" s="975" t="s">
        <v>155</v>
      </c>
      <c r="I55" s="996"/>
      <c r="J55" s="23"/>
      <c r="K55" s="217"/>
      <c r="L55" s="143" t="str">
        <f t="shared" si="17"/>
        <v/>
      </c>
      <c r="M55" s="23"/>
      <c r="N55" s="219"/>
      <c r="O55" s="143" t="str">
        <f t="shared" si="18"/>
        <v/>
      </c>
      <c r="P55" s="23"/>
      <c r="Q55" s="219"/>
      <c r="R55" s="143" t="str">
        <f t="shared" si="0"/>
        <v/>
      </c>
      <c r="S55" s="23"/>
      <c r="T55" s="219"/>
      <c r="U55" s="143" t="str">
        <f t="shared" si="1"/>
        <v/>
      </c>
      <c r="V55" s="23"/>
      <c r="W55" s="219"/>
      <c r="X55" s="143" t="str">
        <f t="shared" si="2"/>
        <v/>
      </c>
      <c r="Y55" s="23"/>
      <c r="Z55" s="219"/>
      <c r="AA55" s="143" t="str">
        <f t="shared" si="3"/>
        <v/>
      </c>
      <c r="AB55" s="23"/>
      <c r="AC55" s="219"/>
      <c r="AD55" s="143" t="str">
        <f t="shared" si="4"/>
        <v/>
      </c>
      <c r="AE55" s="23"/>
      <c r="AF55" s="219"/>
      <c r="AG55" s="143" t="str">
        <f t="shared" si="5"/>
        <v/>
      </c>
      <c r="AH55" s="23"/>
      <c r="AI55" s="219"/>
      <c r="AJ55" s="143" t="str">
        <f t="shared" si="6"/>
        <v/>
      </c>
      <c r="AK55" s="23"/>
      <c r="AL55" s="219"/>
      <c r="AM55" s="143" t="str">
        <f t="shared" si="7"/>
        <v/>
      </c>
      <c r="AN55" s="23"/>
      <c r="AO55" s="219"/>
      <c r="AP55" s="143" t="str">
        <f t="shared" si="8"/>
        <v/>
      </c>
      <c r="AQ55" s="23"/>
      <c r="AR55" s="219"/>
      <c r="AS55" s="143" t="str">
        <f t="shared" si="9"/>
        <v/>
      </c>
      <c r="AT55" s="23"/>
      <c r="AU55" s="219"/>
      <c r="AV55" s="143" t="str">
        <f t="shared" si="10"/>
        <v/>
      </c>
      <c r="AW55" s="23"/>
      <c r="AX55" s="219"/>
      <c r="AY55" s="143" t="str">
        <f t="shared" si="11"/>
        <v/>
      </c>
      <c r="AZ55" s="23"/>
      <c r="BA55" s="219"/>
      <c r="BB55" s="143" t="str">
        <f t="shared" si="12"/>
        <v/>
      </c>
      <c r="BC55" s="29"/>
      <c r="BD55" s="219"/>
      <c r="BE55" s="143" t="str">
        <f t="shared" si="13"/>
        <v/>
      </c>
      <c r="BF55" s="23"/>
      <c r="BG55" s="219"/>
      <c r="BH55" s="143" t="str">
        <f t="shared" si="14"/>
        <v/>
      </c>
      <c r="BI55" s="23"/>
      <c r="BJ55" s="219"/>
      <c r="BK55" s="143" t="str">
        <f t="shared" si="15"/>
        <v/>
      </c>
      <c r="BL55" s="23"/>
      <c r="BM55" s="219"/>
      <c r="BN55" s="143" t="str">
        <f t="shared" si="16"/>
        <v/>
      </c>
      <c r="BO55" s="23"/>
    </row>
    <row r="56" spans="3:67" ht="12" customHeight="1" x14ac:dyDescent="0.2">
      <c r="C56" s="982"/>
      <c r="D56" s="977" t="s">
        <v>161</v>
      </c>
      <c r="E56" s="978"/>
      <c r="F56" s="978"/>
      <c r="G56" s="150" t="s">
        <v>90</v>
      </c>
      <c r="H56" s="977" t="s">
        <v>155</v>
      </c>
      <c r="I56" s="997"/>
      <c r="J56" s="224"/>
      <c r="K56" s="221"/>
      <c r="L56" s="225" t="str">
        <f t="shared" si="17"/>
        <v/>
      </c>
      <c r="M56" s="224"/>
      <c r="N56" s="223"/>
      <c r="O56" s="225" t="str">
        <f t="shared" si="18"/>
        <v/>
      </c>
      <c r="P56" s="224"/>
      <c r="Q56" s="223"/>
      <c r="R56" s="225" t="str">
        <f t="shared" si="0"/>
        <v/>
      </c>
      <c r="S56" s="224"/>
      <c r="T56" s="223"/>
      <c r="U56" s="225" t="str">
        <f t="shared" si="1"/>
        <v/>
      </c>
      <c r="V56" s="224"/>
      <c r="W56" s="223"/>
      <c r="X56" s="225" t="str">
        <f t="shared" si="2"/>
        <v/>
      </c>
      <c r="Y56" s="224"/>
      <c r="Z56" s="223"/>
      <c r="AA56" s="225" t="str">
        <f t="shared" si="3"/>
        <v/>
      </c>
      <c r="AB56" s="224"/>
      <c r="AC56" s="223"/>
      <c r="AD56" s="225" t="str">
        <f t="shared" si="4"/>
        <v/>
      </c>
      <c r="AE56" s="224"/>
      <c r="AF56" s="223"/>
      <c r="AG56" s="225" t="str">
        <f t="shared" si="5"/>
        <v/>
      </c>
      <c r="AH56" s="224"/>
      <c r="AI56" s="223"/>
      <c r="AJ56" s="225" t="str">
        <f t="shared" si="6"/>
        <v/>
      </c>
      <c r="AK56" s="224"/>
      <c r="AL56" s="223"/>
      <c r="AM56" s="225" t="str">
        <f t="shared" si="7"/>
        <v/>
      </c>
      <c r="AN56" s="224"/>
      <c r="AO56" s="223"/>
      <c r="AP56" s="225" t="str">
        <f t="shared" si="8"/>
        <v/>
      </c>
      <c r="AQ56" s="224"/>
      <c r="AR56" s="223"/>
      <c r="AS56" s="225" t="str">
        <f t="shared" si="9"/>
        <v/>
      </c>
      <c r="AT56" s="224"/>
      <c r="AU56" s="223"/>
      <c r="AV56" s="225" t="str">
        <f t="shared" si="10"/>
        <v/>
      </c>
      <c r="AW56" s="224"/>
      <c r="AX56" s="223"/>
      <c r="AY56" s="225" t="str">
        <f t="shared" si="11"/>
        <v/>
      </c>
      <c r="AZ56" s="224"/>
      <c r="BA56" s="223"/>
      <c r="BB56" s="225" t="str">
        <f t="shared" si="12"/>
        <v/>
      </c>
      <c r="BC56" s="226"/>
      <c r="BD56" s="223"/>
      <c r="BE56" s="225" t="str">
        <f t="shared" si="13"/>
        <v/>
      </c>
      <c r="BF56" s="224"/>
      <c r="BG56" s="223"/>
      <c r="BH56" s="225" t="str">
        <f t="shared" si="14"/>
        <v/>
      </c>
      <c r="BI56" s="224"/>
      <c r="BJ56" s="223"/>
      <c r="BK56" s="225" t="str">
        <f t="shared" si="15"/>
        <v/>
      </c>
      <c r="BL56" s="224"/>
      <c r="BM56" s="223"/>
      <c r="BN56" s="225" t="str">
        <f t="shared" si="16"/>
        <v/>
      </c>
      <c r="BO56" s="23"/>
    </row>
    <row r="57" spans="3:67" ht="12" customHeight="1" x14ac:dyDescent="0.2">
      <c r="C57" s="982"/>
      <c r="D57" s="975" t="s">
        <v>162</v>
      </c>
      <c r="E57" s="976"/>
      <c r="F57" s="976"/>
      <c r="G57" s="20" t="s">
        <v>90</v>
      </c>
      <c r="H57" s="160">
        <v>0.02</v>
      </c>
      <c r="I57" s="159" t="s">
        <v>93</v>
      </c>
      <c r="J57" s="172"/>
      <c r="K57" s="217"/>
      <c r="L57" s="192" t="str">
        <f t="shared" si="17"/>
        <v/>
      </c>
      <c r="M57" s="172"/>
      <c r="N57" s="219"/>
      <c r="O57" s="192" t="str">
        <f t="shared" si="18"/>
        <v/>
      </c>
      <c r="P57" s="172"/>
      <c r="Q57" s="219"/>
      <c r="R57" s="192" t="str">
        <f t="shared" si="0"/>
        <v/>
      </c>
      <c r="S57" s="172"/>
      <c r="T57" s="219"/>
      <c r="U57" s="192" t="str">
        <f t="shared" si="1"/>
        <v/>
      </c>
      <c r="V57" s="172"/>
      <c r="W57" s="219"/>
      <c r="X57" s="192" t="str">
        <f t="shared" si="2"/>
        <v/>
      </c>
      <c r="Y57" s="172"/>
      <c r="Z57" s="219"/>
      <c r="AA57" s="192" t="str">
        <f t="shared" si="3"/>
        <v/>
      </c>
      <c r="AB57" s="172"/>
      <c r="AC57" s="219"/>
      <c r="AD57" s="192" t="str">
        <f t="shared" si="4"/>
        <v/>
      </c>
      <c r="AE57" s="172"/>
      <c r="AF57" s="219"/>
      <c r="AG57" s="192" t="str">
        <f t="shared" si="5"/>
        <v/>
      </c>
      <c r="AH57" s="172"/>
      <c r="AI57" s="219"/>
      <c r="AJ57" s="192" t="str">
        <f t="shared" si="6"/>
        <v/>
      </c>
      <c r="AK57" s="172"/>
      <c r="AL57" s="219"/>
      <c r="AM57" s="192" t="str">
        <f t="shared" si="7"/>
        <v/>
      </c>
      <c r="AN57" s="172"/>
      <c r="AO57" s="219"/>
      <c r="AP57" s="192" t="str">
        <f t="shared" si="8"/>
        <v/>
      </c>
      <c r="AQ57" s="172"/>
      <c r="AR57" s="219"/>
      <c r="AS57" s="192" t="str">
        <f t="shared" si="9"/>
        <v/>
      </c>
      <c r="AT57" s="172"/>
      <c r="AU57" s="219"/>
      <c r="AV57" s="192" t="str">
        <f t="shared" si="10"/>
        <v/>
      </c>
      <c r="AW57" s="172"/>
      <c r="AX57" s="219"/>
      <c r="AY57" s="192" t="str">
        <f t="shared" si="11"/>
        <v/>
      </c>
      <c r="AZ57" s="172"/>
      <c r="BA57" s="219"/>
      <c r="BB57" s="192" t="str">
        <f t="shared" si="12"/>
        <v/>
      </c>
      <c r="BC57" s="171"/>
      <c r="BD57" s="219"/>
      <c r="BE57" s="192" t="str">
        <f t="shared" si="13"/>
        <v/>
      </c>
      <c r="BF57" s="172"/>
      <c r="BG57" s="219"/>
      <c r="BH57" s="192" t="str">
        <f t="shared" si="14"/>
        <v/>
      </c>
      <c r="BI57" s="172"/>
      <c r="BJ57" s="219"/>
      <c r="BK57" s="192" t="str">
        <f t="shared" si="15"/>
        <v/>
      </c>
      <c r="BL57" s="172"/>
      <c r="BM57" s="219"/>
      <c r="BN57" s="192" t="str">
        <f t="shared" si="16"/>
        <v/>
      </c>
      <c r="BO57" s="172"/>
    </row>
    <row r="58" spans="3:67" ht="12" customHeight="1" x14ac:dyDescent="0.2">
      <c r="C58" s="982"/>
      <c r="D58" s="975" t="s">
        <v>163</v>
      </c>
      <c r="E58" s="976"/>
      <c r="F58" s="976"/>
      <c r="G58" s="20" t="s">
        <v>90</v>
      </c>
      <c r="H58" s="22">
        <v>2E-3</v>
      </c>
      <c r="I58" s="20" t="s">
        <v>93</v>
      </c>
      <c r="J58" s="172"/>
      <c r="K58" s="217"/>
      <c r="L58" s="192" t="str">
        <f t="shared" si="17"/>
        <v/>
      </c>
      <c r="M58" s="172"/>
      <c r="N58" s="219"/>
      <c r="O58" s="192" t="str">
        <f t="shared" si="18"/>
        <v/>
      </c>
      <c r="P58" s="172"/>
      <c r="Q58" s="219"/>
      <c r="R58" s="192" t="str">
        <f t="shared" si="0"/>
        <v/>
      </c>
      <c r="S58" s="172"/>
      <c r="T58" s="219"/>
      <c r="U58" s="192" t="str">
        <f t="shared" si="1"/>
        <v/>
      </c>
      <c r="V58" s="172"/>
      <c r="W58" s="219"/>
      <c r="X58" s="192" t="str">
        <f t="shared" si="2"/>
        <v/>
      </c>
      <c r="Y58" s="172"/>
      <c r="Z58" s="219"/>
      <c r="AA58" s="192" t="str">
        <f t="shared" si="3"/>
        <v/>
      </c>
      <c r="AB58" s="172"/>
      <c r="AC58" s="219"/>
      <c r="AD58" s="192" t="str">
        <f t="shared" si="4"/>
        <v/>
      </c>
      <c r="AE58" s="172"/>
      <c r="AF58" s="219"/>
      <c r="AG58" s="192" t="str">
        <f t="shared" si="5"/>
        <v/>
      </c>
      <c r="AH58" s="172"/>
      <c r="AI58" s="219"/>
      <c r="AJ58" s="192" t="str">
        <f t="shared" si="6"/>
        <v/>
      </c>
      <c r="AK58" s="172"/>
      <c r="AL58" s="219"/>
      <c r="AM58" s="192" t="str">
        <f t="shared" si="7"/>
        <v/>
      </c>
      <c r="AN58" s="172"/>
      <c r="AO58" s="219"/>
      <c r="AP58" s="192" t="str">
        <f t="shared" si="8"/>
        <v/>
      </c>
      <c r="AQ58" s="172"/>
      <c r="AR58" s="219"/>
      <c r="AS58" s="192" t="str">
        <f t="shared" si="9"/>
        <v/>
      </c>
      <c r="AT58" s="172"/>
      <c r="AU58" s="219"/>
      <c r="AV58" s="192" t="str">
        <f t="shared" si="10"/>
        <v/>
      </c>
      <c r="AW58" s="172"/>
      <c r="AX58" s="219"/>
      <c r="AY58" s="192" t="str">
        <f t="shared" si="11"/>
        <v/>
      </c>
      <c r="AZ58" s="172"/>
      <c r="BA58" s="219"/>
      <c r="BB58" s="192" t="str">
        <f t="shared" si="12"/>
        <v/>
      </c>
      <c r="BC58" s="171"/>
      <c r="BD58" s="219"/>
      <c r="BE58" s="192" t="str">
        <f t="shared" si="13"/>
        <v/>
      </c>
      <c r="BF58" s="172"/>
      <c r="BG58" s="219"/>
      <c r="BH58" s="192" t="str">
        <f t="shared" si="14"/>
        <v/>
      </c>
      <c r="BI58" s="172"/>
      <c r="BJ58" s="219"/>
      <c r="BK58" s="192" t="str">
        <f t="shared" si="15"/>
        <v/>
      </c>
      <c r="BL58" s="172"/>
      <c r="BM58" s="219"/>
      <c r="BN58" s="192" t="str">
        <f t="shared" si="16"/>
        <v/>
      </c>
      <c r="BO58" s="172"/>
    </row>
    <row r="59" spans="3:67" ht="12" customHeight="1" x14ac:dyDescent="0.2">
      <c r="C59" s="982"/>
      <c r="D59" s="975" t="s">
        <v>164</v>
      </c>
      <c r="E59" s="976"/>
      <c r="F59" s="976"/>
      <c r="G59" s="20" t="s">
        <v>90</v>
      </c>
      <c r="H59" s="22">
        <v>4.0000000000000001E-3</v>
      </c>
      <c r="I59" s="20" t="s">
        <v>93</v>
      </c>
      <c r="J59" s="172"/>
      <c r="K59" s="217"/>
      <c r="L59" s="192" t="str">
        <f t="shared" si="17"/>
        <v/>
      </c>
      <c r="M59" s="172"/>
      <c r="N59" s="219"/>
      <c r="O59" s="192" t="str">
        <f t="shared" si="18"/>
        <v/>
      </c>
      <c r="P59" s="172"/>
      <c r="Q59" s="219"/>
      <c r="R59" s="192" t="str">
        <f t="shared" si="0"/>
        <v/>
      </c>
      <c r="S59" s="172"/>
      <c r="T59" s="219"/>
      <c r="U59" s="192" t="str">
        <f t="shared" si="1"/>
        <v/>
      </c>
      <c r="V59" s="172"/>
      <c r="W59" s="219"/>
      <c r="X59" s="192" t="str">
        <f t="shared" si="2"/>
        <v/>
      </c>
      <c r="Y59" s="172"/>
      <c r="Z59" s="219"/>
      <c r="AA59" s="192" t="str">
        <f t="shared" si="3"/>
        <v/>
      </c>
      <c r="AB59" s="172"/>
      <c r="AC59" s="219"/>
      <c r="AD59" s="192" t="str">
        <f t="shared" si="4"/>
        <v/>
      </c>
      <c r="AE59" s="172"/>
      <c r="AF59" s="219"/>
      <c r="AG59" s="192" t="str">
        <f t="shared" si="5"/>
        <v/>
      </c>
      <c r="AH59" s="172"/>
      <c r="AI59" s="219"/>
      <c r="AJ59" s="192" t="str">
        <f t="shared" si="6"/>
        <v/>
      </c>
      <c r="AK59" s="172"/>
      <c r="AL59" s="219"/>
      <c r="AM59" s="192" t="str">
        <f t="shared" si="7"/>
        <v/>
      </c>
      <c r="AN59" s="172"/>
      <c r="AO59" s="219"/>
      <c r="AP59" s="192" t="str">
        <f t="shared" si="8"/>
        <v/>
      </c>
      <c r="AQ59" s="172"/>
      <c r="AR59" s="219"/>
      <c r="AS59" s="192" t="str">
        <f t="shared" si="9"/>
        <v/>
      </c>
      <c r="AT59" s="172"/>
      <c r="AU59" s="219"/>
      <c r="AV59" s="192" t="str">
        <f t="shared" si="10"/>
        <v/>
      </c>
      <c r="AW59" s="172"/>
      <c r="AX59" s="219"/>
      <c r="AY59" s="192" t="str">
        <f t="shared" si="11"/>
        <v/>
      </c>
      <c r="AZ59" s="172"/>
      <c r="BA59" s="219"/>
      <c r="BB59" s="192" t="str">
        <f t="shared" si="12"/>
        <v/>
      </c>
      <c r="BC59" s="171"/>
      <c r="BD59" s="219"/>
      <c r="BE59" s="192" t="str">
        <f t="shared" si="13"/>
        <v/>
      </c>
      <c r="BF59" s="172"/>
      <c r="BG59" s="219"/>
      <c r="BH59" s="192" t="str">
        <f t="shared" si="14"/>
        <v/>
      </c>
      <c r="BI59" s="172"/>
      <c r="BJ59" s="219"/>
      <c r="BK59" s="192" t="str">
        <f t="shared" si="15"/>
        <v/>
      </c>
      <c r="BL59" s="172"/>
      <c r="BM59" s="219"/>
      <c r="BN59" s="192" t="str">
        <f t="shared" si="16"/>
        <v/>
      </c>
      <c r="BO59" s="172"/>
    </row>
    <row r="60" spans="3:67" ht="12" customHeight="1" x14ac:dyDescent="0.2">
      <c r="C60" s="982"/>
      <c r="D60" s="977" t="s">
        <v>165</v>
      </c>
      <c r="E60" s="978"/>
      <c r="F60" s="978"/>
      <c r="G60" s="150" t="s">
        <v>90</v>
      </c>
      <c r="H60" s="151">
        <v>0.1</v>
      </c>
      <c r="I60" s="20" t="s">
        <v>93</v>
      </c>
      <c r="J60" s="220"/>
      <c r="K60" s="221"/>
      <c r="L60" s="222" t="str">
        <f t="shared" si="17"/>
        <v/>
      </c>
      <c r="M60" s="220"/>
      <c r="N60" s="223"/>
      <c r="O60" s="222" t="str">
        <f t="shared" si="18"/>
        <v/>
      </c>
      <c r="P60" s="220"/>
      <c r="Q60" s="223"/>
      <c r="R60" s="222" t="str">
        <f t="shared" si="0"/>
        <v/>
      </c>
      <c r="S60" s="220"/>
      <c r="T60" s="223"/>
      <c r="U60" s="222" t="str">
        <f t="shared" si="1"/>
        <v/>
      </c>
      <c r="V60" s="220"/>
      <c r="W60" s="223"/>
      <c r="X60" s="222" t="str">
        <f t="shared" si="2"/>
        <v/>
      </c>
      <c r="Y60" s="220"/>
      <c r="Z60" s="223"/>
      <c r="AA60" s="222" t="str">
        <f t="shared" si="3"/>
        <v/>
      </c>
      <c r="AB60" s="220"/>
      <c r="AC60" s="223"/>
      <c r="AD60" s="222" t="str">
        <f t="shared" si="4"/>
        <v/>
      </c>
      <c r="AE60" s="220"/>
      <c r="AF60" s="223"/>
      <c r="AG60" s="222" t="str">
        <f t="shared" si="5"/>
        <v/>
      </c>
      <c r="AH60" s="220"/>
      <c r="AI60" s="223"/>
      <c r="AJ60" s="222" t="str">
        <f t="shared" si="6"/>
        <v/>
      </c>
      <c r="AK60" s="220"/>
      <c r="AL60" s="223"/>
      <c r="AM60" s="222" t="str">
        <f t="shared" si="7"/>
        <v/>
      </c>
      <c r="AN60" s="220"/>
      <c r="AO60" s="223"/>
      <c r="AP60" s="222" t="str">
        <f t="shared" si="8"/>
        <v/>
      </c>
      <c r="AQ60" s="220"/>
      <c r="AR60" s="223"/>
      <c r="AS60" s="222" t="str">
        <f t="shared" si="9"/>
        <v/>
      </c>
      <c r="AT60" s="220"/>
      <c r="AU60" s="223"/>
      <c r="AV60" s="222" t="str">
        <f t="shared" si="10"/>
        <v/>
      </c>
      <c r="AW60" s="220"/>
      <c r="AX60" s="223"/>
      <c r="AY60" s="222" t="str">
        <f t="shared" si="11"/>
        <v/>
      </c>
      <c r="AZ60" s="220"/>
      <c r="BA60" s="223"/>
      <c r="BB60" s="222" t="str">
        <f t="shared" si="12"/>
        <v/>
      </c>
      <c r="BC60" s="176"/>
      <c r="BD60" s="223"/>
      <c r="BE60" s="222" t="str">
        <f t="shared" si="13"/>
        <v/>
      </c>
      <c r="BF60" s="220"/>
      <c r="BG60" s="223"/>
      <c r="BH60" s="222" t="str">
        <f t="shared" si="14"/>
        <v/>
      </c>
      <c r="BI60" s="220"/>
      <c r="BJ60" s="223"/>
      <c r="BK60" s="222" t="str">
        <f t="shared" si="15"/>
        <v/>
      </c>
      <c r="BL60" s="220"/>
      <c r="BM60" s="223"/>
      <c r="BN60" s="222" t="str">
        <f t="shared" si="16"/>
        <v/>
      </c>
      <c r="BO60" s="172"/>
    </row>
    <row r="61" spans="3:67" ht="12" customHeight="1" x14ac:dyDescent="0.2">
      <c r="C61" s="982"/>
      <c r="D61" s="975" t="s">
        <v>166</v>
      </c>
      <c r="E61" s="976"/>
      <c r="F61" s="976"/>
      <c r="G61" s="20" t="s">
        <v>90</v>
      </c>
      <c r="H61" s="22">
        <v>0.04</v>
      </c>
      <c r="I61" s="159" t="s">
        <v>93</v>
      </c>
      <c r="J61" s="172"/>
      <c r="K61" s="217"/>
      <c r="L61" s="192" t="str">
        <f t="shared" si="17"/>
        <v/>
      </c>
      <c r="M61" s="172"/>
      <c r="N61" s="219"/>
      <c r="O61" s="192" t="str">
        <f t="shared" si="18"/>
        <v/>
      </c>
      <c r="P61" s="172"/>
      <c r="Q61" s="219"/>
      <c r="R61" s="192" t="str">
        <f t="shared" si="0"/>
        <v/>
      </c>
      <c r="S61" s="172"/>
      <c r="T61" s="219"/>
      <c r="U61" s="192" t="str">
        <f t="shared" si="1"/>
        <v/>
      </c>
      <c r="V61" s="172"/>
      <c r="W61" s="219"/>
      <c r="X61" s="192" t="str">
        <f t="shared" si="2"/>
        <v/>
      </c>
      <c r="Y61" s="172"/>
      <c r="Z61" s="219"/>
      <c r="AA61" s="192" t="str">
        <f t="shared" si="3"/>
        <v/>
      </c>
      <c r="AB61" s="172"/>
      <c r="AC61" s="219"/>
      <c r="AD61" s="192" t="str">
        <f t="shared" si="4"/>
        <v/>
      </c>
      <c r="AE61" s="172"/>
      <c r="AF61" s="219"/>
      <c r="AG61" s="192" t="str">
        <f t="shared" si="5"/>
        <v/>
      </c>
      <c r="AH61" s="172"/>
      <c r="AI61" s="219"/>
      <c r="AJ61" s="192" t="str">
        <f t="shared" si="6"/>
        <v/>
      </c>
      <c r="AK61" s="172"/>
      <c r="AL61" s="219"/>
      <c r="AM61" s="192" t="str">
        <f t="shared" si="7"/>
        <v/>
      </c>
      <c r="AN61" s="172"/>
      <c r="AO61" s="219"/>
      <c r="AP61" s="192" t="str">
        <f t="shared" si="8"/>
        <v/>
      </c>
      <c r="AQ61" s="172"/>
      <c r="AR61" s="219"/>
      <c r="AS61" s="192" t="str">
        <f t="shared" si="9"/>
        <v/>
      </c>
      <c r="AT61" s="172"/>
      <c r="AU61" s="219"/>
      <c r="AV61" s="192" t="str">
        <f t="shared" si="10"/>
        <v/>
      </c>
      <c r="AW61" s="172"/>
      <c r="AX61" s="219"/>
      <c r="AY61" s="192" t="str">
        <f t="shared" si="11"/>
        <v/>
      </c>
      <c r="AZ61" s="172"/>
      <c r="BA61" s="219"/>
      <c r="BB61" s="192" t="str">
        <f t="shared" si="12"/>
        <v/>
      </c>
      <c r="BC61" s="171"/>
      <c r="BD61" s="219"/>
      <c r="BE61" s="192" t="str">
        <f t="shared" si="13"/>
        <v/>
      </c>
      <c r="BF61" s="172"/>
      <c r="BG61" s="219"/>
      <c r="BH61" s="192" t="str">
        <f t="shared" si="14"/>
        <v/>
      </c>
      <c r="BI61" s="172"/>
      <c r="BJ61" s="219"/>
      <c r="BK61" s="192" t="str">
        <f t="shared" si="15"/>
        <v/>
      </c>
      <c r="BL61" s="172"/>
      <c r="BM61" s="219"/>
      <c r="BN61" s="192" t="str">
        <f t="shared" si="16"/>
        <v/>
      </c>
      <c r="BO61" s="172"/>
    </row>
    <row r="62" spans="3:67" ht="12" customHeight="1" x14ac:dyDescent="0.2">
      <c r="C62" s="982"/>
      <c r="D62" s="975" t="s">
        <v>167</v>
      </c>
      <c r="E62" s="976"/>
      <c r="F62" s="976"/>
      <c r="G62" s="20" t="s">
        <v>90</v>
      </c>
      <c r="H62" s="22">
        <v>1</v>
      </c>
      <c r="I62" s="20" t="s">
        <v>93</v>
      </c>
      <c r="J62" s="172"/>
      <c r="K62" s="217"/>
      <c r="L62" s="192" t="str">
        <f t="shared" si="17"/>
        <v/>
      </c>
      <c r="M62" s="172"/>
      <c r="N62" s="219"/>
      <c r="O62" s="192" t="str">
        <f t="shared" si="18"/>
        <v/>
      </c>
      <c r="P62" s="172"/>
      <c r="Q62" s="219"/>
      <c r="R62" s="192" t="str">
        <f t="shared" si="0"/>
        <v/>
      </c>
      <c r="S62" s="172"/>
      <c r="T62" s="219"/>
      <c r="U62" s="192" t="str">
        <f t="shared" si="1"/>
        <v/>
      </c>
      <c r="V62" s="172"/>
      <c r="W62" s="219"/>
      <c r="X62" s="192" t="str">
        <f t="shared" si="2"/>
        <v/>
      </c>
      <c r="Y62" s="172"/>
      <c r="Z62" s="219"/>
      <c r="AA62" s="192" t="str">
        <f t="shared" si="3"/>
        <v/>
      </c>
      <c r="AB62" s="172"/>
      <c r="AC62" s="219"/>
      <c r="AD62" s="192" t="str">
        <f t="shared" si="4"/>
        <v/>
      </c>
      <c r="AE62" s="172"/>
      <c r="AF62" s="219"/>
      <c r="AG62" s="192" t="str">
        <f t="shared" si="5"/>
        <v/>
      </c>
      <c r="AH62" s="172"/>
      <c r="AI62" s="219"/>
      <c r="AJ62" s="192" t="str">
        <f t="shared" si="6"/>
        <v/>
      </c>
      <c r="AK62" s="172"/>
      <c r="AL62" s="219"/>
      <c r="AM62" s="192" t="str">
        <f t="shared" si="7"/>
        <v/>
      </c>
      <c r="AN62" s="172"/>
      <c r="AO62" s="219"/>
      <c r="AP62" s="192" t="str">
        <f t="shared" si="8"/>
        <v/>
      </c>
      <c r="AQ62" s="172"/>
      <c r="AR62" s="219"/>
      <c r="AS62" s="192" t="str">
        <f t="shared" si="9"/>
        <v/>
      </c>
      <c r="AT62" s="172"/>
      <c r="AU62" s="219"/>
      <c r="AV62" s="192" t="str">
        <f t="shared" si="10"/>
        <v/>
      </c>
      <c r="AW62" s="172"/>
      <c r="AX62" s="219"/>
      <c r="AY62" s="192" t="str">
        <f t="shared" si="11"/>
        <v/>
      </c>
      <c r="AZ62" s="172"/>
      <c r="BA62" s="219"/>
      <c r="BB62" s="192" t="str">
        <f t="shared" si="12"/>
        <v/>
      </c>
      <c r="BC62" s="171"/>
      <c r="BD62" s="219"/>
      <c r="BE62" s="192" t="str">
        <f t="shared" si="13"/>
        <v/>
      </c>
      <c r="BF62" s="172"/>
      <c r="BG62" s="219"/>
      <c r="BH62" s="192" t="str">
        <f t="shared" si="14"/>
        <v/>
      </c>
      <c r="BI62" s="172"/>
      <c r="BJ62" s="219"/>
      <c r="BK62" s="192" t="str">
        <f t="shared" si="15"/>
        <v/>
      </c>
      <c r="BL62" s="172"/>
      <c r="BM62" s="219"/>
      <c r="BN62" s="192" t="str">
        <f t="shared" si="16"/>
        <v/>
      </c>
      <c r="BO62" s="172"/>
    </row>
    <row r="63" spans="3:67" ht="12" customHeight="1" x14ac:dyDescent="0.2">
      <c r="C63" s="982"/>
      <c r="D63" s="975" t="s">
        <v>168</v>
      </c>
      <c r="E63" s="976"/>
      <c r="F63" s="976"/>
      <c r="G63" s="20" t="s">
        <v>90</v>
      </c>
      <c r="H63" s="22">
        <v>6.0000000000000001E-3</v>
      </c>
      <c r="I63" s="20" t="s">
        <v>93</v>
      </c>
      <c r="J63" s="172"/>
      <c r="K63" s="217"/>
      <c r="L63" s="192" t="str">
        <f t="shared" si="17"/>
        <v/>
      </c>
      <c r="M63" s="172"/>
      <c r="N63" s="219"/>
      <c r="O63" s="192" t="str">
        <f t="shared" si="18"/>
        <v/>
      </c>
      <c r="P63" s="172"/>
      <c r="Q63" s="219"/>
      <c r="R63" s="192" t="str">
        <f t="shared" si="0"/>
        <v/>
      </c>
      <c r="S63" s="172"/>
      <c r="T63" s="219"/>
      <c r="U63" s="192" t="str">
        <f t="shared" si="1"/>
        <v/>
      </c>
      <c r="V63" s="172"/>
      <c r="W63" s="219"/>
      <c r="X63" s="192" t="str">
        <f t="shared" si="2"/>
        <v/>
      </c>
      <c r="Y63" s="172"/>
      <c r="Z63" s="219"/>
      <c r="AA63" s="192" t="str">
        <f t="shared" si="3"/>
        <v/>
      </c>
      <c r="AB63" s="172"/>
      <c r="AC63" s="219"/>
      <c r="AD63" s="192" t="str">
        <f t="shared" si="4"/>
        <v/>
      </c>
      <c r="AE63" s="172"/>
      <c r="AF63" s="219"/>
      <c r="AG63" s="192" t="str">
        <f t="shared" si="5"/>
        <v/>
      </c>
      <c r="AH63" s="172"/>
      <c r="AI63" s="219"/>
      <c r="AJ63" s="192" t="str">
        <f t="shared" si="6"/>
        <v/>
      </c>
      <c r="AK63" s="172"/>
      <c r="AL63" s="219"/>
      <c r="AM63" s="192" t="str">
        <f t="shared" si="7"/>
        <v/>
      </c>
      <c r="AN63" s="172"/>
      <c r="AO63" s="219"/>
      <c r="AP63" s="192" t="str">
        <f t="shared" si="8"/>
        <v/>
      </c>
      <c r="AQ63" s="172"/>
      <c r="AR63" s="219"/>
      <c r="AS63" s="192" t="str">
        <f t="shared" si="9"/>
        <v/>
      </c>
      <c r="AT63" s="172"/>
      <c r="AU63" s="219"/>
      <c r="AV63" s="192" t="str">
        <f t="shared" si="10"/>
        <v/>
      </c>
      <c r="AW63" s="172"/>
      <c r="AX63" s="219"/>
      <c r="AY63" s="192" t="str">
        <f t="shared" si="11"/>
        <v/>
      </c>
      <c r="AZ63" s="172"/>
      <c r="BA63" s="219"/>
      <c r="BB63" s="192" t="str">
        <f t="shared" si="12"/>
        <v/>
      </c>
      <c r="BC63" s="171"/>
      <c r="BD63" s="219"/>
      <c r="BE63" s="192" t="str">
        <f t="shared" si="13"/>
        <v/>
      </c>
      <c r="BF63" s="172"/>
      <c r="BG63" s="219"/>
      <c r="BH63" s="192" t="str">
        <f t="shared" si="14"/>
        <v/>
      </c>
      <c r="BI63" s="172"/>
      <c r="BJ63" s="219"/>
      <c r="BK63" s="192" t="str">
        <f t="shared" si="15"/>
        <v/>
      </c>
      <c r="BL63" s="172"/>
      <c r="BM63" s="219"/>
      <c r="BN63" s="192" t="str">
        <f t="shared" si="16"/>
        <v/>
      </c>
      <c r="BO63" s="172"/>
    </row>
    <row r="64" spans="3:67" ht="12" customHeight="1" x14ac:dyDescent="0.2">
      <c r="C64" s="982"/>
      <c r="D64" s="977" t="s">
        <v>169</v>
      </c>
      <c r="E64" s="978"/>
      <c r="F64" s="978"/>
      <c r="G64" s="150" t="s">
        <v>90</v>
      </c>
      <c r="H64" s="151">
        <v>0.01</v>
      </c>
      <c r="I64" s="150" t="s">
        <v>93</v>
      </c>
      <c r="J64" s="220"/>
      <c r="K64" s="221"/>
      <c r="L64" s="222" t="str">
        <f t="shared" si="17"/>
        <v/>
      </c>
      <c r="M64" s="220"/>
      <c r="N64" s="223"/>
      <c r="O64" s="222" t="str">
        <f t="shared" si="18"/>
        <v/>
      </c>
      <c r="P64" s="220"/>
      <c r="Q64" s="223"/>
      <c r="R64" s="222" t="str">
        <f t="shared" si="0"/>
        <v/>
      </c>
      <c r="S64" s="220"/>
      <c r="T64" s="223"/>
      <c r="U64" s="222" t="str">
        <f t="shared" si="1"/>
        <v/>
      </c>
      <c r="V64" s="220"/>
      <c r="W64" s="223"/>
      <c r="X64" s="222" t="str">
        <f t="shared" si="2"/>
        <v/>
      </c>
      <c r="Y64" s="220"/>
      <c r="Z64" s="223"/>
      <c r="AA64" s="222" t="str">
        <f t="shared" si="3"/>
        <v/>
      </c>
      <c r="AB64" s="220"/>
      <c r="AC64" s="223"/>
      <c r="AD64" s="222" t="str">
        <f t="shared" si="4"/>
        <v/>
      </c>
      <c r="AE64" s="220"/>
      <c r="AF64" s="223"/>
      <c r="AG64" s="222" t="str">
        <f t="shared" si="5"/>
        <v/>
      </c>
      <c r="AH64" s="220"/>
      <c r="AI64" s="223"/>
      <c r="AJ64" s="222" t="str">
        <f t="shared" si="6"/>
        <v/>
      </c>
      <c r="AK64" s="220"/>
      <c r="AL64" s="223"/>
      <c r="AM64" s="222" t="str">
        <f t="shared" si="7"/>
        <v/>
      </c>
      <c r="AN64" s="220"/>
      <c r="AO64" s="223"/>
      <c r="AP64" s="222" t="str">
        <f t="shared" si="8"/>
        <v/>
      </c>
      <c r="AQ64" s="220"/>
      <c r="AR64" s="223"/>
      <c r="AS64" s="222" t="str">
        <f t="shared" si="9"/>
        <v/>
      </c>
      <c r="AT64" s="220"/>
      <c r="AU64" s="223"/>
      <c r="AV64" s="222" t="str">
        <f t="shared" si="10"/>
        <v/>
      </c>
      <c r="AW64" s="220"/>
      <c r="AX64" s="223"/>
      <c r="AY64" s="222" t="str">
        <f t="shared" si="11"/>
        <v/>
      </c>
      <c r="AZ64" s="220"/>
      <c r="BA64" s="223"/>
      <c r="BB64" s="222" t="str">
        <f t="shared" si="12"/>
        <v/>
      </c>
      <c r="BC64" s="176"/>
      <c r="BD64" s="223"/>
      <c r="BE64" s="222" t="str">
        <f t="shared" si="13"/>
        <v/>
      </c>
      <c r="BF64" s="220"/>
      <c r="BG64" s="223"/>
      <c r="BH64" s="222" t="str">
        <f t="shared" si="14"/>
        <v/>
      </c>
      <c r="BI64" s="220"/>
      <c r="BJ64" s="223"/>
      <c r="BK64" s="222" t="str">
        <f t="shared" si="15"/>
        <v/>
      </c>
      <c r="BL64" s="220"/>
      <c r="BM64" s="223"/>
      <c r="BN64" s="222" t="str">
        <f t="shared" si="16"/>
        <v/>
      </c>
      <c r="BO64" s="172"/>
    </row>
    <row r="65" spans="3:67" ht="12" customHeight="1" x14ac:dyDescent="0.2">
      <c r="C65" s="982"/>
      <c r="D65" s="975" t="s">
        <v>170</v>
      </c>
      <c r="E65" s="976"/>
      <c r="F65" s="976"/>
      <c r="G65" s="20" t="s">
        <v>90</v>
      </c>
      <c r="H65" s="22">
        <v>0.01</v>
      </c>
      <c r="I65" s="20" t="s">
        <v>93</v>
      </c>
      <c r="J65" s="172"/>
      <c r="K65" s="217"/>
      <c r="L65" s="192" t="str">
        <f t="shared" si="17"/>
        <v/>
      </c>
      <c r="M65" s="172"/>
      <c r="N65" s="219"/>
      <c r="O65" s="192" t="str">
        <f t="shared" si="18"/>
        <v/>
      </c>
      <c r="P65" s="172"/>
      <c r="Q65" s="219"/>
      <c r="R65" s="192" t="str">
        <f t="shared" si="0"/>
        <v/>
      </c>
      <c r="S65" s="172"/>
      <c r="T65" s="219"/>
      <c r="U65" s="192" t="str">
        <f t="shared" si="1"/>
        <v/>
      </c>
      <c r="V65" s="172"/>
      <c r="W65" s="219"/>
      <c r="X65" s="192" t="str">
        <f t="shared" si="2"/>
        <v/>
      </c>
      <c r="Y65" s="172"/>
      <c r="Z65" s="219"/>
      <c r="AA65" s="192" t="str">
        <f t="shared" si="3"/>
        <v/>
      </c>
      <c r="AB65" s="172"/>
      <c r="AC65" s="219"/>
      <c r="AD65" s="192" t="str">
        <f t="shared" si="4"/>
        <v/>
      </c>
      <c r="AE65" s="172"/>
      <c r="AF65" s="219"/>
      <c r="AG65" s="192" t="str">
        <f t="shared" si="5"/>
        <v/>
      </c>
      <c r="AH65" s="172"/>
      <c r="AI65" s="219"/>
      <c r="AJ65" s="192" t="str">
        <f t="shared" si="6"/>
        <v/>
      </c>
      <c r="AK65" s="172"/>
      <c r="AL65" s="219"/>
      <c r="AM65" s="192" t="str">
        <f t="shared" si="7"/>
        <v/>
      </c>
      <c r="AN65" s="172"/>
      <c r="AO65" s="219"/>
      <c r="AP65" s="192" t="str">
        <f t="shared" si="8"/>
        <v/>
      </c>
      <c r="AQ65" s="172"/>
      <c r="AR65" s="219"/>
      <c r="AS65" s="192" t="str">
        <f t="shared" si="9"/>
        <v/>
      </c>
      <c r="AT65" s="172"/>
      <c r="AU65" s="219"/>
      <c r="AV65" s="192" t="str">
        <f t="shared" si="10"/>
        <v/>
      </c>
      <c r="AW65" s="172"/>
      <c r="AX65" s="219"/>
      <c r="AY65" s="192" t="str">
        <f t="shared" si="11"/>
        <v/>
      </c>
      <c r="AZ65" s="172"/>
      <c r="BA65" s="219"/>
      <c r="BB65" s="192" t="str">
        <f t="shared" si="12"/>
        <v/>
      </c>
      <c r="BC65" s="171"/>
      <c r="BD65" s="219"/>
      <c r="BE65" s="192" t="str">
        <f t="shared" si="13"/>
        <v/>
      </c>
      <c r="BF65" s="172"/>
      <c r="BG65" s="219"/>
      <c r="BH65" s="192" t="str">
        <f t="shared" si="14"/>
        <v/>
      </c>
      <c r="BI65" s="172"/>
      <c r="BJ65" s="219"/>
      <c r="BK65" s="192" t="str">
        <f t="shared" si="15"/>
        <v/>
      </c>
      <c r="BL65" s="172"/>
      <c r="BM65" s="219"/>
      <c r="BN65" s="192" t="str">
        <f t="shared" si="16"/>
        <v/>
      </c>
      <c r="BO65" s="172"/>
    </row>
    <row r="66" spans="3:67" ht="12" customHeight="1" x14ac:dyDescent="0.2">
      <c r="C66" s="982"/>
      <c r="D66" s="975" t="s">
        <v>171</v>
      </c>
      <c r="E66" s="976"/>
      <c r="F66" s="976"/>
      <c r="G66" s="20" t="s">
        <v>90</v>
      </c>
      <c r="H66" s="22">
        <v>2E-3</v>
      </c>
      <c r="I66" s="20" t="s">
        <v>93</v>
      </c>
      <c r="J66" s="172"/>
      <c r="K66" s="217"/>
      <c r="L66" s="192" t="str">
        <f t="shared" si="17"/>
        <v/>
      </c>
      <c r="M66" s="172"/>
      <c r="N66" s="219"/>
      <c r="O66" s="192" t="str">
        <f t="shared" si="18"/>
        <v/>
      </c>
      <c r="P66" s="172"/>
      <c r="Q66" s="219"/>
      <c r="R66" s="192" t="str">
        <f t="shared" si="0"/>
        <v/>
      </c>
      <c r="S66" s="172"/>
      <c r="T66" s="219"/>
      <c r="U66" s="192" t="str">
        <f t="shared" si="1"/>
        <v/>
      </c>
      <c r="V66" s="172"/>
      <c r="W66" s="219"/>
      <c r="X66" s="192" t="str">
        <f t="shared" si="2"/>
        <v/>
      </c>
      <c r="Y66" s="172"/>
      <c r="Z66" s="219"/>
      <c r="AA66" s="192" t="str">
        <f t="shared" si="3"/>
        <v/>
      </c>
      <c r="AB66" s="172"/>
      <c r="AC66" s="219"/>
      <c r="AD66" s="192" t="str">
        <f t="shared" si="4"/>
        <v/>
      </c>
      <c r="AE66" s="172"/>
      <c r="AF66" s="219"/>
      <c r="AG66" s="192" t="str">
        <f t="shared" si="5"/>
        <v/>
      </c>
      <c r="AH66" s="172"/>
      <c r="AI66" s="219"/>
      <c r="AJ66" s="192" t="str">
        <f t="shared" si="6"/>
        <v/>
      </c>
      <c r="AK66" s="172"/>
      <c r="AL66" s="219"/>
      <c r="AM66" s="192" t="str">
        <f t="shared" si="7"/>
        <v/>
      </c>
      <c r="AN66" s="172"/>
      <c r="AO66" s="219"/>
      <c r="AP66" s="192" t="str">
        <f t="shared" si="8"/>
        <v/>
      </c>
      <c r="AQ66" s="172"/>
      <c r="AR66" s="219"/>
      <c r="AS66" s="192" t="str">
        <f t="shared" si="9"/>
        <v/>
      </c>
      <c r="AT66" s="172"/>
      <c r="AU66" s="219"/>
      <c r="AV66" s="192" t="str">
        <f t="shared" si="10"/>
        <v/>
      </c>
      <c r="AW66" s="172"/>
      <c r="AX66" s="219"/>
      <c r="AY66" s="192" t="str">
        <f t="shared" si="11"/>
        <v/>
      </c>
      <c r="AZ66" s="172"/>
      <c r="BA66" s="219"/>
      <c r="BB66" s="192" t="str">
        <f t="shared" si="12"/>
        <v/>
      </c>
      <c r="BC66" s="171"/>
      <c r="BD66" s="219"/>
      <c r="BE66" s="192" t="str">
        <f t="shared" si="13"/>
        <v/>
      </c>
      <c r="BF66" s="172"/>
      <c r="BG66" s="219"/>
      <c r="BH66" s="192" t="str">
        <f t="shared" si="14"/>
        <v/>
      </c>
      <c r="BI66" s="172"/>
      <c r="BJ66" s="219"/>
      <c r="BK66" s="192" t="str">
        <f t="shared" si="15"/>
        <v/>
      </c>
      <c r="BL66" s="172"/>
      <c r="BM66" s="219"/>
      <c r="BN66" s="192" t="str">
        <f t="shared" si="16"/>
        <v/>
      </c>
      <c r="BO66" s="172"/>
    </row>
    <row r="67" spans="3:67" ht="12" customHeight="1" x14ac:dyDescent="0.2">
      <c r="C67" s="982"/>
      <c r="D67" s="975" t="s">
        <v>172</v>
      </c>
      <c r="E67" s="976"/>
      <c r="F67" s="976"/>
      <c r="G67" s="20" t="s">
        <v>90</v>
      </c>
      <c r="H67" s="22">
        <v>6.0000000000000001E-3</v>
      </c>
      <c r="I67" s="20" t="s">
        <v>93</v>
      </c>
      <c r="J67" s="172"/>
      <c r="K67" s="217"/>
      <c r="L67" s="192" t="str">
        <f t="shared" si="17"/>
        <v/>
      </c>
      <c r="M67" s="172"/>
      <c r="N67" s="219"/>
      <c r="O67" s="192" t="str">
        <f t="shared" si="18"/>
        <v/>
      </c>
      <c r="P67" s="172"/>
      <c r="Q67" s="219"/>
      <c r="R67" s="192" t="str">
        <f t="shared" si="0"/>
        <v/>
      </c>
      <c r="S67" s="172"/>
      <c r="T67" s="219"/>
      <c r="U67" s="192" t="str">
        <f t="shared" si="1"/>
        <v/>
      </c>
      <c r="V67" s="172"/>
      <c r="W67" s="219"/>
      <c r="X67" s="192" t="str">
        <f t="shared" si="2"/>
        <v/>
      </c>
      <c r="Y67" s="172"/>
      <c r="Z67" s="219"/>
      <c r="AA67" s="192" t="str">
        <f t="shared" si="3"/>
        <v/>
      </c>
      <c r="AB67" s="172"/>
      <c r="AC67" s="219"/>
      <c r="AD67" s="192" t="str">
        <f t="shared" si="4"/>
        <v/>
      </c>
      <c r="AE67" s="172"/>
      <c r="AF67" s="219"/>
      <c r="AG67" s="192" t="str">
        <f t="shared" si="5"/>
        <v/>
      </c>
      <c r="AH67" s="172"/>
      <c r="AI67" s="219"/>
      <c r="AJ67" s="192" t="str">
        <f t="shared" si="6"/>
        <v/>
      </c>
      <c r="AK67" s="172"/>
      <c r="AL67" s="219"/>
      <c r="AM67" s="192" t="str">
        <f t="shared" si="7"/>
        <v/>
      </c>
      <c r="AN67" s="172"/>
      <c r="AO67" s="219"/>
      <c r="AP67" s="192" t="str">
        <f t="shared" si="8"/>
        <v/>
      </c>
      <c r="AQ67" s="172"/>
      <c r="AR67" s="219"/>
      <c r="AS67" s="192" t="str">
        <f t="shared" si="9"/>
        <v/>
      </c>
      <c r="AT67" s="172"/>
      <c r="AU67" s="219"/>
      <c r="AV67" s="192" t="str">
        <f t="shared" si="10"/>
        <v/>
      </c>
      <c r="AW67" s="172"/>
      <c r="AX67" s="219"/>
      <c r="AY67" s="192" t="str">
        <f t="shared" si="11"/>
        <v/>
      </c>
      <c r="AZ67" s="172"/>
      <c r="BA67" s="219"/>
      <c r="BB67" s="192" t="str">
        <f t="shared" si="12"/>
        <v/>
      </c>
      <c r="BC67" s="171"/>
      <c r="BD67" s="219"/>
      <c r="BE67" s="192" t="str">
        <f t="shared" si="13"/>
        <v/>
      </c>
      <c r="BF67" s="172"/>
      <c r="BG67" s="219"/>
      <c r="BH67" s="192" t="str">
        <f t="shared" si="14"/>
        <v/>
      </c>
      <c r="BI67" s="172"/>
      <c r="BJ67" s="219"/>
      <c r="BK67" s="192" t="str">
        <f t="shared" si="15"/>
        <v/>
      </c>
      <c r="BL67" s="172"/>
      <c r="BM67" s="219"/>
      <c r="BN67" s="192" t="str">
        <f t="shared" si="16"/>
        <v/>
      </c>
      <c r="BO67" s="172"/>
    </row>
    <row r="68" spans="3:67" ht="12" customHeight="1" x14ac:dyDescent="0.2">
      <c r="C68" s="982"/>
      <c r="D68" s="977" t="s">
        <v>173</v>
      </c>
      <c r="E68" s="978"/>
      <c r="F68" s="978"/>
      <c r="G68" s="150" t="s">
        <v>90</v>
      </c>
      <c r="H68" s="151">
        <v>3.0000000000000001E-3</v>
      </c>
      <c r="I68" s="20" t="s">
        <v>93</v>
      </c>
      <c r="J68" s="220"/>
      <c r="K68" s="221"/>
      <c r="L68" s="222" t="str">
        <f t="shared" si="17"/>
        <v/>
      </c>
      <c r="M68" s="220"/>
      <c r="N68" s="223"/>
      <c r="O68" s="222" t="str">
        <f t="shared" si="18"/>
        <v/>
      </c>
      <c r="P68" s="220"/>
      <c r="Q68" s="223"/>
      <c r="R68" s="222" t="str">
        <f t="shared" si="0"/>
        <v/>
      </c>
      <c r="S68" s="220"/>
      <c r="T68" s="223"/>
      <c r="U68" s="222" t="str">
        <f t="shared" si="1"/>
        <v/>
      </c>
      <c r="V68" s="220"/>
      <c r="W68" s="223"/>
      <c r="X68" s="222" t="str">
        <f t="shared" si="2"/>
        <v/>
      </c>
      <c r="Y68" s="220"/>
      <c r="Z68" s="223"/>
      <c r="AA68" s="222" t="str">
        <f t="shared" si="3"/>
        <v/>
      </c>
      <c r="AB68" s="220"/>
      <c r="AC68" s="223"/>
      <c r="AD68" s="222" t="str">
        <f t="shared" si="4"/>
        <v/>
      </c>
      <c r="AE68" s="220"/>
      <c r="AF68" s="223"/>
      <c r="AG68" s="222" t="str">
        <f t="shared" si="5"/>
        <v/>
      </c>
      <c r="AH68" s="220"/>
      <c r="AI68" s="223"/>
      <c r="AJ68" s="222" t="str">
        <f t="shared" si="6"/>
        <v/>
      </c>
      <c r="AK68" s="220"/>
      <c r="AL68" s="223"/>
      <c r="AM68" s="222" t="str">
        <f t="shared" si="7"/>
        <v/>
      </c>
      <c r="AN68" s="220"/>
      <c r="AO68" s="223"/>
      <c r="AP68" s="222" t="str">
        <f t="shared" si="8"/>
        <v/>
      </c>
      <c r="AQ68" s="220"/>
      <c r="AR68" s="223"/>
      <c r="AS68" s="222" t="str">
        <f t="shared" si="9"/>
        <v/>
      </c>
      <c r="AT68" s="220"/>
      <c r="AU68" s="223"/>
      <c r="AV68" s="222" t="str">
        <f t="shared" si="10"/>
        <v/>
      </c>
      <c r="AW68" s="220"/>
      <c r="AX68" s="223"/>
      <c r="AY68" s="222" t="str">
        <f t="shared" si="11"/>
        <v/>
      </c>
      <c r="AZ68" s="220"/>
      <c r="BA68" s="223"/>
      <c r="BB68" s="222" t="str">
        <f t="shared" si="12"/>
        <v/>
      </c>
      <c r="BC68" s="176"/>
      <c r="BD68" s="223"/>
      <c r="BE68" s="222" t="str">
        <f t="shared" si="13"/>
        <v/>
      </c>
      <c r="BF68" s="220"/>
      <c r="BG68" s="223"/>
      <c r="BH68" s="222" t="str">
        <f t="shared" si="14"/>
        <v/>
      </c>
      <c r="BI68" s="220"/>
      <c r="BJ68" s="223"/>
      <c r="BK68" s="222" t="str">
        <f t="shared" si="15"/>
        <v/>
      </c>
      <c r="BL68" s="220"/>
      <c r="BM68" s="223"/>
      <c r="BN68" s="222" t="str">
        <f t="shared" si="16"/>
        <v/>
      </c>
      <c r="BO68" s="172"/>
    </row>
    <row r="69" spans="3:67" ht="12" customHeight="1" x14ac:dyDescent="0.2">
      <c r="C69" s="982"/>
      <c r="D69" s="975" t="s">
        <v>174</v>
      </c>
      <c r="E69" s="976"/>
      <c r="F69" s="976"/>
      <c r="G69" s="20" t="s">
        <v>90</v>
      </c>
      <c r="H69" s="22">
        <v>0.02</v>
      </c>
      <c r="I69" s="159" t="s">
        <v>93</v>
      </c>
      <c r="J69" s="172"/>
      <c r="K69" s="217"/>
      <c r="L69" s="192" t="str">
        <f t="shared" si="17"/>
        <v/>
      </c>
      <c r="M69" s="172"/>
      <c r="N69" s="219"/>
      <c r="O69" s="192" t="str">
        <f t="shared" si="18"/>
        <v/>
      </c>
      <c r="P69" s="172"/>
      <c r="Q69" s="219"/>
      <c r="R69" s="192" t="str">
        <f t="shared" si="0"/>
        <v/>
      </c>
      <c r="S69" s="172"/>
      <c r="T69" s="219"/>
      <c r="U69" s="192" t="str">
        <f t="shared" si="1"/>
        <v/>
      </c>
      <c r="V69" s="172"/>
      <c r="W69" s="219"/>
      <c r="X69" s="192" t="str">
        <f t="shared" si="2"/>
        <v/>
      </c>
      <c r="Y69" s="172"/>
      <c r="Z69" s="219"/>
      <c r="AA69" s="192" t="str">
        <f t="shared" si="3"/>
        <v/>
      </c>
      <c r="AB69" s="172"/>
      <c r="AC69" s="219"/>
      <c r="AD69" s="192" t="str">
        <f t="shared" si="4"/>
        <v/>
      </c>
      <c r="AE69" s="172"/>
      <c r="AF69" s="219"/>
      <c r="AG69" s="192" t="str">
        <f t="shared" si="5"/>
        <v/>
      </c>
      <c r="AH69" s="172"/>
      <c r="AI69" s="219"/>
      <c r="AJ69" s="192" t="str">
        <f t="shared" si="6"/>
        <v/>
      </c>
      <c r="AK69" s="172"/>
      <c r="AL69" s="219"/>
      <c r="AM69" s="192" t="str">
        <f t="shared" si="7"/>
        <v/>
      </c>
      <c r="AN69" s="172"/>
      <c r="AO69" s="219"/>
      <c r="AP69" s="192" t="str">
        <f t="shared" si="8"/>
        <v/>
      </c>
      <c r="AQ69" s="172"/>
      <c r="AR69" s="219"/>
      <c r="AS69" s="192" t="str">
        <f t="shared" si="9"/>
        <v/>
      </c>
      <c r="AT69" s="172"/>
      <c r="AU69" s="219"/>
      <c r="AV69" s="192" t="str">
        <f t="shared" si="10"/>
        <v/>
      </c>
      <c r="AW69" s="172"/>
      <c r="AX69" s="219"/>
      <c r="AY69" s="192" t="str">
        <f t="shared" si="11"/>
        <v/>
      </c>
      <c r="AZ69" s="172"/>
      <c r="BA69" s="219"/>
      <c r="BB69" s="192" t="str">
        <f t="shared" si="12"/>
        <v/>
      </c>
      <c r="BC69" s="171"/>
      <c r="BD69" s="219"/>
      <c r="BE69" s="192" t="str">
        <f t="shared" si="13"/>
        <v/>
      </c>
      <c r="BF69" s="172"/>
      <c r="BG69" s="219"/>
      <c r="BH69" s="192" t="str">
        <f t="shared" si="14"/>
        <v/>
      </c>
      <c r="BI69" s="172"/>
      <c r="BJ69" s="219"/>
      <c r="BK69" s="192" t="str">
        <f t="shared" si="15"/>
        <v/>
      </c>
      <c r="BL69" s="172"/>
      <c r="BM69" s="219"/>
      <c r="BN69" s="192" t="str">
        <f t="shared" si="16"/>
        <v/>
      </c>
      <c r="BO69" s="172"/>
    </row>
    <row r="70" spans="3:67" ht="12" customHeight="1" x14ac:dyDescent="0.2">
      <c r="C70" s="982"/>
      <c r="D70" s="975" t="s">
        <v>175</v>
      </c>
      <c r="E70" s="976"/>
      <c r="F70" s="976"/>
      <c r="G70" s="20" t="s">
        <v>90</v>
      </c>
      <c r="H70" s="22">
        <v>0.01</v>
      </c>
      <c r="I70" s="20" t="s">
        <v>93</v>
      </c>
      <c r="J70" s="172"/>
      <c r="K70" s="217"/>
      <c r="L70" s="192" t="str">
        <f t="shared" si="17"/>
        <v/>
      </c>
      <c r="M70" s="172"/>
      <c r="N70" s="219"/>
      <c r="O70" s="192" t="str">
        <f t="shared" si="18"/>
        <v/>
      </c>
      <c r="P70" s="172"/>
      <c r="Q70" s="219"/>
      <c r="R70" s="192" t="str">
        <f t="shared" si="0"/>
        <v/>
      </c>
      <c r="S70" s="172"/>
      <c r="T70" s="219"/>
      <c r="U70" s="192" t="str">
        <f t="shared" si="1"/>
        <v/>
      </c>
      <c r="V70" s="172"/>
      <c r="W70" s="219"/>
      <c r="X70" s="192" t="str">
        <f t="shared" si="2"/>
        <v/>
      </c>
      <c r="Y70" s="172"/>
      <c r="Z70" s="219"/>
      <c r="AA70" s="192" t="str">
        <f t="shared" si="3"/>
        <v/>
      </c>
      <c r="AB70" s="172"/>
      <c r="AC70" s="219"/>
      <c r="AD70" s="192" t="str">
        <f t="shared" si="4"/>
        <v/>
      </c>
      <c r="AE70" s="172"/>
      <c r="AF70" s="219"/>
      <c r="AG70" s="192" t="str">
        <f t="shared" si="5"/>
        <v/>
      </c>
      <c r="AH70" s="172"/>
      <c r="AI70" s="219"/>
      <c r="AJ70" s="192" t="str">
        <f t="shared" si="6"/>
        <v/>
      </c>
      <c r="AK70" s="172"/>
      <c r="AL70" s="219"/>
      <c r="AM70" s="192" t="str">
        <f t="shared" si="7"/>
        <v/>
      </c>
      <c r="AN70" s="172"/>
      <c r="AO70" s="219"/>
      <c r="AP70" s="192" t="str">
        <f t="shared" si="8"/>
        <v/>
      </c>
      <c r="AQ70" s="172"/>
      <c r="AR70" s="219"/>
      <c r="AS70" s="192" t="str">
        <f t="shared" si="9"/>
        <v/>
      </c>
      <c r="AT70" s="172"/>
      <c r="AU70" s="219"/>
      <c r="AV70" s="192" t="str">
        <f t="shared" si="10"/>
        <v/>
      </c>
      <c r="AW70" s="172"/>
      <c r="AX70" s="219"/>
      <c r="AY70" s="192" t="str">
        <f t="shared" si="11"/>
        <v/>
      </c>
      <c r="AZ70" s="172"/>
      <c r="BA70" s="219"/>
      <c r="BB70" s="192" t="str">
        <f t="shared" si="12"/>
        <v/>
      </c>
      <c r="BC70" s="171"/>
      <c r="BD70" s="219"/>
      <c r="BE70" s="192" t="str">
        <f t="shared" si="13"/>
        <v/>
      </c>
      <c r="BF70" s="172"/>
      <c r="BG70" s="219"/>
      <c r="BH70" s="192" t="str">
        <f t="shared" si="14"/>
        <v/>
      </c>
      <c r="BI70" s="172"/>
      <c r="BJ70" s="219"/>
      <c r="BK70" s="192" t="str">
        <f t="shared" si="15"/>
        <v/>
      </c>
      <c r="BL70" s="172"/>
      <c r="BM70" s="219"/>
      <c r="BN70" s="192" t="str">
        <f t="shared" si="16"/>
        <v/>
      </c>
      <c r="BO70" s="172"/>
    </row>
    <row r="71" spans="3:67" ht="12" customHeight="1" x14ac:dyDescent="0.2">
      <c r="C71" s="982"/>
      <c r="D71" s="975" t="s">
        <v>176</v>
      </c>
      <c r="E71" s="976"/>
      <c r="F71" s="976"/>
      <c r="G71" s="20" t="s">
        <v>90</v>
      </c>
      <c r="H71" s="22">
        <v>0.01</v>
      </c>
      <c r="I71" s="20" t="s">
        <v>93</v>
      </c>
      <c r="J71" s="172"/>
      <c r="K71" s="217"/>
      <c r="L71" s="192" t="str">
        <f t="shared" si="17"/>
        <v/>
      </c>
      <c r="M71" s="172"/>
      <c r="N71" s="219"/>
      <c r="O71" s="192" t="str">
        <f t="shared" si="18"/>
        <v/>
      </c>
      <c r="P71" s="172"/>
      <c r="Q71" s="219"/>
      <c r="R71" s="192" t="str">
        <f t="shared" si="0"/>
        <v/>
      </c>
      <c r="S71" s="172"/>
      <c r="T71" s="219"/>
      <c r="U71" s="192" t="str">
        <f t="shared" si="1"/>
        <v/>
      </c>
      <c r="V71" s="172"/>
      <c r="W71" s="219"/>
      <c r="X71" s="192" t="str">
        <f t="shared" si="2"/>
        <v/>
      </c>
      <c r="Y71" s="172"/>
      <c r="Z71" s="219"/>
      <c r="AA71" s="192" t="str">
        <f t="shared" si="3"/>
        <v/>
      </c>
      <c r="AB71" s="172"/>
      <c r="AC71" s="219"/>
      <c r="AD71" s="192" t="str">
        <f t="shared" si="4"/>
        <v/>
      </c>
      <c r="AE71" s="172"/>
      <c r="AF71" s="219"/>
      <c r="AG71" s="192" t="str">
        <f t="shared" si="5"/>
        <v/>
      </c>
      <c r="AH71" s="172"/>
      <c r="AI71" s="219"/>
      <c r="AJ71" s="192" t="str">
        <f t="shared" si="6"/>
        <v/>
      </c>
      <c r="AK71" s="172"/>
      <c r="AL71" s="219"/>
      <c r="AM71" s="192" t="str">
        <f t="shared" si="7"/>
        <v/>
      </c>
      <c r="AN71" s="172"/>
      <c r="AO71" s="219"/>
      <c r="AP71" s="192" t="str">
        <f t="shared" si="8"/>
        <v/>
      </c>
      <c r="AQ71" s="172"/>
      <c r="AR71" s="219"/>
      <c r="AS71" s="192" t="str">
        <f t="shared" si="9"/>
        <v/>
      </c>
      <c r="AT71" s="172"/>
      <c r="AU71" s="219"/>
      <c r="AV71" s="192" t="str">
        <f t="shared" si="10"/>
        <v/>
      </c>
      <c r="AW71" s="172"/>
      <c r="AX71" s="219"/>
      <c r="AY71" s="192" t="str">
        <f t="shared" si="11"/>
        <v/>
      </c>
      <c r="AZ71" s="172"/>
      <c r="BA71" s="219"/>
      <c r="BB71" s="192" t="str">
        <f t="shared" si="12"/>
        <v/>
      </c>
      <c r="BC71" s="171"/>
      <c r="BD71" s="219"/>
      <c r="BE71" s="192" t="str">
        <f t="shared" si="13"/>
        <v/>
      </c>
      <c r="BF71" s="172"/>
      <c r="BG71" s="219"/>
      <c r="BH71" s="192" t="str">
        <f t="shared" si="14"/>
        <v/>
      </c>
      <c r="BI71" s="172"/>
      <c r="BJ71" s="219"/>
      <c r="BK71" s="192" t="str">
        <f t="shared" si="15"/>
        <v/>
      </c>
      <c r="BL71" s="172"/>
      <c r="BM71" s="219"/>
      <c r="BN71" s="192" t="str">
        <f t="shared" si="16"/>
        <v/>
      </c>
      <c r="BO71" s="172"/>
    </row>
    <row r="72" spans="3:67" ht="12" customHeight="1" x14ac:dyDescent="0.2">
      <c r="C72" s="982"/>
      <c r="D72" s="977" t="s">
        <v>177</v>
      </c>
      <c r="E72" s="978"/>
      <c r="F72" s="978"/>
      <c r="G72" s="150" t="s">
        <v>90</v>
      </c>
      <c r="H72" s="151">
        <v>10</v>
      </c>
      <c r="I72" s="150" t="s">
        <v>93</v>
      </c>
      <c r="J72" s="157"/>
      <c r="K72" s="227"/>
      <c r="L72" s="185" t="str">
        <f t="shared" si="17"/>
        <v/>
      </c>
      <c r="M72" s="157"/>
      <c r="N72" s="228"/>
      <c r="O72" s="185" t="str">
        <f t="shared" si="18"/>
        <v/>
      </c>
      <c r="P72" s="157"/>
      <c r="Q72" s="228"/>
      <c r="R72" s="185" t="str">
        <f t="shared" si="0"/>
        <v/>
      </c>
      <c r="S72" s="157"/>
      <c r="T72" s="228"/>
      <c r="U72" s="185" t="str">
        <f t="shared" si="1"/>
        <v/>
      </c>
      <c r="V72" s="157"/>
      <c r="W72" s="229"/>
      <c r="X72" s="185" t="str">
        <f t="shared" si="2"/>
        <v/>
      </c>
      <c r="Y72" s="157"/>
      <c r="Z72" s="228"/>
      <c r="AA72" s="185" t="str">
        <f t="shared" si="3"/>
        <v/>
      </c>
      <c r="AB72" s="157"/>
      <c r="AC72" s="229"/>
      <c r="AD72" s="185" t="str">
        <f t="shared" si="4"/>
        <v/>
      </c>
      <c r="AE72" s="224"/>
      <c r="AF72" s="228"/>
      <c r="AG72" s="185" t="str">
        <f t="shared" si="5"/>
        <v/>
      </c>
      <c r="AH72" s="224"/>
      <c r="AI72" s="228"/>
      <c r="AJ72" s="185" t="str">
        <f t="shared" si="6"/>
        <v/>
      </c>
      <c r="AK72" s="157"/>
      <c r="AL72" s="228"/>
      <c r="AM72" s="185" t="str">
        <f t="shared" si="7"/>
        <v/>
      </c>
      <c r="AN72" s="157"/>
      <c r="AO72" s="228"/>
      <c r="AP72" s="185" t="str">
        <f t="shared" si="8"/>
        <v/>
      </c>
      <c r="AQ72" s="157"/>
      <c r="AR72" s="228"/>
      <c r="AS72" s="185" t="str">
        <f t="shared" si="9"/>
        <v/>
      </c>
      <c r="AT72" s="157"/>
      <c r="AU72" s="228"/>
      <c r="AV72" s="185" t="str">
        <f t="shared" si="10"/>
        <v/>
      </c>
      <c r="AW72" s="157"/>
      <c r="AX72" s="229"/>
      <c r="AY72" s="185" t="str">
        <f t="shared" si="11"/>
        <v/>
      </c>
      <c r="AZ72" s="157"/>
      <c r="BA72" s="228"/>
      <c r="BB72" s="185" t="str">
        <f t="shared" si="12"/>
        <v/>
      </c>
      <c r="BC72" s="158"/>
      <c r="BD72" s="229"/>
      <c r="BE72" s="185" t="str">
        <f t="shared" si="13"/>
        <v/>
      </c>
      <c r="BF72" s="157"/>
      <c r="BG72" s="229"/>
      <c r="BH72" s="185" t="str">
        <f t="shared" si="14"/>
        <v/>
      </c>
      <c r="BI72" s="224"/>
      <c r="BJ72" s="229"/>
      <c r="BK72" s="185" t="str">
        <f t="shared" si="15"/>
        <v/>
      </c>
      <c r="BL72" s="157"/>
      <c r="BM72" s="229"/>
      <c r="BN72" s="185" t="str">
        <f t="shared" si="16"/>
        <v/>
      </c>
      <c r="BO72" s="77"/>
    </row>
    <row r="73" spans="3:67" ht="12" customHeight="1" x14ac:dyDescent="0.2">
      <c r="C73" s="982"/>
      <c r="D73" s="975" t="s">
        <v>178</v>
      </c>
      <c r="E73" s="976"/>
      <c r="F73" s="976"/>
      <c r="G73" s="159" t="s">
        <v>90</v>
      </c>
      <c r="H73" s="160">
        <v>0.8</v>
      </c>
      <c r="I73" s="20" t="s">
        <v>93</v>
      </c>
      <c r="J73" s="234"/>
      <c r="K73" s="230"/>
      <c r="L73" s="231" t="str">
        <f t="shared" si="17"/>
        <v/>
      </c>
      <c r="M73" s="160"/>
      <c r="N73" s="233"/>
      <c r="O73" s="231" t="str">
        <f t="shared" si="18"/>
        <v/>
      </c>
      <c r="P73" s="160"/>
      <c r="Q73" s="233"/>
      <c r="R73" s="231" t="str">
        <f t="shared" si="0"/>
        <v/>
      </c>
      <c r="S73" s="160"/>
      <c r="T73" s="233"/>
      <c r="U73" s="231" t="str">
        <f t="shared" si="1"/>
        <v/>
      </c>
      <c r="V73" s="160"/>
      <c r="W73" s="233"/>
      <c r="X73" s="231" t="str">
        <f t="shared" si="2"/>
        <v/>
      </c>
      <c r="Y73" s="160"/>
      <c r="Z73" s="233"/>
      <c r="AA73" s="231" t="str">
        <f t="shared" si="3"/>
        <v/>
      </c>
      <c r="AB73" s="160"/>
      <c r="AC73" s="235"/>
      <c r="AD73" s="231" t="str">
        <f t="shared" si="4"/>
        <v/>
      </c>
      <c r="AE73" s="160"/>
      <c r="AF73" s="233"/>
      <c r="AG73" s="231" t="str">
        <f t="shared" si="5"/>
        <v/>
      </c>
      <c r="AH73" s="160"/>
      <c r="AI73" s="235"/>
      <c r="AJ73" s="231" t="str">
        <f t="shared" si="6"/>
        <v/>
      </c>
      <c r="AK73" s="160"/>
      <c r="AL73" s="233"/>
      <c r="AM73" s="231" t="str">
        <f t="shared" si="7"/>
        <v/>
      </c>
      <c r="AN73" s="160"/>
      <c r="AO73" s="233"/>
      <c r="AP73" s="231" t="str">
        <f t="shared" si="8"/>
        <v/>
      </c>
      <c r="AQ73" s="160"/>
      <c r="AR73" s="233"/>
      <c r="AS73" s="231" t="str">
        <f t="shared" si="9"/>
        <v/>
      </c>
      <c r="AT73" s="160"/>
      <c r="AU73" s="233"/>
      <c r="AV73" s="231" t="str">
        <f t="shared" si="10"/>
        <v/>
      </c>
      <c r="AW73" s="160"/>
      <c r="AX73" s="233"/>
      <c r="AY73" s="231" t="str">
        <f t="shared" si="11"/>
        <v/>
      </c>
      <c r="AZ73" s="160"/>
      <c r="BA73" s="233"/>
      <c r="BB73" s="231" t="str">
        <f t="shared" si="12"/>
        <v/>
      </c>
      <c r="BC73" s="236"/>
      <c r="BD73" s="233"/>
      <c r="BE73" s="231" t="str">
        <f t="shared" si="13"/>
        <v/>
      </c>
      <c r="BF73" s="160"/>
      <c r="BG73" s="233"/>
      <c r="BH73" s="231" t="str">
        <f t="shared" si="14"/>
        <v/>
      </c>
      <c r="BI73" s="160"/>
      <c r="BJ73" s="233"/>
      <c r="BK73" s="231" t="str">
        <f t="shared" si="15"/>
        <v/>
      </c>
      <c r="BL73" s="160"/>
      <c r="BM73" s="233"/>
      <c r="BN73" s="231" t="str">
        <f t="shared" si="16"/>
        <v/>
      </c>
      <c r="BO73" s="22"/>
    </row>
    <row r="74" spans="3:67" ht="12" customHeight="1" x14ac:dyDescent="0.2">
      <c r="C74" s="982"/>
      <c r="D74" s="975" t="s">
        <v>179</v>
      </c>
      <c r="E74" s="976"/>
      <c r="F74" s="976"/>
      <c r="G74" s="20" t="s">
        <v>90</v>
      </c>
      <c r="H74" s="22">
        <v>1</v>
      </c>
      <c r="I74" s="20" t="s">
        <v>93</v>
      </c>
      <c r="J74" s="106"/>
      <c r="K74" s="217"/>
      <c r="L74" s="110" t="str">
        <f t="shared" si="17"/>
        <v/>
      </c>
      <c r="M74" s="22"/>
      <c r="N74" s="219"/>
      <c r="O74" s="110" t="str">
        <f t="shared" si="18"/>
        <v/>
      </c>
      <c r="P74" s="22"/>
      <c r="Q74" s="219"/>
      <c r="R74" s="110" t="str">
        <f t="shared" si="0"/>
        <v/>
      </c>
      <c r="S74" s="22"/>
      <c r="T74" s="219"/>
      <c r="U74" s="110" t="str">
        <f t="shared" si="1"/>
        <v/>
      </c>
      <c r="V74" s="22"/>
      <c r="W74" s="219"/>
      <c r="X74" s="110" t="str">
        <f t="shared" si="2"/>
        <v/>
      </c>
      <c r="Y74" s="22"/>
      <c r="Z74" s="219"/>
      <c r="AA74" s="110" t="str">
        <f t="shared" si="3"/>
        <v/>
      </c>
      <c r="AB74" s="22"/>
      <c r="AC74" s="219"/>
      <c r="AD74" s="110" t="str">
        <f t="shared" si="4"/>
        <v/>
      </c>
      <c r="AE74" s="22"/>
      <c r="AF74" s="219"/>
      <c r="AG74" s="110" t="str">
        <f t="shared" si="5"/>
        <v/>
      </c>
      <c r="AH74" s="22"/>
      <c r="AI74" s="219"/>
      <c r="AJ74" s="110" t="str">
        <f t="shared" si="6"/>
        <v/>
      </c>
      <c r="AK74" s="22"/>
      <c r="AL74" s="219"/>
      <c r="AM74" s="110" t="str">
        <f t="shared" si="7"/>
        <v/>
      </c>
      <c r="AN74" s="22"/>
      <c r="AO74" s="219"/>
      <c r="AP74" s="110" t="str">
        <f t="shared" si="8"/>
        <v/>
      </c>
      <c r="AQ74" s="22"/>
      <c r="AR74" s="219"/>
      <c r="AS74" s="110" t="str">
        <f t="shared" si="9"/>
        <v/>
      </c>
      <c r="AT74" s="22"/>
      <c r="AU74" s="219"/>
      <c r="AV74" s="110" t="str">
        <f t="shared" si="10"/>
        <v/>
      </c>
      <c r="AW74" s="22"/>
      <c r="AX74" s="219"/>
      <c r="AY74" s="110" t="str">
        <f t="shared" si="11"/>
        <v/>
      </c>
      <c r="AZ74" s="22"/>
      <c r="BA74" s="219"/>
      <c r="BB74" s="110" t="str">
        <f t="shared" si="12"/>
        <v/>
      </c>
      <c r="BC74" s="31"/>
      <c r="BD74" s="219"/>
      <c r="BE74" s="110" t="str">
        <f t="shared" si="13"/>
        <v/>
      </c>
      <c r="BF74" s="22"/>
      <c r="BG74" s="219"/>
      <c r="BH74" s="110" t="str">
        <f t="shared" si="14"/>
        <v/>
      </c>
      <c r="BI74" s="22"/>
      <c r="BJ74" s="219"/>
      <c r="BK74" s="110" t="str">
        <f t="shared" si="15"/>
        <v/>
      </c>
      <c r="BL74" s="22"/>
      <c r="BM74" s="219"/>
      <c r="BN74" s="110" t="str">
        <f t="shared" si="16"/>
        <v/>
      </c>
      <c r="BO74" s="22"/>
    </row>
    <row r="75" spans="3:67" ht="12" customHeight="1" x14ac:dyDescent="0.2">
      <c r="C75" s="983"/>
      <c r="D75" s="979" t="s">
        <v>180</v>
      </c>
      <c r="E75" s="980"/>
      <c r="F75" s="980"/>
      <c r="G75" s="69" t="s">
        <v>99</v>
      </c>
      <c r="H75" s="68">
        <v>0.05</v>
      </c>
      <c r="I75" s="69" t="s">
        <v>93</v>
      </c>
      <c r="J75" s="40"/>
      <c r="K75" s="240"/>
      <c r="L75" s="72" t="str">
        <f t="shared" si="17"/>
        <v/>
      </c>
      <c r="M75" s="40"/>
      <c r="N75" s="240"/>
      <c r="O75" s="72" t="str">
        <f t="shared" si="18"/>
        <v/>
      </c>
      <c r="P75" s="40"/>
      <c r="Q75" s="240"/>
      <c r="R75" s="72" t="str">
        <f t="shared" si="0"/>
        <v/>
      </c>
      <c r="S75" s="40"/>
      <c r="T75" s="240"/>
      <c r="U75" s="72" t="str">
        <f t="shared" si="1"/>
        <v/>
      </c>
      <c r="V75" s="40"/>
      <c r="W75" s="240"/>
      <c r="X75" s="72" t="str">
        <f t="shared" si="2"/>
        <v/>
      </c>
      <c r="Y75" s="40"/>
      <c r="Z75" s="240"/>
      <c r="AA75" s="72" t="str">
        <f t="shared" si="3"/>
        <v/>
      </c>
      <c r="AB75" s="40"/>
      <c r="AC75" s="238"/>
      <c r="AD75" s="72" t="str">
        <f t="shared" si="4"/>
        <v/>
      </c>
      <c r="AE75" s="40"/>
      <c r="AF75" s="240"/>
      <c r="AG75" s="72" t="str">
        <f t="shared" si="5"/>
        <v/>
      </c>
      <c r="AH75" s="40"/>
      <c r="AI75" s="238"/>
      <c r="AJ75" s="72" t="str">
        <f t="shared" si="6"/>
        <v/>
      </c>
      <c r="AK75" s="40"/>
      <c r="AL75" s="240"/>
      <c r="AM75" s="72" t="str">
        <f t="shared" si="7"/>
        <v/>
      </c>
      <c r="AN75" s="40"/>
      <c r="AO75" s="240"/>
      <c r="AP75" s="72" t="str">
        <f t="shared" si="8"/>
        <v/>
      </c>
      <c r="AQ75" s="40"/>
      <c r="AR75" s="240"/>
      <c r="AS75" s="72" t="str">
        <f t="shared" si="9"/>
        <v/>
      </c>
      <c r="AT75" s="40"/>
      <c r="AU75" s="240"/>
      <c r="AV75" s="72" t="str">
        <f t="shared" si="10"/>
        <v/>
      </c>
      <c r="AW75" s="40"/>
      <c r="AX75" s="240"/>
      <c r="AY75" s="72" t="str">
        <f t="shared" si="11"/>
        <v/>
      </c>
      <c r="AZ75" s="40"/>
      <c r="BA75" s="240"/>
      <c r="BB75" s="72" t="str">
        <f t="shared" si="12"/>
        <v/>
      </c>
      <c r="BC75" s="34"/>
      <c r="BD75" s="240"/>
      <c r="BE75" s="72" t="str">
        <f t="shared" si="13"/>
        <v/>
      </c>
      <c r="BF75" s="40"/>
      <c r="BG75" s="240"/>
      <c r="BH75" s="72" t="str">
        <f t="shared" si="14"/>
        <v/>
      </c>
      <c r="BI75" s="40"/>
      <c r="BJ75" s="240"/>
      <c r="BK75" s="72" t="str">
        <f t="shared" si="15"/>
        <v/>
      </c>
      <c r="BL75" s="40"/>
      <c r="BM75" s="240"/>
      <c r="BN75" s="72" t="str">
        <f t="shared" si="16"/>
        <v/>
      </c>
      <c r="BO75" s="23"/>
    </row>
    <row r="76" spans="3:67" ht="12" customHeight="1" x14ac:dyDescent="0.2">
      <c r="C76" s="981" t="s">
        <v>181</v>
      </c>
      <c r="D76" s="984" t="s">
        <v>182</v>
      </c>
      <c r="E76" s="985"/>
      <c r="F76" s="985"/>
      <c r="G76" s="7" t="s">
        <v>90</v>
      </c>
      <c r="H76" s="6"/>
      <c r="I76" s="7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2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  <c r="BO76" s="23"/>
    </row>
    <row r="77" spans="3:67" ht="12" customHeight="1" x14ac:dyDescent="0.2">
      <c r="C77" s="994"/>
      <c r="D77" s="975" t="s">
        <v>183</v>
      </c>
      <c r="E77" s="976"/>
      <c r="F77" s="976"/>
      <c r="G77" s="20" t="s">
        <v>90</v>
      </c>
      <c r="H77" s="22"/>
      <c r="I77" s="20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200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  <c r="BO77" s="199"/>
    </row>
    <row r="78" spans="3:67" ht="12" customHeight="1" x14ac:dyDescent="0.2">
      <c r="C78" s="994"/>
      <c r="D78" s="975" t="s">
        <v>184</v>
      </c>
      <c r="E78" s="976"/>
      <c r="F78" s="976"/>
      <c r="G78" s="20" t="s">
        <v>90</v>
      </c>
      <c r="H78" s="22"/>
      <c r="I78" s="20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22"/>
      <c r="AO78" s="197"/>
      <c r="AP78" s="174"/>
      <c r="AQ78" s="22"/>
      <c r="AR78" s="197"/>
      <c r="AS78" s="29"/>
      <c r="AT78" s="23"/>
      <c r="AU78" s="197"/>
      <c r="AV78" s="173"/>
      <c r="AW78" s="22"/>
      <c r="AX78" s="197"/>
      <c r="AY78" s="173"/>
      <c r="AZ78" s="22"/>
      <c r="BA78" s="197"/>
      <c r="BB78" s="174"/>
      <c r="BC78" s="31"/>
      <c r="BD78" s="197"/>
      <c r="BE78" s="173"/>
      <c r="BF78" s="22"/>
      <c r="BG78" s="197"/>
      <c r="BH78" s="173"/>
      <c r="BI78" s="22"/>
      <c r="BJ78" s="197"/>
      <c r="BK78" s="173"/>
      <c r="BL78" s="22"/>
      <c r="BM78" s="197"/>
      <c r="BN78" s="174"/>
      <c r="BO78" s="22"/>
    </row>
    <row r="79" spans="3:67" ht="12" customHeight="1" x14ac:dyDescent="0.2">
      <c r="C79" s="994"/>
      <c r="D79" s="977" t="s">
        <v>185</v>
      </c>
      <c r="E79" s="978"/>
      <c r="F79" s="978"/>
      <c r="G79" s="150" t="s">
        <v>90</v>
      </c>
      <c r="H79" s="151"/>
      <c r="I79" s="150"/>
      <c r="J79" s="151"/>
      <c r="K79" s="242"/>
      <c r="L79" s="181"/>
      <c r="M79" s="151"/>
      <c r="N79" s="242"/>
      <c r="O79" s="181"/>
      <c r="P79" s="151"/>
      <c r="Q79" s="242"/>
      <c r="R79" s="181"/>
      <c r="S79" s="151"/>
      <c r="T79" s="242"/>
      <c r="U79" s="184"/>
      <c r="V79" s="151"/>
      <c r="W79" s="229"/>
      <c r="X79" s="184"/>
      <c r="Y79" s="243"/>
      <c r="Z79" s="242"/>
      <c r="AA79" s="244"/>
      <c r="AB79" s="151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151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247"/>
      <c r="BD79" s="229"/>
      <c r="BE79" s="181"/>
      <c r="BF79" s="151"/>
      <c r="BG79" s="229"/>
      <c r="BH79" s="181"/>
      <c r="BI79" s="224"/>
      <c r="BJ79" s="229"/>
      <c r="BK79" s="181"/>
      <c r="BL79" s="151"/>
      <c r="BM79" s="229"/>
      <c r="BN79" s="184"/>
      <c r="BO79" s="106"/>
    </row>
    <row r="80" spans="3:67" ht="12" customHeight="1" x14ac:dyDescent="0.2">
      <c r="C80" s="994"/>
      <c r="D80" s="975" t="s">
        <v>186</v>
      </c>
      <c r="E80" s="976"/>
      <c r="F80" s="976"/>
      <c r="G80" s="20" t="s">
        <v>90</v>
      </c>
      <c r="H80" s="22"/>
      <c r="I80" s="20"/>
      <c r="J80" s="22"/>
      <c r="K80" s="237"/>
      <c r="L80" s="173"/>
      <c r="M80" s="22"/>
      <c r="N80" s="237"/>
      <c r="O80" s="173"/>
      <c r="P80" s="22"/>
      <c r="Q80" s="237"/>
      <c r="R80" s="173"/>
      <c r="S80" s="22"/>
      <c r="T80" s="237"/>
      <c r="U80" s="174"/>
      <c r="V80" s="22"/>
      <c r="W80" s="191"/>
      <c r="X80" s="174"/>
      <c r="Y80" s="22"/>
      <c r="Z80" s="237"/>
      <c r="AA80" s="173"/>
      <c r="AB80" s="22"/>
      <c r="AC80" s="237"/>
      <c r="AD80" s="173"/>
      <c r="AE80" s="22"/>
      <c r="AF80" s="191"/>
      <c r="AG80" s="29"/>
      <c r="AH80" s="23"/>
      <c r="AI80" s="191"/>
      <c r="AJ80" s="29"/>
      <c r="AK80" s="22"/>
      <c r="AL80" s="191"/>
      <c r="AM80" s="110"/>
      <c r="AN80" s="22"/>
      <c r="AO80" s="191"/>
      <c r="AP80" s="174"/>
      <c r="AQ80" s="22"/>
      <c r="AR80" s="191"/>
      <c r="AS80" s="29"/>
      <c r="AT80" s="23"/>
      <c r="AU80" s="191"/>
      <c r="AV80" s="173"/>
      <c r="AW80" s="23"/>
      <c r="AX80" s="191"/>
      <c r="AY80" s="173"/>
      <c r="AZ80" s="22"/>
      <c r="BA80" s="191"/>
      <c r="BB80" s="174"/>
      <c r="BC80" s="105"/>
      <c r="BD80" s="191"/>
      <c r="BE80" s="173"/>
      <c r="BF80" s="22"/>
      <c r="BG80" s="191"/>
      <c r="BH80" s="173"/>
      <c r="BI80" s="22"/>
      <c r="BJ80" s="191"/>
      <c r="BK80" s="173"/>
      <c r="BL80" s="22"/>
      <c r="BM80" s="191"/>
      <c r="BN80" s="174"/>
      <c r="BO80" s="22"/>
    </row>
    <row r="81" spans="3:67" ht="12" customHeight="1" x14ac:dyDescent="0.2">
      <c r="C81" s="994"/>
      <c r="D81" s="975" t="s">
        <v>187</v>
      </c>
      <c r="E81" s="976"/>
      <c r="F81" s="976"/>
      <c r="G81" s="20" t="s">
        <v>90</v>
      </c>
      <c r="H81" s="22"/>
      <c r="I81" s="20"/>
      <c r="J81" s="22"/>
      <c r="K81" s="237"/>
      <c r="L81" s="173"/>
      <c r="M81" s="22"/>
      <c r="N81" s="237"/>
      <c r="O81" s="173"/>
      <c r="P81" s="22"/>
      <c r="Q81" s="237"/>
      <c r="R81" s="173"/>
      <c r="S81" s="22"/>
      <c r="T81" s="237"/>
      <c r="U81" s="174"/>
      <c r="V81" s="22"/>
      <c r="W81" s="191"/>
      <c r="X81" s="174"/>
      <c r="Y81" s="22"/>
      <c r="Z81" s="237"/>
      <c r="AA81" s="107"/>
      <c r="AB81" s="22"/>
      <c r="AC81" s="237"/>
      <c r="AD81" s="173"/>
      <c r="AE81" s="22"/>
      <c r="AF81" s="191"/>
      <c r="AG81" s="29"/>
      <c r="AH81" s="22"/>
      <c r="AI81" s="191"/>
      <c r="AJ81" s="29"/>
      <c r="AK81" s="22"/>
      <c r="AL81" s="191"/>
      <c r="AM81" s="110"/>
      <c r="AN81" s="22"/>
      <c r="AO81" s="191"/>
      <c r="AP81" s="174"/>
      <c r="AQ81" s="22"/>
      <c r="AR81" s="191"/>
      <c r="AS81" s="29"/>
      <c r="AT81" s="22"/>
      <c r="AU81" s="191"/>
      <c r="AV81" s="173"/>
      <c r="AW81" s="22"/>
      <c r="AX81" s="191"/>
      <c r="AY81" s="173"/>
      <c r="AZ81" s="22"/>
      <c r="BA81" s="191"/>
      <c r="BB81" s="174"/>
      <c r="BC81" s="31"/>
      <c r="BD81" s="191"/>
      <c r="BE81" s="173"/>
      <c r="BF81" s="22"/>
      <c r="BG81" s="191"/>
      <c r="BH81" s="173"/>
      <c r="BI81" s="22"/>
      <c r="BJ81" s="191"/>
      <c r="BK81" s="173"/>
      <c r="BL81" s="22"/>
      <c r="BM81" s="191"/>
      <c r="BN81" s="174"/>
      <c r="BO81" s="22"/>
    </row>
    <row r="82" spans="3:67" ht="12" customHeight="1" x14ac:dyDescent="0.2">
      <c r="C82" s="994"/>
      <c r="D82" s="975" t="s">
        <v>188</v>
      </c>
      <c r="E82" s="976"/>
      <c r="F82" s="976"/>
      <c r="G82" s="20" t="s">
        <v>90</v>
      </c>
      <c r="H82" s="22"/>
      <c r="I82" s="20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5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  <c r="BO82" s="106"/>
    </row>
    <row r="83" spans="3:67" ht="12" customHeight="1" x14ac:dyDescent="0.2">
      <c r="C83" s="994"/>
      <c r="D83" s="977" t="s">
        <v>189</v>
      </c>
      <c r="E83" s="978"/>
      <c r="F83" s="978"/>
      <c r="G83" s="150" t="s">
        <v>90</v>
      </c>
      <c r="H83" s="151"/>
      <c r="I83" s="150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151"/>
      <c r="AF83" s="229"/>
      <c r="AG83" s="226"/>
      <c r="AH83" s="151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151"/>
      <c r="AU83" s="229"/>
      <c r="AV83" s="181"/>
      <c r="AW83" s="224"/>
      <c r="AX83" s="229"/>
      <c r="AY83" s="181"/>
      <c r="AZ83" s="157"/>
      <c r="BA83" s="229"/>
      <c r="BB83" s="184"/>
      <c r="BC83" s="158"/>
      <c r="BD83" s="229"/>
      <c r="BE83" s="181"/>
      <c r="BF83" s="157"/>
      <c r="BG83" s="229"/>
      <c r="BH83" s="181"/>
      <c r="BI83" s="151"/>
      <c r="BJ83" s="229"/>
      <c r="BK83" s="181"/>
      <c r="BL83" s="224"/>
      <c r="BM83" s="229"/>
      <c r="BN83" s="184"/>
      <c r="BO83" s="77"/>
    </row>
    <row r="84" spans="3:67" ht="12" customHeight="1" x14ac:dyDescent="0.2">
      <c r="C84" s="994"/>
      <c r="D84" s="975" t="s">
        <v>190</v>
      </c>
      <c r="E84" s="976"/>
      <c r="F84" s="976"/>
      <c r="G84" s="20" t="s">
        <v>90</v>
      </c>
      <c r="H84" s="22"/>
      <c r="I84" s="20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22"/>
      <c r="AF84" s="188"/>
      <c r="AG84" s="29"/>
      <c r="AH84" s="22"/>
      <c r="AI84" s="188"/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22"/>
      <c r="AU84" s="188"/>
      <c r="AV84" s="29"/>
      <c r="AW84" s="23"/>
      <c r="AX84" s="191"/>
      <c r="AY84" s="76"/>
      <c r="AZ84" s="77"/>
      <c r="BA84" s="188"/>
      <c r="BB84" s="81"/>
      <c r="BC84" s="79"/>
      <c r="BD84" s="191"/>
      <c r="BE84" s="81"/>
      <c r="BF84" s="77"/>
      <c r="BG84" s="191"/>
      <c r="BH84" s="81"/>
      <c r="BI84" s="22"/>
      <c r="BJ84" s="191"/>
      <c r="BK84" s="25"/>
      <c r="BL84" s="106"/>
      <c r="BM84" s="191"/>
      <c r="BN84" s="81"/>
      <c r="BO84" s="106"/>
    </row>
    <row r="85" spans="3:67" ht="12" customHeight="1" x14ac:dyDescent="0.2">
      <c r="C85" s="994"/>
      <c r="D85" s="975" t="s">
        <v>191</v>
      </c>
      <c r="E85" s="976"/>
      <c r="F85" s="976"/>
      <c r="G85" s="20" t="s">
        <v>90</v>
      </c>
      <c r="H85" s="22"/>
      <c r="I85" s="20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22"/>
      <c r="AF85" s="197"/>
      <c r="AG85" s="29"/>
      <c r="AH85" s="22"/>
      <c r="AI85" s="191"/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22"/>
      <c r="AU85" s="197"/>
      <c r="AV85" s="29"/>
      <c r="AW85" s="106"/>
      <c r="AX85" s="197"/>
      <c r="AY85" s="76"/>
      <c r="AZ85" s="77"/>
      <c r="BA85" s="197"/>
      <c r="BB85" s="110"/>
      <c r="BC85" s="105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  <c r="BO85" s="77"/>
    </row>
    <row r="86" spans="3:67" ht="12" customHeight="1" x14ac:dyDescent="0.2">
      <c r="C86" s="995"/>
      <c r="D86" s="975" t="s">
        <v>192</v>
      </c>
      <c r="E86" s="976"/>
      <c r="F86" s="976"/>
      <c r="G86" s="20" t="s">
        <v>90</v>
      </c>
      <c r="H86" s="22"/>
      <c r="I86" s="20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68"/>
      <c r="AF86" s="191"/>
      <c r="AG86" s="29"/>
      <c r="AH86" s="22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22"/>
      <c r="AU86" s="197"/>
      <c r="AV86" s="29"/>
      <c r="AW86" s="106"/>
      <c r="AX86" s="197"/>
      <c r="AY86" s="107"/>
      <c r="AZ86" s="249"/>
      <c r="BA86" s="197"/>
      <c r="BB86" s="250"/>
      <c r="BC86" s="105"/>
      <c r="BD86" s="197"/>
      <c r="BE86" s="110"/>
      <c r="BF86" s="106"/>
      <c r="BG86" s="197"/>
      <c r="BH86" s="110"/>
      <c r="BI86" s="68"/>
      <c r="BJ86" s="197"/>
      <c r="BK86" s="25"/>
      <c r="BL86" s="106"/>
      <c r="BM86" s="197"/>
      <c r="BN86" s="110"/>
      <c r="BO86" s="106"/>
    </row>
    <row r="87" spans="3:67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6"/>
      <c r="I87" s="7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4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  <c r="BO87" s="106"/>
    </row>
    <row r="88" spans="3:67" ht="12" customHeight="1" x14ac:dyDescent="0.2">
      <c r="C88" s="982"/>
      <c r="D88" s="990" t="s">
        <v>195</v>
      </c>
      <c r="E88" s="991"/>
      <c r="F88" s="991"/>
      <c r="G88" s="257" t="s">
        <v>90</v>
      </c>
      <c r="H88" s="22"/>
      <c r="I88" s="20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5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  <c r="BO88" s="106"/>
    </row>
    <row r="89" spans="3:67" ht="12" customHeight="1" x14ac:dyDescent="0.2">
      <c r="C89" s="982"/>
      <c r="D89" s="990" t="s">
        <v>196</v>
      </c>
      <c r="E89" s="991"/>
      <c r="F89" s="991"/>
      <c r="G89" s="257" t="s">
        <v>90</v>
      </c>
      <c r="H89" s="22"/>
      <c r="I89" s="20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5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  <c r="BO89" s="106"/>
    </row>
    <row r="90" spans="3:67" ht="12" customHeight="1" x14ac:dyDescent="0.2">
      <c r="C90" s="982"/>
      <c r="D90" s="990" t="s">
        <v>197</v>
      </c>
      <c r="E90" s="991"/>
      <c r="F90" s="991"/>
      <c r="G90" s="257" t="s">
        <v>90</v>
      </c>
      <c r="H90" s="22"/>
      <c r="I90" s="20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5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  <c r="BO90" s="106"/>
    </row>
    <row r="91" spans="3:67" ht="12" customHeight="1" x14ac:dyDescent="0.2">
      <c r="C91" s="983"/>
      <c r="D91" s="992" t="s">
        <v>198</v>
      </c>
      <c r="E91" s="993"/>
      <c r="F91" s="993"/>
      <c r="G91" s="258" t="s">
        <v>90</v>
      </c>
      <c r="H91" s="68"/>
      <c r="I91" s="69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5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  <c r="BO91" s="106"/>
    </row>
    <row r="92" spans="3:67" ht="12" customHeight="1" x14ac:dyDescent="0.2">
      <c r="C92" s="981" t="s">
        <v>199</v>
      </c>
      <c r="D92" s="984" t="s">
        <v>200</v>
      </c>
      <c r="E92" s="985"/>
      <c r="F92" s="985"/>
      <c r="G92" s="7" t="s">
        <v>90</v>
      </c>
      <c r="H92" s="6">
        <v>0.06</v>
      </c>
      <c r="I92" s="7" t="s">
        <v>201</v>
      </c>
      <c r="J92" s="64"/>
      <c r="K92" s="125"/>
      <c r="L92" s="215" t="str">
        <f>IF(K92="","",(IF(K92&lt;=$H92,"○","×")))</f>
        <v/>
      </c>
      <c r="M92" s="64"/>
      <c r="N92" s="266"/>
      <c r="O92" s="215" t="str">
        <f>IF(N92="","",(IF(N92&lt;=$H92,"○","×")))</f>
        <v/>
      </c>
      <c r="P92" s="64"/>
      <c r="Q92" s="266"/>
      <c r="R92" s="215" t="str">
        <f>IF(Q92="","",(IF(Q92&lt;=$H92,"○","×")))</f>
        <v/>
      </c>
      <c r="S92" s="64"/>
      <c r="T92" s="266"/>
      <c r="U92" s="215" t="str">
        <f>IF(T92="","",(IF(T92&lt;=$H92,"○","×")))</f>
        <v/>
      </c>
      <c r="V92" s="64"/>
      <c r="W92" s="266"/>
      <c r="X92" s="215" t="str">
        <f>IF(W92="","",(IF(W92&lt;=$H92,"○","×")))</f>
        <v/>
      </c>
      <c r="Y92" s="64"/>
      <c r="Z92" s="266"/>
      <c r="AA92" s="215" t="str">
        <f>IF(Z92="","",(IF(Z92&lt;=$H92,"○","×")))</f>
        <v/>
      </c>
      <c r="AB92" s="64"/>
      <c r="AC92" s="265"/>
      <c r="AD92" s="215" t="str">
        <f>IF(AC92="","",(IF(AC92&lt;=$H92,"○","×")))</f>
        <v/>
      </c>
      <c r="AE92" s="64"/>
      <c r="AF92" s="266"/>
      <c r="AG92" s="215" t="str">
        <f>IF(AF92="","",(IF(AF92&lt;=$H92,"○","×")))</f>
        <v/>
      </c>
      <c r="AH92" s="64"/>
      <c r="AI92" s="265"/>
      <c r="AJ92" s="215" t="str">
        <f>IF(AI92="","",(IF(AI92&lt;=$H92,"○","×")))</f>
        <v/>
      </c>
      <c r="AK92" s="64"/>
      <c r="AL92" s="266"/>
      <c r="AM92" s="215" t="str">
        <f>IF(AL92="","",(IF(AL92&lt;=$H92,"○","×")))</f>
        <v/>
      </c>
      <c r="AN92" s="64"/>
      <c r="AO92" s="266"/>
      <c r="AP92" s="215" t="str">
        <f>IF(AO92="","",(IF(AO92&lt;=$H92,"○","×")))</f>
        <v/>
      </c>
      <c r="AQ92" s="64"/>
      <c r="AR92" s="266"/>
      <c r="AS92" s="215" t="str">
        <f>IF(AR92="","",(IF(AR92&lt;=$H92,"○","×")))</f>
        <v/>
      </c>
      <c r="AT92" s="64"/>
      <c r="AU92" s="266"/>
      <c r="AV92" s="215" t="str">
        <f>IF(AU92="","",(IF(AU92&lt;=$H92,"○","×")))</f>
        <v/>
      </c>
      <c r="AW92" s="64"/>
      <c r="AX92" s="266"/>
      <c r="AY92" s="215" t="str">
        <f>IF(AX92="","",(IF(AX92&lt;=$H92,"○","×")))</f>
        <v/>
      </c>
      <c r="AZ92" s="64"/>
      <c r="BA92" s="266"/>
      <c r="BB92" s="215" t="str">
        <f>IF(BA92="","",(IF(BA92&lt;=$H92,"○","×")))</f>
        <v/>
      </c>
      <c r="BC92" s="62"/>
      <c r="BD92" s="266"/>
      <c r="BE92" s="215" t="str">
        <f>IF(BD92="","",(IF(BD92&lt;=$H92,"○","×")))</f>
        <v/>
      </c>
      <c r="BF92" s="64"/>
      <c r="BG92" s="266"/>
      <c r="BH92" s="215" t="str">
        <f>IF(BG92="","",(IF(BG92&lt;=$H92,"○","×")))</f>
        <v/>
      </c>
      <c r="BI92" s="64"/>
      <c r="BJ92" s="266"/>
      <c r="BK92" s="215" t="str">
        <f>IF(BJ92="","",(IF(BJ92&lt;=$H92,"○","×")))</f>
        <v/>
      </c>
      <c r="BL92" s="64"/>
      <c r="BM92" s="266"/>
      <c r="BN92" s="215" t="str">
        <f>IF(BM92="","",(IF(BM92&lt;=$H92,"○","×")))</f>
        <v/>
      </c>
      <c r="BO92" s="23"/>
    </row>
    <row r="93" spans="3:67" ht="12" customHeight="1" x14ac:dyDescent="0.2">
      <c r="C93" s="982"/>
      <c r="D93" s="975" t="s">
        <v>202</v>
      </c>
      <c r="E93" s="976"/>
      <c r="F93" s="976"/>
      <c r="G93" s="20" t="s">
        <v>90</v>
      </c>
      <c r="H93" s="22">
        <v>0.04</v>
      </c>
      <c r="I93" s="20" t="s">
        <v>201</v>
      </c>
      <c r="J93" s="23"/>
      <c r="K93" s="218"/>
      <c r="L93" s="192" t="str">
        <f t="shared" ref="L93:L123" si="19">IF(K93="","",(IF(K93&lt;=$H93,"○","×")))</f>
        <v/>
      </c>
      <c r="M93" s="23"/>
      <c r="N93" s="195"/>
      <c r="O93" s="192" t="str">
        <f t="shared" ref="O93:O123" si="20">IF(N93="","",(IF(N93&lt;=$H93,"○","×")))</f>
        <v/>
      </c>
      <c r="P93" s="23"/>
      <c r="Q93" s="195"/>
      <c r="R93" s="192" t="str">
        <f t="shared" ref="R93:R123" si="21">IF(Q93="","",(IF(Q93&lt;=$H93,"○","×")))</f>
        <v/>
      </c>
      <c r="S93" s="23"/>
      <c r="T93" s="195"/>
      <c r="U93" s="192" t="str">
        <f t="shared" ref="U93:U123" si="22">IF(T93="","",(IF(T93&lt;=$H93,"○","×")))</f>
        <v/>
      </c>
      <c r="V93" s="23"/>
      <c r="W93" s="195"/>
      <c r="X93" s="192" t="str">
        <f t="shared" ref="X93:X123" si="23">IF(W93="","",(IF(W93&lt;=$H93,"○","×")))</f>
        <v/>
      </c>
      <c r="Y93" s="23"/>
      <c r="Z93" s="195"/>
      <c r="AA93" s="192" t="str">
        <f t="shared" ref="AA93:AA123" si="24">IF(Z93="","",(IF(Z93&lt;=$H93,"○","×")))</f>
        <v/>
      </c>
      <c r="AB93" s="23"/>
      <c r="AC93" s="267"/>
      <c r="AD93" s="192" t="str">
        <f t="shared" ref="AD93:AD123" si="25">IF(AC93="","",(IF(AC93&lt;=$H93,"○","×")))</f>
        <v/>
      </c>
      <c r="AE93" s="23"/>
      <c r="AF93" s="195"/>
      <c r="AG93" s="192" t="str">
        <f t="shared" ref="AG93:AG123" si="26">IF(AF93="","",(IF(AF93&lt;=$H93,"○","×")))</f>
        <v/>
      </c>
      <c r="AH93" s="23"/>
      <c r="AI93" s="267"/>
      <c r="AJ93" s="192" t="str">
        <f t="shared" ref="AJ93:AJ123" si="27">IF(AI93="","",(IF(AI93&lt;=$H93,"○","×")))</f>
        <v/>
      </c>
      <c r="AK93" s="23"/>
      <c r="AL93" s="195"/>
      <c r="AM93" s="192" t="str">
        <f t="shared" ref="AM93:AM123" si="28">IF(AL93="","",(IF(AL93&lt;=$H93,"○","×")))</f>
        <v/>
      </c>
      <c r="AN93" s="23"/>
      <c r="AO93" s="195"/>
      <c r="AP93" s="192" t="str">
        <f t="shared" ref="AP93:AP123" si="29">IF(AO93="","",(IF(AO93&lt;=$H93,"○","×")))</f>
        <v/>
      </c>
      <c r="AQ93" s="23"/>
      <c r="AR93" s="195"/>
      <c r="AS93" s="192" t="str">
        <f t="shared" ref="AS93:AS123" si="30">IF(AR93="","",(IF(AR93&lt;=$H93,"○","×")))</f>
        <v/>
      </c>
      <c r="AT93" s="23"/>
      <c r="AU93" s="195"/>
      <c r="AV93" s="192" t="str">
        <f t="shared" ref="AV93:AV123" si="31">IF(AU93="","",(IF(AU93&lt;=$H93,"○","×")))</f>
        <v/>
      </c>
      <c r="AW93" s="23"/>
      <c r="AX93" s="195"/>
      <c r="AY93" s="192" t="str">
        <f t="shared" ref="AY93:AY123" si="32">IF(AX93="","",(IF(AX93&lt;=$H93,"○","×")))</f>
        <v/>
      </c>
      <c r="AZ93" s="23"/>
      <c r="BA93" s="195"/>
      <c r="BB93" s="192" t="str">
        <f t="shared" ref="BB93:BB123" si="33">IF(BA93="","",(IF(BA93&lt;=$H93,"○","×")))</f>
        <v/>
      </c>
      <c r="BC93" s="29"/>
      <c r="BD93" s="195"/>
      <c r="BE93" s="192" t="str">
        <f t="shared" ref="BE93:BE123" si="34">IF(BD93="","",(IF(BD93&lt;=$H93,"○","×")))</f>
        <v/>
      </c>
      <c r="BF93" s="23"/>
      <c r="BG93" s="195"/>
      <c r="BH93" s="192" t="str">
        <f t="shared" ref="BH93:BH123" si="35">IF(BG93="","",(IF(BG93&lt;=$H93,"○","×")))</f>
        <v/>
      </c>
      <c r="BI93" s="23"/>
      <c r="BJ93" s="195"/>
      <c r="BK93" s="192" t="str">
        <f t="shared" ref="BK93:BK123" si="36">IF(BJ93="","",(IF(BJ93&lt;=$H93,"○","×")))</f>
        <v/>
      </c>
      <c r="BL93" s="23"/>
      <c r="BM93" s="195"/>
      <c r="BN93" s="192" t="str">
        <f t="shared" ref="BN93:BN123" si="37">IF(BM93="","",(IF(BM93&lt;=$H93,"○","×")))</f>
        <v/>
      </c>
      <c r="BO93" s="23"/>
    </row>
    <row r="94" spans="3:67" ht="12" customHeight="1" x14ac:dyDescent="0.2">
      <c r="C94" s="982"/>
      <c r="D94" s="975" t="s">
        <v>203</v>
      </c>
      <c r="E94" s="976"/>
      <c r="F94" s="976"/>
      <c r="G94" s="20" t="s">
        <v>90</v>
      </c>
      <c r="H94" s="22">
        <v>0.06</v>
      </c>
      <c r="I94" s="20" t="s">
        <v>201</v>
      </c>
      <c r="J94" s="23"/>
      <c r="K94" s="218"/>
      <c r="L94" s="192" t="str">
        <f t="shared" si="19"/>
        <v/>
      </c>
      <c r="M94" s="23"/>
      <c r="N94" s="195"/>
      <c r="O94" s="192" t="str">
        <f t="shared" si="20"/>
        <v/>
      </c>
      <c r="P94" s="23"/>
      <c r="Q94" s="195"/>
      <c r="R94" s="192" t="str">
        <f t="shared" si="21"/>
        <v/>
      </c>
      <c r="S94" s="23"/>
      <c r="T94" s="195"/>
      <c r="U94" s="192" t="str">
        <f t="shared" si="22"/>
        <v/>
      </c>
      <c r="V94" s="23"/>
      <c r="W94" s="195"/>
      <c r="X94" s="192" t="str">
        <f t="shared" si="23"/>
        <v/>
      </c>
      <c r="Y94" s="23"/>
      <c r="Z94" s="195"/>
      <c r="AA94" s="192" t="str">
        <f t="shared" si="24"/>
        <v/>
      </c>
      <c r="AB94" s="23"/>
      <c r="AC94" s="267"/>
      <c r="AD94" s="192" t="str">
        <f t="shared" si="25"/>
        <v/>
      </c>
      <c r="AE94" s="23"/>
      <c r="AF94" s="195"/>
      <c r="AG94" s="192" t="str">
        <f t="shared" si="26"/>
        <v/>
      </c>
      <c r="AH94" s="23"/>
      <c r="AI94" s="267"/>
      <c r="AJ94" s="192" t="str">
        <f t="shared" si="27"/>
        <v/>
      </c>
      <c r="AK94" s="23"/>
      <c r="AL94" s="195"/>
      <c r="AM94" s="192" t="str">
        <f t="shared" si="28"/>
        <v/>
      </c>
      <c r="AN94" s="23"/>
      <c r="AO94" s="195"/>
      <c r="AP94" s="192" t="str">
        <f t="shared" si="29"/>
        <v/>
      </c>
      <c r="AQ94" s="23"/>
      <c r="AR94" s="195"/>
      <c r="AS94" s="192" t="str">
        <f t="shared" si="30"/>
        <v/>
      </c>
      <c r="AT94" s="23"/>
      <c r="AU94" s="195"/>
      <c r="AV94" s="192" t="str">
        <f t="shared" si="31"/>
        <v/>
      </c>
      <c r="AW94" s="23"/>
      <c r="AX94" s="195"/>
      <c r="AY94" s="192" t="str">
        <f t="shared" si="32"/>
        <v/>
      </c>
      <c r="AZ94" s="23"/>
      <c r="BA94" s="195"/>
      <c r="BB94" s="192" t="str">
        <f t="shared" si="33"/>
        <v/>
      </c>
      <c r="BC94" s="29"/>
      <c r="BD94" s="195"/>
      <c r="BE94" s="192" t="str">
        <f t="shared" si="34"/>
        <v/>
      </c>
      <c r="BF94" s="23"/>
      <c r="BG94" s="195"/>
      <c r="BH94" s="192" t="str">
        <f t="shared" si="35"/>
        <v/>
      </c>
      <c r="BI94" s="23"/>
      <c r="BJ94" s="195"/>
      <c r="BK94" s="192" t="str">
        <f t="shared" si="36"/>
        <v/>
      </c>
      <c r="BL94" s="23"/>
      <c r="BM94" s="195"/>
      <c r="BN94" s="192" t="str">
        <f t="shared" si="37"/>
        <v/>
      </c>
      <c r="BO94" s="23"/>
    </row>
    <row r="95" spans="3:67" ht="12" customHeight="1" x14ac:dyDescent="0.2">
      <c r="C95" s="982"/>
      <c r="D95" s="977" t="s">
        <v>204</v>
      </c>
      <c r="E95" s="978"/>
      <c r="F95" s="978"/>
      <c r="G95" s="150" t="s">
        <v>90</v>
      </c>
      <c r="H95" s="151">
        <v>0.2</v>
      </c>
      <c r="I95" s="20" t="s">
        <v>201</v>
      </c>
      <c r="J95" s="224"/>
      <c r="K95" s="269"/>
      <c r="L95" s="222" t="str">
        <f t="shared" si="19"/>
        <v/>
      </c>
      <c r="M95" s="224"/>
      <c r="N95" s="269"/>
      <c r="O95" s="222" t="str">
        <f t="shared" si="20"/>
        <v/>
      </c>
      <c r="P95" s="224"/>
      <c r="Q95" s="269"/>
      <c r="R95" s="222" t="str">
        <f t="shared" si="21"/>
        <v/>
      </c>
      <c r="S95" s="224"/>
      <c r="T95" s="269"/>
      <c r="U95" s="222" t="str">
        <f t="shared" si="22"/>
        <v/>
      </c>
      <c r="V95" s="224"/>
      <c r="W95" s="269"/>
      <c r="X95" s="222" t="str">
        <f t="shared" si="23"/>
        <v/>
      </c>
      <c r="Y95" s="224"/>
      <c r="Z95" s="269"/>
      <c r="AA95" s="222" t="str">
        <f t="shared" si="24"/>
        <v/>
      </c>
      <c r="AB95" s="224"/>
      <c r="AC95" s="268"/>
      <c r="AD95" s="222" t="str">
        <f t="shared" si="25"/>
        <v/>
      </c>
      <c r="AE95" s="224"/>
      <c r="AF95" s="269"/>
      <c r="AG95" s="222" t="str">
        <f t="shared" si="26"/>
        <v/>
      </c>
      <c r="AH95" s="224"/>
      <c r="AI95" s="268"/>
      <c r="AJ95" s="222" t="str">
        <f t="shared" si="27"/>
        <v/>
      </c>
      <c r="AK95" s="224"/>
      <c r="AL95" s="269"/>
      <c r="AM95" s="222" t="str">
        <f t="shared" si="28"/>
        <v/>
      </c>
      <c r="AN95" s="224"/>
      <c r="AO95" s="269"/>
      <c r="AP95" s="222" t="str">
        <f t="shared" si="29"/>
        <v/>
      </c>
      <c r="AQ95" s="224"/>
      <c r="AR95" s="269"/>
      <c r="AS95" s="222" t="str">
        <f t="shared" si="30"/>
        <v/>
      </c>
      <c r="AT95" s="224"/>
      <c r="AU95" s="269"/>
      <c r="AV95" s="222" t="str">
        <f t="shared" si="31"/>
        <v/>
      </c>
      <c r="AW95" s="224"/>
      <c r="AX95" s="269"/>
      <c r="AY95" s="222" t="str">
        <f t="shared" si="32"/>
        <v/>
      </c>
      <c r="AZ95" s="224"/>
      <c r="BA95" s="269"/>
      <c r="BB95" s="222" t="str">
        <f t="shared" si="33"/>
        <v/>
      </c>
      <c r="BC95" s="226"/>
      <c r="BD95" s="269"/>
      <c r="BE95" s="222" t="str">
        <f t="shared" si="34"/>
        <v/>
      </c>
      <c r="BF95" s="224"/>
      <c r="BG95" s="269"/>
      <c r="BH95" s="222" t="str">
        <f t="shared" si="35"/>
        <v/>
      </c>
      <c r="BI95" s="224"/>
      <c r="BJ95" s="269"/>
      <c r="BK95" s="222" t="str">
        <f t="shared" si="36"/>
        <v/>
      </c>
      <c r="BL95" s="224"/>
      <c r="BM95" s="269"/>
      <c r="BN95" s="222" t="str">
        <f t="shared" si="37"/>
        <v/>
      </c>
      <c r="BO95" s="23"/>
    </row>
    <row r="96" spans="3:67" ht="12" customHeight="1" x14ac:dyDescent="0.2">
      <c r="C96" s="982"/>
      <c r="D96" s="975" t="s">
        <v>205</v>
      </c>
      <c r="E96" s="976"/>
      <c r="F96" s="976"/>
      <c r="G96" s="20" t="s">
        <v>90</v>
      </c>
      <c r="H96" s="22">
        <v>8.0000000000000002E-3</v>
      </c>
      <c r="I96" s="159" t="s">
        <v>201</v>
      </c>
      <c r="J96" s="23"/>
      <c r="K96" s="218"/>
      <c r="L96" s="192" t="str">
        <f t="shared" si="19"/>
        <v/>
      </c>
      <c r="M96" s="23"/>
      <c r="N96" s="270"/>
      <c r="O96" s="192" t="str">
        <f t="shared" si="20"/>
        <v/>
      </c>
      <c r="P96" s="23"/>
      <c r="Q96" s="270"/>
      <c r="R96" s="192" t="str">
        <f t="shared" si="21"/>
        <v/>
      </c>
      <c r="S96" s="23"/>
      <c r="T96" s="270"/>
      <c r="U96" s="192" t="str">
        <f t="shared" si="22"/>
        <v/>
      </c>
      <c r="V96" s="23"/>
      <c r="W96" s="270"/>
      <c r="X96" s="192" t="str">
        <f t="shared" si="23"/>
        <v/>
      </c>
      <c r="Y96" s="23"/>
      <c r="Z96" s="270"/>
      <c r="AA96" s="192" t="str">
        <f t="shared" si="24"/>
        <v/>
      </c>
      <c r="AB96" s="23"/>
      <c r="AC96" s="267"/>
      <c r="AD96" s="192" t="str">
        <f t="shared" si="25"/>
        <v/>
      </c>
      <c r="AE96" s="23"/>
      <c r="AF96" s="270"/>
      <c r="AG96" s="192" t="str">
        <f t="shared" si="26"/>
        <v/>
      </c>
      <c r="AH96" s="23"/>
      <c r="AI96" s="267"/>
      <c r="AJ96" s="192" t="str">
        <f t="shared" si="27"/>
        <v/>
      </c>
      <c r="AK96" s="23"/>
      <c r="AL96" s="270"/>
      <c r="AM96" s="192" t="str">
        <f t="shared" si="28"/>
        <v/>
      </c>
      <c r="AN96" s="23"/>
      <c r="AO96" s="270"/>
      <c r="AP96" s="192" t="str">
        <f t="shared" si="29"/>
        <v/>
      </c>
      <c r="AQ96" s="23"/>
      <c r="AR96" s="270"/>
      <c r="AS96" s="192" t="str">
        <f t="shared" si="30"/>
        <v/>
      </c>
      <c r="AT96" s="23"/>
      <c r="AU96" s="270"/>
      <c r="AV96" s="192" t="str">
        <f t="shared" si="31"/>
        <v/>
      </c>
      <c r="AW96" s="23"/>
      <c r="AX96" s="270"/>
      <c r="AY96" s="192" t="str">
        <f t="shared" si="32"/>
        <v/>
      </c>
      <c r="AZ96" s="23"/>
      <c r="BA96" s="270"/>
      <c r="BB96" s="192" t="str">
        <f t="shared" si="33"/>
        <v/>
      </c>
      <c r="BC96" s="29"/>
      <c r="BD96" s="270"/>
      <c r="BE96" s="192" t="str">
        <f t="shared" si="34"/>
        <v/>
      </c>
      <c r="BF96" s="23"/>
      <c r="BG96" s="270"/>
      <c r="BH96" s="192" t="str">
        <f t="shared" si="35"/>
        <v/>
      </c>
      <c r="BI96" s="23"/>
      <c r="BJ96" s="270"/>
      <c r="BK96" s="192" t="str">
        <f t="shared" si="36"/>
        <v/>
      </c>
      <c r="BL96" s="23"/>
      <c r="BM96" s="270"/>
      <c r="BN96" s="192" t="str">
        <f t="shared" si="37"/>
        <v/>
      </c>
      <c r="BO96" s="23"/>
    </row>
    <row r="97" spans="3:67" ht="12" customHeight="1" x14ac:dyDescent="0.2">
      <c r="C97" s="982"/>
      <c r="D97" s="975" t="s">
        <v>206</v>
      </c>
      <c r="E97" s="976"/>
      <c r="F97" s="976"/>
      <c r="G97" s="20" t="s">
        <v>90</v>
      </c>
      <c r="H97" s="22">
        <v>5.0000000000000001E-3</v>
      </c>
      <c r="I97" s="20" t="s">
        <v>201</v>
      </c>
      <c r="J97" s="23"/>
      <c r="K97" s="218"/>
      <c r="L97" s="192" t="str">
        <f t="shared" si="19"/>
        <v/>
      </c>
      <c r="M97" s="23"/>
      <c r="N97" s="270"/>
      <c r="O97" s="192" t="str">
        <f t="shared" si="20"/>
        <v/>
      </c>
      <c r="P97" s="23"/>
      <c r="Q97" s="270"/>
      <c r="R97" s="192" t="str">
        <f t="shared" si="21"/>
        <v/>
      </c>
      <c r="S97" s="23"/>
      <c r="T97" s="270"/>
      <c r="U97" s="192" t="str">
        <f t="shared" si="22"/>
        <v/>
      </c>
      <c r="V97" s="23"/>
      <c r="W97" s="270"/>
      <c r="X97" s="192" t="str">
        <f t="shared" si="23"/>
        <v/>
      </c>
      <c r="Y97" s="23"/>
      <c r="Z97" s="270"/>
      <c r="AA97" s="192" t="str">
        <f t="shared" si="24"/>
        <v/>
      </c>
      <c r="AB97" s="23"/>
      <c r="AC97" s="267"/>
      <c r="AD97" s="192" t="str">
        <f t="shared" si="25"/>
        <v/>
      </c>
      <c r="AE97" s="23"/>
      <c r="AF97" s="270"/>
      <c r="AG97" s="192" t="str">
        <f t="shared" si="26"/>
        <v/>
      </c>
      <c r="AH97" s="23"/>
      <c r="AI97" s="267"/>
      <c r="AJ97" s="192" t="str">
        <f t="shared" si="27"/>
        <v/>
      </c>
      <c r="AK97" s="23"/>
      <c r="AL97" s="270"/>
      <c r="AM97" s="192" t="str">
        <f t="shared" si="28"/>
        <v/>
      </c>
      <c r="AN97" s="23"/>
      <c r="AO97" s="270"/>
      <c r="AP97" s="192" t="str">
        <f t="shared" si="29"/>
        <v/>
      </c>
      <c r="AQ97" s="23"/>
      <c r="AR97" s="270"/>
      <c r="AS97" s="192" t="str">
        <f t="shared" si="30"/>
        <v/>
      </c>
      <c r="AT97" s="23"/>
      <c r="AU97" s="270"/>
      <c r="AV97" s="192" t="str">
        <f t="shared" si="31"/>
        <v/>
      </c>
      <c r="AW97" s="23"/>
      <c r="AX97" s="270"/>
      <c r="AY97" s="192" t="str">
        <f t="shared" si="32"/>
        <v/>
      </c>
      <c r="AZ97" s="23"/>
      <c r="BA97" s="270"/>
      <c r="BB97" s="192" t="str">
        <f t="shared" si="33"/>
        <v/>
      </c>
      <c r="BC97" s="29"/>
      <c r="BD97" s="270"/>
      <c r="BE97" s="192" t="str">
        <f t="shared" si="34"/>
        <v/>
      </c>
      <c r="BF97" s="23"/>
      <c r="BG97" s="270"/>
      <c r="BH97" s="192" t="str">
        <f t="shared" si="35"/>
        <v/>
      </c>
      <c r="BI97" s="23"/>
      <c r="BJ97" s="270"/>
      <c r="BK97" s="192" t="str">
        <f t="shared" si="36"/>
        <v/>
      </c>
      <c r="BL97" s="23"/>
      <c r="BM97" s="270"/>
      <c r="BN97" s="192" t="str">
        <f t="shared" si="37"/>
        <v/>
      </c>
      <c r="BO97" s="23"/>
    </row>
    <row r="98" spans="3:67" ht="12" customHeight="1" x14ac:dyDescent="0.2">
      <c r="C98" s="982"/>
      <c r="D98" s="975" t="s">
        <v>207</v>
      </c>
      <c r="E98" s="976"/>
      <c r="F98" s="976"/>
      <c r="G98" s="20" t="s">
        <v>90</v>
      </c>
      <c r="H98" s="22">
        <v>3.0000000000000001E-3</v>
      </c>
      <c r="I98" s="20" t="s">
        <v>201</v>
      </c>
      <c r="J98" s="23"/>
      <c r="K98" s="218"/>
      <c r="L98" s="192" t="str">
        <f t="shared" si="19"/>
        <v/>
      </c>
      <c r="M98" s="23"/>
      <c r="N98" s="270"/>
      <c r="O98" s="192" t="str">
        <f t="shared" si="20"/>
        <v/>
      </c>
      <c r="P98" s="23"/>
      <c r="Q98" s="270"/>
      <c r="R98" s="192" t="str">
        <f t="shared" si="21"/>
        <v/>
      </c>
      <c r="S98" s="23"/>
      <c r="T98" s="270"/>
      <c r="U98" s="192" t="str">
        <f t="shared" si="22"/>
        <v/>
      </c>
      <c r="V98" s="23"/>
      <c r="W98" s="270"/>
      <c r="X98" s="192" t="str">
        <f t="shared" si="23"/>
        <v/>
      </c>
      <c r="Y98" s="23"/>
      <c r="Z98" s="270"/>
      <c r="AA98" s="192" t="str">
        <f t="shared" si="24"/>
        <v/>
      </c>
      <c r="AB98" s="23"/>
      <c r="AC98" s="267"/>
      <c r="AD98" s="192" t="str">
        <f t="shared" si="25"/>
        <v/>
      </c>
      <c r="AE98" s="23"/>
      <c r="AF98" s="270"/>
      <c r="AG98" s="192" t="str">
        <f t="shared" si="26"/>
        <v/>
      </c>
      <c r="AH98" s="23"/>
      <c r="AI98" s="267"/>
      <c r="AJ98" s="192" t="str">
        <f t="shared" si="27"/>
        <v/>
      </c>
      <c r="AK98" s="23"/>
      <c r="AL98" s="270"/>
      <c r="AM98" s="192" t="str">
        <f t="shared" si="28"/>
        <v/>
      </c>
      <c r="AN98" s="23"/>
      <c r="AO98" s="270"/>
      <c r="AP98" s="192" t="str">
        <f t="shared" si="29"/>
        <v/>
      </c>
      <c r="AQ98" s="23"/>
      <c r="AR98" s="270"/>
      <c r="AS98" s="192" t="str">
        <f t="shared" si="30"/>
        <v/>
      </c>
      <c r="AT98" s="23"/>
      <c r="AU98" s="270"/>
      <c r="AV98" s="192" t="str">
        <f t="shared" si="31"/>
        <v/>
      </c>
      <c r="AW98" s="23"/>
      <c r="AX98" s="270"/>
      <c r="AY98" s="192" t="str">
        <f t="shared" si="32"/>
        <v/>
      </c>
      <c r="AZ98" s="23"/>
      <c r="BA98" s="270"/>
      <c r="BB98" s="192" t="str">
        <f t="shared" si="33"/>
        <v/>
      </c>
      <c r="BC98" s="29"/>
      <c r="BD98" s="270"/>
      <c r="BE98" s="192" t="str">
        <f t="shared" si="34"/>
        <v/>
      </c>
      <c r="BF98" s="23"/>
      <c r="BG98" s="270"/>
      <c r="BH98" s="192" t="str">
        <f t="shared" si="35"/>
        <v/>
      </c>
      <c r="BI98" s="23"/>
      <c r="BJ98" s="270"/>
      <c r="BK98" s="192" t="str">
        <f t="shared" si="36"/>
        <v/>
      </c>
      <c r="BL98" s="23"/>
      <c r="BM98" s="270"/>
      <c r="BN98" s="192" t="str">
        <f t="shared" si="37"/>
        <v/>
      </c>
      <c r="BO98" s="23"/>
    </row>
    <row r="99" spans="3:67" ht="12" customHeight="1" x14ac:dyDescent="0.2">
      <c r="C99" s="982"/>
      <c r="D99" s="977" t="s">
        <v>208</v>
      </c>
      <c r="E99" s="978"/>
      <c r="F99" s="978"/>
      <c r="G99" s="150" t="s">
        <v>90</v>
      </c>
      <c r="H99" s="151">
        <v>0.04</v>
      </c>
      <c r="I99" s="150" t="s">
        <v>201</v>
      </c>
      <c r="J99" s="224"/>
      <c r="K99" s="218"/>
      <c r="L99" s="222" t="str">
        <f t="shared" si="19"/>
        <v/>
      </c>
      <c r="M99" s="224"/>
      <c r="N99" s="271"/>
      <c r="O99" s="222" t="str">
        <f t="shared" si="20"/>
        <v/>
      </c>
      <c r="P99" s="224"/>
      <c r="Q99" s="271"/>
      <c r="R99" s="222" t="str">
        <f t="shared" si="21"/>
        <v/>
      </c>
      <c r="S99" s="224"/>
      <c r="T99" s="271"/>
      <c r="U99" s="222" t="str">
        <f t="shared" si="22"/>
        <v/>
      </c>
      <c r="V99" s="224"/>
      <c r="W99" s="271"/>
      <c r="X99" s="222" t="str">
        <f t="shared" si="23"/>
        <v/>
      </c>
      <c r="Y99" s="224"/>
      <c r="Z99" s="271"/>
      <c r="AA99" s="222" t="str">
        <f t="shared" si="24"/>
        <v/>
      </c>
      <c r="AB99" s="224"/>
      <c r="AC99" s="268"/>
      <c r="AD99" s="222" t="str">
        <f t="shared" si="25"/>
        <v/>
      </c>
      <c r="AE99" s="224"/>
      <c r="AF99" s="271"/>
      <c r="AG99" s="222" t="str">
        <f t="shared" si="26"/>
        <v/>
      </c>
      <c r="AH99" s="224"/>
      <c r="AI99" s="268"/>
      <c r="AJ99" s="222" t="str">
        <f t="shared" si="27"/>
        <v/>
      </c>
      <c r="AK99" s="224"/>
      <c r="AL99" s="271"/>
      <c r="AM99" s="222" t="str">
        <f t="shared" si="28"/>
        <v/>
      </c>
      <c r="AN99" s="224"/>
      <c r="AO99" s="271"/>
      <c r="AP99" s="222" t="str">
        <f t="shared" si="29"/>
        <v/>
      </c>
      <c r="AQ99" s="224"/>
      <c r="AR99" s="271"/>
      <c r="AS99" s="222" t="str">
        <f t="shared" si="30"/>
        <v/>
      </c>
      <c r="AT99" s="224"/>
      <c r="AU99" s="271"/>
      <c r="AV99" s="222" t="str">
        <f t="shared" si="31"/>
        <v/>
      </c>
      <c r="AW99" s="224"/>
      <c r="AX99" s="271"/>
      <c r="AY99" s="222" t="str">
        <f t="shared" si="32"/>
        <v/>
      </c>
      <c r="AZ99" s="224"/>
      <c r="BA99" s="271"/>
      <c r="BB99" s="222" t="str">
        <f t="shared" si="33"/>
        <v/>
      </c>
      <c r="BC99" s="226"/>
      <c r="BD99" s="271"/>
      <c r="BE99" s="222" t="str">
        <f t="shared" si="34"/>
        <v/>
      </c>
      <c r="BF99" s="224"/>
      <c r="BG99" s="271"/>
      <c r="BH99" s="222" t="str">
        <f t="shared" si="35"/>
        <v/>
      </c>
      <c r="BI99" s="224"/>
      <c r="BJ99" s="271"/>
      <c r="BK99" s="222" t="str">
        <f t="shared" si="36"/>
        <v/>
      </c>
      <c r="BL99" s="224"/>
      <c r="BM99" s="271"/>
      <c r="BN99" s="222" t="str">
        <f t="shared" si="37"/>
        <v/>
      </c>
      <c r="BO99" s="23"/>
    </row>
    <row r="100" spans="3:67" ht="12" customHeight="1" x14ac:dyDescent="0.2">
      <c r="C100" s="982"/>
      <c r="D100" s="975" t="s">
        <v>209</v>
      </c>
      <c r="E100" s="976"/>
      <c r="F100" s="976"/>
      <c r="G100" s="20" t="s">
        <v>90</v>
      </c>
      <c r="H100" s="22">
        <v>0.04</v>
      </c>
      <c r="I100" s="20" t="s">
        <v>201</v>
      </c>
      <c r="J100" s="232"/>
      <c r="K100" s="187"/>
      <c r="L100" s="192" t="str">
        <f t="shared" si="19"/>
        <v/>
      </c>
      <c r="M100" s="232"/>
      <c r="N100" s="274"/>
      <c r="O100" s="192" t="str">
        <f t="shared" si="20"/>
        <v/>
      </c>
      <c r="P100" s="232"/>
      <c r="Q100" s="274"/>
      <c r="R100" s="192" t="str">
        <f t="shared" si="21"/>
        <v/>
      </c>
      <c r="S100" s="232"/>
      <c r="T100" s="274"/>
      <c r="U100" s="192" t="str">
        <f t="shared" si="22"/>
        <v/>
      </c>
      <c r="V100" s="232"/>
      <c r="W100" s="274"/>
      <c r="X100" s="192" t="str">
        <f t="shared" si="23"/>
        <v/>
      </c>
      <c r="Y100" s="232"/>
      <c r="Z100" s="274"/>
      <c r="AA100" s="192" t="str">
        <f t="shared" si="24"/>
        <v/>
      </c>
      <c r="AB100" s="232"/>
      <c r="AC100" s="273"/>
      <c r="AD100" s="192" t="str">
        <f t="shared" si="25"/>
        <v/>
      </c>
      <c r="AE100" s="232"/>
      <c r="AF100" s="274"/>
      <c r="AG100" s="192" t="str">
        <f t="shared" si="26"/>
        <v/>
      </c>
      <c r="AH100" s="232"/>
      <c r="AI100" s="273"/>
      <c r="AJ100" s="192" t="str">
        <f t="shared" si="27"/>
        <v/>
      </c>
      <c r="AK100" s="232"/>
      <c r="AL100" s="274"/>
      <c r="AM100" s="192" t="str">
        <f t="shared" si="28"/>
        <v/>
      </c>
      <c r="AN100" s="232"/>
      <c r="AO100" s="274"/>
      <c r="AP100" s="192" t="str">
        <f t="shared" si="29"/>
        <v/>
      </c>
      <c r="AQ100" s="232"/>
      <c r="AR100" s="274"/>
      <c r="AS100" s="192" t="str">
        <f t="shared" si="30"/>
        <v/>
      </c>
      <c r="AT100" s="232"/>
      <c r="AU100" s="274"/>
      <c r="AV100" s="192" t="str">
        <f t="shared" si="31"/>
        <v/>
      </c>
      <c r="AW100" s="232"/>
      <c r="AX100" s="274"/>
      <c r="AY100" s="192" t="str">
        <f t="shared" si="32"/>
        <v/>
      </c>
      <c r="AZ100" s="232"/>
      <c r="BA100" s="274"/>
      <c r="BB100" s="192" t="str">
        <f t="shared" si="33"/>
        <v/>
      </c>
      <c r="BC100" s="275"/>
      <c r="BD100" s="274"/>
      <c r="BE100" s="192" t="str">
        <f t="shared" si="34"/>
        <v/>
      </c>
      <c r="BF100" s="232"/>
      <c r="BG100" s="274"/>
      <c r="BH100" s="192" t="str">
        <f t="shared" si="35"/>
        <v/>
      </c>
      <c r="BI100" s="232"/>
      <c r="BJ100" s="274"/>
      <c r="BK100" s="192" t="str">
        <f t="shared" si="36"/>
        <v/>
      </c>
      <c r="BL100" s="232"/>
      <c r="BM100" s="274"/>
      <c r="BN100" s="192" t="str">
        <f t="shared" si="37"/>
        <v/>
      </c>
      <c r="BO100" s="23"/>
    </row>
    <row r="101" spans="3:67" ht="12" customHeight="1" x14ac:dyDescent="0.2">
      <c r="C101" s="982"/>
      <c r="D101" s="975" t="s">
        <v>210</v>
      </c>
      <c r="E101" s="976"/>
      <c r="F101" s="976"/>
      <c r="G101" s="20" t="s">
        <v>90</v>
      </c>
      <c r="H101" s="22">
        <v>0.05</v>
      </c>
      <c r="I101" s="20" t="s">
        <v>201</v>
      </c>
      <c r="J101" s="23"/>
      <c r="K101" s="218"/>
      <c r="L101" s="192" t="str">
        <f t="shared" si="19"/>
        <v/>
      </c>
      <c r="M101" s="23"/>
      <c r="N101" s="271"/>
      <c r="O101" s="192" t="str">
        <f t="shared" si="20"/>
        <v/>
      </c>
      <c r="P101" s="23"/>
      <c r="Q101" s="271"/>
      <c r="R101" s="192" t="str">
        <f t="shared" si="21"/>
        <v/>
      </c>
      <c r="S101" s="23"/>
      <c r="T101" s="271"/>
      <c r="U101" s="192" t="str">
        <f t="shared" si="22"/>
        <v/>
      </c>
      <c r="V101" s="23"/>
      <c r="W101" s="271"/>
      <c r="X101" s="192" t="str">
        <f t="shared" si="23"/>
        <v/>
      </c>
      <c r="Y101" s="23"/>
      <c r="Z101" s="271"/>
      <c r="AA101" s="192" t="str">
        <f t="shared" si="24"/>
        <v/>
      </c>
      <c r="AB101" s="23"/>
      <c r="AC101" s="267"/>
      <c r="AD101" s="192" t="str">
        <f t="shared" si="25"/>
        <v/>
      </c>
      <c r="AE101" s="23"/>
      <c r="AF101" s="271"/>
      <c r="AG101" s="192" t="str">
        <f t="shared" si="26"/>
        <v/>
      </c>
      <c r="AH101" s="23"/>
      <c r="AI101" s="267"/>
      <c r="AJ101" s="192" t="str">
        <f t="shared" si="27"/>
        <v/>
      </c>
      <c r="AK101" s="23"/>
      <c r="AL101" s="271"/>
      <c r="AM101" s="192" t="str">
        <f t="shared" si="28"/>
        <v/>
      </c>
      <c r="AN101" s="23"/>
      <c r="AO101" s="271"/>
      <c r="AP101" s="192" t="str">
        <f t="shared" si="29"/>
        <v/>
      </c>
      <c r="AQ101" s="23"/>
      <c r="AR101" s="271"/>
      <c r="AS101" s="192" t="str">
        <f t="shared" si="30"/>
        <v/>
      </c>
      <c r="AT101" s="23"/>
      <c r="AU101" s="271"/>
      <c r="AV101" s="192" t="str">
        <f t="shared" si="31"/>
        <v/>
      </c>
      <c r="AW101" s="23"/>
      <c r="AX101" s="271"/>
      <c r="AY101" s="192" t="str">
        <f t="shared" si="32"/>
        <v/>
      </c>
      <c r="AZ101" s="23"/>
      <c r="BA101" s="271"/>
      <c r="BB101" s="192" t="str">
        <f t="shared" si="33"/>
        <v/>
      </c>
      <c r="BC101" s="29"/>
      <c r="BD101" s="271"/>
      <c r="BE101" s="192" t="str">
        <f t="shared" si="34"/>
        <v/>
      </c>
      <c r="BF101" s="23"/>
      <c r="BG101" s="271"/>
      <c r="BH101" s="192" t="str">
        <f t="shared" si="35"/>
        <v/>
      </c>
      <c r="BI101" s="23"/>
      <c r="BJ101" s="271"/>
      <c r="BK101" s="192" t="str">
        <f t="shared" si="36"/>
        <v/>
      </c>
      <c r="BL101" s="23"/>
      <c r="BM101" s="271"/>
      <c r="BN101" s="192" t="str">
        <f t="shared" si="37"/>
        <v/>
      </c>
      <c r="BO101" s="23"/>
    </row>
    <row r="102" spans="3:67" ht="12" customHeight="1" x14ac:dyDescent="0.2">
      <c r="C102" s="982"/>
      <c r="D102" s="975" t="s">
        <v>211</v>
      </c>
      <c r="E102" s="976"/>
      <c r="F102" s="976"/>
      <c r="G102" s="20" t="s">
        <v>90</v>
      </c>
      <c r="H102" s="22">
        <v>8.0000000000000002E-3</v>
      </c>
      <c r="I102" s="20" t="s">
        <v>201</v>
      </c>
      <c r="J102" s="23"/>
      <c r="K102" s="218"/>
      <c r="L102" s="192" t="str">
        <f t="shared" si="19"/>
        <v/>
      </c>
      <c r="M102" s="23"/>
      <c r="N102" s="270"/>
      <c r="O102" s="192" t="str">
        <f t="shared" si="20"/>
        <v/>
      </c>
      <c r="P102" s="23"/>
      <c r="Q102" s="270"/>
      <c r="R102" s="192" t="str">
        <f t="shared" si="21"/>
        <v/>
      </c>
      <c r="S102" s="23"/>
      <c r="T102" s="270"/>
      <c r="U102" s="192" t="str">
        <f t="shared" si="22"/>
        <v/>
      </c>
      <c r="V102" s="23"/>
      <c r="W102" s="270"/>
      <c r="X102" s="192" t="str">
        <f t="shared" si="23"/>
        <v/>
      </c>
      <c r="Y102" s="23"/>
      <c r="Z102" s="270"/>
      <c r="AA102" s="192" t="str">
        <f t="shared" si="24"/>
        <v/>
      </c>
      <c r="AB102" s="23"/>
      <c r="AC102" s="267"/>
      <c r="AD102" s="192" t="str">
        <f t="shared" si="25"/>
        <v/>
      </c>
      <c r="AE102" s="23"/>
      <c r="AF102" s="270"/>
      <c r="AG102" s="192" t="str">
        <f t="shared" si="26"/>
        <v/>
      </c>
      <c r="AH102" s="23"/>
      <c r="AI102" s="267"/>
      <c r="AJ102" s="192" t="str">
        <f t="shared" si="27"/>
        <v/>
      </c>
      <c r="AK102" s="23"/>
      <c r="AL102" s="270"/>
      <c r="AM102" s="192" t="str">
        <f t="shared" si="28"/>
        <v/>
      </c>
      <c r="AN102" s="23"/>
      <c r="AO102" s="270"/>
      <c r="AP102" s="192" t="str">
        <f t="shared" si="29"/>
        <v/>
      </c>
      <c r="AQ102" s="23"/>
      <c r="AR102" s="270"/>
      <c r="AS102" s="192" t="str">
        <f t="shared" si="30"/>
        <v/>
      </c>
      <c r="AT102" s="23"/>
      <c r="AU102" s="270"/>
      <c r="AV102" s="192" t="str">
        <f t="shared" si="31"/>
        <v/>
      </c>
      <c r="AW102" s="23"/>
      <c r="AX102" s="270"/>
      <c r="AY102" s="192" t="str">
        <f t="shared" si="32"/>
        <v/>
      </c>
      <c r="AZ102" s="23"/>
      <c r="BA102" s="270"/>
      <c r="BB102" s="192" t="str">
        <f t="shared" si="33"/>
        <v/>
      </c>
      <c r="BC102" s="29"/>
      <c r="BD102" s="270"/>
      <c r="BE102" s="192" t="str">
        <f t="shared" si="34"/>
        <v/>
      </c>
      <c r="BF102" s="23"/>
      <c r="BG102" s="270"/>
      <c r="BH102" s="192" t="str">
        <f t="shared" si="35"/>
        <v/>
      </c>
      <c r="BI102" s="23"/>
      <c r="BJ102" s="270"/>
      <c r="BK102" s="192" t="str">
        <f t="shared" si="36"/>
        <v/>
      </c>
      <c r="BL102" s="23"/>
      <c r="BM102" s="270"/>
      <c r="BN102" s="192" t="str">
        <f t="shared" si="37"/>
        <v/>
      </c>
      <c r="BO102" s="23"/>
    </row>
    <row r="103" spans="3:67" ht="12" customHeight="1" x14ac:dyDescent="0.2">
      <c r="C103" s="982"/>
      <c r="D103" s="977" t="s">
        <v>212</v>
      </c>
      <c r="E103" s="978"/>
      <c r="F103" s="978"/>
      <c r="G103" s="150" t="s">
        <v>90</v>
      </c>
      <c r="H103" s="151">
        <v>6.0000000000000001E-3</v>
      </c>
      <c r="I103" s="150" t="s">
        <v>93</v>
      </c>
      <c r="J103" s="224"/>
      <c r="K103" s="269"/>
      <c r="L103" s="222" t="str">
        <f t="shared" si="19"/>
        <v/>
      </c>
      <c r="M103" s="224"/>
      <c r="N103" s="277"/>
      <c r="O103" s="222" t="str">
        <f t="shared" si="20"/>
        <v/>
      </c>
      <c r="P103" s="224"/>
      <c r="Q103" s="277"/>
      <c r="R103" s="222" t="str">
        <f t="shared" si="21"/>
        <v/>
      </c>
      <c r="S103" s="224"/>
      <c r="T103" s="277"/>
      <c r="U103" s="222" t="str">
        <f t="shared" si="22"/>
        <v/>
      </c>
      <c r="V103" s="224"/>
      <c r="W103" s="277"/>
      <c r="X103" s="222" t="str">
        <f t="shared" si="23"/>
        <v/>
      </c>
      <c r="Y103" s="224"/>
      <c r="Z103" s="277"/>
      <c r="AA103" s="222" t="str">
        <f t="shared" si="24"/>
        <v/>
      </c>
      <c r="AB103" s="224"/>
      <c r="AC103" s="277"/>
      <c r="AD103" s="222" t="str">
        <f t="shared" si="25"/>
        <v/>
      </c>
      <c r="AE103" s="224"/>
      <c r="AF103" s="277"/>
      <c r="AG103" s="222" t="str">
        <f t="shared" si="26"/>
        <v/>
      </c>
      <c r="AH103" s="224"/>
      <c r="AI103" s="277"/>
      <c r="AJ103" s="222" t="str">
        <f t="shared" si="27"/>
        <v/>
      </c>
      <c r="AK103" s="224"/>
      <c r="AL103" s="277"/>
      <c r="AM103" s="222" t="str">
        <f t="shared" si="28"/>
        <v/>
      </c>
      <c r="AN103" s="224"/>
      <c r="AO103" s="277"/>
      <c r="AP103" s="222" t="str">
        <f t="shared" si="29"/>
        <v/>
      </c>
      <c r="AQ103" s="224"/>
      <c r="AR103" s="277"/>
      <c r="AS103" s="222" t="str">
        <f t="shared" si="30"/>
        <v/>
      </c>
      <c r="AT103" s="224"/>
      <c r="AU103" s="277"/>
      <c r="AV103" s="222" t="str">
        <f t="shared" si="31"/>
        <v/>
      </c>
      <c r="AW103" s="224"/>
      <c r="AX103" s="277"/>
      <c r="AY103" s="222" t="str">
        <f t="shared" si="32"/>
        <v/>
      </c>
      <c r="AZ103" s="224"/>
      <c r="BA103" s="277"/>
      <c r="BB103" s="222" t="str">
        <f t="shared" si="33"/>
        <v/>
      </c>
      <c r="BC103" s="226"/>
      <c r="BD103" s="277"/>
      <c r="BE103" s="222" t="str">
        <f t="shared" si="34"/>
        <v/>
      </c>
      <c r="BF103" s="224"/>
      <c r="BG103" s="277"/>
      <c r="BH103" s="222" t="str">
        <f t="shared" si="35"/>
        <v/>
      </c>
      <c r="BI103" s="224"/>
      <c r="BJ103" s="277"/>
      <c r="BK103" s="222" t="str">
        <f t="shared" si="36"/>
        <v/>
      </c>
      <c r="BL103" s="224"/>
      <c r="BM103" s="277"/>
      <c r="BN103" s="222" t="str">
        <f t="shared" si="37"/>
        <v/>
      </c>
      <c r="BO103" s="23"/>
    </row>
    <row r="104" spans="3:67" ht="12" customHeight="1" x14ac:dyDescent="0.2">
      <c r="C104" s="982"/>
      <c r="D104" s="986" t="s">
        <v>213</v>
      </c>
      <c r="E104" s="987"/>
      <c r="F104" s="987"/>
      <c r="G104" s="20" t="s">
        <v>90</v>
      </c>
      <c r="H104" s="22">
        <v>8.0000000000000002E-3</v>
      </c>
      <c r="I104" s="20" t="s">
        <v>201</v>
      </c>
      <c r="J104" s="23"/>
      <c r="K104" s="218"/>
      <c r="L104" s="192" t="str">
        <f t="shared" si="19"/>
        <v/>
      </c>
      <c r="M104" s="23"/>
      <c r="N104" s="270"/>
      <c r="O104" s="192" t="str">
        <f t="shared" si="20"/>
        <v/>
      </c>
      <c r="P104" s="23"/>
      <c r="Q104" s="270"/>
      <c r="R104" s="192" t="str">
        <f t="shared" si="21"/>
        <v/>
      </c>
      <c r="S104" s="23"/>
      <c r="T104" s="270"/>
      <c r="U104" s="192" t="str">
        <f t="shared" si="22"/>
        <v/>
      </c>
      <c r="V104" s="23"/>
      <c r="W104" s="270"/>
      <c r="X104" s="192" t="str">
        <f t="shared" si="23"/>
        <v/>
      </c>
      <c r="Y104" s="23"/>
      <c r="Z104" s="270"/>
      <c r="AA104" s="192" t="str">
        <f t="shared" si="24"/>
        <v/>
      </c>
      <c r="AB104" s="23"/>
      <c r="AC104" s="267"/>
      <c r="AD104" s="192" t="str">
        <f t="shared" si="25"/>
        <v/>
      </c>
      <c r="AE104" s="23"/>
      <c r="AF104" s="270"/>
      <c r="AG104" s="192" t="str">
        <f t="shared" si="26"/>
        <v/>
      </c>
      <c r="AH104" s="23"/>
      <c r="AI104" s="267"/>
      <c r="AJ104" s="192" t="str">
        <f t="shared" si="27"/>
        <v/>
      </c>
      <c r="AK104" s="23"/>
      <c r="AL104" s="270"/>
      <c r="AM104" s="192" t="str">
        <f t="shared" si="28"/>
        <v/>
      </c>
      <c r="AN104" s="23"/>
      <c r="AO104" s="270"/>
      <c r="AP104" s="192" t="str">
        <f t="shared" si="29"/>
        <v/>
      </c>
      <c r="AQ104" s="23"/>
      <c r="AR104" s="270"/>
      <c r="AS104" s="192" t="str">
        <f t="shared" si="30"/>
        <v/>
      </c>
      <c r="AT104" s="23"/>
      <c r="AU104" s="270"/>
      <c r="AV104" s="192" t="str">
        <f t="shared" si="31"/>
        <v/>
      </c>
      <c r="AW104" s="23"/>
      <c r="AX104" s="270"/>
      <c r="AY104" s="192" t="str">
        <f t="shared" si="32"/>
        <v/>
      </c>
      <c r="AZ104" s="23"/>
      <c r="BA104" s="270"/>
      <c r="BB104" s="192" t="str">
        <f t="shared" si="33"/>
        <v/>
      </c>
      <c r="BC104" s="29"/>
      <c r="BD104" s="270"/>
      <c r="BE104" s="192" t="str">
        <f t="shared" si="34"/>
        <v/>
      </c>
      <c r="BF104" s="23"/>
      <c r="BG104" s="270"/>
      <c r="BH104" s="192" t="str">
        <f t="shared" si="35"/>
        <v/>
      </c>
      <c r="BI104" s="23"/>
      <c r="BJ104" s="270"/>
      <c r="BK104" s="192" t="str">
        <f t="shared" si="36"/>
        <v/>
      </c>
      <c r="BL104" s="23"/>
      <c r="BM104" s="270"/>
      <c r="BN104" s="192" t="str">
        <f t="shared" si="37"/>
        <v/>
      </c>
      <c r="BO104" s="23"/>
    </row>
    <row r="105" spans="3:67" ht="12" customHeight="1" x14ac:dyDescent="0.2">
      <c r="C105" s="982"/>
      <c r="D105" s="975" t="s">
        <v>214</v>
      </c>
      <c r="E105" s="976"/>
      <c r="F105" s="976"/>
      <c r="G105" s="20" t="s">
        <v>90</v>
      </c>
      <c r="H105" s="22">
        <v>0.03</v>
      </c>
      <c r="I105" s="20" t="s">
        <v>201</v>
      </c>
      <c r="J105" s="23"/>
      <c r="K105" s="218"/>
      <c r="L105" s="192" t="str">
        <f t="shared" si="19"/>
        <v/>
      </c>
      <c r="M105" s="23"/>
      <c r="N105" s="271"/>
      <c r="O105" s="192" t="str">
        <f t="shared" si="20"/>
        <v/>
      </c>
      <c r="P105" s="23"/>
      <c r="Q105" s="271"/>
      <c r="R105" s="192" t="str">
        <f t="shared" si="21"/>
        <v/>
      </c>
      <c r="S105" s="23"/>
      <c r="T105" s="271"/>
      <c r="U105" s="192" t="str">
        <f t="shared" si="22"/>
        <v/>
      </c>
      <c r="V105" s="23"/>
      <c r="W105" s="271"/>
      <c r="X105" s="192" t="str">
        <f t="shared" si="23"/>
        <v/>
      </c>
      <c r="Y105" s="23"/>
      <c r="Z105" s="271"/>
      <c r="AA105" s="192" t="str">
        <f t="shared" si="24"/>
        <v/>
      </c>
      <c r="AB105" s="23"/>
      <c r="AC105" s="267"/>
      <c r="AD105" s="192" t="str">
        <f t="shared" si="25"/>
        <v/>
      </c>
      <c r="AE105" s="23"/>
      <c r="AF105" s="271"/>
      <c r="AG105" s="192" t="str">
        <f t="shared" si="26"/>
        <v/>
      </c>
      <c r="AH105" s="23"/>
      <c r="AI105" s="267"/>
      <c r="AJ105" s="192" t="str">
        <f t="shared" si="27"/>
        <v/>
      </c>
      <c r="AK105" s="23"/>
      <c r="AL105" s="271"/>
      <c r="AM105" s="192" t="str">
        <f t="shared" si="28"/>
        <v/>
      </c>
      <c r="AN105" s="23"/>
      <c r="AO105" s="271"/>
      <c r="AP105" s="192" t="str">
        <f t="shared" si="29"/>
        <v/>
      </c>
      <c r="AQ105" s="23"/>
      <c r="AR105" s="271"/>
      <c r="AS105" s="192" t="str">
        <f t="shared" si="30"/>
        <v/>
      </c>
      <c r="AT105" s="23"/>
      <c r="AU105" s="271"/>
      <c r="AV105" s="192" t="str">
        <f t="shared" si="31"/>
        <v/>
      </c>
      <c r="AW105" s="23"/>
      <c r="AX105" s="271"/>
      <c r="AY105" s="192" t="str">
        <f t="shared" si="32"/>
        <v/>
      </c>
      <c r="AZ105" s="23"/>
      <c r="BA105" s="271"/>
      <c r="BB105" s="192" t="str">
        <f t="shared" si="33"/>
        <v/>
      </c>
      <c r="BC105" s="29"/>
      <c r="BD105" s="271"/>
      <c r="BE105" s="192" t="str">
        <f t="shared" si="34"/>
        <v/>
      </c>
      <c r="BF105" s="23"/>
      <c r="BG105" s="271"/>
      <c r="BH105" s="192" t="str">
        <f t="shared" si="35"/>
        <v/>
      </c>
      <c r="BI105" s="23"/>
      <c r="BJ105" s="271"/>
      <c r="BK105" s="192" t="str">
        <f t="shared" si="36"/>
        <v/>
      </c>
      <c r="BL105" s="23"/>
      <c r="BM105" s="271"/>
      <c r="BN105" s="192" t="str">
        <f t="shared" si="37"/>
        <v/>
      </c>
      <c r="BO105" s="23"/>
    </row>
    <row r="106" spans="3:67" ht="12" customHeight="1" x14ac:dyDescent="0.2">
      <c r="C106" s="982"/>
      <c r="D106" s="975" t="s">
        <v>215</v>
      </c>
      <c r="E106" s="976"/>
      <c r="F106" s="976"/>
      <c r="G106" s="20" t="s">
        <v>90</v>
      </c>
      <c r="H106" s="22">
        <v>8.0000000000000002E-3</v>
      </c>
      <c r="I106" s="20" t="s">
        <v>201</v>
      </c>
      <c r="J106" s="23"/>
      <c r="K106" s="218"/>
      <c r="L106" s="192" t="str">
        <f t="shared" si="19"/>
        <v/>
      </c>
      <c r="M106" s="23"/>
      <c r="N106" s="270"/>
      <c r="O106" s="192" t="str">
        <f t="shared" si="20"/>
        <v/>
      </c>
      <c r="P106" s="23"/>
      <c r="Q106" s="270"/>
      <c r="R106" s="192" t="str">
        <f t="shared" si="21"/>
        <v/>
      </c>
      <c r="S106" s="23"/>
      <c r="T106" s="270"/>
      <c r="U106" s="192" t="str">
        <f t="shared" si="22"/>
        <v/>
      </c>
      <c r="V106" s="23"/>
      <c r="W106" s="270"/>
      <c r="X106" s="192" t="str">
        <f t="shared" si="23"/>
        <v/>
      </c>
      <c r="Y106" s="23"/>
      <c r="Z106" s="270"/>
      <c r="AA106" s="192" t="str">
        <f t="shared" si="24"/>
        <v/>
      </c>
      <c r="AB106" s="23"/>
      <c r="AC106" s="267"/>
      <c r="AD106" s="192" t="str">
        <f t="shared" si="25"/>
        <v/>
      </c>
      <c r="AE106" s="23"/>
      <c r="AF106" s="270"/>
      <c r="AG106" s="192" t="str">
        <f t="shared" si="26"/>
        <v/>
      </c>
      <c r="AH106" s="23"/>
      <c r="AI106" s="267"/>
      <c r="AJ106" s="192" t="str">
        <f t="shared" si="27"/>
        <v/>
      </c>
      <c r="AK106" s="23"/>
      <c r="AL106" s="270"/>
      <c r="AM106" s="192" t="str">
        <f t="shared" si="28"/>
        <v/>
      </c>
      <c r="AN106" s="23"/>
      <c r="AO106" s="270"/>
      <c r="AP106" s="192" t="str">
        <f t="shared" si="29"/>
        <v/>
      </c>
      <c r="AQ106" s="23"/>
      <c r="AR106" s="270"/>
      <c r="AS106" s="192" t="str">
        <f t="shared" si="30"/>
        <v/>
      </c>
      <c r="AT106" s="23"/>
      <c r="AU106" s="270"/>
      <c r="AV106" s="192" t="str">
        <f t="shared" si="31"/>
        <v/>
      </c>
      <c r="AW106" s="23"/>
      <c r="AX106" s="270"/>
      <c r="AY106" s="192" t="str">
        <f t="shared" si="32"/>
        <v/>
      </c>
      <c r="AZ106" s="23"/>
      <c r="BA106" s="270"/>
      <c r="BB106" s="192" t="str">
        <f t="shared" si="33"/>
        <v/>
      </c>
      <c r="BC106" s="29"/>
      <c r="BD106" s="270"/>
      <c r="BE106" s="192" t="str">
        <f t="shared" si="34"/>
        <v/>
      </c>
      <c r="BF106" s="23"/>
      <c r="BG106" s="270"/>
      <c r="BH106" s="192" t="str">
        <f t="shared" si="35"/>
        <v/>
      </c>
      <c r="BI106" s="23"/>
      <c r="BJ106" s="270"/>
      <c r="BK106" s="192" t="str">
        <f t="shared" si="36"/>
        <v/>
      </c>
      <c r="BL106" s="23"/>
      <c r="BM106" s="270"/>
      <c r="BN106" s="192" t="str">
        <f t="shared" si="37"/>
        <v/>
      </c>
      <c r="BO106" s="23"/>
    </row>
    <row r="107" spans="3:67" ht="12" customHeight="1" x14ac:dyDescent="0.2">
      <c r="C107" s="982"/>
      <c r="D107" s="977" t="s">
        <v>216</v>
      </c>
      <c r="E107" s="978"/>
      <c r="F107" s="978"/>
      <c r="G107" s="150" t="s">
        <v>90</v>
      </c>
      <c r="H107" s="151"/>
      <c r="I107" s="150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6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  <c r="BO107" s="23"/>
    </row>
    <row r="108" spans="3:67" ht="12" customHeight="1" x14ac:dyDescent="0.2">
      <c r="C108" s="982"/>
      <c r="D108" s="986" t="s">
        <v>217</v>
      </c>
      <c r="E108" s="987"/>
      <c r="F108" s="987"/>
      <c r="G108" s="20" t="s">
        <v>90</v>
      </c>
      <c r="H108" s="160">
        <v>0.6</v>
      </c>
      <c r="I108" s="159" t="s">
        <v>201</v>
      </c>
      <c r="J108" s="232"/>
      <c r="K108" s="187"/>
      <c r="L108" s="192" t="str">
        <f t="shared" si="19"/>
        <v/>
      </c>
      <c r="M108" s="232"/>
      <c r="N108" s="278"/>
      <c r="O108" s="192" t="str">
        <f t="shared" si="20"/>
        <v/>
      </c>
      <c r="P108" s="232"/>
      <c r="Q108" s="278"/>
      <c r="R108" s="192" t="str">
        <f t="shared" si="21"/>
        <v/>
      </c>
      <c r="S108" s="232"/>
      <c r="T108" s="278"/>
      <c r="U108" s="192" t="str">
        <f t="shared" si="22"/>
        <v/>
      </c>
      <c r="V108" s="232"/>
      <c r="W108" s="278"/>
      <c r="X108" s="192" t="str">
        <f t="shared" si="23"/>
        <v/>
      </c>
      <c r="Y108" s="232"/>
      <c r="Z108" s="278"/>
      <c r="AA108" s="192" t="str">
        <f t="shared" si="24"/>
        <v/>
      </c>
      <c r="AB108" s="232"/>
      <c r="AC108" s="273"/>
      <c r="AD108" s="192" t="str">
        <f t="shared" si="25"/>
        <v/>
      </c>
      <c r="AE108" s="232"/>
      <c r="AF108" s="278"/>
      <c r="AG108" s="192" t="str">
        <f t="shared" si="26"/>
        <v/>
      </c>
      <c r="AH108" s="232"/>
      <c r="AI108" s="273"/>
      <c r="AJ108" s="192" t="str">
        <f t="shared" si="27"/>
        <v/>
      </c>
      <c r="AK108" s="232"/>
      <c r="AL108" s="278"/>
      <c r="AM108" s="192" t="str">
        <f t="shared" si="28"/>
        <v/>
      </c>
      <c r="AN108" s="232"/>
      <c r="AO108" s="278"/>
      <c r="AP108" s="192" t="str">
        <f t="shared" si="29"/>
        <v/>
      </c>
      <c r="AQ108" s="232"/>
      <c r="AR108" s="278"/>
      <c r="AS108" s="192" t="str">
        <f t="shared" si="30"/>
        <v/>
      </c>
      <c r="AT108" s="232"/>
      <c r="AU108" s="278"/>
      <c r="AV108" s="192" t="str">
        <f t="shared" si="31"/>
        <v/>
      </c>
      <c r="AW108" s="232"/>
      <c r="AX108" s="278"/>
      <c r="AY108" s="192" t="str">
        <f t="shared" si="32"/>
        <v/>
      </c>
      <c r="AZ108" s="232"/>
      <c r="BA108" s="278"/>
      <c r="BB108" s="192" t="str">
        <f t="shared" si="33"/>
        <v/>
      </c>
      <c r="BC108" s="275"/>
      <c r="BD108" s="278"/>
      <c r="BE108" s="192" t="str">
        <f t="shared" si="34"/>
        <v/>
      </c>
      <c r="BF108" s="232"/>
      <c r="BG108" s="278"/>
      <c r="BH108" s="192" t="str">
        <f t="shared" si="35"/>
        <v/>
      </c>
      <c r="BI108" s="232"/>
      <c r="BJ108" s="278"/>
      <c r="BK108" s="192" t="str">
        <f t="shared" si="36"/>
        <v/>
      </c>
      <c r="BL108" s="232"/>
      <c r="BM108" s="278"/>
      <c r="BN108" s="192" t="str">
        <f t="shared" si="37"/>
        <v/>
      </c>
      <c r="BO108" s="23"/>
    </row>
    <row r="109" spans="3:67" ht="12" customHeight="1" x14ac:dyDescent="0.2">
      <c r="C109" s="982"/>
      <c r="D109" s="975" t="s">
        <v>218</v>
      </c>
      <c r="E109" s="976"/>
      <c r="F109" s="976"/>
      <c r="G109" s="20" t="s">
        <v>90</v>
      </c>
      <c r="H109" s="22">
        <v>0.4</v>
      </c>
      <c r="I109" s="20" t="s">
        <v>201</v>
      </c>
      <c r="J109" s="23"/>
      <c r="K109" s="218"/>
      <c r="L109" s="192" t="str">
        <f t="shared" si="19"/>
        <v/>
      </c>
      <c r="M109" s="23"/>
      <c r="N109" s="193"/>
      <c r="O109" s="192" t="str">
        <f t="shared" si="20"/>
        <v/>
      </c>
      <c r="P109" s="23"/>
      <c r="Q109" s="193"/>
      <c r="R109" s="192" t="str">
        <f t="shared" si="21"/>
        <v/>
      </c>
      <c r="S109" s="23"/>
      <c r="T109" s="193"/>
      <c r="U109" s="192" t="str">
        <f t="shared" si="22"/>
        <v/>
      </c>
      <c r="V109" s="23"/>
      <c r="W109" s="193"/>
      <c r="X109" s="192" t="str">
        <f t="shared" si="23"/>
        <v/>
      </c>
      <c r="Y109" s="23"/>
      <c r="Z109" s="193"/>
      <c r="AA109" s="192" t="str">
        <f t="shared" si="24"/>
        <v/>
      </c>
      <c r="AB109" s="23"/>
      <c r="AC109" s="267"/>
      <c r="AD109" s="192" t="str">
        <f t="shared" si="25"/>
        <v/>
      </c>
      <c r="AE109" s="23"/>
      <c r="AF109" s="193"/>
      <c r="AG109" s="192" t="str">
        <f t="shared" si="26"/>
        <v/>
      </c>
      <c r="AH109" s="23"/>
      <c r="AI109" s="267"/>
      <c r="AJ109" s="192" t="str">
        <f t="shared" si="27"/>
        <v/>
      </c>
      <c r="AK109" s="23"/>
      <c r="AL109" s="193"/>
      <c r="AM109" s="192" t="str">
        <f t="shared" si="28"/>
        <v/>
      </c>
      <c r="AN109" s="23"/>
      <c r="AO109" s="193"/>
      <c r="AP109" s="192" t="str">
        <f t="shared" si="29"/>
        <v/>
      </c>
      <c r="AQ109" s="23"/>
      <c r="AR109" s="193"/>
      <c r="AS109" s="192" t="str">
        <f t="shared" si="30"/>
        <v/>
      </c>
      <c r="AT109" s="23"/>
      <c r="AU109" s="193"/>
      <c r="AV109" s="192" t="str">
        <f t="shared" si="31"/>
        <v/>
      </c>
      <c r="AW109" s="23"/>
      <c r="AX109" s="193"/>
      <c r="AY109" s="192" t="str">
        <f t="shared" si="32"/>
        <v/>
      </c>
      <c r="AZ109" s="23"/>
      <c r="BA109" s="193"/>
      <c r="BB109" s="192" t="str">
        <f t="shared" si="33"/>
        <v/>
      </c>
      <c r="BC109" s="29"/>
      <c r="BD109" s="193"/>
      <c r="BE109" s="192" t="str">
        <f t="shared" si="34"/>
        <v/>
      </c>
      <c r="BF109" s="23"/>
      <c r="BG109" s="193"/>
      <c r="BH109" s="192" t="str">
        <f t="shared" si="35"/>
        <v/>
      </c>
      <c r="BI109" s="23"/>
      <c r="BJ109" s="193"/>
      <c r="BK109" s="192" t="str">
        <f t="shared" si="36"/>
        <v/>
      </c>
      <c r="BL109" s="23"/>
      <c r="BM109" s="193"/>
      <c r="BN109" s="192" t="str">
        <f t="shared" si="37"/>
        <v/>
      </c>
      <c r="BO109" s="23"/>
    </row>
    <row r="110" spans="3:67" ht="12" customHeight="1" x14ac:dyDescent="0.2">
      <c r="C110" s="982"/>
      <c r="D110" s="975" t="s">
        <v>219</v>
      </c>
      <c r="E110" s="976"/>
      <c r="F110" s="976"/>
      <c r="G110" s="20" t="s">
        <v>90</v>
      </c>
      <c r="H110" s="22">
        <v>0.06</v>
      </c>
      <c r="I110" s="20" t="s">
        <v>201</v>
      </c>
      <c r="J110" s="23"/>
      <c r="K110" s="218"/>
      <c r="L110" s="192" t="str">
        <f t="shared" si="19"/>
        <v/>
      </c>
      <c r="M110" s="23"/>
      <c r="N110" s="195"/>
      <c r="O110" s="192" t="str">
        <f t="shared" si="20"/>
        <v/>
      </c>
      <c r="P110" s="23"/>
      <c r="Q110" s="195"/>
      <c r="R110" s="192" t="str">
        <f t="shared" si="21"/>
        <v/>
      </c>
      <c r="S110" s="23"/>
      <c r="T110" s="195"/>
      <c r="U110" s="192" t="str">
        <f t="shared" si="22"/>
        <v/>
      </c>
      <c r="V110" s="23"/>
      <c r="W110" s="195"/>
      <c r="X110" s="192" t="str">
        <f t="shared" si="23"/>
        <v/>
      </c>
      <c r="Y110" s="23"/>
      <c r="Z110" s="195"/>
      <c r="AA110" s="192" t="str">
        <f t="shared" si="24"/>
        <v/>
      </c>
      <c r="AB110" s="23"/>
      <c r="AC110" s="267"/>
      <c r="AD110" s="192" t="str">
        <f t="shared" si="25"/>
        <v/>
      </c>
      <c r="AE110" s="23"/>
      <c r="AF110" s="195"/>
      <c r="AG110" s="192" t="str">
        <f t="shared" si="26"/>
        <v/>
      </c>
      <c r="AH110" s="23"/>
      <c r="AI110" s="267"/>
      <c r="AJ110" s="192" t="str">
        <f t="shared" si="27"/>
        <v/>
      </c>
      <c r="AK110" s="23"/>
      <c r="AL110" s="195"/>
      <c r="AM110" s="192" t="str">
        <f t="shared" si="28"/>
        <v/>
      </c>
      <c r="AN110" s="23"/>
      <c r="AO110" s="195"/>
      <c r="AP110" s="192" t="str">
        <f t="shared" si="29"/>
        <v/>
      </c>
      <c r="AQ110" s="23"/>
      <c r="AR110" s="195"/>
      <c r="AS110" s="192" t="str">
        <f t="shared" si="30"/>
        <v/>
      </c>
      <c r="AT110" s="23"/>
      <c r="AU110" s="195"/>
      <c r="AV110" s="192" t="str">
        <f t="shared" si="31"/>
        <v/>
      </c>
      <c r="AW110" s="23"/>
      <c r="AX110" s="195"/>
      <c r="AY110" s="192" t="str">
        <f t="shared" si="32"/>
        <v/>
      </c>
      <c r="AZ110" s="23"/>
      <c r="BA110" s="195"/>
      <c r="BB110" s="192" t="str">
        <f t="shared" si="33"/>
        <v/>
      </c>
      <c r="BC110" s="29"/>
      <c r="BD110" s="195"/>
      <c r="BE110" s="192" t="str">
        <f t="shared" si="34"/>
        <v/>
      </c>
      <c r="BF110" s="23"/>
      <c r="BG110" s="195"/>
      <c r="BH110" s="192" t="str">
        <f t="shared" si="35"/>
        <v/>
      </c>
      <c r="BI110" s="23"/>
      <c r="BJ110" s="195"/>
      <c r="BK110" s="192" t="str">
        <f t="shared" si="36"/>
        <v/>
      </c>
      <c r="BL110" s="23"/>
      <c r="BM110" s="195"/>
      <c r="BN110" s="192" t="str">
        <f t="shared" si="37"/>
        <v/>
      </c>
      <c r="BO110" s="23"/>
    </row>
    <row r="111" spans="3:67" ht="12" customHeight="1" x14ac:dyDescent="0.2">
      <c r="C111" s="982"/>
      <c r="D111" s="977" t="s">
        <v>220</v>
      </c>
      <c r="E111" s="978"/>
      <c r="F111" s="978"/>
      <c r="G111" s="150" t="s">
        <v>90</v>
      </c>
      <c r="H111" s="151"/>
      <c r="I111" s="150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6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  <c r="BO111" s="23"/>
    </row>
    <row r="112" spans="3:67" ht="12" customHeight="1" x14ac:dyDescent="0.2">
      <c r="C112" s="982"/>
      <c r="D112" s="975" t="s">
        <v>221</v>
      </c>
      <c r="E112" s="976"/>
      <c r="F112" s="976"/>
      <c r="G112" s="20" t="s">
        <v>90</v>
      </c>
      <c r="H112" s="22">
        <v>7.0000000000000007E-2</v>
      </c>
      <c r="I112" s="159" t="s">
        <v>201</v>
      </c>
      <c r="J112" s="232"/>
      <c r="K112" s="187"/>
      <c r="L112" s="192" t="str">
        <f t="shared" si="19"/>
        <v/>
      </c>
      <c r="M112" s="23"/>
      <c r="N112" s="274"/>
      <c r="O112" s="192" t="str">
        <f t="shared" si="20"/>
        <v/>
      </c>
      <c r="P112" s="23"/>
      <c r="Q112" s="274"/>
      <c r="R112" s="192" t="str">
        <f t="shared" si="21"/>
        <v/>
      </c>
      <c r="S112" s="23"/>
      <c r="T112" s="274"/>
      <c r="U112" s="192" t="str">
        <f t="shared" si="22"/>
        <v/>
      </c>
      <c r="V112" s="232"/>
      <c r="W112" s="274"/>
      <c r="X112" s="192" t="str">
        <f t="shared" si="23"/>
        <v/>
      </c>
      <c r="Y112" s="23"/>
      <c r="Z112" s="274"/>
      <c r="AA112" s="192" t="str">
        <f t="shared" si="24"/>
        <v/>
      </c>
      <c r="AB112" s="23"/>
      <c r="AC112" s="281"/>
      <c r="AD112" s="192" t="str">
        <f t="shared" si="25"/>
        <v/>
      </c>
      <c r="AE112" s="23"/>
      <c r="AF112" s="274"/>
      <c r="AG112" s="192" t="str">
        <f t="shared" si="26"/>
        <v/>
      </c>
      <c r="AH112" s="23"/>
      <c r="AI112" s="281"/>
      <c r="AJ112" s="192" t="str">
        <f t="shared" si="27"/>
        <v/>
      </c>
      <c r="AK112" s="23"/>
      <c r="AL112" s="274"/>
      <c r="AM112" s="192" t="str">
        <f t="shared" si="28"/>
        <v/>
      </c>
      <c r="AN112" s="23"/>
      <c r="AO112" s="274"/>
      <c r="AP112" s="192" t="str">
        <f t="shared" si="29"/>
        <v/>
      </c>
      <c r="AQ112" s="23"/>
      <c r="AR112" s="274"/>
      <c r="AS112" s="192" t="str">
        <f t="shared" si="30"/>
        <v/>
      </c>
      <c r="AT112" s="23"/>
      <c r="AU112" s="274"/>
      <c r="AV112" s="192" t="str">
        <f t="shared" si="31"/>
        <v/>
      </c>
      <c r="AW112" s="232"/>
      <c r="AX112" s="274"/>
      <c r="AY112" s="192" t="str">
        <f t="shared" si="32"/>
        <v/>
      </c>
      <c r="AZ112" s="23"/>
      <c r="BA112" s="274"/>
      <c r="BB112" s="192" t="str">
        <f t="shared" si="33"/>
        <v/>
      </c>
      <c r="BC112" s="29"/>
      <c r="BD112" s="274"/>
      <c r="BE112" s="192" t="str">
        <f t="shared" si="34"/>
        <v/>
      </c>
      <c r="BF112" s="23"/>
      <c r="BG112" s="274"/>
      <c r="BH112" s="192" t="str">
        <f t="shared" si="35"/>
        <v/>
      </c>
      <c r="BI112" s="232"/>
      <c r="BJ112" s="274"/>
      <c r="BK112" s="192" t="str">
        <f t="shared" si="36"/>
        <v/>
      </c>
      <c r="BL112" s="23"/>
      <c r="BM112" s="274"/>
      <c r="BN112" s="192" t="str">
        <f t="shared" si="37"/>
        <v/>
      </c>
      <c r="BO112" s="23"/>
    </row>
    <row r="113" spans="3:67" ht="12" customHeight="1" x14ac:dyDescent="0.2">
      <c r="C113" s="982"/>
      <c r="D113" s="975" t="s">
        <v>222</v>
      </c>
      <c r="E113" s="976"/>
      <c r="F113" s="976"/>
      <c r="G113" s="20" t="s">
        <v>90</v>
      </c>
      <c r="H113" s="22">
        <v>0.02</v>
      </c>
      <c r="I113" s="20" t="s">
        <v>201</v>
      </c>
      <c r="J113" s="23"/>
      <c r="K113" s="218"/>
      <c r="L113" s="192" t="str">
        <f t="shared" si="19"/>
        <v/>
      </c>
      <c r="M113" s="23"/>
      <c r="N113" s="270"/>
      <c r="O113" s="192" t="str">
        <f t="shared" si="20"/>
        <v/>
      </c>
      <c r="P113" s="23"/>
      <c r="Q113" s="270"/>
      <c r="R113" s="192" t="str">
        <f t="shared" si="21"/>
        <v/>
      </c>
      <c r="S113" s="23"/>
      <c r="T113" s="270"/>
      <c r="U113" s="192" t="str">
        <f t="shared" si="22"/>
        <v/>
      </c>
      <c r="V113" s="23"/>
      <c r="W113" s="270"/>
      <c r="X113" s="192" t="str">
        <f t="shared" si="23"/>
        <v/>
      </c>
      <c r="Y113" s="23"/>
      <c r="Z113" s="270"/>
      <c r="AA113" s="192" t="str">
        <f t="shared" si="24"/>
        <v/>
      </c>
      <c r="AB113" s="23"/>
      <c r="AC113" s="188"/>
      <c r="AD113" s="192" t="str">
        <f t="shared" si="25"/>
        <v/>
      </c>
      <c r="AE113" s="23"/>
      <c r="AF113" s="270"/>
      <c r="AG113" s="192" t="str">
        <f t="shared" si="26"/>
        <v/>
      </c>
      <c r="AH113" s="23"/>
      <c r="AI113" s="188"/>
      <c r="AJ113" s="192" t="str">
        <f t="shared" si="27"/>
        <v/>
      </c>
      <c r="AK113" s="23"/>
      <c r="AL113" s="270"/>
      <c r="AM113" s="192" t="str">
        <f t="shared" si="28"/>
        <v/>
      </c>
      <c r="AN113" s="23"/>
      <c r="AO113" s="270"/>
      <c r="AP113" s="192" t="str">
        <f t="shared" si="29"/>
        <v/>
      </c>
      <c r="AQ113" s="23"/>
      <c r="AR113" s="270"/>
      <c r="AS113" s="192" t="str">
        <f t="shared" si="30"/>
        <v/>
      </c>
      <c r="AT113" s="23"/>
      <c r="AU113" s="270"/>
      <c r="AV113" s="192" t="str">
        <f t="shared" si="31"/>
        <v/>
      </c>
      <c r="AW113" s="23"/>
      <c r="AX113" s="270"/>
      <c r="AY113" s="192" t="str">
        <f t="shared" si="32"/>
        <v/>
      </c>
      <c r="AZ113" s="23"/>
      <c r="BA113" s="270"/>
      <c r="BB113" s="192" t="str">
        <f t="shared" si="33"/>
        <v/>
      </c>
      <c r="BC113" s="29"/>
      <c r="BD113" s="270"/>
      <c r="BE113" s="192" t="str">
        <f t="shared" si="34"/>
        <v/>
      </c>
      <c r="BF113" s="23"/>
      <c r="BG113" s="270"/>
      <c r="BH113" s="192" t="str">
        <f t="shared" si="35"/>
        <v/>
      </c>
      <c r="BI113" s="23"/>
      <c r="BJ113" s="270"/>
      <c r="BK113" s="192" t="str">
        <f t="shared" si="36"/>
        <v/>
      </c>
      <c r="BL113" s="23"/>
      <c r="BM113" s="270"/>
      <c r="BN113" s="192" t="str">
        <f t="shared" si="37"/>
        <v/>
      </c>
      <c r="BO113" s="23"/>
    </row>
    <row r="114" spans="3:67" ht="12" customHeight="1" x14ac:dyDescent="0.2">
      <c r="C114" s="982"/>
      <c r="D114" s="975" t="s">
        <v>223</v>
      </c>
      <c r="E114" s="976"/>
      <c r="F114" s="976"/>
      <c r="G114" s="20" t="s">
        <v>90</v>
      </c>
      <c r="H114" s="22">
        <v>2E-3</v>
      </c>
      <c r="I114" s="20" t="s">
        <v>201</v>
      </c>
      <c r="J114" s="23"/>
      <c r="K114" s="219"/>
      <c r="L114" s="192" t="str">
        <f t="shared" si="19"/>
        <v/>
      </c>
      <c r="M114" s="23"/>
      <c r="N114" s="282"/>
      <c r="O114" s="192" t="str">
        <f t="shared" si="20"/>
        <v/>
      </c>
      <c r="P114" s="23"/>
      <c r="Q114" s="282"/>
      <c r="R114" s="192" t="str">
        <f t="shared" si="21"/>
        <v/>
      </c>
      <c r="S114" s="23"/>
      <c r="T114" s="282"/>
      <c r="U114" s="192" t="str">
        <f t="shared" si="22"/>
        <v/>
      </c>
      <c r="V114" s="23"/>
      <c r="W114" s="282"/>
      <c r="X114" s="192" t="str">
        <f t="shared" si="23"/>
        <v/>
      </c>
      <c r="Y114" s="23"/>
      <c r="Z114" s="282"/>
      <c r="AA114" s="192" t="str">
        <f t="shared" si="24"/>
        <v/>
      </c>
      <c r="AB114" s="23"/>
      <c r="AC114" s="189"/>
      <c r="AD114" s="192" t="str">
        <f t="shared" si="25"/>
        <v/>
      </c>
      <c r="AE114" s="23"/>
      <c r="AF114" s="282"/>
      <c r="AG114" s="192" t="str">
        <f t="shared" si="26"/>
        <v/>
      </c>
      <c r="AH114" s="23"/>
      <c r="AI114" s="189"/>
      <c r="AJ114" s="192" t="str">
        <f t="shared" si="27"/>
        <v/>
      </c>
      <c r="AK114" s="23"/>
      <c r="AL114" s="282"/>
      <c r="AM114" s="192" t="str">
        <f t="shared" si="28"/>
        <v/>
      </c>
      <c r="AN114" s="23"/>
      <c r="AO114" s="282"/>
      <c r="AP114" s="192" t="str">
        <f t="shared" si="29"/>
        <v/>
      </c>
      <c r="AQ114" s="23"/>
      <c r="AR114" s="282"/>
      <c r="AS114" s="192" t="str">
        <f t="shared" si="30"/>
        <v/>
      </c>
      <c r="AT114" s="23"/>
      <c r="AU114" s="282"/>
      <c r="AV114" s="192" t="str">
        <f t="shared" si="31"/>
        <v/>
      </c>
      <c r="AW114" s="23"/>
      <c r="AX114" s="282"/>
      <c r="AY114" s="192" t="str">
        <f t="shared" si="32"/>
        <v/>
      </c>
      <c r="AZ114" s="23"/>
      <c r="BA114" s="282"/>
      <c r="BB114" s="192" t="str">
        <f t="shared" si="33"/>
        <v/>
      </c>
      <c r="BC114" s="29"/>
      <c r="BD114" s="282"/>
      <c r="BE114" s="192" t="str">
        <f t="shared" si="34"/>
        <v/>
      </c>
      <c r="BF114" s="23"/>
      <c r="BG114" s="282"/>
      <c r="BH114" s="192" t="str">
        <f t="shared" si="35"/>
        <v/>
      </c>
      <c r="BI114" s="23"/>
      <c r="BJ114" s="282"/>
      <c r="BK114" s="192" t="str">
        <f t="shared" si="36"/>
        <v/>
      </c>
      <c r="BL114" s="23"/>
      <c r="BM114" s="282"/>
      <c r="BN114" s="192" t="str">
        <f t="shared" si="37"/>
        <v/>
      </c>
      <c r="BO114" s="23"/>
    </row>
    <row r="115" spans="3:67" ht="12" customHeight="1" x14ac:dyDescent="0.2">
      <c r="C115" s="982"/>
      <c r="D115" s="977" t="s">
        <v>224</v>
      </c>
      <c r="E115" s="978"/>
      <c r="F115" s="978"/>
      <c r="G115" s="150" t="s">
        <v>90</v>
      </c>
      <c r="H115" s="151">
        <v>4.0000000000000002E-4</v>
      </c>
      <c r="I115" s="150" t="s">
        <v>201</v>
      </c>
      <c r="J115" s="224"/>
      <c r="K115" s="223"/>
      <c r="L115" s="222" t="str">
        <f t="shared" si="19"/>
        <v/>
      </c>
      <c r="M115" s="224"/>
      <c r="N115" s="283"/>
      <c r="O115" s="222" t="str">
        <f t="shared" si="20"/>
        <v/>
      </c>
      <c r="P115" s="224"/>
      <c r="Q115" s="283"/>
      <c r="R115" s="222" t="str">
        <f t="shared" si="21"/>
        <v/>
      </c>
      <c r="S115" s="224"/>
      <c r="T115" s="283"/>
      <c r="U115" s="222" t="str">
        <f t="shared" si="22"/>
        <v/>
      </c>
      <c r="V115" s="224"/>
      <c r="W115" s="283"/>
      <c r="X115" s="222" t="str">
        <f t="shared" si="23"/>
        <v/>
      </c>
      <c r="Y115" s="224"/>
      <c r="Z115" s="283"/>
      <c r="AA115" s="222" t="str">
        <f t="shared" si="24"/>
        <v/>
      </c>
      <c r="AB115" s="224"/>
      <c r="AC115" s="227"/>
      <c r="AD115" s="222" t="str">
        <f t="shared" si="25"/>
        <v/>
      </c>
      <c r="AE115" s="224"/>
      <c r="AF115" s="283"/>
      <c r="AG115" s="222" t="str">
        <f t="shared" si="26"/>
        <v/>
      </c>
      <c r="AH115" s="224"/>
      <c r="AI115" s="227"/>
      <c r="AJ115" s="222" t="str">
        <f t="shared" si="27"/>
        <v/>
      </c>
      <c r="AK115" s="224"/>
      <c r="AL115" s="283"/>
      <c r="AM115" s="222" t="str">
        <f t="shared" si="28"/>
        <v/>
      </c>
      <c r="AN115" s="224"/>
      <c r="AO115" s="283"/>
      <c r="AP115" s="222" t="str">
        <f t="shared" si="29"/>
        <v/>
      </c>
      <c r="AQ115" s="224"/>
      <c r="AR115" s="283"/>
      <c r="AS115" s="222" t="str">
        <f t="shared" si="30"/>
        <v/>
      </c>
      <c r="AT115" s="224"/>
      <c r="AU115" s="283"/>
      <c r="AV115" s="222" t="str">
        <f t="shared" si="31"/>
        <v/>
      </c>
      <c r="AW115" s="224"/>
      <c r="AX115" s="283"/>
      <c r="AY115" s="222" t="str">
        <f t="shared" si="32"/>
        <v/>
      </c>
      <c r="AZ115" s="224"/>
      <c r="BA115" s="283"/>
      <c r="BB115" s="222" t="str">
        <f t="shared" si="33"/>
        <v/>
      </c>
      <c r="BC115" s="226"/>
      <c r="BD115" s="283"/>
      <c r="BE115" s="222" t="str">
        <f t="shared" si="34"/>
        <v/>
      </c>
      <c r="BF115" s="224"/>
      <c r="BG115" s="283"/>
      <c r="BH115" s="222" t="str">
        <f t="shared" si="35"/>
        <v/>
      </c>
      <c r="BI115" s="224"/>
      <c r="BJ115" s="283"/>
      <c r="BK115" s="222" t="str">
        <f t="shared" si="36"/>
        <v/>
      </c>
      <c r="BL115" s="224"/>
      <c r="BM115" s="283"/>
      <c r="BN115" s="222" t="str">
        <f t="shared" si="37"/>
        <v/>
      </c>
      <c r="BO115" s="23"/>
    </row>
    <row r="116" spans="3:67" ht="12" customHeight="1" x14ac:dyDescent="0.2">
      <c r="C116" s="982"/>
      <c r="D116" s="975" t="s">
        <v>225</v>
      </c>
      <c r="E116" s="976"/>
      <c r="F116" s="976"/>
      <c r="G116" s="20" t="s">
        <v>99</v>
      </c>
      <c r="H116" s="160">
        <v>0.2</v>
      </c>
      <c r="I116" s="159" t="s">
        <v>201</v>
      </c>
      <c r="J116" s="23"/>
      <c r="K116" s="219"/>
      <c r="L116" s="192" t="str">
        <f t="shared" si="19"/>
        <v/>
      </c>
      <c r="M116" s="23"/>
      <c r="N116" s="191"/>
      <c r="O116" s="192" t="str">
        <f t="shared" si="20"/>
        <v/>
      </c>
      <c r="P116" s="23"/>
      <c r="Q116" s="191"/>
      <c r="R116" s="192" t="str">
        <f t="shared" si="21"/>
        <v/>
      </c>
      <c r="S116" s="23"/>
      <c r="T116" s="191"/>
      <c r="U116" s="192" t="str">
        <f t="shared" si="22"/>
        <v/>
      </c>
      <c r="V116" s="23"/>
      <c r="W116" s="191"/>
      <c r="X116" s="192" t="str">
        <f t="shared" si="23"/>
        <v/>
      </c>
      <c r="Y116" s="23"/>
      <c r="Z116" s="191"/>
      <c r="AA116" s="192" t="str">
        <f t="shared" si="24"/>
        <v/>
      </c>
      <c r="AB116" s="23"/>
      <c r="AC116" s="189"/>
      <c r="AD116" s="192" t="str">
        <f t="shared" si="25"/>
        <v/>
      </c>
      <c r="AE116" s="23"/>
      <c r="AF116" s="191"/>
      <c r="AG116" s="192" t="str">
        <f t="shared" si="26"/>
        <v/>
      </c>
      <c r="AH116" s="23"/>
      <c r="AI116" s="189"/>
      <c r="AJ116" s="192" t="str">
        <f t="shared" si="27"/>
        <v/>
      </c>
      <c r="AK116" s="23"/>
      <c r="AL116" s="191"/>
      <c r="AM116" s="192" t="str">
        <f t="shared" si="28"/>
        <v/>
      </c>
      <c r="AN116" s="23"/>
      <c r="AO116" s="191"/>
      <c r="AP116" s="192" t="str">
        <f t="shared" si="29"/>
        <v/>
      </c>
      <c r="AQ116" s="23"/>
      <c r="AR116" s="191"/>
      <c r="AS116" s="192" t="str">
        <f t="shared" si="30"/>
        <v/>
      </c>
      <c r="AT116" s="23"/>
      <c r="AU116" s="191"/>
      <c r="AV116" s="192" t="str">
        <f t="shared" si="31"/>
        <v/>
      </c>
      <c r="AW116" s="23"/>
      <c r="AX116" s="191"/>
      <c r="AY116" s="192" t="str">
        <f t="shared" si="32"/>
        <v/>
      </c>
      <c r="AZ116" s="23"/>
      <c r="BA116" s="191"/>
      <c r="BB116" s="192" t="str">
        <f t="shared" si="33"/>
        <v/>
      </c>
      <c r="BC116" s="29"/>
      <c r="BD116" s="191"/>
      <c r="BE116" s="192" t="str">
        <f t="shared" si="34"/>
        <v/>
      </c>
      <c r="BF116" s="23"/>
      <c r="BG116" s="191"/>
      <c r="BH116" s="192" t="str">
        <f t="shared" si="35"/>
        <v/>
      </c>
      <c r="BI116" s="23"/>
      <c r="BJ116" s="191"/>
      <c r="BK116" s="192" t="str">
        <f t="shared" si="36"/>
        <v/>
      </c>
      <c r="BL116" s="23"/>
      <c r="BM116" s="191"/>
      <c r="BN116" s="192" t="str">
        <f t="shared" si="37"/>
        <v/>
      </c>
      <c r="BO116" s="23"/>
    </row>
    <row r="117" spans="3:67" ht="12" customHeight="1" x14ac:dyDescent="0.2">
      <c r="C117" s="982"/>
      <c r="D117" s="975" t="s">
        <v>226</v>
      </c>
      <c r="E117" s="976"/>
      <c r="F117" s="976"/>
      <c r="G117" s="20" t="s">
        <v>99</v>
      </c>
      <c r="H117" s="22">
        <v>2E-3</v>
      </c>
      <c r="I117" s="20" t="s">
        <v>201</v>
      </c>
      <c r="J117" s="23"/>
      <c r="K117" s="219"/>
      <c r="L117" s="192" t="str">
        <f t="shared" si="19"/>
        <v/>
      </c>
      <c r="M117" s="23"/>
      <c r="N117" s="282"/>
      <c r="O117" s="192" t="str">
        <f t="shared" si="20"/>
        <v/>
      </c>
      <c r="P117" s="23"/>
      <c r="Q117" s="282"/>
      <c r="R117" s="192" t="str">
        <f t="shared" si="21"/>
        <v/>
      </c>
      <c r="S117" s="23"/>
      <c r="T117" s="282"/>
      <c r="U117" s="192" t="str">
        <f t="shared" si="22"/>
        <v/>
      </c>
      <c r="V117" s="23"/>
      <c r="W117" s="282"/>
      <c r="X117" s="192" t="str">
        <f t="shared" si="23"/>
        <v/>
      </c>
      <c r="Y117" s="23"/>
      <c r="Z117" s="282"/>
      <c r="AA117" s="192" t="str">
        <f t="shared" si="24"/>
        <v/>
      </c>
      <c r="AB117" s="23"/>
      <c r="AC117" s="189"/>
      <c r="AD117" s="192" t="str">
        <f t="shared" si="25"/>
        <v/>
      </c>
      <c r="AE117" s="23"/>
      <c r="AF117" s="282"/>
      <c r="AG117" s="192" t="str">
        <f t="shared" si="26"/>
        <v/>
      </c>
      <c r="AH117" s="23"/>
      <c r="AI117" s="189"/>
      <c r="AJ117" s="192" t="str">
        <f t="shared" si="27"/>
        <v/>
      </c>
      <c r="AK117" s="23"/>
      <c r="AL117" s="282"/>
      <c r="AM117" s="192" t="str">
        <f t="shared" si="28"/>
        <v/>
      </c>
      <c r="AN117" s="23"/>
      <c r="AO117" s="282"/>
      <c r="AP117" s="192" t="str">
        <f t="shared" si="29"/>
        <v/>
      </c>
      <c r="AQ117" s="23"/>
      <c r="AR117" s="282"/>
      <c r="AS117" s="192" t="str">
        <f t="shared" si="30"/>
        <v/>
      </c>
      <c r="AT117" s="23"/>
      <c r="AU117" s="282"/>
      <c r="AV117" s="192" t="str">
        <f t="shared" si="31"/>
        <v/>
      </c>
      <c r="AW117" s="23"/>
      <c r="AX117" s="282"/>
      <c r="AY117" s="192" t="str">
        <f t="shared" si="32"/>
        <v/>
      </c>
      <c r="AZ117" s="23"/>
      <c r="BA117" s="282"/>
      <c r="BB117" s="192" t="str">
        <f t="shared" si="33"/>
        <v/>
      </c>
      <c r="BC117" s="29"/>
      <c r="BD117" s="282"/>
      <c r="BE117" s="192" t="str">
        <f t="shared" si="34"/>
        <v/>
      </c>
      <c r="BF117" s="23"/>
      <c r="BG117" s="282"/>
      <c r="BH117" s="192" t="str">
        <f t="shared" si="35"/>
        <v/>
      </c>
      <c r="BI117" s="23"/>
      <c r="BJ117" s="282"/>
      <c r="BK117" s="192" t="str">
        <f t="shared" si="36"/>
        <v/>
      </c>
      <c r="BL117" s="23"/>
      <c r="BM117" s="282"/>
      <c r="BN117" s="192" t="str">
        <f t="shared" si="37"/>
        <v/>
      </c>
      <c r="BO117" s="23"/>
    </row>
    <row r="118" spans="3:67" ht="12" customHeight="1" x14ac:dyDescent="0.2">
      <c r="C118" s="982"/>
      <c r="D118" s="975" t="s">
        <v>227</v>
      </c>
      <c r="E118" s="976"/>
      <c r="F118" s="976"/>
      <c r="G118" s="20" t="s">
        <v>99</v>
      </c>
      <c r="H118" s="22">
        <v>5.0000000000000002E-5</v>
      </c>
      <c r="I118" s="20" t="s">
        <v>201</v>
      </c>
      <c r="J118" s="23"/>
      <c r="K118" s="217"/>
      <c r="L118" s="192" t="str">
        <f t="shared" si="19"/>
        <v/>
      </c>
      <c r="M118" s="23"/>
      <c r="N118" s="282"/>
      <c r="O118" s="192" t="str">
        <f t="shared" si="20"/>
        <v/>
      </c>
      <c r="P118" s="23"/>
      <c r="Q118" s="282"/>
      <c r="R118" s="192" t="str">
        <f t="shared" si="21"/>
        <v/>
      </c>
      <c r="S118" s="23"/>
      <c r="T118" s="282"/>
      <c r="U118" s="192" t="str">
        <f t="shared" si="22"/>
        <v/>
      </c>
      <c r="V118" s="23"/>
      <c r="W118" s="282"/>
      <c r="X118" s="192" t="str">
        <f t="shared" si="23"/>
        <v/>
      </c>
      <c r="Y118" s="23"/>
      <c r="Z118" s="282"/>
      <c r="AA118" s="192" t="str">
        <f t="shared" si="24"/>
        <v/>
      </c>
      <c r="AB118" s="23"/>
      <c r="AC118" s="189"/>
      <c r="AD118" s="192" t="str">
        <f t="shared" si="25"/>
        <v/>
      </c>
      <c r="AE118" s="23"/>
      <c r="AF118" s="282"/>
      <c r="AG118" s="192" t="str">
        <f t="shared" si="26"/>
        <v/>
      </c>
      <c r="AH118" s="23"/>
      <c r="AI118" s="189"/>
      <c r="AJ118" s="192" t="str">
        <f t="shared" si="27"/>
        <v/>
      </c>
      <c r="AK118" s="23"/>
      <c r="AL118" s="282"/>
      <c r="AM118" s="192" t="str">
        <f t="shared" si="28"/>
        <v/>
      </c>
      <c r="AN118" s="23"/>
      <c r="AO118" s="282"/>
      <c r="AP118" s="192" t="str">
        <f t="shared" si="29"/>
        <v/>
      </c>
      <c r="AQ118" s="23"/>
      <c r="AR118" s="282"/>
      <c r="AS118" s="192" t="str">
        <f t="shared" si="30"/>
        <v/>
      </c>
      <c r="AT118" s="23"/>
      <c r="AU118" s="282"/>
      <c r="AV118" s="192" t="str">
        <f t="shared" si="31"/>
        <v/>
      </c>
      <c r="AW118" s="23"/>
      <c r="AX118" s="282"/>
      <c r="AY118" s="192" t="str">
        <f t="shared" si="32"/>
        <v/>
      </c>
      <c r="AZ118" s="23"/>
      <c r="BA118" s="282"/>
      <c r="BB118" s="192" t="str">
        <f t="shared" si="33"/>
        <v/>
      </c>
      <c r="BC118" s="29"/>
      <c r="BD118" s="282"/>
      <c r="BE118" s="192" t="str">
        <f t="shared" si="34"/>
        <v/>
      </c>
      <c r="BF118" s="23"/>
      <c r="BG118" s="282"/>
      <c r="BH118" s="192" t="str">
        <f t="shared" si="35"/>
        <v/>
      </c>
      <c r="BI118" s="23"/>
      <c r="BJ118" s="282"/>
      <c r="BK118" s="192" t="str">
        <f t="shared" si="36"/>
        <v/>
      </c>
      <c r="BL118" s="23"/>
      <c r="BM118" s="282"/>
      <c r="BN118" s="192" t="str">
        <f t="shared" si="37"/>
        <v/>
      </c>
      <c r="BO118" s="23"/>
    </row>
    <row r="119" spans="3:67" ht="12" customHeight="1" x14ac:dyDescent="0.2">
      <c r="C119" s="982"/>
      <c r="D119" s="975" t="s">
        <v>228</v>
      </c>
      <c r="E119" s="976"/>
      <c r="F119" s="976"/>
      <c r="G119" s="20" t="s">
        <v>99</v>
      </c>
      <c r="H119" s="22">
        <v>0.08</v>
      </c>
      <c r="I119" s="20" t="s">
        <v>93</v>
      </c>
      <c r="J119" s="23"/>
      <c r="K119" s="217"/>
      <c r="L119" s="192" t="str">
        <f t="shared" si="19"/>
        <v/>
      </c>
      <c r="M119" s="23"/>
      <c r="N119" s="188"/>
      <c r="O119" s="192" t="str">
        <f t="shared" si="20"/>
        <v/>
      </c>
      <c r="P119" s="23"/>
      <c r="Q119" s="188"/>
      <c r="R119" s="192" t="str">
        <f t="shared" si="21"/>
        <v/>
      </c>
      <c r="S119" s="23"/>
      <c r="T119" s="188"/>
      <c r="U119" s="192" t="str">
        <f t="shared" si="22"/>
        <v/>
      </c>
      <c r="V119" s="23"/>
      <c r="W119" s="188"/>
      <c r="X119" s="192" t="str">
        <f t="shared" si="23"/>
        <v/>
      </c>
      <c r="Y119" s="23"/>
      <c r="Z119" s="188"/>
      <c r="AA119" s="192" t="str">
        <f t="shared" si="24"/>
        <v/>
      </c>
      <c r="AB119" s="23"/>
      <c r="AC119" s="237"/>
      <c r="AD119" s="192" t="str">
        <f t="shared" si="25"/>
        <v/>
      </c>
      <c r="AE119" s="23"/>
      <c r="AF119" s="188"/>
      <c r="AG119" s="192" t="str">
        <f t="shared" si="26"/>
        <v/>
      </c>
      <c r="AH119" s="23"/>
      <c r="AI119" s="237"/>
      <c r="AJ119" s="192" t="str">
        <f t="shared" si="27"/>
        <v/>
      </c>
      <c r="AK119" s="23"/>
      <c r="AL119" s="188"/>
      <c r="AM119" s="192" t="str">
        <f t="shared" si="28"/>
        <v/>
      </c>
      <c r="AN119" s="23"/>
      <c r="AO119" s="188"/>
      <c r="AP119" s="192" t="str">
        <f t="shared" si="29"/>
        <v/>
      </c>
      <c r="AQ119" s="23"/>
      <c r="AR119" s="188"/>
      <c r="AS119" s="192" t="str">
        <f t="shared" si="30"/>
        <v/>
      </c>
      <c r="AT119" s="23"/>
      <c r="AU119" s="188"/>
      <c r="AV119" s="192" t="str">
        <f t="shared" si="31"/>
        <v/>
      </c>
      <c r="AW119" s="23"/>
      <c r="AX119" s="188"/>
      <c r="AY119" s="192" t="str">
        <f t="shared" si="32"/>
        <v/>
      </c>
      <c r="AZ119" s="23"/>
      <c r="BA119" s="188"/>
      <c r="BB119" s="192" t="str">
        <f t="shared" si="33"/>
        <v/>
      </c>
      <c r="BC119" s="29"/>
      <c r="BD119" s="188"/>
      <c r="BE119" s="192" t="str">
        <f t="shared" si="34"/>
        <v/>
      </c>
      <c r="BF119" s="23"/>
      <c r="BG119" s="188"/>
      <c r="BH119" s="192" t="str">
        <f t="shared" si="35"/>
        <v/>
      </c>
      <c r="BI119" s="23"/>
      <c r="BJ119" s="188"/>
      <c r="BK119" s="192" t="str">
        <f t="shared" si="36"/>
        <v/>
      </c>
      <c r="BL119" s="23"/>
      <c r="BM119" s="188"/>
      <c r="BN119" s="192" t="str">
        <f t="shared" si="37"/>
        <v/>
      </c>
      <c r="BO119" s="23"/>
    </row>
    <row r="120" spans="3:67" ht="12" customHeight="1" x14ac:dyDescent="0.2">
      <c r="C120" s="982"/>
      <c r="D120" s="977" t="s">
        <v>229</v>
      </c>
      <c r="E120" s="978"/>
      <c r="F120" s="978"/>
      <c r="G120" s="150" t="s">
        <v>90</v>
      </c>
      <c r="H120" s="151">
        <v>1</v>
      </c>
      <c r="I120" s="150" t="s">
        <v>93</v>
      </c>
      <c r="J120" s="224"/>
      <c r="K120" s="221"/>
      <c r="L120" s="222" t="str">
        <f t="shared" si="19"/>
        <v/>
      </c>
      <c r="M120" s="224"/>
      <c r="N120" s="228"/>
      <c r="O120" s="222" t="str">
        <f t="shared" si="20"/>
        <v/>
      </c>
      <c r="P120" s="224"/>
      <c r="Q120" s="228"/>
      <c r="R120" s="222" t="str">
        <f t="shared" si="21"/>
        <v/>
      </c>
      <c r="S120" s="224"/>
      <c r="T120" s="228"/>
      <c r="U120" s="222" t="str">
        <f t="shared" si="22"/>
        <v/>
      </c>
      <c r="V120" s="224"/>
      <c r="W120" s="228"/>
      <c r="X120" s="222" t="str">
        <f t="shared" si="23"/>
        <v/>
      </c>
      <c r="Y120" s="224"/>
      <c r="Z120" s="228"/>
      <c r="AA120" s="222" t="str">
        <f t="shared" si="24"/>
        <v/>
      </c>
      <c r="AB120" s="284"/>
      <c r="AC120" s="285"/>
      <c r="AD120" s="222" t="str">
        <f t="shared" si="25"/>
        <v/>
      </c>
      <c r="AE120" s="284"/>
      <c r="AF120" s="228"/>
      <c r="AG120" s="222" t="str">
        <f t="shared" si="26"/>
        <v/>
      </c>
      <c r="AH120" s="284"/>
      <c r="AI120" s="285"/>
      <c r="AJ120" s="222" t="str">
        <f t="shared" si="27"/>
        <v/>
      </c>
      <c r="AK120" s="224"/>
      <c r="AL120" s="228"/>
      <c r="AM120" s="222" t="str">
        <f t="shared" si="28"/>
        <v/>
      </c>
      <c r="AN120" s="224"/>
      <c r="AO120" s="228"/>
      <c r="AP120" s="222" t="str">
        <f t="shared" si="29"/>
        <v/>
      </c>
      <c r="AQ120" s="224"/>
      <c r="AR120" s="228"/>
      <c r="AS120" s="222" t="str">
        <f t="shared" si="30"/>
        <v/>
      </c>
      <c r="AT120" s="284"/>
      <c r="AU120" s="228"/>
      <c r="AV120" s="222" t="str">
        <f t="shared" si="31"/>
        <v/>
      </c>
      <c r="AW120" s="224"/>
      <c r="AX120" s="228"/>
      <c r="AY120" s="222" t="str">
        <f t="shared" si="32"/>
        <v/>
      </c>
      <c r="AZ120" s="224"/>
      <c r="BA120" s="228"/>
      <c r="BB120" s="222" t="str">
        <f t="shared" si="33"/>
        <v/>
      </c>
      <c r="BC120" s="226"/>
      <c r="BD120" s="228"/>
      <c r="BE120" s="222" t="str">
        <f t="shared" si="34"/>
        <v/>
      </c>
      <c r="BF120" s="224"/>
      <c r="BG120" s="228"/>
      <c r="BH120" s="222" t="str">
        <f t="shared" si="35"/>
        <v/>
      </c>
      <c r="BI120" s="224"/>
      <c r="BJ120" s="228"/>
      <c r="BK120" s="222" t="str">
        <f t="shared" si="36"/>
        <v/>
      </c>
      <c r="BL120" s="224"/>
      <c r="BM120" s="228"/>
      <c r="BN120" s="222" t="str">
        <f t="shared" si="37"/>
        <v/>
      </c>
      <c r="BO120" s="23"/>
    </row>
    <row r="121" spans="3:67" ht="12" customHeight="1" x14ac:dyDescent="0.2">
      <c r="C121" s="982"/>
      <c r="D121" s="975" t="s">
        <v>230</v>
      </c>
      <c r="E121" s="976"/>
      <c r="F121" s="976"/>
      <c r="G121" s="20" t="s">
        <v>99</v>
      </c>
      <c r="H121" s="22">
        <v>4.0000000000000001E-3</v>
      </c>
      <c r="I121" s="20" t="s">
        <v>93</v>
      </c>
      <c r="J121" s="23"/>
      <c r="K121" s="217"/>
      <c r="L121" s="192" t="str">
        <f t="shared" si="19"/>
        <v/>
      </c>
      <c r="M121" s="23"/>
      <c r="N121" s="188"/>
      <c r="O121" s="192" t="str">
        <f t="shared" si="20"/>
        <v/>
      </c>
      <c r="P121" s="23"/>
      <c r="Q121" s="188"/>
      <c r="R121" s="192" t="str">
        <f t="shared" si="21"/>
        <v/>
      </c>
      <c r="S121" s="23"/>
      <c r="T121" s="188"/>
      <c r="U121" s="192" t="str">
        <f t="shared" si="22"/>
        <v/>
      </c>
      <c r="V121" s="23"/>
      <c r="W121" s="188"/>
      <c r="X121" s="192" t="str">
        <f t="shared" si="23"/>
        <v/>
      </c>
      <c r="Y121" s="23"/>
      <c r="Z121" s="188"/>
      <c r="AA121" s="192" t="str">
        <f t="shared" si="24"/>
        <v/>
      </c>
      <c r="AB121" s="286"/>
      <c r="AC121" s="264"/>
      <c r="AD121" s="192" t="str">
        <f t="shared" si="25"/>
        <v/>
      </c>
      <c r="AE121" s="286"/>
      <c r="AF121" s="188"/>
      <c r="AG121" s="192" t="str">
        <f t="shared" si="26"/>
        <v/>
      </c>
      <c r="AH121" s="286"/>
      <c r="AI121" s="287"/>
      <c r="AJ121" s="192" t="str">
        <f t="shared" si="27"/>
        <v/>
      </c>
      <c r="AK121" s="23"/>
      <c r="AL121" s="188"/>
      <c r="AM121" s="192" t="str">
        <f t="shared" si="28"/>
        <v/>
      </c>
      <c r="AN121" s="23"/>
      <c r="AO121" s="188"/>
      <c r="AP121" s="192" t="str">
        <f t="shared" si="29"/>
        <v/>
      </c>
      <c r="AQ121" s="23"/>
      <c r="AR121" s="188"/>
      <c r="AS121" s="192" t="str">
        <f t="shared" si="30"/>
        <v/>
      </c>
      <c r="AT121" s="286"/>
      <c r="AU121" s="188"/>
      <c r="AV121" s="192" t="str">
        <f t="shared" si="31"/>
        <v/>
      </c>
      <c r="AW121" s="23"/>
      <c r="AX121" s="188"/>
      <c r="AY121" s="192" t="str">
        <f t="shared" si="32"/>
        <v/>
      </c>
      <c r="AZ121" s="23"/>
      <c r="BA121" s="188"/>
      <c r="BB121" s="192" t="str">
        <f t="shared" si="33"/>
        <v/>
      </c>
      <c r="BC121" s="29"/>
      <c r="BD121" s="188"/>
      <c r="BE121" s="192" t="str">
        <f t="shared" si="34"/>
        <v/>
      </c>
      <c r="BF121" s="23"/>
      <c r="BG121" s="188"/>
      <c r="BH121" s="192" t="str">
        <f t="shared" si="35"/>
        <v/>
      </c>
      <c r="BI121" s="23"/>
      <c r="BJ121" s="188"/>
      <c r="BK121" s="192" t="str">
        <f t="shared" si="36"/>
        <v/>
      </c>
      <c r="BL121" s="23"/>
      <c r="BM121" s="188"/>
      <c r="BN121" s="192" t="str">
        <f t="shared" si="37"/>
        <v/>
      </c>
      <c r="BO121" s="23"/>
    </row>
    <row r="122" spans="3:67" ht="12" customHeight="1" x14ac:dyDescent="0.2">
      <c r="C122" s="982"/>
      <c r="D122" s="975" t="s">
        <v>231</v>
      </c>
      <c r="E122" s="976"/>
      <c r="F122" s="976"/>
      <c r="G122" s="20" t="s">
        <v>90</v>
      </c>
      <c r="H122" s="22">
        <v>0.02</v>
      </c>
      <c r="I122" s="20" t="s">
        <v>93</v>
      </c>
      <c r="J122" s="23"/>
      <c r="K122" s="217"/>
      <c r="L122" s="192" t="str">
        <f t="shared" si="19"/>
        <v/>
      </c>
      <c r="M122" s="23"/>
      <c r="N122" s="188"/>
      <c r="O122" s="192" t="str">
        <f t="shared" si="20"/>
        <v/>
      </c>
      <c r="P122" s="23"/>
      <c r="Q122" s="188"/>
      <c r="R122" s="192" t="str">
        <f t="shared" si="21"/>
        <v/>
      </c>
      <c r="S122" s="23"/>
      <c r="T122" s="188"/>
      <c r="U122" s="192" t="str">
        <f t="shared" si="22"/>
        <v/>
      </c>
      <c r="V122" s="23"/>
      <c r="W122" s="188"/>
      <c r="X122" s="192" t="str">
        <f t="shared" si="23"/>
        <v/>
      </c>
      <c r="Y122" s="23"/>
      <c r="Z122" s="188"/>
      <c r="AA122" s="192" t="str">
        <f t="shared" si="24"/>
        <v/>
      </c>
      <c r="AB122" s="286"/>
      <c r="AC122" s="264"/>
      <c r="AD122" s="192" t="str">
        <f t="shared" si="25"/>
        <v/>
      </c>
      <c r="AE122" s="286"/>
      <c r="AF122" s="188"/>
      <c r="AG122" s="192" t="str">
        <f t="shared" si="26"/>
        <v/>
      </c>
      <c r="AH122" s="286"/>
      <c r="AI122" s="282"/>
      <c r="AJ122" s="192" t="str">
        <f t="shared" si="27"/>
        <v/>
      </c>
      <c r="AK122" s="23"/>
      <c r="AL122" s="188"/>
      <c r="AM122" s="192" t="str">
        <f t="shared" si="28"/>
        <v/>
      </c>
      <c r="AN122" s="23"/>
      <c r="AO122" s="188"/>
      <c r="AP122" s="192" t="str">
        <f t="shared" si="29"/>
        <v/>
      </c>
      <c r="AQ122" s="23"/>
      <c r="AR122" s="188"/>
      <c r="AS122" s="192" t="str">
        <f t="shared" si="30"/>
        <v/>
      </c>
      <c r="AT122" s="286"/>
      <c r="AU122" s="188"/>
      <c r="AV122" s="192" t="str">
        <f t="shared" si="31"/>
        <v/>
      </c>
      <c r="AW122" s="23"/>
      <c r="AX122" s="188"/>
      <c r="AY122" s="192" t="str">
        <f t="shared" si="32"/>
        <v/>
      </c>
      <c r="AZ122" s="23"/>
      <c r="BA122" s="188"/>
      <c r="BB122" s="192" t="str">
        <f t="shared" si="33"/>
        <v/>
      </c>
      <c r="BC122" s="29"/>
      <c r="BD122" s="188"/>
      <c r="BE122" s="192" t="str">
        <f t="shared" si="34"/>
        <v/>
      </c>
      <c r="BF122" s="23"/>
      <c r="BG122" s="188"/>
      <c r="BH122" s="192" t="str">
        <f t="shared" si="35"/>
        <v/>
      </c>
      <c r="BI122" s="23"/>
      <c r="BJ122" s="188"/>
      <c r="BK122" s="192" t="str">
        <f t="shared" si="36"/>
        <v/>
      </c>
      <c r="BL122" s="23"/>
      <c r="BM122" s="188"/>
      <c r="BN122" s="192" t="str">
        <f t="shared" si="37"/>
        <v/>
      </c>
      <c r="BO122" s="23"/>
    </row>
    <row r="123" spans="3:67" ht="12" customHeight="1" x14ac:dyDescent="0.2">
      <c r="C123" s="983"/>
      <c r="D123" s="979" t="s">
        <v>232</v>
      </c>
      <c r="E123" s="980"/>
      <c r="F123" s="980"/>
      <c r="G123" s="69" t="s">
        <v>99</v>
      </c>
      <c r="H123" s="68">
        <v>0.03</v>
      </c>
      <c r="I123" s="69" t="s">
        <v>93</v>
      </c>
      <c r="J123" s="40"/>
      <c r="K123" s="289"/>
      <c r="L123" s="288" t="str">
        <f t="shared" si="19"/>
        <v/>
      </c>
      <c r="M123" s="40"/>
      <c r="N123" s="239"/>
      <c r="O123" s="288" t="str">
        <f t="shared" si="20"/>
        <v/>
      </c>
      <c r="P123" s="40"/>
      <c r="Q123" s="239"/>
      <c r="R123" s="288" t="str">
        <f t="shared" si="21"/>
        <v/>
      </c>
      <c r="S123" s="40"/>
      <c r="T123" s="239"/>
      <c r="U123" s="288" t="str">
        <f t="shared" si="22"/>
        <v/>
      </c>
      <c r="V123" s="40"/>
      <c r="W123" s="239"/>
      <c r="X123" s="288" t="str">
        <f t="shared" si="23"/>
        <v/>
      </c>
      <c r="Y123" s="40"/>
      <c r="Z123" s="239"/>
      <c r="AA123" s="288" t="str">
        <f t="shared" si="24"/>
        <v/>
      </c>
      <c r="AB123" s="290"/>
      <c r="AC123" s="260"/>
      <c r="AD123" s="288" t="str">
        <f t="shared" si="25"/>
        <v/>
      </c>
      <c r="AE123" s="290"/>
      <c r="AF123" s="239"/>
      <c r="AG123" s="288" t="str">
        <f t="shared" si="26"/>
        <v/>
      </c>
      <c r="AH123" s="290"/>
      <c r="AI123" s="262"/>
      <c r="AJ123" s="288" t="str">
        <f t="shared" si="27"/>
        <v/>
      </c>
      <c r="AK123" s="40"/>
      <c r="AL123" s="239"/>
      <c r="AM123" s="288" t="str">
        <f t="shared" si="28"/>
        <v/>
      </c>
      <c r="AN123" s="40"/>
      <c r="AO123" s="239"/>
      <c r="AP123" s="288" t="str">
        <f t="shared" si="29"/>
        <v/>
      </c>
      <c r="AQ123" s="40"/>
      <c r="AR123" s="239"/>
      <c r="AS123" s="288" t="str">
        <f t="shared" si="30"/>
        <v/>
      </c>
      <c r="AT123" s="290"/>
      <c r="AU123" s="239"/>
      <c r="AV123" s="288" t="str">
        <f t="shared" si="31"/>
        <v/>
      </c>
      <c r="AW123" s="40"/>
      <c r="AX123" s="239"/>
      <c r="AY123" s="288" t="str">
        <f t="shared" si="32"/>
        <v/>
      </c>
      <c r="AZ123" s="40"/>
      <c r="BA123" s="239"/>
      <c r="BB123" s="288" t="str">
        <f t="shared" si="33"/>
        <v/>
      </c>
      <c r="BC123" s="34"/>
      <c r="BD123" s="239"/>
      <c r="BE123" s="288" t="str">
        <f t="shared" si="34"/>
        <v/>
      </c>
      <c r="BF123" s="40"/>
      <c r="BG123" s="239"/>
      <c r="BH123" s="288" t="str">
        <f t="shared" si="35"/>
        <v/>
      </c>
      <c r="BI123" s="40"/>
      <c r="BJ123" s="239"/>
      <c r="BK123" s="288" t="str">
        <f t="shared" si="36"/>
        <v/>
      </c>
      <c r="BL123" s="40"/>
      <c r="BM123" s="239"/>
      <c r="BN123" s="288" t="str">
        <f t="shared" si="37"/>
        <v/>
      </c>
      <c r="BO123" s="23"/>
    </row>
    <row r="124" spans="3:67" ht="12" customHeight="1" x14ac:dyDescent="0.2">
      <c r="C124" s="981" t="s">
        <v>233</v>
      </c>
      <c r="D124" s="984" t="s">
        <v>234</v>
      </c>
      <c r="E124" s="985"/>
      <c r="F124" s="985"/>
      <c r="G124" s="7" t="s">
        <v>90</v>
      </c>
      <c r="H124" s="6"/>
      <c r="I124" s="7"/>
      <c r="J124" s="122"/>
      <c r="K124" s="291"/>
      <c r="L124" s="126" t="s">
        <v>235</v>
      </c>
      <c r="M124" s="122"/>
      <c r="N124" s="291"/>
      <c r="O124" s="126"/>
      <c r="P124" s="122"/>
      <c r="Q124" s="291"/>
      <c r="R124" s="126"/>
      <c r="S124" s="122"/>
      <c r="T124" s="291"/>
      <c r="U124" s="126"/>
      <c r="V124" s="122"/>
      <c r="W124" s="291"/>
      <c r="X124" s="128"/>
      <c r="Y124" s="122"/>
      <c r="Z124" s="291"/>
      <c r="AA124" s="126"/>
      <c r="AB124" s="122"/>
      <c r="AC124" s="291"/>
      <c r="AD124" s="126"/>
      <c r="AE124" s="6"/>
      <c r="AF124" s="291"/>
      <c r="AG124" s="126"/>
      <c r="AH124" s="6"/>
      <c r="AI124" s="291"/>
      <c r="AJ124" s="126"/>
      <c r="AK124" s="122"/>
      <c r="AL124" s="291"/>
      <c r="AM124" s="128"/>
      <c r="AN124" s="122"/>
      <c r="AO124" s="291"/>
      <c r="AP124" s="126"/>
      <c r="AQ124" s="122"/>
      <c r="AR124" s="291"/>
      <c r="AS124" s="126"/>
      <c r="AT124" s="6"/>
      <c r="AU124" s="291"/>
      <c r="AV124" s="126"/>
      <c r="AW124" s="122"/>
      <c r="AX124" s="291"/>
      <c r="AY124" s="126"/>
      <c r="AZ124" s="122"/>
      <c r="BA124" s="291"/>
      <c r="BB124" s="128"/>
      <c r="BC124" s="126"/>
      <c r="BD124" s="291"/>
      <c r="BE124" s="126"/>
      <c r="BF124" s="122"/>
      <c r="BG124" s="291"/>
      <c r="BH124" s="126"/>
      <c r="BI124" s="6"/>
      <c r="BJ124" s="291"/>
      <c r="BK124" s="126"/>
      <c r="BL124" s="122"/>
      <c r="BM124" s="291"/>
      <c r="BN124" s="128"/>
      <c r="BO124" s="130"/>
    </row>
    <row r="125" spans="3:67" ht="12" customHeight="1" x14ac:dyDescent="0.2">
      <c r="C125" s="982"/>
      <c r="D125" s="975" t="s">
        <v>236</v>
      </c>
      <c r="E125" s="976"/>
      <c r="F125" s="976"/>
      <c r="G125" s="20" t="s">
        <v>90</v>
      </c>
      <c r="H125" s="22"/>
      <c r="I125" s="20"/>
      <c r="J125" s="23"/>
      <c r="K125" s="188"/>
      <c r="L125" s="29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1"/>
      <c r="AD125" s="29"/>
      <c r="AE125" s="22"/>
      <c r="AF125" s="188"/>
      <c r="AG125" s="29"/>
      <c r="AH125" s="22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22"/>
      <c r="AU125" s="188"/>
      <c r="AV125" s="29"/>
      <c r="AW125" s="23"/>
      <c r="AX125" s="188"/>
      <c r="AY125" s="29"/>
      <c r="AZ125" s="23"/>
      <c r="BA125" s="188"/>
      <c r="BB125" s="25"/>
      <c r="BC125" s="29"/>
      <c r="BD125" s="188"/>
      <c r="BE125" s="29"/>
      <c r="BF125" s="23"/>
      <c r="BG125" s="188"/>
      <c r="BH125" s="29"/>
      <c r="BI125" s="22"/>
      <c r="BJ125" s="188"/>
      <c r="BK125" s="29"/>
      <c r="BL125" s="23"/>
      <c r="BM125" s="188"/>
      <c r="BN125" s="25"/>
      <c r="BO125" s="23"/>
    </row>
    <row r="126" spans="3:67" ht="12" customHeight="1" x14ac:dyDescent="0.2">
      <c r="C126" s="982"/>
      <c r="D126" s="977" t="s">
        <v>237</v>
      </c>
      <c r="E126" s="978"/>
      <c r="F126" s="978"/>
      <c r="G126" s="150" t="s">
        <v>90</v>
      </c>
      <c r="H126" s="151"/>
      <c r="I126" s="150"/>
      <c r="J126" s="224"/>
      <c r="K126" s="279"/>
      <c r="L126" s="226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279"/>
      <c r="AD126" s="226"/>
      <c r="AE126" s="151"/>
      <c r="AF126" s="279"/>
      <c r="AG126" s="226"/>
      <c r="AH126" s="151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151"/>
      <c r="AU126" s="279"/>
      <c r="AV126" s="226"/>
      <c r="AW126" s="224"/>
      <c r="AX126" s="279"/>
      <c r="AY126" s="226"/>
      <c r="AZ126" s="224"/>
      <c r="BA126" s="279"/>
      <c r="BB126" s="246"/>
      <c r="BC126" s="226"/>
      <c r="BD126" s="279"/>
      <c r="BE126" s="226"/>
      <c r="BF126" s="224"/>
      <c r="BG126" s="279"/>
      <c r="BH126" s="226"/>
      <c r="BI126" s="151"/>
      <c r="BJ126" s="279"/>
      <c r="BK126" s="226"/>
      <c r="BL126" s="224"/>
      <c r="BM126" s="279"/>
      <c r="BN126" s="246"/>
      <c r="BO126" s="23"/>
    </row>
    <row r="127" spans="3:67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160"/>
      <c r="I127" s="159"/>
      <c r="J127" s="232"/>
      <c r="K127" s="166">
        <v>29</v>
      </c>
      <c r="L127" s="275" t="s">
        <v>235</v>
      </c>
      <c r="M127" s="232"/>
      <c r="N127" s="166">
        <v>30</v>
      </c>
      <c r="O127" s="275"/>
      <c r="P127" s="232"/>
      <c r="Q127" s="166">
        <v>33</v>
      </c>
      <c r="R127" s="275"/>
      <c r="S127" s="232"/>
      <c r="T127" s="166">
        <v>34</v>
      </c>
      <c r="U127" s="275"/>
      <c r="V127" s="232"/>
      <c r="W127" s="166">
        <v>16</v>
      </c>
      <c r="X127" s="276"/>
      <c r="Y127" s="232"/>
      <c r="Z127" s="166">
        <v>29</v>
      </c>
      <c r="AA127" s="275"/>
      <c r="AB127" s="232"/>
      <c r="AC127" s="166">
        <v>15</v>
      </c>
      <c r="AD127" s="275"/>
      <c r="AE127" s="232"/>
      <c r="AF127" s="166">
        <v>25</v>
      </c>
      <c r="AG127" s="275"/>
      <c r="AH127" s="160"/>
      <c r="AI127" s="166">
        <v>30</v>
      </c>
      <c r="AJ127" s="275"/>
      <c r="AK127" s="232"/>
      <c r="AL127" s="166">
        <v>41</v>
      </c>
      <c r="AM127" s="276"/>
      <c r="AN127" s="232"/>
      <c r="AO127" s="166">
        <v>22</v>
      </c>
      <c r="AP127" s="275"/>
      <c r="AQ127" s="232"/>
      <c r="AR127" s="166">
        <v>25</v>
      </c>
      <c r="AS127" s="275"/>
      <c r="AT127" s="232"/>
      <c r="AU127" s="166">
        <v>18</v>
      </c>
      <c r="AV127" s="275"/>
      <c r="AW127" s="232"/>
      <c r="AX127" s="166">
        <v>22</v>
      </c>
      <c r="AY127" s="275"/>
      <c r="AZ127" s="169"/>
      <c r="BA127" s="166">
        <v>16</v>
      </c>
      <c r="BB127" s="276"/>
      <c r="BC127" s="275"/>
      <c r="BD127" s="166">
        <v>16</v>
      </c>
      <c r="BE127" s="275"/>
      <c r="BF127" s="232"/>
      <c r="BG127" s="166">
        <v>13</v>
      </c>
      <c r="BH127" s="275"/>
      <c r="BI127" s="232"/>
      <c r="BJ127" s="166">
        <v>19</v>
      </c>
      <c r="BK127" s="275"/>
      <c r="BL127" s="232"/>
      <c r="BM127" s="166">
        <v>15</v>
      </c>
      <c r="BN127" s="276"/>
      <c r="BO127" s="23"/>
    </row>
    <row r="128" spans="3:67" ht="12" customHeight="1" x14ac:dyDescent="0.2">
      <c r="C128" s="983"/>
      <c r="D128" s="979"/>
      <c r="E128" s="980"/>
      <c r="F128" s="980"/>
      <c r="G128" s="973"/>
      <c r="H128" s="68"/>
      <c r="I128" s="69"/>
      <c r="J128" s="40"/>
      <c r="K128" s="137">
        <v>29</v>
      </c>
      <c r="L128" s="34" t="s">
        <v>235</v>
      </c>
      <c r="M128" s="40"/>
      <c r="N128" s="137">
        <v>29</v>
      </c>
      <c r="O128" s="34"/>
      <c r="P128" s="40"/>
      <c r="Q128" s="137">
        <v>37</v>
      </c>
      <c r="R128" s="34"/>
      <c r="S128" s="40"/>
      <c r="T128" s="137">
        <v>32</v>
      </c>
      <c r="U128" s="34"/>
      <c r="V128" s="40"/>
      <c r="W128" s="137">
        <v>17</v>
      </c>
      <c r="X128" s="35"/>
      <c r="Y128" s="40"/>
      <c r="Z128" s="137">
        <v>30</v>
      </c>
      <c r="AA128" s="34"/>
      <c r="AB128" s="40"/>
      <c r="AC128" s="137">
        <v>15</v>
      </c>
      <c r="AD128" s="34"/>
      <c r="AE128" s="40"/>
      <c r="AF128" s="137">
        <v>25</v>
      </c>
      <c r="AG128" s="34"/>
      <c r="AH128" s="68"/>
      <c r="AI128" s="137">
        <v>37</v>
      </c>
      <c r="AJ128" s="34"/>
      <c r="AK128" s="40"/>
      <c r="AL128" s="137">
        <v>42</v>
      </c>
      <c r="AM128" s="35"/>
      <c r="AN128" s="40"/>
      <c r="AO128" s="137">
        <v>21</v>
      </c>
      <c r="AP128" s="34"/>
      <c r="AQ128" s="40"/>
      <c r="AR128" s="137">
        <v>26</v>
      </c>
      <c r="AS128" s="34"/>
      <c r="AT128" s="40"/>
      <c r="AU128" s="137">
        <v>18</v>
      </c>
      <c r="AV128" s="34"/>
      <c r="AW128" s="40"/>
      <c r="AX128" s="137">
        <v>24</v>
      </c>
      <c r="AY128" s="34"/>
      <c r="AZ128" s="292"/>
      <c r="BA128" s="137">
        <v>16</v>
      </c>
      <c r="BB128" s="35"/>
      <c r="BC128" s="34"/>
      <c r="BD128" s="137">
        <v>16</v>
      </c>
      <c r="BE128" s="34"/>
      <c r="BF128" s="40"/>
      <c r="BG128" s="137">
        <v>13</v>
      </c>
      <c r="BH128" s="34"/>
      <c r="BI128" s="40"/>
      <c r="BJ128" s="137">
        <v>20</v>
      </c>
      <c r="BK128" s="34"/>
      <c r="BL128" s="40"/>
      <c r="BM128" s="137">
        <v>15</v>
      </c>
      <c r="BN128" s="35"/>
      <c r="BO128" s="23"/>
    </row>
    <row r="129" spans="1:67" ht="11.85" customHeight="1" x14ac:dyDescent="0.2">
      <c r="A129" s="294"/>
      <c r="B129" s="294"/>
      <c r="C129" s="294"/>
      <c r="D129" s="294"/>
      <c r="E129" s="293"/>
      <c r="F129" s="294"/>
      <c r="G129" s="294"/>
      <c r="H129" s="294"/>
      <c r="I129" s="295"/>
      <c r="J129" s="294"/>
      <c r="K129" s="295" t="s">
        <v>240</v>
      </c>
      <c r="L129" s="293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5" t="s">
        <v>240</v>
      </c>
      <c r="AA129" s="293"/>
      <c r="AB129" s="294"/>
      <c r="AC129" s="294"/>
      <c r="AD129" s="293"/>
      <c r="AE129" s="294"/>
      <c r="AF129" s="294"/>
      <c r="AG129" s="294"/>
      <c r="AH129" s="296"/>
      <c r="AI129" s="294"/>
      <c r="AJ129" s="294"/>
      <c r="AK129" s="294"/>
      <c r="AL129" s="294"/>
      <c r="AM129" s="294"/>
      <c r="AN129" s="294"/>
      <c r="AO129" s="295" t="s">
        <v>240</v>
      </c>
      <c r="AP129" s="293"/>
      <c r="AQ129" s="295"/>
      <c r="AR129" s="294"/>
      <c r="AS129" s="294"/>
      <c r="AT129" s="294"/>
      <c r="AU129" s="294"/>
      <c r="AV129" s="293"/>
      <c r="AW129" s="294"/>
      <c r="AX129" s="294"/>
      <c r="AY129" s="293"/>
      <c r="AZ129" s="294"/>
      <c r="BA129" s="294"/>
      <c r="BB129" s="293"/>
      <c r="BC129" s="294"/>
      <c r="BD129" s="295" t="s">
        <v>240</v>
      </c>
      <c r="BE129" s="293"/>
      <c r="BF129" s="294"/>
      <c r="BG129" s="294"/>
      <c r="BH129" s="294"/>
      <c r="BI129" s="294"/>
      <c r="BJ129" s="294"/>
      <c r="BK129" s="294"/>
      <c r="BL129" s="294"/>
      <c r="BM129" s="294"/>
      <c r="BN129" s="293"/>
      <c r="BO129" s="294"/>
    </row>
    <row r="130" spans="1:67" ht="11.85" customHeight="1" x14ac:dyDescent="0.2">
      <c r="A130" s="294"/>
      <c r="B130" s="294"/>
      <c r="C130" s="294"/>
      <c r="D130" s="294"/>
      <c r="E130" s="293"/>
      <c r="F130" s="294"/>
      <c r="G130" s="294"/>
      <c r="H130" s="294"/>
      <c r="I130" s="293"/>
      <c r="J130" s="294"/>
      <c r="K130" s="293" t="s">
        <v>241</v>
      </c>
      <c r="L130" s="293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3" t="s">
        <v>241</v>
      </c>
      <c r="AA130" s="293"/>
      <c r="AB130" s="294"/>
      <c r="AC130" s="294"/>
      <c r="AD130" s="293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3" t="s">
        <v>241</v>
      </c>
      <c r="AP130" s="293"/>
      <c r="AQ130" s="294"/>
      <c r="AR130" s="294"/>
      <c r="AS130" s="294"/>
      <c r="AT130" s="294"/>
      <c r="AU130" s="294"/>
      <c r="AV130" s="293"/>
      <c r="AW130" s="294"/>
      <c r="AX130" s="294"/>
      <c r="AY130" s="293"/>
      <c r="AZ130" s="294"/>
      <c r="BA130" s="294"/>
      <c r="BB130" s="293"/>
      <c r="BC130" s="294"/>
      <c r="BD130" s="293" t="s">
        <v>241</v>
      </c>
      <c r="BE130" s="293"/>
      <c r="BF130" s="294"/>
      <c r="BG130" s="294"/>
      <c r="BH130" s="294"/>
      <c r="BI130" s="294"/>
      <c r="BJ130" s="294"/>
      <c r="BK130" s="294"/>
      <c r="BL130" s="294"/>
      <c r="BM130" s="294"/>
      <c r="BN130" s="293"/>
      <c r="BO130" s="294"/>
    </row>
    <row r="131" spans="1:67" ht="11.85" customHeight="1" x14ac:dyDescent="0.2">
      <c r="A131" s="294"/>
      <c r="B131" s="294"/>
      <c r="C131" s="294"/>
      <c r="D131" s="294"/>
      <c r="E131" s="295"/>
      <c r="F131" s="294"/>
      <c r="G131" s="294"/>
      <c r="H131" s="294"/>
      <c r="I131" s="294"/>
      <c r="J131" s="294"/>
      <c r="K131" s="293" t="s">
        <v>242</v>
      </c>
      <c r="L131" s="295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3" t="s">
        <v>242</v>
      </c>
      <c r="AA131" s="295"/>
      <c r="AB131" s="294"/>
      <c r="AC131" s="294"/>
      <c r="AD131" s="295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3" t="s">
        <v>242</v>
      </c>
      <c r="AP131" s="295"/>
      <c r="AQ131" s="294"/>
      <c r="AR131" s="294"/>
      <c r="AS131" s="294"/>
      <c r="AT131" s="294"/>
      <c r="AU131" s="294"/>
      <c r="AV131" s="295"/>
      <c r="AW131" s="294"/>
      <c r="AX131" s="294"/>
      <c r="AY131" s="295"/>
      <c r="AZ131" s="294"/>
      <c r="BA131" s="294"/>
      <c r="BB131" s="295"/>
      <c r="BC131" s="294"/>
      <c r="BD131" s="293" t="s">
        <v>242</v>
      </c>
      <c r="BE131" s="295"/>
      <c r="BF131" s="294"/>
      <c r="BG131" s="294"/>
      <c r="BH131" s="294"/>
      <c r="BI131" s="294"/>
      <c r="BJ131" s="294"/>
      <c r="BK131" s="294"/>
      <c r="BL131" s="294"/>
      <c r="BM131" s="294"/>
      <c r="BN131" s="295"/>
      <c r="BO131" s="294"/>
    </row>
    <row r="132" spans="1:67" ht="11.85" customHeight="1" x14ac:dyDescent="0.2">
      <c r="A132" s="294"/>
      <c r="B132" s="294"/>
      <c r="C132" s="294"/>
      <c r="D132" s="294"/>
      <c r="E132" s="295"/>
      <c r="F132" s="294"/>
      <c r="G132" s="294"/>
      <c r="H132" s="294"/>
      <c r="I132" s="294"/>
      <c r="J132" s="294"/>
      <c r="K132" s="295" t="s">
        <v>243</v>
      </c>
      <c r="L132" s="295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5" t="s">
        <v>243</v>
      </c>
      <c r="AA132" s="295"/>
      <c r="AB132" s="294"/>
      <c r="AC132" s="294"/>
      <c r="AD132" s="295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5" t="s">
        <v>243</v>
      </c>
      <c r="AP132" s="295"/>
      <c r="AQ132" s="294"/>
      <c r="AR132" s="294"/>
      <c r="AS132" s="294"/>
      <c r="AT132" s="294"/>
      <c r="AU132" s="294"/>
      <c r="AV132" s="295"/>
      <c r="AW132" s="294"/>
      <c r="AX132" s="294"/>
      <c r="AY132" s="295"/>
      <c r="AZ132" s="294"/>
      <c r="BA132" s="294"/>
      <c r="BB132" s="295"/>
      <c r="BC132" s="294"/>
      <c r="BD132" s="295" t="s">
        <v>243</v>
      </c>
      <c r="BE132" s="295"/>
      <c r="BF132" s="294"/>
      <c r="BG132" s="294"/>
      <c r="BH132" s="294"/>
      <c r="BI132" s="294"/>
      <c r="BJ132" s="294"/>
      <c r="BK132" s="294"/>
      <c r="BL132" s="294"/>
      <c r="BM132" s="294"/>
      <c r="BN132" s="295"/>
      <c r="BO132" s="294"/>
    </row>
    <row r="133" spans="1:67" x14ac:dyDescent="0.2">
      <c r="K133" s="295" t="s">
        <v>244</v>
      </c>
      <c r="Z133" s="295" t="s">
        <v>244</v>
      </c>
      <c r="AO133" s="295" t="s">
        <v>244</v>
      </c>
      <c r="BD133" s="295" t="s">
        <v>244</v>
      </c>
    </row>
    <row r="138" spans="1:67" x14ac:dyDescent="0.2">
      <c r="H138" s="974" t="s">
        <v>245</v>
      </c>
      <c r="I138" s="974"/>
    </row>
    <row r="139" spans="1:67" x14ac:dyDescent="0.2">
      <c r="H139" s="974" t="s">
        <v>246</v>
      </c>
      <c r="I139" s="974"/>
    </row>
    <row r="141" spans="1:67" x14ac:dyDescent="0.2">
      <c r="H141" s="974" t="s">
        <v>247</v>
      </c>
      <c r="I141" s="97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8">
    <mergeCell ref="BL4:BN4"/>
    <mergeCell ref="BF4:BH4"/>
    <mergeCell ref="BI4:BK4"/>
    <mergeCell ref="J2:X2"/>
    <mergeCell ref="Y2:AM2"/>
    <mergeCell ref="AN2:BB2"/>
    <mergeCell ref="BC2:BN2"/>
    <mergeCell ref="C3:G3"/>
    <mergeCell ref="S3:U3"/>
    <mergeCell ref="V3:X3"/>
    <mergeCell ref="AK3:AM3"/>
    <mergeCell ref="AN3:AP3"/>
    <mergeCell ref="AZ3:BB3"/>
    <mergeCell ref="BL3:BN3"/>
    <mergeCell ref="C4:G4"/>
    <mergeCell ref="J4:L4"/>
    <mergeCell ref="M4:O4"/>
    <mergeCell ref="P4:R4"/>
    <mergeCell ref="AK4:AM4"/>
    <mergeCell ref="S4:U4"/>
    <mergeCell ref="V4:X4"/>
    <mergeCell ref="Y4:AA4"/>
    <mergeCell ref="AB4:AD4"/>
    <mergeCell ref="AE4:AG4"/>
    <mergeCell ref="AZ4:BB4"/>
    <mergeCell ref="BC4:BE4"/>
    <mergeCell ref="AN4:AP4"/>
    <mergeCell ref="AQ4:AS4"/>
    <mergeCell ref="AT4:AV4"/>
    <mergeCell ref="AW4:AY4"/>
    <mergeCell ref="AH4:AJ4"/>
    <mergeCell ref="AK5:AM5"/>
    <mergeCell ref="S5:U5"/>
    <mergeCell ref="V5:X5"/>
    <mergeCell ref="Y5:AA5"/>
    <mergeCell ref="AB5:AD5"/>
    <mergeCell ref="AE5:AG5"/>
    <mergeCell ref="BL5:BN5"/>
    <mergeCell ref="C6:G6"/>
    <mergeCell ref="J6:L6"/>
    <mergeCell ref="M6:O6"/>
    <mergeCell ref="P6:R6"/>
    <mergeCell ref="AZ5:BB5"/>
    <mergeCell ref="BC5:BE5"/>
    <mergeCell ref="BF5:BH5"/>
    <mergeCell ref="BI5:BK5"/>
    <mergeCell ref="AN5:AP5"/>
    <mergeCell ref="AQ5:AS5"/>
    <mergeCell ref="AT5:AV5"/>
    <mergeCell ref="C5:G5"/>
    <mergeCell ref="J5:L5"/>
    <mergeCell ref="M5:O5"/>
    <mergeCell ref="P5:R5"/>
    <mergeCell ref="AW5:AY5"/>
    <mergeCell ref="AH5:AJ5"/>
    <mergeCell ref="AK6:AM6"/>
    <mergeCell ref="S6:U6"/>
    <mergeCell ref="V6:X6"/>
    <mergeCell ref="Y6:AA6"/>
    <mergeCell ref="AB6:AD6"/>
    <mergeCell ref="AE6:AG6"/>
    <mergeCell ref="BL6:BN6"/>
    <mergeCell ref="C7:G7"/>
    <mergeCell ref="J7:L7"/>
    <mergeCell ref="M7:O7"/>
    <mergeCell ref="P7:R7"/>
    <mergeCell ref="AZ6:BB6"/>
    <mergeCell ref="BC6:BE6"/>
    <mergeCell ref="BF6:BH6"/>
    <mergeCell ref="BI6:BK6"/>
    <mergeCell ref="AN6:AP6"/>
    <mergeCell ref="AQ6:AS6"/>
    <mergeCell ref="AT6:AV6"/>
    <mergeCell ref="AW6:AY6"/>
    <mergeCell ref="AH6:AJ6"/>
    <mergeCell ref="BL7:BN7"/>
    <mergeCell ref="C8:G8"/>
    <mergeCell ref="J8:L8"/>
    <mergeCell ref="M8:O8"/>
    <mergeCell ref="P8:R8"/>
    <mergeCell ref="AZ7:BB7"/>
    <mergeCell ref="BC7:BE7"/>
    <mergeCell ref="BF7:BH7"/>
    <mergeCell ref="BI7:BK7"/>
    <mergeCell ref="AN7:AP7"/>
    <mergeCell ref="AQ7:AS7"/>
    <mergeCell ref="AT7:AV7"/>
    <mergeCell ref="AW7:AY7"/>
    <mergeCell ref="AH7:AJ7"/>
    <mergeCell ref="AK7:AM7"/>
    <mergeCell ref="S7:U7"/>
    <mergeCell ref="V7:X7"/>
    <mergeCell ref="Y7:AA7"/>
    <mergeCell ref="AB7:AD7"/>
    <mergeCell ref="AE7:AG7"/>
    <mergeCell ref="BL8:BN8"/>
    <mergeCell ref="C9:G9"/>
    <mergeCell ref="H9:I9"/>
    <mergeCell ref="J9:L9"/>
    <mergeCell ref="M9:O9"/>
    <mergeCell ref="P9:R9"/>
    <mergeCell ref="S9:U9"/>
    <mergeCell ref="AZ8:BB8"/>
    <mergeCell ref="BC8:BE8"/>
    <mergeCell ref="BF8:BH8"/>
    <mergeCell ref="BI8:BK8"/>
    <mergeCell ref="AN8:AP8"/>
    <mergeCell ref="AQ8:AS8"/>
    <mergeCell ref="AT8:AV8"/>
    <mergeCell ref="AW8:AY8"/>
    <mergeCell ref="AH8:AJ8"/>
    <mergeCell ref="AK8:AM8"/>
    <mergeCell ref="S8:U8"/>
    <mergeCell ref="V8:X8"/>
    <mergeCell ref="Y8:AA8"/>
    <mergeCell ref="AB8:AD8"/>
    <mergeCell ref="AE8:AG8"/>
    <mergeCell ref="BF9:BH9"/>
    <mergeCell ref="BI9:BK9"/>
    <mergeCell ref="BL9:BN9"/>
    <mergeCell ref="C10:C18"/>
    <mergeCell ref="D10:F10"/>
    <mergeCell ref="D11:F11"/>
    <mergeCell ref="D12:F12"/>
    <mergeCell ref="D13:F13"/>
    <mergeCell ref="D14:F14"/>
    <mergeCell ref="AN9:AP9"/>
    <mergeCell ref="AQ9:AS9"/>
    <mergeCell ref="AT9:AV9"/>
    <mergeCell ref="AW9:AY9"/>
    <mergeCell ref="AZ9:BB9"/>
    <mergeCell ref="BC9:BE9"/>
    <mergeCell ref="V9:X9"/>
    <mergeCell ref="Y9:AA9"/>
    <mergeCell ref="AB9:AD9"/>
    <mergeCell ref="AE9:AG9"/>
    <mergeCell ref="AH9:AJ9"/>
    <mergeCell ref="AK9:AM9"/>
    <mergeCell ref="C20:G21"/>
    <mergeCell ref="C22:G23"/>
    <mergeCell ref="C24:F25"/>
    <mergeCell ref="C26:F27"/>
    <mergeCell ref="C28:F29"/>
    <mergeCell ref="G28:G29"/>
    <mergeCell ref="D15:E15"/>
    <mergeCell ref="F15:G15"/>
    <mergeCell ref="D16:F16"/>
    <mergeCell ref="D17:F17"/>
    <mergeCell ref="D18:F18"/>
    <mergeCell ref="C19:G19"/>
    <mergeCell ref="D43:E43"/>
    <mergeCell ref="F43:G43"/>
    <mergeCell ref="D44:F44"/>
    <mergeCell ref="D45:F45"/>
    <mergeCell ref="D46:F46"/>
    <mergeCell ref="D47:F47"/>
    <mergeCell ref="C30:F30"/>
    <mergeCell ref="C31:F32"/>
    <mergeCell ref="C33:F34"/>
    <mergeCell ref="C35:F36"/>
    <mergeCell ref="C37:C48"/>
    <mergeCell ref="D37:F38"/>
    <mergeCell ref="D39:F39"/>
    <mergeCell ref="D40:F40"/>
    <mergeCell ref="D41:F41"/>
    <mergeCell ref="D42:F42"/>
    <mergeCell ref="H55:I55"/>
    <mergeCell ref="D56:F56"/>
    <mergeCell ref="H56:I56"/>
    <mergeCell ref="D57:F57"/>
    <mergeCell ref="D58:F58"/>
    <mergeCell ref="D59:F59"/>
    <mergeCell ref="D48:F48"/>
    <mergeCell ref="C49:C75"/>
    <mergeCell ref="D49:F49"/>
    <mergeCell ref="D50:F50"/>
    <mergeCell ref="H50:I50"/>
    <mergeCell ref="D51:F51"/>
    <mergeCell ref="D52:F52"/>
    <mergeCell ref="D53:F53"/>
    <mergeCell ref="D54:F54"/>
    <mergeCell ref="D55:F55"/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72:F72"/>
    <mergeCell ref="D73:F73"/>
    <mergeCell ref="D74:F74"/>
    <mergeCell ref="D75:F75"/>
    <mergeCell ref="C76:C86"/>
    <mergeCell ref="D76:F76"/>
    <mergeCell ref="D77:F77"/>
    <mergeCell ref="D78:F78"/>
    <mergeCell ref="D79:F79"/>
    <mergeCell ref="D80:F80"/>
    <mergeCell ref="C87:C91"/>
    <mergeCell ref="D87:F87"/>
    <mergeCell ref="D88:F88"/>
    <mergeCell ref="D89:F89"/>
    <mergeCell ref="D90:F90"/>
    <mergeCell ref="D91:F91"/>
    <mergeCell ref="D81:F81"/>
    <mergeCell ref="D82:F82"/>
    <mergeCell ref="D83:F83"/>
    <mergeCell ref="D84:F84"/>
    <mergeCell ref="D85:F85"/>
    <mergeCell ref="D86:F86"/>
    <mergeCell ref="D110:F110"/>
    <mergeCell ref="D111:F111"/>
    <mergeCell ref="D112:F112"/>
    <mergeCell ref="D101:F101"/>
    <mergeCell ref="D102:F102"/>
    <mergeCell ref="D103:F103"/>
    <mergeCell ref="D104:F104"/>
    <mergeCell ref="D105:F105"/>
    <mergeCell ref="D106:F106"/>
    <mergeCell ref="C124:C128"/>
    <mergeCell ref="D124:F124"/>
    <mergeCell ref="D125:F125"/>
    <mergeCell ref="D126:F126"/>
    <mergeCell ref="D127:F128"/>
    <mergeCell ref="D113:F113"/>
    <mergeCell ref="D114:F114"/>
    <mergeCell ref="D115:F115"/>
    <mergeCell ref="D116:F116"/>
    <mergeCell ref="D117:F117"/>
    <mergeCell ref="D118:F118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7:F107"/>
    <mergeCell ref="D108:F108"/>
    <mergeCell ref="D109:F109"/>
    <mergeCell ref="G127:G128"/>
    <mergeCell ref="H138:I138"/>
    <mergeCell ref="H139:I139"/>
    <mergeCell ref="H141:I141"/>
    <mergeCell ref="D119:F119"/>
    <mergeCell ref="D120:F120"/>
    <mergeCell ref="D121:F121"/>
    <mergeCell ref="D122:F122"/>
    <mergeCell ref="D123:F123"/>
  </mergeCells>
  <phoneticPr fontId="4"/>
  <conditionalFormatting sqref="K40">
    <cfRule type="cellIs" dxfId="233" priority="20" operator="greaterThanOrEqual">
      <formula>4.13</formula>
    </cfRule>
  </conditionalFormatting>
  <conditionalFormatting sqref="N40">
    <cfRule type="cellIs" dxfId="232" priority="19" operator="greaterThanOrEqual">
      <formula>5.78</formula>
    </cfRule>
  </conditionalFormatting>
  <conditionalFormatting sqref="Q40">
    <cfRule type="cellIs" dxfId="231" priority="18" stopIfTrue="1" operator="greaterThanOrEqual">
      <formula>6.33</formula>
    </cfRule>
  </conditionalFormatting>
  <conditionalFormatting sqref="T40">
    <cfRule type="cellIs" dxfId="230" priority="17" stopIfTrue="1" operator="greaterThanOrEqual">
      <formula>4.68</formula>
    </cfRule>
  </conditionalFormatting>
  <conditionalFormatting sqref="W40">
    <cfRule type="cellIs" dxfId="229" priority="16" stopIfTrue="1" operator="greaterThanOrEqual">
      <formula>3.58</formula>
    </cfRule>
  </conditionalFormatting>
  <conditionalFormatting sqref="Z40">
    <cfRule type="cellIs" dxfId="228" priority="15" stopIfTrue="1" operator="greaterThanOrEqual">
      <formula>19.25</formula>
    </cfRule>
  </conditionalFormatting>
  <conditionalFormatting sqref="AC40">
    <cfRule type="cellIs" dxfId="227" priority="14" stopIfTrue="1" operator="greaterThanOrEqual">
      <formula>5.23</formula>
    </cfRule>
  </conditionalFormatting>
  <conditionalFormatting sqref="AF40">
    <cfRule type="cellIs" dxfId="226" priority="13" stopIfTrue="1" operator="greaterThanOrEqual">
      <formula>14.3</formula>
    </cfRule>
  </conditionalFormatting>
  <conditionalFormatting sqref="AI40">
    <cfRule type="cellIs" dxfId="225" priority="12" stopIfTrue="1" operator="greaterThanOrEqual">
      <formula>16.78</formula>
    </cfRule>
  </conditionalFormatting>
  <conditionalFormatting sqref="AL40">
    <cfRule type="cellIs" dxfId="224" priority="11" stopIfTrue="1" operator="greaterThanOrEqual">
      <formula>14.58</formula>
    </cfRule>
  </conditionalFormatting>
  <conditionalFormatting sqref="AO40">
    <cfRule type="cellIs" dxfId="223" priority="10" stopIfTrue="1" operator="greaterThanOrEqual">
      <formula>8.8</formula>
    </cfRule>
  </conditionalFormatting>
  <conditionalFormatting sqref="AR40">
    <cfRule type="cellIs" dxfId="222" priority="9" stopIfTrue="1" operator="greaterThanOrEqual">
      <formula>11.28</formula>
    </cfRule>
  </conditionalFormatting>
  <conditionalFormatting sqref="AU40">
    <cfRule type="cellIs" dxfId="221" priority="8" stopIfTrue="1" operator="greaterThanOrEqual">
      <formula>4.95</formula>
    </cfRule>
  </conditionalFormatting>
  <conditionalFormatting sqref="AX40">
    <cfRule type="cellIs" dxfId="220" priority="7" stopIfTrue="1" operator="greaterThanOrEqual">
      <formula>4.68</formula>
    </cfRule>
  </conditionalFormatting>
  <conditionalFormatting sqref="BA40">
    <cfRule type="cellIs" dxfId="219" priority="6" stopIfTrue="1" operator="greaterThanOrEqual">
      <formula>4.4</formula>
    </cfRule>
  </conditionalFormatting>
  <conditionalFormatting sqref="BD40">
    <cfRule type="cellIs" dxfId="218" priority="5" stopIfTrue="1" operator="greaterThanOrEqual">
      <formula>3.03</formula>
    </cfRule>
  </conditionalFormatting>
  <conditionalFormatting sqref="BG40">
    <cfRule type="cellIs" dxfId="217" priority="4" stopIfTrue="1" operator="greaterThanOrEqual">
      <formula>2.48</formula>
    </cfRule>
  </conditionalFormatting>
  <conditionalFormatting sqref="BJ40">
    <cfRule type="cellIs" dxfId="216" priority="3" stopIfTrue="1" operator="greaterThanOrEqual">
      <formula>3.03</formula>
    </cfRule>
  </conditionalFormatting>
  <conditionalFormatting sqref="BM40">
    <cfRule type="cellIs" dxfId="215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48" orientation="portrait" r:id="rId1"/>
  <headerFooter alignWithMargins="0"/>
  <colBreaks count="3" manualBreakCount="3">
    <brk id="24" min="1" max="132" man="1"/>
    <brk id="39" min="1" max="132" man="1"/>
    <brk id="54" min="1" max="1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93B4-8753-46E5-A165-EF75137D57A1}">
  <dimension ref="A1:DE150"/>
  <sheetViews>
    <sheetView zoomScaleNormal="100" zoomScaleSheetLayoutView="100" workbookViewId="0">
      <pane xSplit="9" ySplit="18" topLeftCell="J19" activePane="bottomRight" state="frozen"/>
      <selection pane="topRight" activeCell="J1" sqref="J1"/>
      <selection pane="bottomLeft" activeCell="A19" sqref="A19"/>
      <selection pane="bottomRight"/>
    </sheetView>
  </sheetViews>
  <sheetFormatPr defaultColWidth="9" defaultRowHeight="13.2" x14ac:dyDescent="0.2"/>
  <cols>
    <col min="1" max="1" width="5.21875" style="951" customWidth="1"/>
    <col min="2" max="2" width="3" style="951" customWidth="1"/>
    <col min="3" max="3" width="3.21875" style="951" customWidth="1"/>
    <col min="4" max="4" width="9.21875" style="951" customWidth="1"/>
    <col min="5" max="5" width="8.6640625" style="951" customWidth="1"/>
    <col min="6" max="6" width="4.21875" style="951" customWidth="1"/>
    <col min="7" max="7" width="5.88671875" style="951" customWidth="1"/>
    <col min="8" max="8" width="8.6640625" style="951" customWidth="1"/>
    <col min="9" max="9" width="4.6640625" style="951" customWidth="1"/>
    <col min="10" max="10" width="2.109375" style="951" customWidth="1"/>
    <col min="11" max="11" width="10" style="951" customWidth="1"/>
    <col min="12" max="12" width="4.6640625" style="951" customWidth="1"/>
    <col min="13" max="13" width="2.109375" style="951" customWidth="1"/>
    <col min="14" max="14" width="10" style="951" customWidth="1"/>
    <col min="15" max="15" width="4.77734375" style="951" customWidth="1"/>
    <col min="16" max="16" width="2.109375" style="951" customWidth="1"/>
    <col min="17" max="17" width="10" style="951" customWidth="1"/>
    <col min="18" max="18" width="4.6640625" style="951" customWidth="1"/>
    <col min="19" max="19" width="2.109375" style="951" customWidth="1"/>
    <col min="20" max="20" width="10" style="951" customWidth="1"/>
    <col min="21" max="21" width="4.6640625" style="951" customWidth="1"/>
    <col min="22" max="22" width="2.109375" style="951" customWidth="1"/>
    <col min="23" max="23" width="10" style="951" customWidth="1"/>
    <col min="24" max="24" width="4.6640625" style="951" customWidth="1"/>
    <col min="25" max="25" width="2.109375" style="951" customWidth="1"/>
    <col min="26" max="26" width="10" style="951" customWidth="1"/>
    <col min="27" max="27" width="4.77734375" style="951" customWidth="1"/>
    <col min="28" max="28" width="2.109375" style="951" customWidth="1"/>
    <col min="29" max="29" width="10" style="951" customWidth="1"/>
    <col min="30" max="30" width="4.6640625" style="951" customWidth="1"/>
    <col min="31" max="31" width="2.109375" style="951" customWidth="1"/>
    <col min="32" max="32" width="10" style="951" customWidth="1"/>
    <col min="33" max="33" width="4.6640625" style="951" customWidth="1"/>
    <col min="34" max="34" width="2.109375" style="951" customWidth="1"/>
    <col min="35" max="35" width="10" style="951" customWidth="1"/>
    <col min="36" max="36" width="4.6640625" style="951" customWidth="1"/>
    <col min="37" max="37" width="2.109375" style="951" customWidth="1"/>
    <col min="38" max="38" width="10" style="951" customWidth="1"/>
    <col min="39" max="39" width="4.6640625" style="951" customWidth="1"/>
    <col min="40" max="40" width="2.109375" style="951" customWidth="1"/>
    <col min="41" max="41" width="10" style="951" customWidth="1"/>
    <col min="42" max="42" width="4.6640625" style="951" customWidth="1"/>
    <col min="43" max="43" width="2.109375" style="951" customWidth="1"/>
    <col min="44" max="44" width="10" style="951" customWidth="1"/>
    <col min="45" max="45" width="4.6640625" style="951" customWidth="1"/>
    <col min="46" max="46" width="2.109375" style="951" customWidth="1"/>
    <col min="47" max="47" width="10" style="951" customWidth="1"/>
    <col min="48" max="48" width="4.77734375" style="951" customWidth="1"/>
    <col min="49" max="49" width="2.109375" style="951" customWidth="1"/>
    <col min="50" max="50" width="10" style="951" customWidth="1"/>
    <col min="51" max="51" width="4.6640625" style="951" customWidth="1"/>
    <col min="52" max="52" width="2.109375" style="951" customWidth="1"/>
    <col min="53" max="53" width="10" style="951" customWidth="1"/>
    <col min="54" max="54" width="4.6640625" style="951" customWidth="1"/>
    <col min="55" max="55" width="2.109375" style="951" customWidth="1"/>
    <col min="56" max="56" width="10" style="951" customWidth="1"/>
    <col min="57" max="57" width="4.6640625" style="951" customWidth="1"/>
    <col min="58" max="58" width="2.109375" style="951" customWidth="1"/>
    <col min="59" max="59" width="10" style="951" customWidth="1"/>
    <col min="60" max="60" width="4.6640625" style="951" customWidth="1"/>
    <col min="61" max="61" width="2.109375" style="951" customWidth="1"/>
    <col min="62" max="62" width="10" style="951" customWidth="1"/>
    <col min="63" max="63" width="4.6640625" style="951" customWidth="1"/>
    <col min="64" max="64" width="2.109375" style="951" customWidth="1"/>
    <col min="65" max="65" width="10" style="951" customWidth="1"/>
    <col min="66" max="66" width="4.6640625" style="951" customWidth="1"/>
    <col min="67" max="67" width="2.109375" style="951" customWidth="1"/>
    <col min="68" max="68" width="10" customWidth="1"/>
    <col min="69" max="69" width="4.6640625" customWidth="1"/>
    <col min="70" max="70" width="2.109375" customWidth="1"/>
    <col min="71" max="71" width="10" customWidth="1"/>
    <col min="72" max="72" width="4.6640625" customWidth="1"/>
    <col min="73" max="73" width="2.109375" customWidth="1"/>
    <col min="74" max="74" width="10" customWidth="1"/>
    <col min="75" max="75" width="4.6640625" customWidth="1"/>
    <col min="76" max="76" width="2.109375" customWidth="1"/>
    <col min="77" max="77" width="10" customWidth="1"/>
    <col min="78" max="78" width="4.6640625" customWidth="1"/>
    <col min="79" max="79" width="2.109375" customWidth="1"/>
    <col min="80" max="80" width="10.33203125" customWidth="1"/>
    <col min="81" max="81" width="4.6640625" customWidth="1"/>
    <col min="82" max="82" width="2.109375" customWidth="1"/>
    <col min="83" max="83" width="10" customWidth="1"/>
    <col min="84" max="84" width="4.6640625" customWidth="1"/>
    <col min="85" max="85" width="2.109375" customWidth="1"/>
    <col min="86" max="86" width="10" customWidth="1"/>
    <col min="87" max="87" width="4.6640625" customWidth="1"/>
    <col min="88" max="88" width="2.109375" customWidth="1"/>
    <col min="89" max="89" width="10" customWidth="1"/>
    <col min="90" max="90" width="4.6640625" customWidth="1"/>
    <col min="91" max="91" width="2.109375" customWidth="1"/>
    <col min="92" max="92" width="10" customWidth="1"/>
    <col min="93" max="93" width="4.6640625" customWidth="1"/>
    <col min="94" max="94" width="2.109375" customWidth="1"/>
    <col min="95" max="95" width="10" customWidth="1"/>
    <col min="96" max="96" width="4.6640625" customWidth="1"/>
    <col min="97" max="97" width="2.109375" customWidth="1"/>
    <col min="98" max="98" width="10" customWidth="1"/>
    <col min="99" max="99" width="4.6640625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10" width="11.33203125" customWidth="1"/>
    <col min="111" max="121" width="9" customWidth="1"/>
  </cols>
  <sheetData>
    <row r="1" spans="3:67" ht="18" customHeight="1" x14ac:dyDescent="0.2"/>
    <row r="2" spans="3:67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3:67" ht="20.25" customHeight="1" x14ac:dyDescent="0.2">
      <c r="C3" s="1030" t="s">
        <v>412</v>
      </c>
      <c r="D3" s="1030"/>
      <c r="E3" s="1030"/>
      <c r="F3" s="1030"/>
      <c r="G3" s="1030"/>
      <c r="H3" s="4"/>
      <c r="I3" s="4"/>
      <c r="S3" s="1031"/>
      <c r="T3" s="1031"/>
      <c r="U3" s="1031"/>
      <c r="V3" s="1031">
        <v>45301</v>
      </c>
      <c r="W3" s="1031"/>
      <c r="X3" s="1031"/>
      <c r="AK3" s="1032">
        <f>V3</f>
        <v>45301</v>
      </c>
      <c r="AL3" s="1033"/>
      <c r="AM3" s="1033"/>
      <c r="AN3" s="1032"/>
      <c r="AO3" s="1033"/>
      <c r="AP3" s="1033"/>
      <c r="AZ3" s="1032">
        <f>V3</f>
        <v>45301</v>
      </c>
      <c r="BA3" s="1033"/>
      <c r="BB3" s="1033"/>
      <c r="BH3" s="5"/>
      <c r="BL3" s="1032">
        <f>V3</f>
        <v>45301</v>
      </c>
      <c r="BM3" s="1033"/>
      <c r="BN3" s="1033"/>
    </row>
    <row r="4" spans="3:67" ht="11.85" customHeight="1" x14ac:dyDescent="0.2">
      <c r="C4" s="984" t="s">
        <v>3</v>
      </c>
      <c r="D4" s="985"/>
      <c r="E4" s="985"/>
      <c r="F4" s="985"/>
      <c r="G4" s="1000"/>
      <c r="H4" s="945"/>
      <c r="I4" s="947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3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  <c r="BO4" s="950"/>
    </row>
    <row r="5" spans="3:67" ht="11.85" customHeight="1" x14ac:dyDescent="0.2">
      <c r="C5" s="1026" t="s">
        <v>20</v>
      </c>
      <c r="D5" s="1027"/>
      <c r="E5" s="1027"/>
      <c r="F5" s="1027"/>
      <c r="G5" s="1028"/>
      <c r="H5" s="948"/>
      <c r="I5" s="949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6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  <c r="BO5" s="950"/>
    </row>
    <row r="6" spans="3:67" ht="11.85" customHeight="1" x14ac:dyDescent="0.2">
      <c r="C6" s="1023" t="s">
        <v>40</v>
      </c>
      <c r="D6" s="1024"/>
      <c r="E6" s="1024"/>
      <c r="F6" s="1024"/>
      <c r="G6" s="1025"/>
      <c r="H6" s="942"/>
      <c r="I6" s="944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3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  <c r="BO6" s="950"/>
    </row>
    <row r="7" spans="3:67" ht="11.85" customHeight="1" x14ac:dyDescent="0.2">
      <c r="C7" s="1012" t="s">
        <v>41</v>
      </c>
      <c r="D7" s="974"/>
      <c r="E7" s="974"/>
      <c r="F7" s="974"/>
      <c r="G7" s="1022"/>
      <c r="H7" s="950"/>
      <c r="I7" s="952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3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  <c r="BO7" s="953"/>
    </row>
    <row r="8" spans="3:67" ht="11.85" customHeight="1" x14ac:dyDescent="0.2">
      <c r="C8" s="1012" t="s">
        <v>61</v>
      </c>
      <c r="D8" s="974"/>
      <c r="E8" s="974"/>
      <c r="F8" s="974"/>
      <c r="G8" s="1022"/>
      <c r="H8" s="950"/>
      <c r="I8" s="952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3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  <c r="BO8" s="953"/>
    </row>
    <row r="9" spans="3:67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  <c r="BO9" s="953"/>
    </row>
    <row r="10" spans="3:67" ht="11.85" customHeight="1" x14ac:dyDescent="0.2">
      <c r="C10" s="1009" t="s">
        <v>84</v>
      </c>
      <c r="D10" s="1012" t="s">
        <v>85</v>
      </c>
      <c r="E10" s="974"/>
      <c r="F10" s="974"/>
      <c r="G10" s="952" t="s">
        <v>86</v>
      </c>
      <c r="H10" s="950"/>
      <c r="I10" s="952"/>
      <c r="J10" s="953"/>
      <c r="K10" s="954" t="s">
        <v>87</v>
      </c>
      <c r="L10" s="954"/>
      <c r="M10" s="953"/>
      <c r="N10" s="951" t="s">
        <v>87</v>
      </c>
      <c r="O10" s="954"/>
      <c r="P10" s="953"/>
      <c r="Q10" s="954" t="s">
        <v>87</v>
      </c>
      <c r="R10" s="955"/>
      <c r="S10" s="953"/>
      <c r="T10" s="954" t="s">
        <v>87</v>
      </c>
      <c r="U10" s="955"/>
      <c r="V10" s="953"/>
      <c r="W10" s="954" t="s">
        <v>87</v>
      </c>
      <c r="X10" s="955"/>
      <c r="Y10" s="953"/>
      <c r="Z10" s="951" t="s">
        <v>88</v>
      </c>
      <c r="AA10" s="954"/>
      <c r="AB10" s="953"/>
      <c r="AC10" s="954" t="s">
        <v>87</v>
      </c>
      <c r="AD10" s="955"/>
      <c r="AE10" s="953"/>
      <c r="AF10" s="951" t="s">
        <v>88</v>
      </c>
      <c r="AG10" s="954"/>
      <c r="AH10" s="953"/>
      <c r="AI10" s="951" t="s">
        <v>88</v>
      </c>
      <c r="AJ10" s="954"/>
      <c r="AK10" s="953"/>
      <c r="AL10" s="951" t="s">
        <v>88</v>
      </c>
      <c r="AM10" s="955"/>
      <c r="AN10" s="953"/>
      <c r="AO10" s="954" t="s">
        <v>87</v>
      </c>
      <c r="AP10" s="955"/>
      <c r="AQ10" s="953"/>
      <c r="AR10" s="951" t="s">
        <v>87</v>
      </c>
      <c r="AS10" s="954"/>
      <c r="AT10" s="953"/>
      <c r="AU10" s="954" t="s">
        <v>87</v>
      </c>
      <c r="AV10" s="954"/>
      <c r="AW10" s="953"/>
      <c r="AX10" s="954" t="s">
        <v>87</v>
      </c>
      <c r="AY10" s="954"/>
      <c r="AZ10" s="953"/>
      <c r="BA10" s="954" t="s">
        <v>87</v>
      </c>
      <c r="BB10" s="955"/>
      <c r="BC10" s="953"/>
      <c r="BD10" s="954" t="s">
        <v>87</v>
      </c>
      <c r="BE10" s="955"/>
      <c r="BF10" s="953"/>
      <c r="BG10" s="954" t="s">
        <v>87</v>
      </c>
      <c r="BH10" s="954"/>
      <c r="BI10" s="953"/>
      <c r="BJ10" s="954" t="s">
        <v>87</v>
      </c>
      <c r="BK10" s="955"/>
      <c r="BL10" s="953"/>
      <c r="BM10" s="954" t="s">
        <v>87</v>
      </c>
      <c r="BN10" s="955"/>
      <c r="BO10" s="953"/>
    </row>
    <row r="11" spans="3:67" ht="11.85" customHeight="1" x14ac:dyDescent="0.2">
      <c r="C11" s="1010"/>
      <c r="D11" s="975" t="s">
        <v>89</v>
      </c>
      <c r="E11" s="976"/>
      <c r="F11" s="976"/>
      <c r="G11" s="960" t="s">
        <v>90</v>
      </c>
      <c r="H11" s="950"/>
      <c r="I11" s="952"/>
      <c r="J11" s="953"/>
      <c r="K11" s="951">
        <v>5</v>
      </c>
      <c r="L11" s="954" t="s">
        <v>91</v>
      </c>
      <c r="M11" s="953"/>
      <c r="N11" s="951">
        <v>5</v>
      </c>
      <c r="O11" s="954" t="s">
        <v>91</v>
      </c>
      <c r="P11" s="953"/>
      <c r="Q11" s="951">
        <v>5</v>
      </c>
      <c r="R11" s="955" t="s">
        <v>91</v>
      </c>
      <c r="S11" s="953"/>
      <c r="T11" s="951">
        <v>5</v>
      </c>
      <c r="U11" s="955" t="s">
        <v>91</v>
      </c>
      <c r="V11" s="953"/>
      <c r="W11" s="951">
        <v>7.5</v>
      </c>
      <c r="X11" s="955" t="s">
        <v>91</v>
      </c>
      <c r="Y11" s="953"/>
      <c r="Z11" s="951">
        <v>2</v>
      </c>
      <c r="AA11" s="954" t="s">
        <v>91</v>
      </c>
      <c r="AB11" s="953"/>
      <c r="AC11" s="951">
        <v>5</v>
      </c>
      <c r="AD11" s="955" t="s">
        <v>91</v>
      </c>
      <c r="AE11" s="953"/>
      <c r="AF11" s="951">
        <v>2</v>
      </c>
      <c r="AG11" s="954" t="s">
        <v>91</v>
      </c>
      <c r="AH11" s="953"/>
      <c r="AI11" s="951">
        <v>2</v>
      </c>
      <c r="AJ11" s="954" t="s">
        <v>91</v>
      </c>
      <c r="AK11" s="953"/>
      <c r="AL11" s="951">
        <v>2</v>
      </c>
      <c r="AM11" s="955" t="s">
        <v>91</v>
      </c>
      <c r="AN11" s="953"/>
      <c r="AO11" s="951">
        <v>5</v>
      </c>
      <c r="AP11" s="955" t="s">
        <v>91</v>
      </c>
      <c r="AQ11" s="953"/>
      <c r="AR11" s="951">
        <v>5</v>
      </c>
      <c r="AS11" s="954" t="s">
        <v>91</v>
      </c>
      <c r="AT11" s="953"/>
      <c r="AU11" s="951">
        <v>7.5</v>
      </c>
      <c r="AV11" s="954" t="s">
        <v>91</v>
      </c>
      <c r="AW11" s="953"/>
      <c r="AX11" s="951">
        <v>7.5</v>
      </c>
      <c r="AY11" s="954" t="s">
        <v>91</v>
      </c>
      <c r="AZ11" s="953"/>
      <c r="BA11" s="951">
        <v>7.5</v>
      </c>
      <c r="BB11" s="955" t="s">
        <v>91</v>
      </c>
      <c r="BC11" s="953"/>
      <c r="BD11" s="951">
        <v>7.5</v>
      </c>
      <c r="BE11" s="955" t="s">
        <v>91</v>
      </c>
      <c r="BF11" s="953"/>
      <c r="BG11" s="951">
        <v>7.5</v>
      </c>
      <c r="BH11" s="954" t="s">
        <v>91</v>
      </c>
      <c r="BI11" s="953"/>
      <c r="BJ11" s="951">
        <v>7.5</v>
      </c>
      <c r="BK11" s="955" t="s">
        <v>91</v>
      </c>
      <c r="BL11" s="953"/>
      <c r="BM11" s="951">
        <v>7.5</v>
      </c>
      <c r="BN11" s="955" t="s">
        <v>91</v>
      </c>
      <c r="BO11" s="953"/>
    </row>
    <row r="12" spans="3:67" ht="11.85" customHeight="1" x14ac:dyDescent="0.2">
      <c r="C12" s="1010"/>
      <c r="D12" s="975" t="s">
        <v>92</v>
      </c>
      <c r="E12" s="976"/>
      <c r="F12" s="976"/>
      <c r="G12" s="960" t="s">
        <v>90</v>
      </c>
      <c r="H12" s="950"/>
      <c r="I12" s="952"/>
      <c r="J12" s="953"/>
      <c r="K12" s="951">
        <v>3</v>
      </c>
      <c r="L12" s="954" t="s">
        <v>93</v>
      </c>
      <c r="M12" s="953"/>
      <c r="N12" s="951">
        <v>5</v>
      </c>
      <c r="O12" s="954" t="s">
        <v>93</v>
      </c>
      <c r="P12" s="953"/>
      <c r="Q12" s="951">
        <v>3</v>
      </c>
      <c r="R12" s="955" t="s">
        <v>93</v>
      </c>
      <c r="S12" s="953"/>
      <c r="T12" s="951">
        <v>3</v>
      </c>
      <c r="U12" s="955" t="s">
        <v>93</v>
      </c>
      <c r="V12" s="953"/>
      <c r="W12" s="951">
        <v>2</v>
      </c>
      <c r="X12" s="955" t="s">
        <v>93</v>
      </c>
      <c r="Y12" s="953"/>
      <c r="Z12" s="951">
        <v>8</v>
      </c>
      <c r="AA12" s="954" t="s">
        <v>93</v>
      </c>
      <c r="AB12" s="953"/>
      <c r="AC12" s="951">
        <v>3</v>
      </c>
      <c r="AD12" s="955" t="s">
        <v>93</v>
      </c>
      <c r="AE12" s="953"/>
      <c r="AF12" s="951">
        <v>8</v>
      </c>
      <c r="AG12" s="954" t="s">
        <v>93</v>
      </c>
      <c r="AH12" s="953"/>
      <c r="AI12" s="951">
        <v>8</v>
      </c>
      <c r="AJ12" s="954" t="s">
        <v>93</v>
      </c>
      <c r="AK12" s="953"/>
      <c r="AL12" s="951">
        <v>8</v>
      </c>
      <c r="AM12" s="955" t="s">
        <v>93</v>
      </c>
      <c r="AN12" s="953"/>
      <c r="AO12" s="951">
        <v>3</v>
      </c>
      <c r="AP12" s="955" t="s">
        <v>93</v>
      </c>
      <c r="AQ12" s="953"/>
      <c r="AR12" s="951">
        <v>5</v>
      </c>
      <c r="AS12" s="954" t="s">
        <v>93</v>
      </c>
      <c r="AT12" s="953"/>
      <c r="AU12" s="951">
        <v>2</v>
      </c>
      <c r="AV12" s="954" t="s">
        <v>93</v>
      </c>
      <c r="AW12" s="953"/>
      <c r="AX12" s="951">
        <v>2</v>
      </c>
      <c r="AY12" s="954" t="s">
        <v>93</v>
      </c>
      <c r="AZ12" s="953"/>
      <c r="BA12" s="951">
        <v>2</v>
      </c>
      <c r="BB12" s="955" t="s">
        <v>93</v>
      </c>
      <c r="BC12" s="953"/>
      <c r="BD12" s="951">
        <v>2</v>
      </c>
      <c r="BE12" s="955" t="s">
        <v>93</v>
      </c>
      <c r="BF12" s="953"/>
      <c r="BG12" s="951">
        <v>2</v>
      </c>
      <c r="BH12" s="954" t="s">
        <v>93</v>
      </c>
      <c r="BI12" s="953"/>
      <c r="BJ12" s="951">
        <v>2</v>
      </c>
      <c r="BK12" s="955" t="s">
        <v>93</v>
      </c>
      <c r="BL12" s="953"/>
      <c r="BM12" s="951">
        <v>2</v>
      </c>
      <c r="BN12" s="955" t="s">
        <v>93</v>
      </c>
      <c r="BO12" s="953"/>
    </row>
    <row r="13" spans="3:67" ht="11.85" customHeight="1" x14ac:dyDescent="0.2">
      <c r="C13" s="1010"/>
      <c r="D13" s="975" t="s">
        <v>94</v>
      </c>
      <c r="E13" s="976"/>
      <c r="F13" s="976"/>
      <c r="G13" s="960" t="s">
        <v>90</v>
      </c>
      <c r="H13" s="950"/>
      <c r="I13" s="952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6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  <c r="BO13" s="953"/>
    </row>
    <row r="14" spans="3:67" ht="19.5" customHeight="1" x14ac:dyDescent="0.2">
      <c r="C14" s="1010"/>
      <c r="D14" s="975" t="s">
        <v>95</v>
      </c>
      <c r="E14" s="976"/>
      <c r="F14" s="976"/>
      <c r="G14" s="960" t="s">
        <v>90</v>
      </c>
      <c r="H14" s="950"/>
      <c r="I14" s="952"/>
      <c r="J14" s="953"/>
      <c r="K14" s="951">
        <v>25</v>
      </c>
      <c r="L14" s="954" t="s">
        <v>93</v>
      </c>
      <c r="M14" s="953"/>
      <c r="N14" s="951">
        <v>50</v>
      </c>
      <c r="O14" s="954" t="s">
        <v>93</v>
      </c>
      <c r="P14" s="953"/>
      <c r="Q14" s="951">
        <v>25</v>
      </c>
      <c r="R14" s="955" t="s">
        <v>93</v>
      </c>
      <c r="S14" s="953"/>
      <c r="T14" s="951">
        <v>25</v>
      </c>
      <c r="U14" s="955" t="s">
        <v>93</v>
      </c>
      <c r="V14" s="953"/>
      <c r="W14" s="951">
        <v>25</v>
      </c>
      <c r="X14" s="955" t="s">
        <v>93</v>
      </c>
      <c r="Y14" s="953"/>
      <c r="Z14" s="951">
        <v>100</v>
      </c>
      <c r="AA14" s="954" t="s">
        <v>93</v>
      </c>
      <c r="AB14" s="953"/>
      <c r="AC14" s="951">
        <v>25</v>
      </c>
      <c r="AD14" s="955" t="s">
        <v>93</v>
      </c>
      <c r="AE14" s="953"/>
      <c r="AF14" s="951">
        <v>100</v>
      </c>
      <c r="AG14" s="954" t="s">
        <v>93</v>
      </c>
      <c r="AH14" s="953"/>
      <c r="AI14" s="951">
        <v>100</v>
      </c>
      <c r="AJ14" s="954" t="s">
        <v>93</v>
      </c>
      <c r="AK14" s="953"/>
      <c r="AL14" s="951">
        <v>100</v>
      </c>
      <c r="AM14" s="955" t="s">
        <v>93</v>
      </c>
      <c r="AN14" s="953"/>
      <c r="AO14" s="951">
        <v>25</v>
      </c>
      <c r="AP14" s="955" t="s">
        <v>93</v>
      </c>
      <c r="AQ14" s="953"/>
      <c r="AR14" s="951">
        <v>50</v>
      </c>
      <c r="AS14" s="955" t="s">
        <v>93</v>
      </c>
      <c r="AT14" s="953"/>
      <c r="AU14" s="951">
        <v>25</v>
      </c>
      <c r="AV14" s="954" t="s">
        <v>93</v>
      </c>
      <c r="AW14" s="953"/>
      <c r="AX14" s="951">
        <v>25</v>
      </c>
      <c r="AY14" s="954" t="s">
        <v>93</v>
      </c>
      <c r="AZ14" s="953"/>
      <c r="BA14" s="951">
        <v>25</v>
      </c>
      <c r="BB14" s="955" t="s">
        <v>93</v>
      </c>
      <c r="BC14" s="953"/>
      <c r="BD14" s="951">
        <v>25</v>
      </c>
      <c r="BE14" s="955" t="s">
        <v>93</v>
      </c>
      <c r="BF14" s="953"/>
      <c r="BG14" s="951">
        <v>25</v>
      </c>
      <c r="BH14" s="954" t="s">
        <v>93</v>
      </c>
      <c r="BI14" s="953"/>
      <c r="BJ14" s="951">
        <v>25</v>
      </c>
      <c r="BK14" s="955" t="s">
        <v>93</v>
      </c>
      <c r="BL14" s="953"/>
      <c r="BM14" s="951">
        <v>25</v>
      </c>
      <c r="BN14" s="955" t="s">
        <v>93</v>
      </c>
      <c r="BO14" s="953"/>
    </row>
    <row r="15" spans="3:67" ht="13.5" customHeight="1" x14ac:dyDescent="0.2">
      <c r="C15" s="1010"/>
      <c r="D15" s="975" t="s">
        <v>96</v>
      </c>
      <c r="E15" s="976"/>
      <c r="F15" s="1001" t="s">
        <v>97</v>
      </c>
      <c r="G15" s="1002"/>
      <c r="H15" s="956"/>
      <c r="I15" s="960"/>
      <c r="J15" s="23"/>
      <c r="K15" s="902">
        <v>1000</v>
      </c>
      <c r="L15" s="903" t="s">
        <v>93</v>
      </c>
      <c r="M15" s="904"/>
      <c r="N15" s="905"/>
      <c r="O15" s="906"/>
      <c r="P15" s="901"/>
      <c r="Q15" s="902">
        <v>1000</v>
      </c>
      <c r="R15" s="903" t="s">
        <v>93</v>
      </c>
      <c r="S15" s="901"/>
      <c r="T15" s="902">
        <v>1000</v>
      </c>
      <c r="U15" s="903" t="s">
        <v>93</v>
      </c>
      <c r="V15" s="901"/>
      <c r="W15" s="902">
        <v>300</v>
      </c>
      <c r="X15" s="903" t="s">
        <v>93</v>
      </c>
      <c r="Y15" s="907"/>
      <c r="Z15" s="908"/>
      <c r="AA15" s="909"/>
      <c r="AB15" s="901"/>
      <c r="AC15" s="902">
        <v>1000</v>
      </c>
      <c r="AD15" s="903" t="s">
        <v>93</v>
      </c>
      <c r="AE15" s="907"/>
      <c r="AF15" s="908"/>
      <c r="AG15" s="909"/>
      <c r="AH15" s="907"/>
      <c r="AI15" s="908"/>
      <c r="AJ15" s="909"/>
      <c r="AK15" s="907"/>
      <c r="AL15" s="908"/>
      <c r="AM15" s="909"/>
      <c r="AN15" s="901"/>
      <c r="AO15" s="902">
        <v>1000</v>
      </c>
      <c r="AP15" s="903" t="s">
        <v>93</v>
      </c>
      <c r="AQ15" s="904"/>
      <c r="AR15" s="905"/>
      <c r="AS15" s="906"/>
      <c r="AT15" s="901"/>
      <c r="AU15" s="902">
        <v>300</v>
      </c>
      <c r="AV15" s="903" t="s">
        <v>93</v>
      </c>
      <c r="AW15" s="901"/>
      <c r="AX15" s="902">
        <v>300</v>
      </c>
      <c r="AY15" s="903" t="s">
        <v>93</v>
      </c>
      <c r="AZ15" s="901"/>
      <c r="BA15" s="902">
        <v>300</v>
      </c>
      <c r="BB15" s="903" t="s">
        <v>93</v>
      </c>
      <c r="BC15" s="901"/>
      <c r="BD15" s="902">
        <v>300</v>
      </c>
      <c r="BE15" s="903" t="s">
        <v>93</v>
      </c>
      <c r="BF15" s="901"/>
      <c r="BG15" s="902">
        <v>300</v>
      </c>
      <c r="BH15" s="903" t="s">
        <v>93</v>
      </c>
      <c r="BI15" s="901"/>
      <c r="BJ15" s="902">
        <v>300</v>
      </c>
      <c r="BK15" s="903" t="s">
        <v>93</v>
      </c>
      <c r="BL15" s="901"/>
      <c r="BM15" s="902">
        <v>300</v>
      </c>
      <c r="BN15" s="25" t="s">
        <v>93</v>
      </c>
      <c r="BO15" s="23"/>
    </row>
    <row r="16" spans="3:67" ht="13.5" customHeight="1" x14ac:dyDescent="0.2">
      <c r="C16" s="1010"/>
      <c r="D16" s="975" t="s">
        <v>98</v>
      </c>
      <c r="E16" s="976"/>
      <c r="F16" s="976"/>
      <c r="G16" s="960" t="s">
        <v>99</v>
      </c>
      <c r="H16" s="956"/>
      <c r="I16" s="960"/>
      <c r="J16" s="23"/>
      <c r="K16" s="30">
        <v>0.03</v>
      </c>
      <c r="L16" s="29" t="s">
        <v>93</v>
      </c>
      <c r="M16" s="23"/>
      <c r="N16" s="957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957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3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  <c r="BO16" s="23"/>
    </row>
    <row r="17" spans="3:67" ht="13.5" customHeight="1" x14ac:dyDescent="0.2">
      <c r="C17" s="1010"/>
      <c r="D17" s="975" t="s">
        <v>100</v>
      </c>
      <c r="E17" s="976"/>
      <c r="F17" s="976"/>
      <c r="G17" s="960" t="s">
        <v>99</v>
      </c>
      <c r="H17" s="956"/>
      <c r="I17" s="960"/>
      <c r="J17" s="23"/>
      <c r="K17" s="33">
        <v>2E-3</v>
      </c>
      <c r="L17" s="29" t="s">
        <v>93</v>
      </c>
      <c r="M17" s="23"/>
      <c r="N17" s="957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957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3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  <c r="BO17" s="23"/>
    </row>
    <row r="18" spans="3:67" ht="13.5" customHeight="1" x14ac:dyDescent="0.2">
      <c r="C18" s="1011"/>
      <c r="D18" s="979" t="s">
        <v>101</v>
      </c>
      <c r="E18" s="980"/>
      <c r="F18" s="980"/>
      <c r="G18" s="960" t="s">
        <v>99</v>
      </c>
      <c r="H18" s="956"/>
      <c r="I18" s="960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3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  <c r="BO18" s="23"/>
    </row>
    <row r="19" spans="3:67" ht="11.85" customHeight="1" x14ac:dyDescent="0.2">
      <c r="C19" s="1003" t="s">
        <v>102</v>
      </c>
      <c r="D19" s="1004"/>
      <c r="E19" s="1004"/>
      <c r="F19" s="1004"/>
      <c r="G19" s="1005"/>
      <c r="H19" s="961"/>
      <c r="I19" s="963"/>
      <c r="J19" s="961"/>
      <c r="K19" s="43">
        <v>45301</v>
      </c>
      <c r="L19" s="44" t="s">
        <v>103</v>
      </c>
      <c r="M19" s="961"/>
      <c r="N19" s="43">
        <f>K19</f>
        <v>45301</v>
      </c>
      <c r="O19" s="44" t="s">
        <v>103</v>
      </c>
      <c r="P19" s="45"/>
      <c r="Q19" s="43">
        <f>K19</f>
        <v>45301</v>
      </c>
      <c r="R19" s="44" t="s">
        <v>103</v>
      </c>
      <c r="S19" s="961"/>
      <c r="T19" s="43">
        <f>K19</f>
        <v>45301</v>
      </c>
      <c r="U19" s="46" t="s">
        <v>103</v>
      </c>
      <c r="V19" s="961"/>
      <c r="W19" s="43">
        <f>K19</f>
        <v>45301</v>
      </c>
      <c r="X19" s="46" t="s">
        <v>103</v>
      </c>
      <c r="Y19" s="961"/>
      <c r="Z19" s="43">
        <f>K19</f>
        <v>45301</v>
      </c>
      <c r="AA19" s="44" t="s">
        <v>103</v>
      </c>
      <c r="AB19" s="961"/>
      <c r="AC19" s="43">
        <f>K19</f>
        <v>45301</v>
      </c>
      <c r="AD19" s="44" t="s">
        <v>103</v>
      </c>
      <c r="AE19" s="961"/>
      <c r="AF19" s="43">
        <f>K19</f>
        <v>45301</v>
      </c>
      <c r="AG19" s="44" t="s">
        <v>103</v>
      </c>
      <c r="AH19" s="961"/>
      <c r="AI19" s="43">
        <f>K19</f>
        <v>45301</v>
      </c>
      <c r="AJ19" s="44" t="s">
        <v>103</v>
      </c>
      <c r="AK19" s="961"/>
      <c r="AL19" s="43">
        <f>K19</f>
        <v>45301</v>
      </c>
      <c r="AM19" s="46" t="s">
        <v>103</v>
      </c>
      <c r="AN19" s="961"/>
      <c r="AO19" s="43">
        <f>K19</f>
        <v>45301</v>
      </c>
      <c r="AP19" s="46" t="s">
        <v>103</v>
      </c>
      <c r="AQ19" s="961"/>
      <c r="AR19" s="43">
        <f>K19</f>
        <v>45301</v>
      </c>
      <c r="AS19" s="44" t="s">
        <v>103</v>
      </c>
      <c r="AT19" s="961"/>
      <c r="AU19" s="43">
        <f>K19</f>
        <v>45301</v>
      </c>
      <c r="AV19" s="44" t="s">
        <v>103</v>
      </c>
      <c r="AW19" s="961"/>
      <c r="AX19" s="43">
        <f>K19</f>
        <v>45301</v>
      </c>
      <c r="AY19" s="44" t="s">
        <v>103</v>
      </c>
      <c r="AZ19" s="961"/>
      <c r="BA19" s="43">
        <f>K19</f>
        <v>45301</v>
      </c>
      <c r="BB19" s="46" t="s">
        <v>103</v>
      </c>
      <c r="BC19" s="961"/>
      <c r="BD19" s="43">
        <f>K19</f>
        <v>45301</v>
      </c>
      <c r="BE19" s="46" t="s">
        <v>103</v>
      </c>
      <c r="BF19" s="961"/>
      <c r="BG19" s="43">
        <f>K19</f>
        <v>45301</v>
      </c>
      <c r="BH19" s="44" t="s">
        <v>103</v>
      </c>
      <c r="BI19" s="961"/>
      <c r="BJ19" s="43">
        <f>K19</f>
        <v>45301</v>
      </c>
      <c r="BK19" s="46" t="s">
        <v>103</v>
      </c>
      <c r="BL19" s="961"/>
      <c r="BM19" s="43">
        <f>K19</f>
        <v>45301</v>
      </c>
      <c r="BN19" s="46" t="s">
        <v>103</v>
      </c>
      <c r="BO19" s="956"/>
    </row>
    <row r="20" spans="3:67" ht="12" customHeight="1" x14ac:dyDescent="0.2">
      <c r="C20" s="984" t="s">
        <v>104</v>
      </c>
      <c r="D20" s="985"/>
      <c r="E20" s="985"/>
      <c r="F20" s="985"/>
      <c r="G20" s="985"/>
      <c r="H20" s="945"/>
      <c r="I20" s="947"/>
      <c r="J20" s="50"/>
      <c r="K20" s="48">
        <v>0.30902777777777779</v>
      </c>
      <c r="L20" s="49"/>
      <c r="M20" s="50"/>
      <c r="N20" s="51">
        <v>0.29166666666666669</v>
      </c>
      <c r="O20" s="52"/>
      <c r="P20" s="50"/>
      <c r="Q20" s="51">
        <v>0.34027777777777773</v>
      </c>
      <c r="R20" s="52"/>
      <c r="S20" s="50"/>
      <c r="T20" s="51">
        <v>0.3263888888888889</v>
      </c>
      <c r="U20" s="53"/>
      <c r="V20" s="50"/>
      <c r="W20" s="51">
        <v>0.4201388888888889</v>
      </c>
      <c r="X20" s="54"/>
      <c r="Y20" s="50"/>
      <c r="Z20" s="51">
        <v>0.29166666666666669</v>
      </c>
      <c r="AA20" s="49"/>
      <c r="AB20" s="50"/>
      <c r="AC20" s="51">
        <v>0.375</v>
      </c>
      <c r="AD20" s="54"/>
      <c r="AE20" s="50"/>
      <c r="AF20" s="51">
        <v>0.30555555555555552</v>
      </c>
      <c r="AG20" s="52"/>
      <c r="AH20" s="945"/>
      <c r="AI20" s="51">
        <v>0.31944444444444448</v>
      </c>
      <c r="AJ20" s="52"/>
      <c r="AK20" s="50"/>
      <c r="AL20" s="51">
        <v>0.33333333333333331</v>
      </c>
      <c r="AM20" s="54"/>
      <c r="AN20" s="50"/>
      <c r="AO20" s="51">
        <v>0.36805555555555558</v>
      </c>
      <c r="AP20" s="54"/>
      <c r="AQ20" s="50"/>
      <c r="AR20" s="51">
        <v>0.35416666666666669</v>
      </c>
      <c r="AS20" s="53"/>
      <c r="AT20" s="50"/>
      <c r="AU20" s="51">
        <v>0.40277777777777773</v>
      </c>
      <c r="AV20" s="52"/>
      <c r="AW20" s="50"/>
      <c r="AX20" s="51">
        <v>0.3888888888888889</v>
      </c>
      <c r="AY20" s="49"/>
      <c r="AZ20" s="50"/>
      <c r="BA20" s="51">
        <v>0.3611111111111111</v>
      </c>
      <c r="BB20" s="53"/>
      <c r="BC20" s="50"/>
      <c r="BD20" s="51">
        <v>0.375</v>
      </c>
      <c r="BE20" s="54"/>
      <c r="BF20" s="50"/>
      <c r="BG20" s="51">
        <v>0.34375</v>
      </c>
      <c r="BH20" s="54"/>
      <c r="BI20" s="50"/>
      <c r="BJ20" s="51">
        <v>0.3263888888888889</v>
      </c>
      <c r="BK20" s="53"/>
      <c r="BL20" s="50"/>
      <c r="BM20" s="51">
        <v>0.3125</v>
      </c>
      <c r="BN20" s="54"/>
      <c r="BO20" s="55"/>
    </row>
    <row r="21" spans="3:67" ht="12" customHeight="1" x14ac:dyDescent="0.2">
      <c r="C21" s="975"/>
      <c r="D21" s="976"/>
      <c r="E21" s="976"/>
      <c r="F21" s="976"/>
      <c r="G21" s="976"/>
      <c r="H21" s="956"/>
      <c r="I21" s="960"/>
      <c r="J21" s="58"/>
      <c r="K21" s="56">
        <v>0.55555555555555558</v>
      </c>
      <c r="L21" s="57"/>
      <c r="M21" s="58"/>
      <c r="N21" s="56">
        <v>0.54166666666666663</v>
      </c>
      <c r="O21" s="59"/>
      <c r="P21" s="58"/>
      <c r="Q21" s="56">
        <v>0.58333333333333337</v>
      </c>
      <c r="R21" s="59"/>
      <c r="S21" s="58"/>
      <c r="T21" s="56">
        <v>0.56944444444444442</v>
      </c>
      <c r="U21" s="60"/>
      <c r="V21" s="58"/>
      <c r="W21" s="56">
        <v>0.63888888888888895</v>
      </c>
      <c r="X21" s="61"/>
      <c r="Y21" s="58"/>
      <c r="Z21" s="56">
        <v>0.54166666666666663</v>
      </c>
      <c r="AA21" s="57"/>
      <c r="AB21" s="58"/>
      <c r="AC21" s="56">
        <v>0.61111111111111105</v>
      </c>
      <c r="AD21" s="57"/>
      <c r="AE21" s="58"/>
      <c r="AF21" s="56">
        <v>0.55555555555555558</v>
      </c>
      <c r="AG21" s="59"/>
      <c r="AH21" s="956"/>
      <c r="AI21" s="56">
        <v>0.58333333333333337</v>
      </c>
      <c r="AJ21" s="59"/>
      <c r="AK21" s="58"/>
      <c r="AL21" s="56">
        <v>0.59375</v>
      </c>
      <c r="AM21" s="61"/>
      <c r="AN21" s="58"/>
      <c r="AO21" s="56">
        <v>0.63194444444444442</v>
      </c>
      <c r="AP21" s="61"/>
      <c r="AQ21" s="58"/>
      <c r="AR21" s="56">
        <v>0.61111111111111105</v>
      </c>
      <c r="AS21" s="60"/>
      <c r="AT21" s="58"/>
      <c r="AU21" s="56">
        <v>0.61805555555555558</v>
      </c>
      <c r="AV21" s="59"/>
      <c r="AW21" s="58"/>
      <c r="AX21" s="56">
        <v>0.60416666666666663</v>
      </c>
      <c r="AY21" s="57"/>
      <c r="AZ21" s="55"/>
      <c r="BA21" s="56">
        <v>0.58680555555555558</v>
      </c>
      <c r="BB21" s="60"/>
      <c r="BC21" s="58"/>
      <c r="BD21" s="56">
        <v>0.59722222222222221</v>
      </c>
      <c r="BE21" s="61"/>
      <c r="BF21" s="58"/>
      <c r="BG21" s="56">
        <v>0.57291666666666663</v>
      </c>
      <c r="BH21" s="61"/>
      <c r="BI21" s="58"/>
      <c r="BJ21" s="56">
        <v>0.55555555555555558</v>
      </c>
      <c r="BK21" s="60"/>
      <c r="BL21" s="58"/>
      <c r="BM21" s="56">
        <v>0.54513888888888895</v>
      </c>
      <c r="BN21" s="61"/>
      <c r="BO21" s="58"/>
    </row>
    <row r="22" spans="3:67" ht="12" customHeight="1" x14ac:dyDescent="0.2">
      <c r="C22" s="984" t="s">
        <v>105</v>
      </c>
      <c r="D22" s="985"/>
      <c r="E22" s="985"/>
      <c r="F22" s="985"/>
      <c r="G22" s="985"/>
      <c r="H22" s="945"/>
      <c r="I22" s="947"/>
      <c r="J22" s="64"/>
      <c r="K22" s="65" t="s">
        <v>108</v>
      </c>
      <c r="L22" s="63"/>
      <c r="M22" s="64"/>
      <c r="N22" s="65" t="s">
        <v>106</v>
      </c>
      <c r="O22" s="62"/>
      <c r="P22" s="64"/>
      <c r="Q22" s="65" t="s">
        <v>108</v>
      </c>
      <c r="R22" s="62"/>
      <c r="S22" s="64"/>
      <c r="T22" s="65" t="s">
        <v>108</v>
      </c>
      <c r="U22" s="66"/>
      <c r="V22" s="64"/>
      <c r="W22" s="65" t="s">
        <v>108</v>
      </c>
      <c r="X22" s="67"/>
      <c r="Y22" s="64"/>
      <c r="Z22" s="65" t="s">
        <v>106</v>
      </c>
      <c r="AA22" s="63"/>
      <c r="AB22" s="64"/>
      <c r="AC22" s="65" t="s">
        <v>108</v>
      </c>
      <c r="AD22" s="63"/>
      <c r="AE22" s="64"/>
      <c r="AF22" s="65" t="s">
        <v>108</v>
      </c>
      <c r="AG22" s="62"/>
      <c r="AH22" s="64"/>
      <c r="AI22" s="65" t="s">
        <v>108</v>
      </c>
      <c r="AJ22" s="62"/>
      <c r="AK22" s="64"/>
      <c r="AL22" s="65" t="s">
        <v>108</v>
      </c>
      <c r="AM22" s="67"/>
      <c r="AN22" s="64"/>
      <c r="AO22" s="65" t="s">
        <v>108</v>
      </c>
      <c r="AP22" s="67"/>
      <c r="AQ22" s="64"/>
      <c r="AR22" s="65" t="s">
        <v>108</v>
      </c>
      <c r="AS22" s="62"/>
      <c r="AT22" s="64"/>
      <c r="AU22" s="65" t="s">
        <v>108</v>
      </c>
      <c r="AV22" s="62"/>
      <c r="AW22" s="64"/>
      <c r="AX22" s="65" t="s">
        <v>108</v>
      </c>
      <c r="AY22" s="63"/>
      <c r="AZ22" s="64"/>
      <c r="BA22" s="65" t="s">
        <v>108</v>
      </c>
      <c r="BB22" s="66"/>
      <c r="BC22" s="64"/>
      <c r="BD22" s="65" t="s">
        <v>108</v>
      </c>
      <c r="BE22" s="67"/>
      <c r="BF22" s="64"/>
      <c r="BG22" s="65" t="s">
        <v>108</v>
      </c>
      <c r="BH22" s="67"/>
      <c r="BI22" s="64"/>
      <c r="BJ22" s="65" t="s">
        <v>108</v>
      </c>
      <c r="BK22" s="66"/>
      <c r="BL22" s="64"/>
      <c r="BM22" s="65" t="s">
        <v>411</v>
      </c>
      <c r="BN22" s="67"/>
      <c r="BO22" s="23"/>
    </row>
    <row r="23" spans="3:67" ht="12" customHeight="1" x14ac:dyDescent="0.2">
      <c r="C23" s="979"/>
      <c r="D23" s="980"/>
      <c r="E23" s="980"/>
      <c r="F23" s="980"/>
      <c r="G23" s="980"/>
      <c r="H23" s="958"/>
      <c r="I23" s="971"/>
      <c r="J23" s="40"/>
      <c r="K23" s="71" t="s">
        <v>328</v>
      </c>
      <c r="L23" s="70"/>
      <c r="M23" s="40"/>
      <c r="N23" s="71" t="s">
        <v>328</v>
      </c>
      <c r="O23" s="34"/>
      <c r="P23" s="40"/>
      <c r="Q23" s="71" t="s">
        <v>328</v>
      </c>
      <c r="R23" s="34"/>
      <c r="S23" s="40"/>
      <c r="T23" s="71" t="s">
        <v>328</v>
      </c>
      <c r="U23" s="35"/>
      <c r="V23" s="40"/>
      <c r="W23" s="71" t="s">
        <v>108</v>
      </c>
      <c r="X23" s="72"/>
      <c r="Y23" s="40"/>
      <c r="Z23" s="71" t="s">
        <v>328</v>
      </c>
      <c r="AA23" s="70"/>
      <c r="AB23" s="40"/>
      <c r="AC23" s="71" t="s">
        <v>108</v>
      </c>
      <c r="AD23" s="70"/>
      <c r="AE23" s="40"/>
      <c r="AF23" s="71" t="s">
        <v>328</v>
      </c>
      <c r="AG23" s="34"/>
      <c r="AH23" s="40"/>
      <c r="AI23" s="71" t="s">
        <v>108</v>
      </c>
      <c r="AJ23" s="34"/>
      <c r="AK23" s="40"/>
      <c r="AL23" s="71" t="s">
        <v>108</v>
      </c>
      <c r="AM23" s="72"/>
      <c r="AN23" s="40"/>
      <c r="AO23" s="71" t="s">
        <v>108</v>
      </c>
      <c r="AP23" s="72"/>
      <c r="AQ23" s="40"/>
      <c r="AR23" s="71" t="s">
        <v>108</v>
      </c>
      <c r="AS23" s="34"/>
      <c r="AT23" s="40"/>
      <c r="AU23" s="71" t="s">
        <v>108</v>
      </c>
      <c r="AV23" s="34"/>
      <c r="AW23" s="40"/>
      <c r="AX23" s="71" t="s">
        <v>108</v>
      </c>
      <c r="AY23" s="70"/>
      <c r="AZ23" s="40"/>
      <c r="BA23" s="71" t="s">
        <v>108</v>
      </c>
      <c r="BB23" s="35"/>
      <c r="BC23" s="40"/>
      <c r="BD23" s="71" t="s">
        <v>108</v>
      </c>
      <c r="BE23" s="72"/>
      <c r="BF23" s="40"/>
      <c r="BG23" s="71" t="s">
        <v>108</v>
      </c>
      <c r="BH23" s="72"/>
      <c r="BI23" s="40"/>
      <c r="BJ23" s="71" t="s">
        <v>108</v>
      </c>
      <c r="BK23" s="35"/>
      <c r="BL23" s="40"/>
      <c r="BM23" s="71" t="s">
        <v>411</v>
      </c>
      <c r="BN23" s="72"/>
      <c r="BO23" s="23"/>
    </row>
    <row r="24" spans="3:67" ht="12" customHeight="1" x14ac:dyDescent="0.2">
      <c r="C24" s="984" t="s">
        <v>109</v>
      </c>
      <c r="D24" s="985"/>
      <c r="E24" s="985"/>
      <c r="F24" s="985"/>
      <c r="G24" s="943"/>
      <c r="H24" s="942"/>
      <c r="I24" s="944"/>
      <c r="J24" s="77"/>
      <c r="K24" s="79">
        <v>2.6</v>
      </c>
      <c r="L24" s="76"/>
      <c r="M24" s="77"/>
      <c r="N24" s="78">
        <v>2.5</v>
      </c>
      <c r="O24" s="79"/>
      <c r="P24" s="77"/>
      <c r="Q24" s="78">
        <v>3.9</v>
      </c>
      <c r="R24" s="79"/>
      <c r="S24" s="77"/>
      <c r="T24" s="78">
        <v>3.4</v>
      </c>
      <c r="U24" s="80"/>
      <c r="V24" s="77"/>
      <c r="W24" s="78">
        <v>5.3</v>
      </c>
      <c r="X24" s="81"/>
      <c r="Y24" s="77"/>
      <c r="Z24" s="78">
        <v>1.9</v>
      </c>
      <c r="AA24" s="76"/>
      <c r="AB24" s="77"/>
      <c r="AC24" s="78">
        <v>5.3</v>
      </c>
      <c r="AD24" s="76"/>
      <c r="AE24" s="77"/>
      <c r="AF24" s="78">
        <v>3.1</v>
      </c>
      <c r="AG24" s="79"/>
      <c r="AH24" s="82"/>
      <c r="AI24" s="78">
        <v>2.9</v>
      </c>
      <c r="AJ24" s="79"/>
      <c r="AK24" s="77"/>
      <c r="AL24" s="78">
        <v>3.4</v>
      </c>
      <c r="AM24" s="81"/>
      <c r="AN24" s="77"/>
      <c r="AO24" s="78">
        <v>4.3</v>
      </c>
      <c r="AP24" s="81"/>
      <c r="AQ24" s="77"/>
      <c r="AR24" s="78">
        <v>4.0999999999999996</v>
      </c>
      <c r="AS24" s="79"/>
      <c r="AT24" s="77"/>
      <c r="AU24" s="78">
        <v>6.3</v>
      </c>
      <c r="AV24" s="79"/>
      <c r="AW24" s="77"/>
      <c r="AX24" s="78">
        <v>5.2</v>
      </c>
      <c r="AY24" s="76"/>
      <c r="AZ24" s="77"/>
      <c r="BA24" s="78">
        <v>4.7</v>
      </c>
      <c r="BB24" s="80"/>
      <c r="BC24" s="77"/>
      <c r="BD24" s="78">
        <v>5.0999999999999996</v>
      </c>
      <c r="BE24" s="81"/>
      <c r="BF24" s="77"/>
      <c r="BG24" s="78">
        <v>4.3</v>
      </c>
      <c r="BH24" s="81"/>
      <c r="BI24" s="77"/>
      <c r="BJ24" s="78">
        <v>3.2</v>
      </c>
      <c r="BK24" s="80"/>
      <c r="BL24" s="77"/>
      <c r="BM24" s="78">
        <v>2.2999999999999998</v>
      </c>
      <c r="BN24" s="81"/>
      <c r="BO24" s="83"/>
    </row>
    <row r="25" spans="3:67" ht="12" customHeight="1" x14ac:dyDescent="0.2">
      <c r="C25" s="979"/>
      <c r="D25" s="980"/>
      <c r="E25" s="980"/>
      <c r="F25" s="980"/>
      <c r="G25" s="971" t="s">
        <v>110</v>
      </c>
      <c r="H25" s="958"/>
      <c r="I25" s="971"/>
      <c r="J25" s="77"/>
      <c r="K25" s="79">
        <v>8.4</v>
      </c>
      <c r="L25" s="76"/>
      <c r="M25" s="77"/>
      <c r="N25" s="78">
        <v>8.9</v>
      </c>
      <c r="O25" s="79"/>
      <c r="P25" s="77"/>
      <c r="Q25" s="78">
        <v>7.9</v>
      </c>
      <c r="R25" s="79"/>
      <c r="S25" s="77"/>
      <c r="T25" s="78">
        <v>8.1</v>
      </c>
      <c r="U25" s="80"/>
      <c r="V25" s="77"/>
      <c r="W25" s="78">
        <v>8.4</v>
      </c>
      <c r="X25" s="81"/>
      <c r="Y25" s="77"/>
      <c r="Z25" s="78">
        <v>8.3000000000000007</v>
      </c>
      <c r="AA25" s="76"/>
      <c r="AB25" s="77"/>
      <c r="AC25" s="78">
        <v>9</v>
      </c>
      <c r="AD25" s="76"/>
      <c r="AE25" s="77"/>
      <c r="AF25" s="78">
        <v>8.6999999999999993</v>
      </c>
      <c r="AG25" s="79"/>
      <c r="AH25" s="87"/>
      <c r="AI25" s="78">
        <v>10.6</v>
      </c>
      <c r="AJ25" s="79"/>
      <c r="AK25" s="77"/>
      <c r="AL25" s="78">
        <v>9.1</v>
      </c>
      <c r="AM25" s="81"/>
      <c r="AN25" s="77"/>
      <c r="AO25" s="78">
        <v>9.3000000000000007</v>
      </c>
      <c r="AP25" s="81"/>
      <c r="AQ25" s="77"/>
      <c r="AR25" s="78">
        <v>9.5</v>
      </c>
      <c r="AS25" s="79"/>
      <c r="AT25" s="77"/>
      <c r="AU25" s="78">
        <v>10.1</v>
      </c>
      <c r="AV25" s="79"/>
      <c r="AW25" s="77"/>
      <c r="AX25" s="78">
        <v>9.9</v>
      </c>
      <c r="AY25" s="76"/>
      <c r="AZ25" s="77"/>
      <c r="BA25" s="78">
        <v>10.1</v>
      </c>
      <c r="BB25" s="80"/>
      <c r="BC25" s="77"/>
      <c r="BD25" s="78">
        <v>9.3000000000000007</v>
      </c>
      <c r="BE25" s="81"/>
      <c r="BF25" s="77"/>
      <c r="BG25" s="78">
        <v>10.3</v>
      </c>
      <c r="BH25" s="81"/>
      <c r="BI25" s="77"/>
      <c r="BJ25" s="78">
        <v>10.7</v>
      </c>
      <c r="BK25" s="80"/>
      <c r="BL25" s="77"/>
      <c r="BM25" s="78">
        <v>9.3000000000000007</v>
      </c>
      <c r="BN25" s="81"/>
      <c r="BO25" s="83"/>
    </row>
    <row r="26" spans="3:67" ht="12" customHeight="1" x14ac:dyDescent="0.2">
      <c r="C26" s="975" t="s">
        <v>111</v>
      </c>
      <c r="D26" s="976"/>
      <c r="E26" s="976"/>
      <c r="F26" s="976"/>
      <c r="H26" s="950"/>
      <c r="I26" s="952"/>
      <c r="J26" s="84"/>
      <c r="K26" s="85">
        <v>7</v>
      </c>
      <c r="L26" s="88"/>
      <c r="M26" s="84"/>
      <c r="N26" s="75">
        <v>7.4</v>
      </c>
      <c r="O26" s="85"/>
      <c r="P26" s="84"/>
      <c r="Q26" s="75">
        <v>6.6</v>
      </c>
      <c r="R26" s="85"/>
      <c r="S26" s="84"/>
      <c r="T26" s="75">
        <v>6.3</v>
      </c>
      <c r="U26" s="86"/>
      <c r="V26" s="84"/>
      <c r="W26" s="75">
        <v>6.1</v>
      </c>
      <c r="X26" s="89"/>
      <c r="Y26" s="84"/>
      <c r="Z26" s="75">
        <v>6.8</v>
      </c>
      <c r="AA26" s="88"/>
      <c r="AB26" s="84"/>
      <c r="AC26" s="75">
        <v>6</v>
      </c>
      <c r="AD26" s="88"/>
      <c r="AE26" s="84"/>
      <c r="AF26" s="75">
        <v>7.2</v>
      </c>
      <c r="AG26" s="85"/>
      <c r="AH26" s="82"/>
      <c r="AI26" s="75">
        <v>7.3</v>
      </c>
      <c r="AJ26" s="85"/>
      <c r="AK26" s="84"/>
      <c r="AL26" s="75">
        <v>6.6</v>
      </c>
      <c r="AM26" s="89"/>
      <c r="AN26" s="84"/>
      <c r="AO26" s="75">
        <v>5.2</v>
      </c>
      <c r="AP26" s="89"/>
      <c r="AQ26" s="84"/>
      <c r="AR26" s="75">
        <v>8.1</v>
      </c>
      <c r="AS26" s="85"/>
      <c r="AT26" s="84"/>
      <c r="AU26" s="75">
        <v>6.2</v>
      </c>
      <c r="AV26" s="85"/>
      <c r="AW26" s="84"/>
      <c r="AX26" s="75">
        <v>7.2</v>
      </c>
      <c r="AY26" s="88"/>
      <c r="AZ26" s="84"/>
      <c r="BA26" s="75">
        <v>6.9</v>
      </c>
      <c r="BB26" s="86"/>
      <c r="BC26" s="84"/>
      <c r="BD26" s="75">
        <v>6</v>
      </c>
      <c r="BE26" s="89"/>
      <c r="BF26" s="84"/>
      <c r="BG26" s="75">
        <v>5.4</v>
      </c>
      <c r="BH26" s="89"/>
      <c r="BI26" s="84"/>
      <c r="BJ26" s="75">
        <v>6</v>
      </c>
      <c r="BK26" s="86"/>
      <c r="BL26" s="84"/>
      <c r="BM26" s="75">
        <v>6.2</v>
      </c>
      <c r="BN26" s="89"/>
      <c r="BO26" s="83"/>
    </row>
    <row r="27" spans="3:67" ht="12" customHeight="1" x14ac:dyDescent="0.2">
      <c r="C27" s="975"/>
      <c r="D27" s="976"/>
      <c r="E27" s="976"/>
      <c r="F27" s="976"/>
      <c r="G27" s="960" t="s">
        <v>110</v>
      </c>
      <c r="H27" s="956"/>
      <c r="I27" s="960"/>
      <c r="J27" s="77"/>
      <c r="K27" s="79">
        <v>8.9</v>
      </c>
      <c r="L27" s="76"/>
      <c r="M27" s="77"/>
      <c r="N27" s="78">
        <v>9.1999999999999993</v>
      </c>
      <c r="O27" s="79"/>
      <c r="P27" s="77"/>
      <c r="Q27" s="78">
        <v>7.8</v>
      </c>
      <c r="R27" s="79"/>
      <c r="S27" s="77"/>
      <c r="T27" s="78">
        <v>7.6</v>
      </c>
      <c r="U27" s="80"/>
      <c r="V27" s="77"/>
      <c r="W27" s="78">
        <v>8</v>
      </c>
      <c r="X27" s="81"/>
      <c r="Y27" s="77"/>
      <c r="Z27" s="78">
        <v>9.3000000000000007</v>
      </c>
      <c r="AA27" s="76"/>
      <c r="AB27" s="77"/>
      <c r="AC27" s="78">
        <v>7.8</v>
      </c>
      <c r="AD27" s="76"/>
      <c r="AE27" s="77"/>
      <c r="AF27" s="78">
        <v>9.6</v>
      </c>
      <c r="AG27" s="79"/>
      <c r="AH27" s="77"/>
      <c r="AI27" s="78">
        <v>10.3</v>
      </c>
      <c r="AJ27" s="79"/>
      <c r="AK27" s="77"/>
      <c r="AL27" s="78">
        <v>9.5</v>
      </c>
      <c r="AM27" s="81"/>
      <c r="AN27" s="77"/>
      <c r="AO27" s="78">
        <v>9.1</v>
      </c>
      <c r="AP27" s="81"/>
      <c r="AQ27" s="77"/>
      <c r="AR27" s="78">
        <v>10</v>
      </c>
      <c r="AS27" s="79"/>
      <c r="AT27" s="77"/>
      <c r="AU27" s="78">
        <v>8.6999999999999993</v>
      </c>
      <c r="AV27" s="79"/>
      <c r="AW27" s="77"/>
      <c r="AX27" s="78">
        <v>9.1</v>
      </c>
      <c r="AY27" s="76"/>
      <c r="AZ27" s="77"/>
      <c r="BA27" s="78">
        <v>8.5</v>
      </c>
      <c r="BB27" s="80"/>
      <c r="BC27" s="77"/>
      <c r="BD27" s="78">
        <v>7.8</v>
      </c>
      <c r="BE27" s="81"/>
      <c r="BF27" s="77"/>
      <c r="BG27" s="78">
        <v>7.7</v>
      </c>
      <c r="BH27" s="81"/>
      <c r="BI27" s="77"/>
      <c r="BJ27" s="78">
        <v>7.6</v>
      </c>
      <c r="BK27" s="80"/>
      <c r="BL27" s="77"/>
      <c r="BM27" s="78">
        <v>8.1999999999999993</v>
      </c>
      <c r="BN27" s="81"/>
      <c r="BO27" s="83"/>
    </row>
    <row r="28" spans="3:67" ht="12" customHeight="1" x14ac:dyDescent="0.2">
      <c r="C28" s="984" t="s">
        <v>112</v>
      </c>
      <c r="D28" s="985"/>
      <c r="E28" s="985"/>
      <c r="F28" s="985"/>
      <c r="G28" s="1000" t="s">
        <v>113</v>
      </c>
      <c r="H28" s="942"/>
      <c r="I28" s="944"/>
      <c r="J28" s="95"/>
      <c r="K28" s="90">
        <v>0.45</v>
      </c>
      <c r="L28" s="96"/>
      <c r="M28" s="95"/>
      <c r="N28" s="93">
        <v>0.39</v>
      </c>
      <c r="O28" s="94"/>
      <c r="P28" s="95"/>
      <c r="Q28" s="93">
        <v>0.08</v>
      </c>
      <c r="R28" s="90"/>
      <c r="S28" s="92"/>
      <c r="T28" s="93">
        <v>0.14000000000000001</v>
      </c>
      <c r="U28" s="97"/>
      <c r="V28" s="92"/>
      <c r="W28" s="93">
        <v>0.35</v>
      </c>
      <c r="X28" s="98"/>
      <c r="Y28" s="92"/>
      <c r="Z28" s="93">
        <v>0.05</v>
      </c>
      <c r="AA28" s="91"/>
      <c r="AB28" s="92"/>
      <c r="AC28" s="93">
        <v>0.01</v>
      </c>
      <c r="AD28" s="91"/>
      <c r="AE28" s="95"/>
      <c r="AF28" s="93">
        <v>0.11</v>
      </c>
      <c r="AG28" s="94"/>
      <c r="AH28" s="100"/>
      <c r="AI28" s="93">
        <v>0.08</v>
      </c>
      <c r="AJ28" s="94"/>
      <c r="AK28" s="92"/>
      <c r="AL28" s="93">
        <v>0.06</v>
      </c>
      <c r="AM28" s="98"/>
      <c r="AN28" s="92"/>
      <c r="AO28" s="93" t="s">
        <v>293</v>
      </c>
      <c r="AP28" s="98"/>
      <c r="AQ28" s="92"/>
      <c r="AR28" s="93">
        <v>0.14000000000000001</v>
      </c>
      <c r="AS28" s="90"/>
      <c r="AT28" s="92"/>
      <c r="AU28" s="93">
        <v>0.05</v>
      </c>
      <c r="AV28" s="90"/>
      <c r="AW28" s="92"/>
      <c r="AX28" s="93">
        <v>0.02</v>
      </c>
      <c r="AY28" s="91"/>
      <c r="AZ28" s="92"/>
      <c r="BA28" s="93">
        <v>0.02</v>
      </c>
      <c r="BB28" s="97"/>
      <c r="BC28" s="92"/>
      <c r="BD28" s="93">
        <v>0.03</v>
      </c>
      <c r="BE28" s="98"/>
      <c r="BF28" s="92"/>
      <c r="BG28" s="93">
        <v>0.01</v>
      </c>
      <c r="BH28" s="98"/>
      <c r="BI28" s="92"/>
      <c r="BJ28" s="93">
        <v>0.05</v>
      </c>
      <c r="BK28" s="97"/>
      <c r="BL28" s="92"/>
      <c r="BM28" s="93">
        <v>0.01</v>
      </c>
      <c r="BN28" s="98"/>
      <c r="BO28" s="101"/>
    </row>
    <row r="29" spans="3:67" ht="12" customHeight="1" x14ac:dyDescent="0.2">
      <c r="C29" s="975"/>
      <c r="D29" s="976"/>
      <c r="E29" s="976"/>
      <c r="F29" s="976"/>
      <c r="G29" s="996"/>
      <c r="H29" s="956"/>
      <c r="I29" s="960"/>
      <c r="J29" s="106"/>
      <c r="K29" s="102">
        <v>0.45</v>
      </c>
      <c r="L29" s="107"/>
      <c r="M29" s="106"/>
      <c r="N29" s="104">
        <v>0.36</v>
      </c>
      <c r="O29" s="105"/>
      <c r="P29" s="106"/>
      <c r="Q29" s="104">
        <v>0.06</v>
      </c>
      <c r="R29" s="102"/>
      <c r="S29" s="101"/>
      <c r="T29" s="104">
        <v>0.12</v>
      </c>
      <c r="U29" s="108"/>
      <c r="V29" s="101"/>
      <c r="W29" s="104">
        <v>0.33</v>
      </c>
      <c r="X29" s="109"/>
      <c r="Y29" s="101"/>
      <c r="Z29" s="104">
        <v>7.0000000000000007E-2</v>
      </c>
      <c r="AA29" s="103"/>
      <c r="AB29" s="101"/>
      <c r="AC29" s="104">
        <v>0.01</v>
      </c>
      <c r="AD29" s="103"/>
      <c r="AE29" s="106"/>
      <c r="AF29" s="104">
        <v>0.11</v>
      </c>
      <c r="AG29" s="105"/>
      <c r="AH29" s="106"/>
      <c r="AI29" s="104">
        <v>0.09</v>
      </c>
      <c r="AJ29" s="105"/>
      <c r="AK29" s="101"/>
      <c r="AL29" s="104">
        <v>0.06</v>
      </c>
      <c r="AM29" s="109"/>
      <c r="AN29" s="101"/>
      <c r="AO29" s="104" t="s">
        <v>293</v>
      </c>
      <c r="AP29" s="109"/>
      <c r="AQ29" s="101"/>
      <c r="AR29" s="104">
        <v>0.12</v>
      </c>
      <c r="AS29" s="102"/>
      <c r="AT29" s="101"/>
      <c r="AU29" s="104">
        <v>0.06</v>
      </c>
      <c r="AV29" s="102"/>
      <c r="AW29" s="101"/>
      <c r="AX29" s="104">
        <v>0.03</v>
      </c>
      <c r="AY29" s="103"/>
      <c r="AZ29" s="101"/>
      <c r="BA29" s="104">
        <v>0.01</v>
      </c>
      <c r="BB29" s="108"/>
      <c r="BC29" s="101"/>
      <c r="BD29" s="104">
        <v>0.04</v>
      </c>
      <c r="BE29" s="109"/>
      <c r="BF29" s="101"/>
      <c r="BG29" s="104">
        <v>0.01</v>
      </c>
      <c r="BH29" s="109"/>
      <c r="BI29" s="101"/>
      <c r="BJ29" s="104">
        <v>0.04</v>
      </c>
      <c r="BK29" s="108"/>
      <c r="BL29" s="101"/>
      <c r="BM29" s="104">
        <v>0.01</v>
      </c>
      <c r="BN29" s="109"/>
      <c r="BO29" s="101"/>
    </row>
    <row r="30" spans="3:67" ht="12" customHeight="1" x14ac:dyDescent="0.2">
      <c r="C30" s="998" t="s">
        <v>114</v>
      </c>
      <c r="D30" s="999"/>
      <c r="E30" s="999"/>
      <c r="F30" s="999"/>
      <c r="G30" s="966"/>
      <c r="H30" s="965"/>
      <c r="I30" s="113"/>
      <c r="J30" s="737"/>
      <c r="K30" s="683">
        <f>ROUND(AVERAGE(K28:K29),2)</f>
        <v>0.45</v>
      </c>
      <c r="L30" s="738"/>
      <c r="M30" s="737"/>
      <c r="N30" s="683">
        <f>ROUND(AVERAGE(N28:N29),2)</f>
        <v>0.38</v>
      </c>
      <c r="O30" s="736"/>
      <c r="P30" s="737"/>
      <c r="Q30" s="683">
        <f>ROUND(AVERAGE(Q28:Q29),2)</f>
        <v>7.0000000000000007E-2</v>
      </c>
      <c r="R30" s="736"/>
      <c r="S30" s="737"/>
      <c r="T30" s="683">
        <f>ROUND(AVERAGE(T28:T29),2)</f>
        <v>0.13</v>
      </c>
      <c r="U30" s="739"/>
      <c r="V30" s="737"/>
      <c r="W30" s="683">
        <f>ROUND(AVERAGE(W28:W29),2)</f>
        <v>0.34</v>
      </c>
      <c r="X30" s="740"/>
      <c r="Y30" s="737"/>
      <c r="Z30" s="683">
        <f>ROUND(AVERAGE(Z28:Z29),2)</f>
        <v>0.06</v>
      </c>
      <c r="AA30" s="738"/>
      <c r="AB30" s="737"/>
      <c r="AC30" s="683">
        <f>ROUND(AVERAGE(AC28:AC29),2)</f>
        <v>0.01</v>
      </c>
      <c r="AD30" s="738"/>
      <c r="AE30" s="737"/>
      <c r="AF30" s="683">
        <f>ROUND(AVERAGE(AF28:AF29),2)</f>
        <v>0.11</v>
      </c>
      <c r="AG30" s="736"/>
      <c r="AH30" s="737"/>
      <c r="AI30" s="683">
        <f>ROUND(AVERAGE(AI28:AI29),2)</f>
        <v>0.09</v>
      </c>
      <c r="AJ30" s="736"/>
      <c r="AK30" s="737"/>
      <c r="AL30" s="683">
        <f>ROUND(AVERAGE(AL28:AL29),2)</f>
        <v>0.06</v>
      </c>
      <c r="AM30" s="740"/>
      <c r="AN30" s="737"/>
      <c r="AO30" s="683"/>
      <c r="AP30" s="740"/>
      <c r="AQ30" s="737"/>
      <c r="AR30" s="683">
        <f>ROUND(AVERAGE(AR28:AR29),2)</f>
        <v>0.13</v>
      </c>
      <c r="AS30" s="736"/>
      <c r="AT30" s="737"/>
      <c r="AU30" s="683">
        <f>ROUND(AVERAGE(AU28:AU29),2)</f>
        <v>0.06</v>
      </c>
      <c r="AV30" s="736"/>
      <c r="AW30" s="737"/>
      <c r="AX30" s="683">
        <f>ROUND(AVERAGE(AX28:AX29),2)</f>
        <v>0.03</v>
      </c>
      <c r="AY30" s="738"/>
      <c r="AZ30" s="734"/>
      <c r="BA30" s="683">
        <f>ROUND(AVERAGE(BA28:BA29),2)</f>
        <v>0.02</v>
      </c>
      <c r="BB30" s="739"/>
      <c r="BC30" s="737"/>
      <c r="BD30" s="683">
        <f>ROUND(AVERAGE(BD28:BD29),2)</f>
        <v>0.04</v>
      </c>
      <c r="BE30" s="738"/>
      <c r="BF30" s="737"/>
      <c r="BG30" s="683">
        <f>ROUND(AVERAGE(BG28:BG29),2)</f>
        <v>0.01</v>
      </c>
      <c r="BH30" s="738"/>
      <c r="BI30" s="737"/>
      <c r="BJ30" s="683">
        <f>ROUND(AVERAGE(BJ28:BJ29),2)</f>
        <v>0.05</v>
      </c>
      <c r="BK30" s="736"/>
      <c r="BL30" s="737"/>
      <c r="BM30" s="683">
        <f>ROUND(AVERAGE(BM28:BM29),2)</f>
        <v>0.01</v>
      </c>
      <c r="BN30" s="740"/>
      <c r="BO30" s="106"/>
    </row>
    <row r="31" spans="3:67" ht="12" customHeight="1" x14ac:dyDescent="0.2">
      <c r="C31" s="984" t="s">
        <v>115</v>
      </c>
      <c r="D31" s="985"/>
      <c r="E31" s="985"/>
      <c r="F31" s="985"/>
      <c r="G31" s="946"/>
      <c r="H31" s="945"/>
      <c r="I31" s="947"/>
      <c r="J31" s="122" t="str">
        <f>IF(K31=30,"&gt;","")</f>
        <v>&gt;</v>
      </c>
      <c r="K31" s="946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 t="str">
        <f>IF(Z31=30,"&gt;","")</f>
        <v>&gt;</v>
      </c>
      <c r="Z31" s="123">
        <v>30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 t="str">
        <f>IF(AI31=30,"&gt;","")</f>
        <v>&gt;</v>
      </c>
      <c r="AI31" s="127">
        <v>30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7">
        <v>30</v>
      </c>
      <c r="AY31" s="124"/>
      <c r="AZ31" s="122" t="str">
        <f>IF(BA31=30,"&gt;","")</f>
        <v>&gt;</v>
      </c>
      <c r="BA31" s="127">
        <v>30</v>
      </c>
      <c r="BB31" s="128"/>
      <c r="BC31" s="122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  <c r="BO31" s="130"/>
    </row>
    <row r="32" spans="3:67" ht="12" customHeight="1" x14ac:dyDescent="0.2">
      <c r="C32" s="979"/>
      <c r="D32" s="980"/>
      <c r="E32" s="980"/>
      <c r="F32" s="980"/>
      <c r="G32" s="971" t="s">
        <v>116</v>
      </c>
      <c r="H32" s="958"/>
      <c r="I32" s="971"/>
      <c r="J32" s="131" t="str">
        <f>IF(K32=30,"&gt;","")</f>
        <v>&gt;</v>
      </c>
      <c r="K32" s="959">
        <v>30</v>
      </c>
      <c r="L32" s="133"/>
      <c r="M32" s="131" t="str">
        <f>IF(N32=30,"&gt;","")</f>
        <v>&gt;</v>
      </c>
      <c r="N32" s="135">
        <v>30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 t="str">
        <f>IF(Z32=30,"&gt;","")</f>
        <v>&gt;</v>
      </c>
      <c r="Z32" s="132">
        <v>30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/>
      </c>
      <c r="AF32" s="135">
        <v>25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7">
        <v>30</v>
      </c>
      <c r="AY32" s="133"/>
      <c r="AZ32" s="131" t="str">
        <f>IF(BA32=30,"&gt;","")</f>
        <v>&gt;</v>
      </c>
      <c r="BA32" s="137">
        <v>30</v>
      </c>
      <c r="BB32" s="138"/>
      <c r="BC32" s="131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>&gt;</v>
      </c>
      <c r="BJ32" s="137">
        <v>30</v>
      </c>
      <c r="BK32" s="138"/>
      <c r="BL32" s="131" t="str">
        <f>IF(BM32=30,"&gt;","")</f>
        <v>&gt;</v>
      </c>
      <c r="BM32" s="137">
        <v>30</v>
      </c>
      <c r="BN32" s="139"/>
      <c r="BO32" s="130"/>
    </row>
    <row r="33" spans="1:67" ht="12" customHeight="1" x14ac:dyDescent="0.2">
      <c r="C33" s="984" t="s">
        <v>117</v>
      </c>
      <c r="D33" s="985"/>
      <c r="E33" s="985"/>
      <c r="F33" s="985"/>
      <c r="G33" s="946"/>
      <c r="H33" s="945"/>
      <c r="I33" s="947"/>
      <c r="J33" s="122"/>
      <c r="K33" s="62" t="s">
        <v>118</v>
      </c>
      <c r="L33" s="124"/>
      <c r="M33" s="122"/>
      <c r="N33" s="62" t="s">
        <v>118</v>
      </c>
      <c r="O33" s="124"/>
      <c r="P33" s="122"/>
      <c r="Q33" s="65" t="s">
        <v>119</v>
      </c>
      <c r="R33" s="126"/>
      <c r="S33" s="122"/>
      <c r="T33" s="62" t="s">
        <v>118</v>
      </c>
      <c r="U33" s="129"/>
      <c r="V33" s="122"/>
      <c r="W33" s="65" t="s">
        <v>121</v>
      </c>
      <c r="X33" s="129"/>
      <c r="Y33" s="122"/>
      <c r="Z33" s="65" t="s">
        <v>119</v>
      </c>
      <c r="AA33" s="124"/>
      <c r="AB33" s="122"/>
      <c r="AC33" s="62" t="s">
        <v>118</v>
      </c>
      <c r="AD33" s="124"/>
      <c r="AE33" s="122"/>
      <c r="AF33" s="65" t="s">
        <v>119</v>
      </c>
      <c r="AG33" s="126"/>
      <c r="AH33" s="945"/>
      <c r="AI33" s="65" t="s">
        <v>119</v>
      </c>
      <c r="AJ33" s="126"/>
      <c r="AK33" s="122"/>
      <c r="AL33" s="65" t="s">
        <v>119</v>
      </c>
      <c r="AM33" s="129"/>
      <c r="AN33" s="122"/>
      <c r="AO33" s="65" t="s">
        <v>118</v>
      </c>
      <c r="AP33" s="129"/>
      <c r="AQ33" s="122"/>
      <c r="AR33" s="65" t="s">
        <v>119</v>
      </c>
      <c r="AS33" s="126"/>
      <c r="AT33" s="122"/>
      <c r="AU33" s="65" t="s">
        <v>119</v>
      </c>
      <c r="AV33" s="126"/>
      <c r="AW33" s="122"/>
      <c r="AX33" s="62" t="s">
        <v>119</v>
      </c>
      <c r="AY33" s="124"/>
      <c r="AZ33" s="64"/>
      <c r="BA33" s="65" t="s">
        <v>119</v>
      </c>
      <c r="BB33" s="128"/>
      <c r="BC33" s="122"/>
      <c r="BD33" s="65" t="s">
        <v>118</v>
      </c>
      <c r="BE33" s="129"/>
      <c r="BF33" s="122"/>
      <c r="BG33" s="62" t="s">
        <v>118</v>
      </c>
      <c r="BH33" s="129"/>
      <c r="BI33" s="122"/>
      <c r="BJ33" s="65" t="s">
        <v>118</v>
      </c>
      <c r="BK33" s="128"/>
      <c r="BL33" s="122"/>
      <c r="BM33" s="62" t="s">
        <v>121</v>
      </c>
      <c r="BN33" s="129"/>
      <c r="BO33" s="130"/>
    </row>
    <row r="34" spans="1:67" ht="12" customHeight="1" x14ac:dyDescent="0.2">
      <c r="C34" s="979"/>
      <c r="D34" s="980"/>
      <c r="E34" s="980"/>
      <c r="F34" s="980"/>
      <c r="G34" s="959"/>
      <c r="H34" s="958"/>
      <c r="I34" s="971"/>
      <c r="J34" s="131"/>
      <c r="K34" s="34" t="s">
        <v>118</v>
      </c>
      <c r="L34" s="133"/>
      <c r="M34" s="131"/>
      <c r="N34" s="34" t="s">
        <v>118</v>
      </c>
      <c r="O34" s="133"/>
      <c r="P34" s="131"/>
      <c r="Q34" s="71" t="s">
        <v>119</v>
      </c>
      <c r="R34" s="34"/>
      <c r="S34" s="131"/>
      <c r="T34" s="34" t="s">
        <v>118</v>
      </c>
      <c r="U34" s="139"/>
      <c r="V34" s="131"/>
      <c r="W34" s="71" t="s">
        <v>121</v>
      </c>
      <c r="X34" s="139"/>
      <c r="Y34" s="131"/>
      <c r="Z34" s="71" t="s">
        <v>119</v>
      </c>
      <c r="AA34" s="133"/>
      <c r="AB34" s="131"/>
      <c r="AC34" s="34" t="s">
        <v>118</v>
      </c>
      <c r="AD34" s="133"/>
      <c r="AE34" s="131"/>
      <c r="AF34" s="71" t="s">
        <v>119</v>
      </c>
      <c r="AG34" s="136"/>
      <c r="AH34" s="958"/>
      <c r="AI34" s="71" t="s">
        <v>119</v>
      </c>
      <c r="AJ34" s="136"/>
      <c r="AK34" s="131"/>
      <c r="AL34" s="71" t="s">
        <v>119</v>
      </c>
      <c r="AM34" s="139"/>
      <c r="AN34" s="131"/>
      <c r="AO34" s="71" t="s">
        <v>118</v>
      </c>
      <c r="AP34" s="139"/>
      <c r="AQ34" s="131"/>
      <c r="AR34" s="71" t="s">
        <v>119</v>
      </c>
      <c r="AS34" s="136"/>
      <c r="AT34" s="131"/>
      <c r="AU34" s="71" t="s">
        <v>119</v>
      </c>
      <c r="AV34" s="136"/>
      <c r="AW34" s="131"/>
      <c r="AX34" s="34" t="s">
        <v>119</v>
      </c>
      <c r="AY34" s="133"/>
      <c r="AZ34" s="40"/>
      <c r="BA34" s="71" t="s">
        <v>119</v>
      </c>
      <c r="BB34" s="138"/>
      <c r="BC34" s="131"/>
      <c r="BD34" s="71" t="s">
        <v>118</v>
      </c>
      <c r="BE34" s="139"/>
      <c r="BF34" s="131"/>
      <c r="BG34" s="34" t="s">
        <v>118</v>
      </c>
      <c r="BH34" s="139"/>
      <c r="BI34" s="131"/>
      <c r="BJ34" s="71" t="s">
        <v>118</v>
      </c>
      <c r="BK34" s="138"/>
      <c r="BL34" s="131"/>
      <c r="BM34" s="34" t="s">
        <v>121</v>
      </c>
      <c r="BN34" s="139"/>
      <c r="BO34" s="130"/>
    </row>
    <row r="35" spans="1:67" ht="12" customHeight="1" x14ac:dyDescent="0.2">
      <c r="C35" s="984" t="s">
        <v>123</v>
      </c>
      <c r="D35" s="985"/>
      <c r="E35" s="985"/>
      <c r="F35" s="985"/>
      <c r="G35" s="947"/>
      <c r="H35" s="956"/>
      <c r="I35" s="960"/>
      <c r="J35" s="23"/>
      <c r="K35" s="29" t="s">
        <v>124</v>
      </c>
      <c r="L35" s="142"/>
      <c r="M35" s="23"/>
      <c r="N35" s="65" t="s">
        <v>124</v>
      </c>
      <c r="O35" s="29"/>
      <c r="P35" s="23"/>
      <c r="Q35" s="73" t="s">
        <v>125</v>
      </c>
      <c r="R35" s="29"/>
      <c r="S35" s="23"/>
      <c r="T35" s="65" t="s">
        <v>124</v>
      </c>
      <c r="U35" s="25"/>
      <c r="V35" s="23"/>
      <c r="W35" s="29" t="s">
        <v>128</v>
      </c>
      <c r="X35" s="143"/>
      <c r="Y35" s="23"/>
      <c r="Z35" s="73" t="s">
        <v>126</v>
      </c>
      <c r="AA35" s="142"/>
      <c r="AB35" s="23"/>
      <c r="AC35" s="73" t="s">
        <v>124</v>
      </c>
      <c r="AD35" s="142"/>
      <c r="AE35" s="23"/>
      <c r="AF35" s="73" t="s">
        <v>126</v>
      </c>
      <c r="AG35" s="29"/>
      <c r="AH35" s="956"/>
      <c r="AI35" s="73" t="s">
        <v>126</v>
      </c>
      <c r="AJ35" s="29"/>
      <c r="AK35" s="23"/>
      <c r="AL35" s="73" t="s">
        <v>126</v>
      </c>
      <c r="AM35" s="143"/>
      <c r="AN35" s="23"/>
      <c r="AO35" s="29" t="s">
        <v>124</v>
      </c>
      <c r="AP35" s="143"/>
      <c r="AQ35" s="23"/>
      <c r="AR35" s="73" t="s">
        <v>126</v>
      </c>
      <c r="AS35" s="25"/>
      <c r="AT35" s="23"/>
      <c r="AU35" s="73" t="s">
        <v>126</v>
      </c>
      <c r="AV35" s="29"/>
      <c r="AW35" s="23"/>
      <c r="AX35" s="73" t="s">
        <v>126</v>
      </c>
      <c r="AY35" s="142"/>
      <c r="AZ35" s="23"/>
      <c r="BA35" s="73" t="s">
        <v>126</v>
      </c>
      <c r="BB35" s="25"/>
      <c r="BC35" s="23"/>
      <c r="BD35" s="73" t="s">
        <v>129</v>
      </c>
      <c r="BE35" s="143"/>
      <c r="BF35" s="23"/>
      <c r="BG35" s="29" t="s">
        <v>124</v>
      </c>
      <c r="BH35" s="143"/>
      <c r="BI35" s="23"/>
      <c r="BJ35" s="73" t="s">
        <v>124</v>
      </c>
      <c r="BK35" s="25"/>
      <c r="BL35" s="23"/>
      <c r="BM35" s="29" t="s">
        <v>128</v>
      </c>
      <c r="BN35" s="143"/>
      <c r="BO35" s="23"/>
    </row>
    <row r="36" spans="1:67" ht="12" customHeight="1" x14ac:dyDescent="0.2">
      <c r="C36" s="979"/>
      <c r="D36" s="980"/>
      <c r="E36" s="980"/>
      <c r="F36" s="980"/>
      <c r="G36" s="971"/>
      <c r="H36" s="956"/>
      <c r="I36" s="960"/>
      <c r="J36" s="23"/>
      <c r="K36" s="29" t="s">
        <v>124</v>
      </c>
      <c r="L36" s="142"/>
      <c r="M36" s="23"/>
      <c r="N36" s="71" t="s">
        <v>124</v>
      </c>
      <c r="O36" s="29"/>
      <c r="P36" s="23"/>
      <c r="Q36" s="73" t="s">
        <v>125</v>
      </c>
      <c r="R36" s="29"/>
      <c r="S36" s="23"/>
      <c r="T36" s="71" t="s">
        <v>124</v>
      </c>
      <c r="U36" s="25"/>
      <c r="V36" s="23"/>
      <c r="W36" s="29" t="s">
        <v>128</v>
      </c>
      <c r="X36" s="143"/>
      <c r="Y36" s="23"/>
      <c r="Z36" s="73" t="s">
        <v>126</v>
      </c>
      <c r="AA36" s="142"/>
      <c r="AB36" s="23"/>
      <c r="AC36" s="73" t="s">
        <v>124</v>
      </c>
      <c r="AD36" s="142"/>
      <c r="AE36" s="23"/>
      <c r="AF36" s="73" t="s">
        <v>127</v>
      </c>
      <c r="AG36" s="29"/>
      <c r="AH36" s="956"/>
      <c r="AI36" s="73" t="s">
        <v>126</v>
      </c>
      <c r="AJ36" s="29"/>
      <c r="AK36" s="23"/>
      <c r="AL36" s="73" t="s">
        <v>126</v>
      </c>
      <c r="AM36" s="143"/>
      <c r="AN36" s="23"/>
      <c r="AO36" s="29" t="s">
        <v>124</v>
      </c>
      <c r="AP36" s="143"/>
      <c r="AQ36" s="23"/>
      <c r="AR36" s="73" t="s">
        <v>126</v>
      </c>
      <c r="AS36" s="25"/>
      <c r="AT36" s="23"/>
      <c r="AU36" s="73" t="s">
        <v>126</v>
      </c>
      <c r="AV36" s="29"/>
      <c r="AW36" s="23"/>
      <c r="AX36" s="73" t="s">
        <v>126</v>
      </c>
      <c r="AY36" s="142"/>
      <c r="AZ36" s="23"/>
      <c r="BA36" s="73" t="s">
        <v>126</v>
      </c>
      <c r="BB36" s="25"/>
      <c r="BC36" s="23"/>
      <c r="BD36" s="73" t="s">
        <v>129</v>
      </c>
      <c r="BE36" s="143"/>
      <c r="BF36" s="23"/>
      <c r="BG36" s="29" t="s">
        <v>124</v>
      </c>
      <c r="BH36" s="143"/>
      <c r="BI36" s="23"/>
      <c r="BJ36" s="71" t="s">
        <v>124</v>
      </c>
      <c r="BK36" s="25"/>
      <c r="BL36" s="23"/>
      <c r="BM36" s="29" t="s">
        <v>128</v>
      </c>
      <c r="BN36" s="143"/>
      <c r="BO36" s="23"/>
    </row>
    <row r="37" spans="1:67" ht="12" customHeight="1" x14ac:dyDescent="0.2">
      <c r="C37" s="982" t="s">
        <v>130</v>
      </c>
      <c r="D37" s="984" t="s">
        <v>131</v>
      </c>
      <c r="E37" s="985"/>
      <c r="F37" s="985"/>
      <c r="G37" s="943"/>
      <c r="H37" s="942"/>
      <c r="I37" s="944"/>
      <c r="J37" s="145"/>
      <c r="K37" s="75">
        <v>7.7</v>
      </c>
      <c r="L37" s="146" t="str">
        <f>IF(K37="","",(IF(AND(6.5&lt;=K37,K37&lt;=8.5),"○","×")))</f>
        <v>○</v>
      </c>
      <c r="M37" s="145"/>
      <c r="N37" s="75">
        <v>7.8</v>
      </c>
      <c r="O37" s="146" t="str">
        <f>IF(N37="","",(IF(AND(6.5&lt;=N37,N37&lt;=8.5),"○","×")))</f>
        <v>○</v>
      </c>
      <c r="P37" s="145"/>
      <c r="Q37" s="147">
        <v>7.6</v>
      </c>
      <c r="R37" s="146" t="str">
        <f>IF(Q37="","",(IF(AND(6.5&lt;=Q37,Q37&lt;=8.5),"○","×")))</f>
        <v>○</v>
      </c>
      <c r="S37" s="145"/>
      <c r="T37" s="75">
        <v>7.6</v>
      </c>
      <c r="U37" s="148" t="str">
        <f>IF(T37="","",(IF(AND(6.5&lt;=T37,T37&lt;=8.5),"○","×")))</f>
        <v>○</v>
      </c>
      <c r="V37" s="145"/>
      <c r="W37" s="75">
        <v>7.9</v>
      </c>
      <c r="X37" s="149" t="str">
        <f>IF(W37="","",(IF(AND(6.5&lt;=W37,W37&lt;=8.5),"○","×")))</f>
        <v>○</v>
      </c>
      <c r="Y37" s="145"/>
      <c r="Z37" s="75">
        <v>7.6</v>
      </c>
      <c r="AA37" s="146" t="str">
        <f>IF(Z37="","",(IF(AND(6&lt;=Z37,Z37&lt;=8.5),"○","×")))</f>
        <v>○</v>
      </c>
      <c r="AB37" s="145"/>
      <c r="AC37" s="75">
        <v>7.7</v>
      </c>
      <c r="AD37" s="144" t="str">
        <f>IF(AC37="","",(IF(AND(6.5&lt;=AC37,AC37&lt;=8.5),"○","×")))</f>
        <v>○</v>
      </c>
      <c r="AE37" s="942"/>
      <c r="AF37" s="75">
        <v>7.6</v>
      </c>
      <c r="AG37" s="146" t="str">
        <f>IF(AF37="","",(IF(AND(6&lt;=AF37,AF37&lt;=8.5),"○","×")))</f>
        <v>○</v>
      </c>
      <c r="AH37" s="942"/>
      <c r="AI37" s="75">
        <v>7.4</v>
      </c>
      <c r="AJ37" s="146" t="str">
        <f>IF(AI37="","",(IF(AND(6&lt;=AI37,AI37&lt;=8.5),"○","×")))</f>
        <v>○</v>
      </c>
      <c r="AK37" s="145"/>
      <c r="AL37" s="75">
        <v>7.4</v>
      </c>
      <c r="AM37" s="149" t="str">
        <f>IF(AL37="","",(IF(AND(6&lt;=AL37,AL37&lt;=8.5),"○","×")))</f>
        <v>○</v>
      </c>
      <c r="AN37" s="145"/>
      <c r="AO37" s="75">
        <v>7.7</v>
      </c>
      <c r="AP37" s="148" t="str">
        <f>IF(AO37="","",(IF(AND(6.5&lt;=AO37,AO37&lt;=8.5),"○","×")))</f>
        <v>○</v>
      </c>
      <c r="AQ37" s="145"/>
      <c r="AR37" s="75">
        <v>7.3</v>
      </c>
      <c r="AS37" s="146" t="str">
        <f>IF(AR37="","",(IF(AND(6&lt;=AR37,AR37&lt;=8.5),"○","×")))</f>
        <v>○</v>
      </c>
      <c r="AT37" s="942"/>
      <c r="AU37" s="75">
        <v>7.7</v>
      </c>
      <c r="AV37" s="146" t="str">
        <f>IF(AU37="","",(IF(AND(6.5&lt;=AU37,AU37&lt;=8.5),"○","×")))</f>
        <v>○</v>
      </c>
      <c r="AW37" s="145"/>
      <c r="AX37" s="75">
        <v>7.9</v>
      </c>
      <c r="AY37" s="146" t="str">
        <f>IF(AX37="","",(IF(AND(6.5&lt;=AX37,AX37&lt;=8.5),"○","×")))</f>
        <v>○</v>
      </c>
      <c r="AZ37" s="84"/>
      <c r="BA37" s="75">
        <v>7.4</v>
      </c>
      <c r="BB37" s="148" t="str">
        <f>IF(BA37="","",(IF(AND(6.5&lt;=BA37,BA37&lt;=8.5),"○","×")))</f>
        <v>○</v>
      </c>
      <c r="BC37" s="145"/>
      <c r="BD37" s="75">
        <v>7.6</v>
      </c>
      <c r="BE37" s="148" t="str">
        <f>IF(BD37="","",(IF(AND(6.5&lt;=BD37,BD37&lt;=8.5),"○","×")))</f>
        <v>○</v>
      </c>
      <c r="BF37" s="145"/>
      <c r="BG37" s="75">
        <v>8.1</v>
      </c>
      <c r="BH37" s="146" t="str">
        <f>IF(BG37="","",(IF(AND(6.5&lt;=BG37,BG37&lt;=8.5),"○","×")))</f>
        <v>○</v>
      </c>
      <c r="BI37" s="942"/>
      <c r="BJ37" s="75">
        <v>7.8</v>
      </c>
      <c r="BK37" s="146" t="str">
        <f>IF(BJ37="","",(IF(AND(6.5&lt;=BJ37,BJ37&lt;=8.5),"○","×")))</f>
        <v>○</v>
      </c>
      <c r="BL37" s="145"/>
      <c r="BM37" s="75">
        <v>7.6</v>
      </c>
      <c r="BN37" s="149" t="str">
        <f>IF(BM37="","",(IF(AND(6.5&lt;=BM37,BM37&lt;=8.5),"○","×")))</f>
        <v>○</v>
      </c>
      <c r="BO37" s="83"/>
    </row>
    <row r="38" spans="1:67" ht="12" customHeight="1" x14ac:dyDescent="0.2">
      <c r="C38" s="982"/>
      <c r="D38" s="977"/>
      <c r="E38" s="978"/>
      <c r="F38" s="978"/>
      <c r="G38" s="969" t="s">
        <v>132</v>
      </c>
      <c r="H38" s="967"/>
      <c r="I38" s="960"/>
      <c r="J38" s="83"/>
      <c r="K38" s="78">
        <v>7.9</v>
      </c>
      <c r="L38" s="154" t="str">
        <f>IF(K38="","",(IF(AND(6.5&lt;=K38,K38&lt;=8.5),"○","×")))</f>
        <v>○</v>
      </c>
      <c r="M38" s="83"/>
      <c r="N38" s="78">
        <v>7.4</v>
      </c>
      <c r="O38" s="155" t="str">
        <f>IF(N38="","",(IF(AND(6.5&lt;=N38,N38&lt;=8.5),"○","×")))</f>
        <v>○</v>
      </c>
      <c r="P38" s="83"/>
      <c r="Q38" s="156">
        <v>8</v>
      </c>
      <c r="R38" s="155" t="str">
        <f>IF(Q38="","",(IF(AND(6.5&lt;=Q38,Q38&lt;=8.5),"○","×")))</f>
        <v>○</v>
      </c>
      <c r="S38" s="83"/>
      <c r="T38" s="78">
        <v>8.1999999999999993</v>
      </c>
      <c r="U38" s="155" t="str">
        <f>IF(T38="","",(IF(AND(6.5&lt;=T38,T38&lt;=8.5),"○","×")))</f>
        <v>○</v>
      </c>
      <c r="V38" s="83"/>
      <c r="W38" s="78">
        <v>8</v>
      </c>
      <c r="X38" s="154" t="str">
        <f>IF(W38="","",(IF(AND(6.5&lt;=W38,W38&lt;=8.5),"○","×")))</f>
        <v>○</v>
      </c>
      <c r="Y38" s="83"/>
      <c r="Z38" s="78">
        <v>7.6</v>
      </c>
      <c r="AA38" s="154" t="str">
        <f>IF(Z38="","",(IF(AND(6&lt;=Z38,Z38&lt;=8.5),"○","×")))</f>
        <v>○</v>
      </c>
      <c r="AB38" s="83"/>
      <c r="AC38" s="78">
        <v>7.8</v>
      </c>
      <c r="AD38" s="154" t="str">
        <f>IF(AC38="","",(IF(AND(6.5&lt;=AC38,AC38&lt;=8.5),"○","×")))</f>
        <v>○</v>
      </c>
      <c r="AE38" s="956"/>
      <c r="AF38" s="78">
        <v>7.2</v>
      </c>
      <c r="AG38" s="155" t="str">
        <f>IF(AF38="","",(IF(AND(6&lt;=AF38,AF38&lt;=8.5),"○","×")))</f>
        <v>○</v>
      </c>
      <c r="AH38" s="956"/>
      <c r="AI38" s="78">
        <v>7.4</v>
      </c>
      <c r="AJ38" s="155" t="str">
        <f>IF(AI38="","",(IF(AND(6&lt;=AI38,AI38&lt;=8.5),"○","×")))</f>
        <v>○</v>
      </c>
      <c r="AK38" s="83"/>
      <c r="AL38" s="78">
        <v>7.5</v>
      </c>
      <c r="AM38" s="154" t="str">
        <f>IF(AL38="","",(IF(AND(6&lt;=AL38,AL38&lt;=8.5),"○","×")))</f>
        <v>○</v>
      </c>
      <c r="AN38" s="83"/>
      <c r="AO38" s="78">
        <v>8</v>
      </c>
      <c r="AP38" s="154" t="str">
        <f>IF(AO38="","",(IF(AND(6.5&lt;=AO38,AO38&lt;=8.5),"○","×")))</f>
        <v>○</v>
      </c>
      <c r="AQ38" s="83"/>
      <c r="AR38" s="78">
        <v>7.6</v>
      </c>
      <c r="AS38" s="155" t="str">
        <f>IF(AR38="","",(IF(AND(6&lt;=AR38,AR38&lt;=8.5),"○","×")))</f>
        <v>○</v>
      </c>
      <c r="AT38" s="956"/>
      <c r="AU38" s="78">
        <v>8.5</v>
      </c>
      <c r="AV38" s="155" t="str">
        <f>IF(AU38="","",(IF(AND(6.5&lt;=AU38,AU38&lt;=8.5),"○","×")))</f>
        <v>○</v>
      </c>
      <c r="AW38" s="83"/>
      <c r="AX38" s="78">
        <v>8.1999999999999993</v>
      </c>
      <c r="AY38" s="152" t="str">
        <f>IF(AX38="","",(IF(AND(6.5&lt;=AX38,AX38&lt;=8.5),"○","×")))</f>
        <v>○</v>
      </c>
      <c r="AZ38" s="77"/>
      <c r="BA38" s="78">
        <v>7.7</v>
      </c>
      <c r="BB38" s="155" t="str">
        <f>IF(BA38="","",(IF(AND(6.5&lt;=BA38,BA38&lt;=8.5),"○","×")))</f>
        <v>○</v>
      </c>
      <c r="BC38" s="83"/>
      <c r="BD38" s="78">
        <v>7.8</v>
      </c>
      <c r="BE38" s="154" t="str">
        <f>IF(BD38="","",(IF(AND(6.5&lt;=BD38,BD38&lt;=8.5),"○","×")))</f>
        <v>○</v>
      </c>
      <c r="BF38" s="83"/>
      <c r="BG38" s="78">
        <v>9</v>
      </c>
      <c r="BH38" s="154" t="str">
        <f>IF(BG38="","",(IF(AND(6.5&lt;=BG38,BG38&lt;=8.5),"○","×")))</f>
        <v>×</v>
      </c>
      <c r="BI38" s="956"/>
      <c r="BJ38" s="78">
        <v>7.9</v>
      </c>
      <c r="BK38" s="155" t="str">
        <f>IF(BJ38="","",(IF(AND(6.5&lt;=BJ38,BJ38&lt;=8.5),"○","×")))</f>
        <v>○</v>
      </c>
      <c r="BL38" s="83"/>
      <c r="BM38" s="78">
        <v>7.7</v>
      </c>
      <c r="BN38" s="154" t="str">
        <f>IF(BM38="","",(IF(AND(6.5&lt;=BM38,BM38&lt;=8.5),"○","×")))</f>
        <v>○</v>
      </c>
      <c r="BO38" s="83"/>
    </row>
    <row r="39" spans="1:67" ht="12" customHeight="1" x14ac:dyDescent="0.2">
      <c r="C39" s="982"/>
      <c r="D39" s="975" t="s">
        <v>89</v>
      </c>
      <c r="E39" s="976"/>
      <c r="F39" s="976"/>
      <c r="G39" s="957" t="s">
        <v>90</v>
      </c>
      <c r="H39" s="956"/>
      <c r="I39" s="970"/>
      <c r="J39" s="162"/>
      <c r="K39" s="164">
        <v>14</v>
      </c>
      <c r="L39" s="165" t="str">
        <f>IF(K39="","",IF(K39&gt;=5,"○","×"))</f>
        <v>○</v>
      </c>
      <c r="M39" s="162"/>
      <c r="N39" s="166">
        <v>14</v>
      </c>
      <c r="O39" s="167" t="str">
        <f>IF(N39="","",IF(N39&gt;=5,"○","×"))</f>
        <v>○</v>
      </c>
      <c r="P39" s="162"/>
      <c r="Q39" s="168">
        <v>13</v>
      </c>
      <c r="R39" s="167" t="str">
        <f>IF(Q39="","",IF(Q39&gt;=5,"○","×"))</f>
        <v>○</v>
      </c>
      <c r="S39" s="169"/>
      <c r="T39" s="166">
        <v>15</v>
      </c>
      <c r="U39" s="167" t="str">
        <f>IF(T39="","",IF(T39&gt;=5,"○","×"))</f>
        <v>○</v>
      </c>
      <c r="V39" s="162"/>
      <c r="W39" s="166">
        <v>15</v>
      </c>
      <c r="X39" s="170" t="str">
        <f>IF(W39="","",IF(W39&gt;=7.5,"○","×"))</f>
        <v>○</v>
      </c>
      <c r="Y39" s="162"/>
      <c r="Z39" s="166">
        <v>10</v>
      </c>
      <c r="AA39" s="170" t="str">
        <f>IF(Z39="","",IF(Z39&gt;=2,"○","×"))</f>
        <v>○</v>
      </c>
      <c r="AB39" s="162"/>
      <c r="AC39" s="166">
        <v>14</v>
      </c>
      <c r="AD39" s="170" t="str">
        <f>IF(AC39="","",IF(AC39&gt;=5,"○","×"))</f>
        <v>○</v>
      </c>
      <c r="AE39" s="964"/>
      <c r="AF39" s="163">
        <v>9.8000000000000007</v>
      </c>
      <c r="AG39" s="167" t="str">
        <f>IF(AF39="","",IF(AF39&gt;=2,"○","×"))</f>
        <v>○</v>
      </c>
      <c r="AH39" s="964"/>
      <c r="AI39" s="166">
        <v>11</v>
      </c>
      <c r="AJ39" s="167" t="str">
        <f>IF(AI39="","",IF(AI39&gt;=2,"○","×"))</f>
        <v>○</v>
      </c>
      <c r="AK39" s="162"/>
      <c r="AL39" s="166">
        <v>13</v>
      </c>
      <c r="AM39" s="170" t="str">
        <f>IF(AL39="","",IF(AL39&gt;=2,"○","×"))</f>
        <v>○</v>
      </c>
      <c r="AN39" s="162"/>
      <c r="AO39" s="166">
        <v>14</v>
      </c>
      <c r="AP39" s="170" t="str">
        <f>IF(AO39="","",IF(AO39&gt;=5,"○","×"))</f>
        <v>○</v>
      </c>
      <c r="AQ39" s="162"/>
      <c r="AR39" s="166">
        <v>12</v>
      </c>
      <c r="AS39" s="167" t="str">
        <f>IF(AR39="","",IF(AR39&gt;=5,"○","×"))</f>
        <v>○</v>
      </c>
      <c r="AT39" s="964"/>
      <c r="AU39" s="166">
        <v>13</v>
      </c>
      <c r="AV39" s="167" t="str">
        <f>IF(AU39="","",IF(AU39&gt;=7.5,"○","×"))</f>
        <v>○</v>
      </c>
      <c r="AW39" s="162"/>
      <c r="AX39" s="166">
        <v>12</v>
      </c>
      <c r="AY39" s="170" t="str">
        <f>IF(AX39="","",IF(AX39&gt;=7.5,"○","×"))</f>
        <v>○</v>
      </c>
      <c r="AZ39" s="162"/>
      <c r="BA39" s="166">
        <v>11</v>
      </c>
      <c r="BB39" s="167" t="str">
        <f>IF(BA39="","",IF(BA39&gt;=7.5,"○","×"))</f>
        <v>○</v>
      </c>
      <c r="BC39" s="162"/>
      <c r="BD39" s="166">
        <v>14</v>
      </c>
      <c r="BE39" s="170" t="str">
        <f>IF(BD39="","",IF(BD39&gt;=7.5,"○","×"))</f>
        <v>○</v>
      </c>
      <c r="BF39" s="162"/>
      <c r="BG39" s="166">
        <v>14</v>
      </c>
      <c r="BH39" s="170" t="str">
        <f>IF(BG39="","",IF(BG39&gt;=7.5,"○","×"))</f>
        <v>○</v>
      </c>
      <c r="BI39" s="964"/>
      <c r="BJ39" s="166">
        <v>11</v>
      </c>
      <c r="BK39" s="167" t="str">
        <f>IF(BJ39="","",IF(BJ39&gt;=7.5,"○","×"))</f>
        <v>○</v>
      </c>
      <c r="BL39" s="162"/>
      <c r="BM39" s="166">
        <v>10</v>
      </c>
      <c r="BN39" s="170" t="str">
        <f>IF(BM39="","",IF(BM39&gt;=7.5,"○","×"))</f>
        <v>○</v>
      </c>
      <c r="BO39" s="77"/>
    </row>
    <row r="40" spans="1:67" ht="12" customHeight="1" x14ac:dyDescent="0.2">
      <c r="A40" s="951" t="s">
        <v>133</v>
      </c>
      <c r="C40" s="982"/>
      <c r="D40" s="975" t="s">
        <v>92</v>
      </c>
      <c r="E40" s="976"/>
      <c r="F40" s="976"/>
      <c r="G40" s="957" t="s">
        <v>90</v>
      </c>
      <c r="H40" s="956"/>
      <c r="I40" s="960"/>
      <c r="J40" s="130"/>
      <c r="K40" s="78">
        <v>1.5</v>
      </c>
      <c r="L40" s="140" t="str">
        <f>IF(K40="","",(IF(K40&lt;=3,"○","×")))</f>
        <v>○</v>
      </c>
      <c r="M40" s="130"/>
      <c r="N40" s="78">
        <v>2</v>
      </c>
      <c r="O40" s="141" t="str">
        <f>IF(N40="","",(IF(N40&lt;=5,"○","×")))</f>
        <v>○</v>
      </c>
      <c r="P40" s="83"/>
      <c r="Q40" s="78">
        <v>1.7</v>
      </c>
      <c r="R40" s="174" t="str">
        <f>IF(Q40="","",(IF(Q40&lt;=3,"○","×")))</f>
        <v>○</v>
      </c>
      <c r="S40" s="130"/>
      <c r="T40" s="78">
        <v>1.4</v>
      </c>
      <c r="U40" s="141" t="str">
        <f>IF(T40="","",(IF(T40&lt;=3,"○","×")))</f>
        <v>○</v>
      </c>
      <c r="V40" s="130"/>
      <c r="W40" s="78">
        <v>0.8</v>
      </c>
      <c r="X40" s="174" t="str">
        <f>IF(W40="","",(IF(W40&lt;=2,"○","×")))</f>
        <v>○</v>
      </c>
      <c r="Y40" s="956"/>
      <c r="Z40" s="78">
        <v>8.4</v>
      </c>
      <c r="AA40" s="140" t="str">
        <f>IF(Z40="","",(IF(Z40&lt;=8,"○","×")))</f>
        <v>×</v>
      </c>
      <c r="AB40" s="956"/>
      <c r="AC40" s="78">
        <v>1.8</v>
      </c>
      <c r="AD40" s="81" t="str">
        <f>IF(AC40="","",(IF(AC40&lt;=3,"○","×")))</f>
        <v>○</v>
      </c>
      <c r="AE40" s="956"/>
      <c r="AF40" s="742">
        <v>10</v>
      </c>
      <c r="AG40" s="140" t="str">
        <f>IF(AF40="","",(IF(AF40&lt;=8,"○","×")))</f>
        <v>×</v>
      </c>
      <c r="AH40" s="130"/>
      <c r="AI40" s="78">
        <v>5.6</v>
      </c>
      <c r="AJ40" s="140" t="str">
        <f>IF(AI40="","",(IF(AI40&lt;=8,"○","×")))</f>
        <v>○</v>
      </c>
      <c r="AK40" s="956"/>
      <c r="AL40" s="79">
        <v>4.0999999999999996</v>
      </c>
      <c r="AM40" s="174" t="str">
        <f>IF(AL40="","",(IF(AL40&lt;=8,"○","×")))</f>
        <v>○</v>
      </c>
      <c r="AN40" s="956"/>
      <c r="AO40" s="175">
        <v>0.6</v>
      </c>
      <c r="AP40" s="81" t="str">
        <f>IF(AO40="","",(IF(AO40&lt;=3,"○","×")))</f>
        <v>○</v>
      </c>
      <c r="AQ40" s="956"/>
      <c r="AR40" s="175">
        <v>4.5</v>
      </c>
      <c r="AS40" s="81" t="str">
        <f>IF(AR40="","",(IF(AR40&lt;=5,"○","×")))</f>
        <v>○</v>
      </c>
      <c r="AT40" s="130"/>
      <c r="AU40" s="78">
        <v>1.5</v>
      </c>
      <c r="AV40" s="141" t="str">
        <f>IF(AU40="","",(IF(AU40&lt;=2,"○","×")))</f>
        <v>○</v>
      </c>
      <c r="AW40" s="83"/>
      <c r="AX40" s="78">
        <v>2.5</v>
      </c>
      <c r="AY40" s="174" t="str">
        <f>IF(AX40="","",(IF(AX40&lt;=2,"○","×")))</f>
        <v>×</v>
      </c>
      <c r="AZ40" s="130"/>
      <c r="BA40" s="78">
        <v>2</v>
      </c>
      <c r="BB40" s="141" t="str">
        <f>IF(BA40="","",(IF(BA40&lt;=2,"○","×")))</f>
        <v>○</v>
      </c>
      <c r="BC40" s="130"/>
      <c r="BD40" s="78">
        <v>0.9</v>
      </c>
      <c r="BE40" s="173" t="str">
        <f>IF(BD40="","",(IF(BD40&lt;=2,"○","×")))</f>
        <v>○</v>
      </c>
      <c r="BF40" s="956"/>
      <c r="BG40" s="78">
        <v>0.7</v>
      </c>
      <c r="BH40" s="140" t="str">
        <f>IF(BG40="","",(IF(BG40&lt;=2,"○","×")))</f>
        <v>○</v>
      </c>
      <c r="BI40" s="130"/>
      <c r="BJ40" s="78">
        <v>0.7</v>
      </c>
      <c r="BK40" s="174" t="str">
        <f>IF(BJ40="","",(IF(BJ40&lt;=2,"○","×")))</f>
        <v>○</v>
      </c>
      <c r="BL40" s="130" t="s">
        <v>134</v>
      </c>
      <c r="BM40" s="78">
        <v>0.5</v>
      </c>
      <c r="BN40" s="141" t="str">
        <f>IF(BM40="","",(IF(BM40&lt;=2,"○","×")))</f>
        <v>○</v>
      </c>
      <c r="BO40" s="130"/>
    </row>
    <row r="41" spans="1:67" ht="12" customHeight="1" x14ac:dyDescent="0.2">
      <c r="C41" s="982"/>
      <c r="D41" s="975" t="s">
        <v>94</v>
      </c>
      <c r="E41" s="976"/>
      <c r="F41" s="976"/>
      <c r="G41" s="957" t="s">
        <v>90</v>
      </c>
      <c r="H41" s="956"/>
      <c r="I41" s="960"/>
      <c r="J41" s="130"/>
      <c r="K41" s="79">
        <v>4.4000000000000004</v>
      </c>
      <c r="L41" s="173"/>
      <c r="M41" s="130"/>
      <c r="N41" s="78">
        <v>4.2</v>
      </c>
      <c r="O41" s="140"/>
      <c r="P41" s="130"/>
      <c r="Q41" s="156">
        <v>4.8</v>
      </c>
      <c r="R41" s="140"/>
      <c r="S41" s="130"/>
      <c r="T41" s="78">
        <v>4.3</v>
      </c>
      <c r="U41" s="141"/>
      <c r="V41" s="83"/>
      <c r="W41" s="78">
        <v>2.2999999999999998</v>
      </c>
      <c r="X41" s="174"/>
      <c r="Y41" s="130"/>
      <c r="Z41" s="742">
        <v>10</v>
      </c>
      <c r="AA41" s="173"/>
      <c r="AB41" s="130"/>
      <c r="AC41" s="175">
        <v>3.8</v>
      </c>
      <c r="AD41" s="173"/>
      <c r="AE41" s="956"/>
      <c r="AF41" s="742">
        <v>13</v>
      </c>
      <c r="AG41" s="140"/>
      <c r="AH41" s="956"/>
      <c r="AI41" s="175">
        <v>8.1</v>
      </c>
      <c r="AJ41" s="140"/>
      <c r="AK41" s="130"/>
      <c r="AL41" s="78">
        <v>7.7</v>
      </c>
      <c r="AM41" s="174"/>
      <c r="AN41" s="130"/>
      <c r="AO41" s="78">
        <v>2.7</v>
      </c>
      <c r="AP41" s="174"/>
      <c r="AQ41" s="130"/>
      <c r="AR41" s="742">
        <v>10</v>
      </c>
      <c r="AS41" s="140"/>
      <c r="AT41" s="956"/>
      <c r="AU41" s="78">
        <v>4.4000000000000004</v>
      </c>
      <c r="AV41" s="140"/>
      <c r="AW41" s="130"/>
      <c r="AX41" s="78">
        <v>5.6</v>
      </c>
      <c r="AY41" s="173"/>
      <c r="AZ41" s="130"/>
      <c r="BA41" s="78">
        <v>4.5</v>
      </c>
      <c r="BB41" s="141"/>
      <c r="BC41" s="83"/>
      <c r="BD41" s="78">
        <v>3.3</v>
      </c>
      <c r="BE41" s="174"/>
      <c r="BF41" s="130"/>
      <c r="BG41" s="78">
        <v>2.1</v>
      </c>
      <c r="BH41" s="173"/>
      <c r="BI41" s="956"/>
      <c r="BJ41" s="78">
        <v>2.9</v>
      </c>
      <c r="BK41" s="141"/>
      <c r="BL41" s="130"/>
      <c r="BM41" s="78">
        <v>1.9</v>
      </c>
      <c r="BN41" s="174"/>
      <c r="BO41" s="130"/>
    </row>
    <row r="42" spans="1:67" ht="12" customHeight="1" x14ac:dyDescent="0.2">
      <c r="C42" s="982"/>
      <c r="D42" s="975" t="s">
        <v>95</v>
      </c>
      <c r="E42" s="976"/>
      <c r="F42" s="976"/>
      <c r="G42" s="957" t="s">
        <v>90</v>
      </c>
      <c r="H42" s="967"/>
      <c r="I42" s="969"/>
      <c r="J42" s="178"/>
      <c r="K42" s="176">
        <v>1</v>
      </c>
      <c r="L42" s="181" t="str">
        <f>IF(K42="","",IF(K42&lt;=25,"○","×"))</f>
        <v>○</v>
      </c>
      <c r="M42" s="178"/>
      <c r="N42" s="179">
        <v>3</v>
      </c>
      <c r="O42" s="180" t="str">
        <f>IF(N42="","",(IF(N42&lt;=50,"○","×")))</f>
        <v>○</v>
      </c>
      <c r="P42" s="178"/>
      <c r="Q42" s="182">
        <v>3</v>
      </c>
      <c r="R42" s="180" t="str">
        <f>IF(Q42="","",IF(Q42&lt;=25,"○","×"))</f>
        <v>○</v>
      </c>
      <c r="S42" s="178"/>
      <c r="T42" s="179">
        <v>1</v>
      </c>
      <c r="U42" s="183" t="str">
        <f>IF(T42="","",IF(T42&lt;=25,"○","×"))</f>
        <v>○</v>
      </c>
      <c r="V42" s="178" t="s">
        <v>134</v>
      </c>
      <c r="W42" s="179">
        <v>1</v>
      </c>
      <c r="X42" s="184" t="str">
        <f>IF(W42="","",(IF(W42&lt;=25,"○","×")))</f>
        <v>○</v>
      </c>
      <c r="Y42" s="178"/>
      <c r="Z42" s="179">
        <v>5</v>
      </c>
      <c r="AA42" s="180" t="str">
        <f>IF(Z42="","",(IF(Z42&lt;=100,"○","×")))</f>
        <v>○</v>
      </c>
      <c r="AB42" s="178" t="s">
        <v>134</v>
      </c>
      <c r="AC42" s="179">
        <v>1</v>
      </c>
      <c r="AD42" s="181" t="str">
        <f>IF(AC42="","",IF(AC42&lt;=25,"○","×"))</f>
        <v>○</v>
      </c>
      <c r="AE42" s="967"/>
      <c r="AF42" s="179">
        <v>7</v>
      </c>
      <c r="AG42" s="180" t="str">
        <f>IF(AF42="","",(IF(AF42&lt;=100,"○","×")))</f>
        <v>○</v>
      </c>
      <c r="AH42" s="967"/>
      <c r="AI42" s="179">
        <v>6</v>
      </c>
      <c r="AJ42" s="180" t="str">
        <f>IF(AI42="","",(IF(AI42&lt;=100,"○","×")))</f>
        <v>○</v>
      </c>
      <c r="AK42" s="178"/>
      <c r="AL42" s="179">
        <v>3</v>
      </c>
      <c r="AM42" s="183" t="str">
        <f>IF(AL42="","",(IF(AL42&lt;=100,"○","×")))</f>
        <v>○</v>
      </c>
      <c r="AN42" s="178" t="s">
        <v>134</v>
      </c>
      <c r="AO42" s="179">
        <v>1</v>
      </c>
      <c r="AP42" s="184" t="str">
        <f>IF(AO42="","",IF(AO42&lt;=25,"○","×"))</f>
        <v>○</v>
      </c>
      <c r="AQ42" s="178"/>
      <c r="AR42" s="179">
        <v>8</v>
      </c>
      <c r="AS42" s="180" t="str">
        <f>IF(AR42="","",(IF(AR42&lt;=50,"○","×")))</f>
        <v>○</v>
      </c>
      <c r="AT42" s="967"/>
      <c r="AU42" s="179">
        <v>2</v>
      </c>
      <c r="AV42" s="180" t="str">
        <f>IF(AU42="","",(IF(AU42&lt;=25,"○","×")))</f>
        <v>○</v>
      </c>
      <c r="AW42" s="178"/>
      <c r="AX42" s="179">
        <v>8</v>
      </c>
      <c r="AY42" s="181" t="str">
        <f>IF(AX42="","",(IF(AX42&lt;=25,"○","×")))</f>
        <v>○</v>
      </c>
      <c r="AZ42" s="178" t="s">
        <v>134</v>
      </c>
      <c r="BA42" s="179">
        <v>1</v>
      </c>
      <c r="BB42" s="183" t="str">
        <f>IF(BA42="","",(IF(BA42&lt;=25,"○","×")))</f>
        <v>○</v>
      </c>
      <c r="BC42" s="178" t="s">
        <v>134</v>
      </c>
      <c r="BD42" s="179">
        <v>1</v>
      </c>
      <c r="BE42" s="184" t="str">
        <f>IF(BD42="","",(IF(BD42&lt;=25,"○","×")))</f>
        <v>○</v>
      </c>
      <c r="BF42" s="178" t="s">
        <v>134</v>
      </c>
      <c r="BG42" s="179">
        <v>1</v>
      </c>
      <c r="BH42" s="181" t="str">
        <f>IF(BG42="","",(IF(BG42&lt;=25,"○","×")))</f>
        <v>○</v>
      </c>
      <c r="BI42" s="178" t="s">
        <v>134</v>
      </c>
      <c r="BJ42" s="179">
        <v>1</v>
      </c>
      <c r="BK42" s="183" t="str">
        <f>IF(BJ42="","",(IF(BJ42&lt;=25,"○","×")))</f>
        <v>○</v>
      </c>
      <c r="BL42" s="178" t="s">
        <v>134</v>
      </c>
      <c r="BM42" s="179">
        <v>1</v>
      </c>
      <c r="BN42" s="184" t="str">
        <f>IF(BM42="","",(IF(BM42&lt;=25,"○","×")))</f>
        <v>○</v>
      </c>
      <c r="BO42" s="130"/>
    </row>
    <row r="43" spans="1:67" ht="15" customHeight="1" x14ac:dyDescent="0.2">
      <c r="A43" s="957"/>
      <c r="B43" s="957"/>
      <c r="C43" s="982"/>
      <c r="D43" s="986" t="s">
        <v>96</v>
      </c>
      <c r="E43" s="987"/>
      <c r="F43" s="987" t="s">
        <v>97</v>
      </c>
      <c r="G43" s="987"/>
      <c r="H43" s="956"/>
      <c r="I43" s="960"/>
      <c r="J43" s="172"/>
      <c r="K43" s="79" t="s">
        <v>410</v>
      </c>
      <c r="L43" s="76" t="s">
        <v>136</v>
      </c>
      <c r="M43" s="172"/>
      <c r="N43" s="957"/>
      <c r="O43" s="186"/>
      <c r="P43" s="172"/>
      <c r="Q43" s="79" t="s">
        <v>409</v>
      </c>
      <c r="R43" s="76" t="s">
        <v>136</v>
      </c>
      <c r="S43" s="172"/>
      <c r="T43" s="79" t="s">
        <v>375</v>
      </c>
      <c r="U43" s="170" t="s">
        <v>136</v>
      </c>
      <c r="V43" s="172"/>
      <c r="W43" s="79" t="s">
        <v>317</v>
      </c>
      <c r="X43" s="81" t="s">
        <v>141</v>
      </c>
      <c r="Y43" s="172"/>
      <c r="Z43" s="24"/>
      <c r="AA43" s="186"/>
      <c r="AB43" s="172"/>
      <c r="AC43" s="79" t="s">
        <v>331</v>
      </c>
      <c r="AD43" s="76" t="s">
        <v>136</v>
      </c>
      <c r="AE43" s="956"/>
      <c r="AF43" s="24"/>
      <c r="AG43" s="170"/>
      <c r="AH43" s="956"/>
      <c r="AI43" s="188"/>
      <c r="AJ43" s="170"/>
      <c r="AK43" s="172"/>
      <c r="AL43" s="24"/>
      <c r="AM43" s="186"/>
      <c r="AN43" s="172"/>
      <c r="AO43" s="79" t="s">
        <v>364</v>
      </c>
      <c r="AP43" s="170" t="s">
        <v>136</v>
      </c>
      <c r="AQ43" s="172"/>
      <c r="AR43" s="24"/>
      <c r="AS43" s="186"/>
      <c r="AT43" s="956"/>
      <c r="AU43" s="79" t="s">
        <v>408</v>
      </c>
      <c r="AV43" s="76" t="s">
        <v>136</v>
      </c>
      <c r="AW43" s="172"/>
      <c r="AX43" s="79" t="s">
        <v>407</v>
      </c>
      <c r="AY43" s="76" t="s">
        <v>136</v>
      </c>
      <c r="AZ43" s="172"/>
      <c r="BA43" s="79" t="s">
        <v>406</v>
      </c>
      <c r="BB43" s="170" t="s">
        <v>141</v>
      </c>
      <c r="BC43" s="172"/>
      <c r="BD43" s="79" t="s">
        <v>405</v>
      </c>
      <c r="BE43" s="170" t="s">
        <v>136</v>
      </c>
      <c r="BF43" s="172"/>
      <c r="BG43" s="79" t="s">
        <v>404</v>
      </c>
      <c r="BH43" s="76" t="s">
        <v>136</v>
      </c>
      <c r="BI43" s="956"/>
      <c r="BJ43" s="79" t="s">
        <v>403</v>
      </c>
      <c r="BK43" s="76" t="s">
        <v>136</v>
      </c>
      <c r="BL43" s="172"/>
      <c r="BM43" s="79" t="s">
        <v>373</v>
      </c>
      <c r="BN43" s="81" t="s">
        <v>136</v>
      </c>
      <c r="BO43" s="172"/>
    </row>
    <row r="44" spans="1:67" ht="12" customHeight="1" x14ac:dyDescent="0.2">
      <c r="C44" s="982"/>
      <c r="D44" s="975" t="s">
        <v>150</v>
      </c>
      <c r="E44" s="976"/>
      <c r="F44" s="976"/>
      <c r="G44" s="957" t="s">
        <v>90</v>
      </c>
      <c r="H44" s="956"/>
      <c r="I44" s="960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956"/>
      <c r="AF44" s="78"/>
      <c r="AG44" s="29"/>
      <c r="AH44" s="956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956"/>
      <c r="AU44" s="78"/>
      <c r="AV44" s="29"/>
      <c r="AW44" s="77"/>
      <c r="AX44" s="78"/>
      <c r="AY44" s="76"/>
      <c r="AZ44" s="77"/>
      <c r="BA44" s="78"/>
      <c r="BB44" s="81"/>
      <c r="BC44" s="77"/>
      <c r="BD44" s="78"/>
      <c r="BE44" s="81"/>
      <c r="BF44" s="77"/>
      <c r="BG44" s="193"/>
      <c r="BH44" s="143"/>
      <c r="BI44" s="956"/>
      <c r="BJ44" s="193"/>
      <c r="BK44" s="25"/>
      <c r="BL44" s="77"/>
      <c r="BM44" s="193"/>
      <c r="BN44" s="81"/>
      <c r="BO44" s="77"/>
    </row>
    <row r="45" spans="1:67" ht="12" customHeight="1" x14ac:dyDescent="0.2">
      <c r="C45" s="982"/>
      <c r="D45" s="975" t="s">
        <v>151</v>
      </c>
      <c r="E45" s="976"/>
      <c r="F45" s="976"/>
      <c r="G45" s="957" t="s">
        <v>90</v>
      </c>
      <c r="H45" s="956"/>
      <c r="I45" s="960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956"/>
      <c r="AF45" s="193"/>
      <c r="AG45" s="140"/>
      <c r="AH45" s="956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956"/>
      <c r="AU45" s="195"/>
      <c r="AV45" s="140"/>
      <c r="AW45" s="130"/>
      <c r="AX45" s="195"/>
      <c r="AY45" s="173"/>
      <c r="AZ45" s="130"/>
      <c r="BA45" s="195"/>
      <c r="BB45" s="141"/>
      <c r="BC45" s="83"/>
      <c r="BD45" s="195"/>
      <c r="BE45" s="174"/>
      <c r="BF45" s="130"/>
      <c r="BG45" s="195"/>
      <c r="BH45" s="173"/>
      <c r="BI45" s="956"/>
      <c r="BJ45" s="195"/>
      <c r="BK45" s="141"/>
      <c r="BL45" s="130"/>
      <c r="BM45" s="195"/>
      <c r="BN45" s="174"/>
      <c r="BO45" s="106"/>
    </row>
    <row r="46" spans="1:67" ht="12" customHeight="1" x14ac:dyDescent="0.2">
      <c r="C46" s="982"/>
      <c r="D46" s="975" t="s">
        <v>98</v>
      </c>
      <c r="E46" s="976"/>
      <c r="F46" s="976"/>
      <c r="G46" s="960" t="s">
        <v>90</v>
      </c>
      <c r="H46" s="956"/>
      <c r="I46" s="960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199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  <c r="BO46" s="106"/>
    </row>
    <row r="47" spans="1:67" ht="12" customHeight="1" x14ac:dyDescent="0.2">
      <c r="C47" s="982"/>
      <c r="D47" s="975" t="s">
        <v>100</v>
      </c>
      <c r="E47" s="976"/>
      <c r="F47" s="976"/>
      <c r="G47" s="960" t="s">
        <v>99</v>
      </c>
      <c r="H47" s="956"/>
      <c r="I47" s="960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3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  <c r="BO47" s="199"/>
    </row>
    <row r="48" spans="1:67" ht="12" customHeight="1" x14ac:dyDescent="0.2">
      <c r="C48" s="983"/>
      <c r="D48" s="979" t="s">
        <v>101</v>
      </c>
      <c r="E48" s="980"/>
      <c r="F48" s="980"/>
      <c r="G48" s="960" t="s">
        <v>90</v>
      </c>
      <c r="H48" s="956"/>
      <c r="I48" s="960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06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  <c r="BO48" s="199"/>
    </row>
    <row r="49" spans="3:67" ht="12" customHeight="1" x14ac:dyDescent="0.2">
      <c r="C49" s="981" t="s">
        <v>152</v>
      </c>
      <c r="D49" s="984" t="s">
        <v>153</v>
      </c>
      <c r="E49" s="985"/>
      <c r="F49" s="985"/>
      <c r="G49" s="947" t="s">
        <v>90</v>
      </c>
      <c r="H49" s="945">
        <v>3.0000000000000001E-3</v>
      </c>
      <c r="I49" s="947" t="s">
        <v>93</v>
      </c>
      <c r="J49" s="213"/>
      <c r="K49" s="214"/>
      <c r="L49" s="215" t="str">
        <f>IF(K49="","",(IF(K49&lt;=$H49,"○","×")))</f>
        <v/>
      </c>
      <c r="M49" s="213"/>
      <c r="N49" s="216"/>
      <c r="O49" s="215" t="str">
        <f>IF(N49="","",(IF(N49&lt;=$H49,"○","×")))</f>
        <v/>
      </c>
      <c r="P49" s="213"/>
      <c r="Q49" s="214"/>
      <c r="R49" s="215" t="str">
        <f>IF(Q49="","",(IF(Q49&lt;=$H49,"○","×")))</f>
        <v/>
      </c>
      <c r="S49" s="213"/>
      <c r="T49" s="214"/>
      <c r="U49" s="215" t="str">
        <f>IF(T49="","",(IF(T49&lt;=$H49,"○","×")))</f>
        <v/>
      </c>
      <c r="V49" s="213"/>
      <c r="W49" s="214"/>
      <c r="X49" s="215" t="str">
        <f>IF(W49="","",(IF(W49&lt;=$H49,"○","×")))</f>
        <v/>
      </c>
      <c r="Y49" s="213"/>
      <c r="Z49" s="214"/>
      <c r="AA49" s="215" t="str">
        <f>IF(Z49="","",(IF(Z49&lt;=$H49,"○","×")))</f>
        <v/>
      </c>
      <c r="AB49" s="213"/>
      <c r="AC49" s="214"/>
      <c r="AD49" s="215" t="str">
        <f>IF(AC49="","",(IF(AC49&lt;=$H49,"○","×")))</f>
        <v/>
      </c>
      <c r="AE49" s="213"/>
      <c r="AF49" s="214"/>
      <c r="AG49" s="215" t="str">
        <f>IF(AF49="","",(IF(AF49&lt;=$H49,"○","×")))</f>
        <v/>
      </c>
      <c r="AH49" s="213"/>
      <c r="AI49" s="214"/>
      <c r="AJ49" s="215" t="str">
        <f>IF(AI49="","",(IF(AI49&lt;=$H49,"○","×")))</f>
        <v/>
      </c>
      <c r="AK49" s="213"/>
      <c r="AL49" s="214"/>
      <c r="AM49" s="215" t="str">
        <f>IF(AL49="","",(IF(AL49&lt;=$H49,"○","×")))</f>
        <v/>
      </c>
      <c r="AN49" s="213"/>
      <c r="AO49" s="214"/>
      <c r="AP49" s="215" t="str">
        <f>IF(AO49="","",(IF(AO49&lt;=$H49,"○","×")))</f>
        <v/>
      </c>
      <c r="AQ49" s="213"/>
      <c r="AR49" s="214"/>
      <c r="AS49" s="215" t="str">
        <f>IF(AR49="","",(IF(AR49&lt;=$H49,"○","×")))</f>
        <v/>
      </c>
      <c r="AT49" s="213"/>
      <c r="AU49" s="214"/>
      <c r="AV49" s="215" t="str">
        <f>IF(AU49="","",(IF(AU49&lt;=$H49,"○","×")))</f>
        <v/>
      </c>
      <c r="AW49" s="213"/>
      <c r="AX49" s="214"/>
      <c r="AY49" s="215" t="str">
        <f>IF(AX49="","",(IF(AX49&lt;=$H49,"○","×")))</f>
        <v/>
      </c>
      <c r="AZ49" s="213"/>
      <c r="BA49" s="214"/>
      <c r="BB49" s="215" t="str">
        <f>IF(BA49="","",(IF(BA49&lt;=$H49,"○","×")))</f>
        <v/>
      </c>
      <c r="BC49" s="213"/>
      <c r="BD49" s="214"/>
      <c r="BE49" s="215" t="str">
        <f>IF(BD49="","",(IF(BD49&lt;=$H49,"○","×")))</f>
        <v/>
      </c>
      <c r="BF49" s="213"/>
      <c r="BG49" s="214"/>
      <c r="BH49" s="215" t="str">
        <f>IF(BG49="","",(IF(BG49&lt;=$H49,"○","×")))</f>
        <v/>
      </c>
      <c r="BI49" s="213"/>
      <c r="BJ49" s="214"/>
      <c r="BK49" s="215" t="str">
        <f>IF(BJ49="","",(IF(BJ49&lt;=$H49,"○","×")))</f>
        <v/>
      </c>
      <c r="BL49" s="213"/>
      <c r="BM49" s="214"/>
      <c r="BN49" s="215" t="str">
        <f>IF(BM49="","",(IF(BM49&lt;=$H49,"○","×")))</f>
        <v/>
      </c>
      <c r="BO49" s="172"/>
    </row>
    <row r="50" spans="3:67" ht="12" customHeight="1" x14ac:dyDescent="0.2">
      <c r="C50" s="982"/>
      <c r="D50" s="975" t="s">
        <v>154</v>
      </c>
      <c r="E50" s="976"/>
      <c r="F50" s="976"/>
      <c r="G50" s="960" t="s">
        <v>90</v>
      </c>
      <c r="H50" s="975" t="s">
        <v>155</v>
      </c>
      <c r="I50" s="996"/>
      <c r="J50" s="172"/>
      <c r="K50" s="957"/>
      <c r="L50" s="192" t="str">
        <f>IF(K50="","",(IF(K50&lt;=$H50,"○","×")))</f>
        <v/>
      </c>
      <c r="M50" s="172"/>
      <c r="N50" s="218"/>
      <c r="O50" s="192" t="str">
        <f>IF(N50="","",(IF(N50&lt;=$H50,"○","×")))</f>
        <v/>
      </c>
      <c r="P50" s="172"/>
      <c r="Q50" s="78"/>
      <c r="R50" s="192" t="str">
        <f>IF(Q50="","",(IF(Q50&lt;=$H50,"○","×")))</f>
        <v/>
      </c>
      <c r="S50" s="172"/>
      <c r="T50" s="218"/>
      <c r="U50" s="192" t="str">
        <f>IF(T50="","",(IF(T50&lt;=$H50,"○","×")))</f>
        <v/>
      </c>
      <c r="V50" s="172"/>
      <c r="W50" s="218"/>
      <c r="X50" s="192" t="str">
        <f>IF(W50="","",(IF(W50&lt;=$H50,"○","×")))</f>
        <v/>
      </c>
      <c r="Y50" s="172"/>
      <c r="Z50" s="218"/>
      <c r="AA50" s="192" t="str">
        <f>IF(Z50="","",(IF(Z50&lt;=$H50,"○","×")))</f>
        <v/>
      </c>
      <c r="AB50" s="172"/>
      <c r="AC50" s="218"/>
      <c r="AD50" s="192" t="str">
        <f>IF(AC50="","",(IF(AC50&lt;=$H50,"○","×")))</f>
        <v/>
      </c>
      <c r="AE50" s="172"/>
      <c r="AF50" s="218"/>
      <c r="AG50" s="192" t="str">
        <f>IF(AF50="","",(IF(AF50&lt;=$H50,"○","×")))</f>
        <v/>
      </c>
      <c r="AH50" s="172"/>
      <c r="AI50" s="218"/>
      <c r="AJ50" s="192" t="str">
        <f>IF(AI50="","",(IF(AI50&lt;=$H50,"○","×")))</f>
        <v/>
      </c>
      <c r="AK50" s="172"/>
      <c r="AL50" s="218"/>
      <c r="AM50" s="192" t="str">
        <f>IF(AL50="","",(IF(AL50&lt;=$H50,"○","×")))</f>
        <v/>
      </c>
      <c r="AN50" s="172"/>
      <c r="AO50" s="218"/>
      <c r="AP50" s="192" t="str">
        <f>IF(AO50="","",(IF(AO50&lt;=$H50,"○","×")))</f>
        <v/>
      </c>
      <c r="AQ50" s="172"/>
      <c r="AR50" s="218"/>
      <c r="AS50" s="192" t="str">
        <f>IF(AR50="","",(IF(AR50&lt;=$H50,"○","×")))</f>
        <v/>
      </c>
      <c r="AT50" s="172"/>
      <c r="AU50" s="218"/>
      <c r="AV50" s="192" t="str">
        <f>IF(AU50="","",(IF(AU50&lt;=$H50,"○","×")))</f>
        <v/>
      </c>
      <c r="AW50" s="172"/>
      <c r="AX50" s="218"/>
      <c r="AY50" s="192" t="str">
        <f>IF(AX50="","",(IF(AX50&lt;=$H50,"○","×")))</f>
        <v/>
      </c>
      <c r="AZ50" s="172"/>
      <c r="BA50" s="218"/>
      <c r="BB50" s="192" t="str">
        <f>IF(BA50="","",(IF(BA50&lt;=$H50,"○","×")))</f>
        <v/>
      </c>
      <c r="BC50" s="172"/>
      <c r="BD50" s="218"/>
      <c r="BE50" s="192" t="str">
        <f>IF(BD50="","",(IF(BD50&lt;=$H50,"○","×")))</f>
        <v/>
      </c>
      <c r="BF50" s="172"/>
      <c r="BG50" s="218"/>
      <c r="BH50" s="192" t="str">
        <f>IF(BG50="","",(IF(BG50&lt;=$H50,"○","×")))</f>
        <v/>
      </c>
      <c r="BI50" s="172"/>
      <c r="BJ50" s="218"/>
      <c r="BK50" s="192" t="str">
        <f>IF(BJ50="","",(IF(BJ50&lt;=$H50,"○","×")))</f>
        <v/>
      </c>
      <c r="BL50" s="172"/>
      <c r="BM50" s="218"/>
      <c r="BN50" s="192" t="str">
        <f>IF(BM50="","",(IF(BM50&lt;=$H50,"○","×")))</f>
        <v/>
      </c>
      <c r="BO50" s="172"/>
    </row>
    <row r="51" spans="3:67" ht="12" customHeight="1" x14ac:dyDescent="0.2">
      <c r="C51" s="982"/>
      <c r="D51" s="975" t="s">
        <v>156</v>
      </c>
      <c r="E51" s="976"/>
      <c r="F51" s="976"/>
      <c r="G51" s="960" t="s">
        <v>90</v>
      </c>
      <c r="H51" s="956">
        <v>0.01</v>
      </c>
      <c r="I51" s="960" t="s">
        <v>93</v>
      </c>
      <c r="J51" s="172"/>
      <c r="K51" s="217"/>
      <c r="L51" s="192" t="str">
        <f>IF(K51="","",(IF(K51&lt;=$H51,"○","×")))</f>
        <v/>
      </c>
      <c r="M51" s="172"/>
      <c r="N51" s="219"/>
      <c r="O51" s="192" t="str">
        <f>IF(N51="","",(IF(N51&lt;=$H51,"○","×")))</f>
        <v/>
      </c>
      <c r="P51" s="172"/>
      <c r="Q51" s="217"/>
      <c r="R51" s="192" t="str">
        <f>IF(Q51="","",(IF(Q51&lt;=$H51,"○","×")))</f>
        <v/>
      </c>
      <c r="S51" s="172"/>
      <c r="T51" s="217"/>
      <c r="U51" s="192" t="str">
        <f>IF(T51="","",(IF(T51&lt;=$H51,"○","×")))</f>
        <v/>
      </c>
      <c r="V51" s="172"/>
      <c r="W51" s="217"/>
      <c r="X51" s="192" t="str">
        <f>IF(W51="","",(IF(W51&lt;=$H51,"○","×")))</f>
        <v/>
      </c>
      <c r="Y51" s="172"/>
      <c r="Z51" s="217"/>
      <c r="AA51" s="192" t="str">
        <f>IF(Z51="","",(IF(Z51&lt;=$H51,"○","×")))</f>
        <v/>
      </c>
      <c r="AB51" s="172"/>
      <c r="AC51" s="217"/>
      <c r="AD51" s="192" t="str">
        <f>IF(AC51="","",(IF(AC51&lt;=$H51,"○","×")))</f>
        <v/>
      </c>
      <c r="AE51" s="172"/>
      <c r="AF51" s="217"/>
      <c r="AG51" s="192" t="str">
        <f>IF(AF51="","",(IF(AF51&lt;=$H51,"○","×")))</f>
        <v/>
      </c>
      <c r="AH51" s="172"/>
      <c r="AI51" s="217"/>
      <c r="AJ51" s="192" t="str">
        <f>IF(AI51="","",(IF(AI51&lt;=$H51,"○","×")))</f>
        <v/>
      </c>
      <c r="AK51" s="172"/>
      <c r="AL51" s="217"/>
      <c r="AM51" s="192" t="str">
        <f>IF(AL51="","",(IF(AL51&lt;=$H51,"○","×")))</f>
        <v/>
      </c>
      <c r="AN51" s="172"/>
      <c r="AO51" s="217"/>
      <c r="AP51" s="192" t="str">
        <f>IF(AO51="","",(IF(AO51&lt;=$H51,"○","×")))</f>
        <v/>
      </c>
      <c r="AQ51" s="172"/>
      <c r="AR51" s="217"/>
      <c r="AS51" s="192" t="str">
        <f>IF(AR51="","",(IF(AR51&lt;=$H51,"○","×")))</f>
        <v/>
      </c>
      <c r="AT51" s="172"/>
      <c r="AU51" s="217"/>
      <c r="AV51" s="192" t="str">
        <f>IF(AU51="","",(IF(AU51&lt;=$H51,"○","×")))</f>
        <v/>
      </c>
      <c r="AW51" s="172"/>
      <c r="AX51" s="217"/>
      <c r="AY51" s="192" t="str">
        <f>IF(AX51="","",(IF(AX51&lt;=$H51,"○","×")))</f>
        <v/>
      </c>
      <c r="AZ51" s="172"/>
      <c r="BA51" s="217"/>
      <c r="BB51" s="192" t="str">
        <f>IF(BA51="","",(IF(BA51&lt;=$H51,"○","×")))</f>
        <v/>
      </c>
      <c r="BC51" s="172"/>
      <c r="BD51" s="217"/>
      <c r="BE51" s="192" t="str">
        <f>IF(BD51="","",(IF(BD51&lt;=$H51,"○","×")))</f>
        <v/>
      </c>
      <c r="BF51" s="172"/>
      <c r="BG51" s="217"/>
      <c r="BH51" s="192" t="str">
        <f>IF(BG51="","",(IF(BG51&lt;=$H51,"○","×")))</f>
        <v/>
      </c>
      <c r="BI51" s="172"/>
      <c r="BJ51" s="217"/>
      <c r="BK51" s="192" t="str">
        <f>IF(BJ51="","",(IF(BJ51&lt;=$H51,"○","×")))</f>
        <v/>
      </c>
      <c r="BL51" s="172"/>
      <c r="BM51" s="217"/>
      <c r="BN51" s="192" t="str">
        <f>IF(BM51="","",(IF(BM51&lt;=$H51,"○","×")))</f>
        <v/>
      </c>
      <c r="BO51" s="172"/>
    </row>
    <row r="52" spans="3:67" ht="12" customHeight="1" x14ac:dyDescent="0.2">
      <c r="C52" s="982"/>
      <c r="D52" s="977" t="s">
        <v>157</v>
      </c>
      <c r="E52" s="978"/>
      <c r="F52" s="978"/>
      <c r="G52" s="969" t="s">
        <v>90</v>
      </c>
      <c r="H52" s="967">
        <v>0.02</v>
      </c>
      <c r="I52" s="960" t="s">
        <v>93</v>
      </c>
      <c r="J52" s="220"/>
      <c r="K52" s="221"/>
      <c r="L52" s="222" t="str">
        <f>IF(K52="","",(IF(K52&lt;=$H52,"○","×")))</f>
        <v/>
      </c>
      <c r="M52" s="220"/>
      <c r="N52" s="223"/>
      <c r="O52" s="222" t="str">
        <f>IF(N52="","",(IF(N52&lt;=$H52,"○","×")))</f>
        <v/>
      </c>
      <c r="P52" s="220"/>
      <c r="Q52" s="221"/>
      <c r="R52" s="222" t="str">
        <f>IF(Q52="","",(IF(Q52&lt;=$H52,"○","×")))</f>
        <v/>
      </c>
      <c r="S52" s="220"/>
      <c r="T52" s="221"/>
      <c r="U52" s="222" t="str">
        <f>IF(T52="","",(IF(T52&lt;=$H52,"○","×")))</f>
        <v/>
      </c>
      <c r="V52" s="220"/>
      <c r="W52" s="221"/>
      <c r="X52" s="222" t="str">
        <f>IF(W52="","",(IF(W52&lt;=$H52,"○","×")))</f>
        <v/>
      </c>
      <c r="Y52" s="220"/>
      <c r="Z52" s="221"/>
      <c r="AA52" s="222" t="str">
        <f>IF(Z52="","",(IF(Z52&lt;=$H52,"○","×")))</f>
        <v/>
      </c>
      <c r="AB52" s="220"/>
      <c r="AC52" s="221"/>
      <c r="AD52" s="222" t="str">
        <f>IF(AC52="","",(IF(AC52&lt;=$H52,"○","×")))</f>
        <v/>
      </c>
      <c r="AE52" s="220"/>
      <c r="AF52" s="221"/>
      <c r="AG52" s="222" t="str">
        <f>IF(AF52="","",(IF(AF52&lt;=$H52,"○","×")))</f>
        <v/>
      </c>
      <c r="AH52" s="220"/>
      <c r="AI52" s="221"/>
      <c r="AJ52" s="222" t="str">
        <f>IF(AI52="","",(IF(AI52&lt;=$H52,"○","×")))</f>
        <v/>
      </c>
      <c r="AK52" s="220"/>
      <c r="AL52" s="221"/>
      <c r="AM52" s="222" t="str">
        <f>IF(AL52="","",(IF(AL52&lt;=$H52,"○","×")))</f>
        <v/>
      </c>
      <c r="AN52" s="220"/>
      <c r="AO52" s="221"/>
      <c r="AP52" s="222" t="str">
        <f>IF(AO52="","",(IF(AO52&lt;=$H52,"○","×")))</f>
        <v/>
      </c>
      <c r="AQ52" s="220"/>
      <c r="AR52" s="221"/>
      <c r="AS52" s="222" t="str">
        <f>IF(AR52="","",(IF(AR52&lt;=$H52,"○","×")))</f>
        <v/>
      </c>
      <c r="AT52" s="220"/>
      <c r="AU52" s="221"/>
      <c r="AV52" s="222" t="str">
        <f>IF(AU52="","",(IF(AU52&lt;=$H52,"○","×")))</f>
        <v/>
      </c>
      <c r="AW52" s="220"/>
      <c r="AX52" s="221"/>
      <c r="AY52" s="222" t="str">
        <f>IF(AX52="","",(IF(AX52&lt;=$H52,"○","×")))</f>
        <v/>
      </c>
      <c r="AZ52" s="220"/>
      <c r="BA52" s="221"/>
      <c r="BB52" s="222" t="str">
        <f>IF(BA52="","",(IF(BA52&lt;=$H52,"○","×")))</f>
        <v/>
      </c>
      <c r="BC52" s="220"/>
      <c r="BD52" s="221"/>
      <c r="BE52" s="222" t="str">
        <f>IF(BD52="","",(IF(BD52&lt;=$H52,"○","×")))</f>
        <v/>
      </c>
      <c r="BF52" s="220"/>
      <c r="BG52" s="221"/>
      <c r="BH52" s="222" t="str">
        <f>IF(BG52="","",(IF(BG52&lt;=$H52,"○","×")))</f>
        <v/>
      </c>
      <c r="BI52" s="220"/>
      <c r="BJ52" s="221"/>
      <c r="BK52" s="222" t="str">
        <f>IF(BJ52="","",(IF(BJ52&lt;=$H52,"○","×")))</f>
        <v/>
      </c>
      <c r="BL52" s="220"/>
      <c r="BM52" s="221"/>
      <c r="BN52" s="222" t="str">
        <f>IF(BM52="","",(IF(BM52&lt;=$H52,"○","×")))</f>
        <v/>
      </c>
      <c r="BO52" s="172"/>
    </row>
    <row r="53" spans="3:67" ht="12" customHeight="1" x14ac:dyDescent="0.2">
      <c r="C53" s="982"/>
      <c r="D53" s="975" t="s">
        <v>158</v>
      </c>
      <c r="E53" s="976"/>
      <c r="F53" s="976"/>
      <c r="G53" s="960" t="s">
        <v>90</v>
      </c>
      <c r="H53" s="956">
        <v>0.01</v>
      </c>
      <c r="I53" s="970" t="s">
        <v>93</v>
      </c>
      <c r="J53" s="172"/>
      <c r="K53" s="217"/>
      <c r="L53" s="192" t="str">
        <f>IF(K53="","",(IF(K53&lt;=$H53,"○","×")))</f>
        <v/>
      </c>
      <c r="M53" s="172"/>
      <c r="N53" s="219"/>
      <c r="O53" s="192" t="str">
        <f>IF(N53="","",(IF(N53&lt;=$H53,"○","×")))</f>
        <v/>
      </c>
      <c r="P53" s="172"/>
      <c r="Q53" s="219"/>
      <c r="R53" s="192" t="str">
        <f>IF(Q53="","",(IF(Q53&lt;=$H53,"○","×")))</f>
        <v/>
      </c>
      <c r="S53" s="172"/>
      <c r="T53" s="219"/>
      <c r="U53" s="192" t="str">
        <f>IF(T53="","",(IF(T53&lt;=$H53,"○","×")))</f>
        <v/>
      </c>
      <c r="V53" s="172"/>
      <c r="W53" s="219"/>
      <c r="X53" s="192" t="str">
        <f>IF(W53="","",(IF(W53&lt;=$H53,"○","×")))</f>
        <v/>
      </c>
      <c r="Y53" s="172"/>
      <c r="Z53" s="219"/>
      <c r="AA53" s="192" t="str">
        <f>IF(Z53="","",(IF(Z53&lt;=$H53,"○","×")))</f>
        <v/>
      </c>
      <c r="AB53" s="172"/>
      <c r="AC53" s="219"/>
      <c r="AD53" s="192" t="str">
        <f>IF(AC53="","",(IF(AC53&lt;=$H53,"○","×")))</f>
        <v/>
      </c>
      <c r="AE53" s="172"/>
      <c r="AF53" s="219"/>
      <c r="AG53" s="192" t="str">
        <f>IF(AF53="","",(IF(AF53&lt;=$H53,"○","×")))</f>
        <v/>
      </c>
      <c r="AH53" s="172"/>
      <c r="AI53" s="219"/>
      <c r="AJ53" s="192" t="str">
        <f>IF(AI53="","",(IF(AI53&lt;=$H53,"○","×")))</f>
        <v/>
      </c>
      <c r="AK53" s="172"/>
      <c r="AL53" s="219"/>
      <c r="AM53" s="192" t="str">
        <f>IF(AL53="","",(IF(AL53&lt;=$H53,"○","×")))</f>
        <v/>
      </c>
      <c r="AN53" s="172"/>
      <c r="AO53" s="219"/>
      <c r="AP53" s="192" t="str">
        <f>IF(AO53="","",(IF(AO53&lt;=$H53,"○","×")))</f>
        <v/>
      </c>
      <c r="AQ53" s="172"/>
      <c r="AR53" s="219"/>
      <c r="AS53" s="192" t="str">
        <f>IF(AR53="","",(IF(AR53&lt;=$H53,"○","×")))</f>
        <v/>
      </c>
      <c r="AT53" s="172"/>
      <c r="AU53" s="219"/>
      <c r="AV53" s="192" t="str">
        <f>IF(AU53="","",(IF(AU53&lt;=$H53,"○","×")))</f>
        <v/>
      </c>
      <c r="AW53" s="172"/>
      <c r="AX53" s="219"/>
      <c r="AY53" s="192" t="str">
        <f>IF(AX53="","",(IF(AX53&lt;=$H53,"○","×")))</f>
        <v/>
      </c>
      <c r="AZ53" s="172"/>
      <c r="BA53" s="219"/>
      <c r="BB53" s="192" t="str">
        <f>IF(BA53="","",(IF(BA53&lt;=$H53,"○","×")))</f>
        <v/>
      </c>
      <c r="BC53" s="172"/>
      <c r="BD53" s="219"/>
      <c r="BE53" s="192" t="str">
        <f>IF(BD53="","",(IF(BD53&lt;=$H53,"○","×")))</f>
        <v/>
      </c>
      <c r="BF53" s="172"/>
      <c r="BG53" s="219"/>
      <c r="BH53" s="192" t="str">
        <f>IF(BG53="","",(IF(BG53&lt;=$H53,"○","×")))</f>
        <v/>
      </c>
      <c r="BI53" s="172"/>
      <c r="BJ53" s="219"/>
      <c r="BK53" s="192" t="str">
        <f>IF(BJ53="","",(IF(BJ53&lt;=$H53,"○","×")))</f>
        <v/>
      </c>
      <c r="BL53" s="172"/>
      <c r="BM53" s="219"/>
      <c r="BN53" s="192" t="str">
        <f>IF(BM53="","",(IF(BM53&lt;=$H53,"○","×")))</f>
        <v/>
      </c>
      <c r="BO53" s="172"/>
    </row>
    <row r="54" spans="3:67" ht="12" customHeight="1" x14ac:dyDescent="0.2">
      <c r="C54" s="982"/>
      <c r="D54" s="975" t="s">
        <v>159</v>
      </c>
      <c r="E54" s="976"/>
      <c r="F54" s="976"/>
      <c r="G54" s="960" t="s">
        <v>90</v>
      </c>
      <c r="H54" s="956">
        <v>5.0000000000000001E-4</v>
      </c>
      <c r="I54" s="960" t="s">
        <v>93</v>
      </c>
      <c r="J54" s="172"/>
      <c r="K54" s="217"/>
      <c r="L54" s="192" t="str">
        <f>IF(K54="","",(IF(K54&lt;=$H54,"○","×")))</f>
        <v/>
      </c>
      <c r="M54" s="172"/>
      <c r="N54" s="219"/>
      <c r="O54" s="192" t="str">
        <f>IF(N54="","",(IF(N54&lt;=$H54,"○","×")))</f>
        <v/>
      </c>
      <c r="P54" s="172"/>
      <c r="Q54" s="219"/>
      <c r="R54" s="192" t="str">
        <f>IF(Q54="","",(IF(Q54&lt;=$H54,"○","×")))</f>
        <v/>
      </c>
      <c r="S54" s="172"/>
      <c r="T54" s="219"/>
      <c r="U54" s="192" t="str">
        <f>IF(T54="","",(IF(T54&lt;=$H54,"○","×")))</f>
        <v/>
      </c>
      <c r="V54" s="172"/>
      <c r="W54" s="219"/>
      <c r="X54" s="192" t="str">
        <f>IF(W54="","",(IF(W54&lt;=$H54,"○","×")))</f>
        <v/>
      </c>
      <c r="Y54" s="172"/>
      <c r="Z54" s="219"/>
      <c r="AA54" s="192" t="str">
        <f>IF(Z54="","",(IF(Z54&lt;=$H54,"○","×")))</f>
        <v/>
      </c>
      <c r="AB54" s="172"/>
      <c r="AC54" s="219"/>
      <c r="AD54" s="192" t="str">
        <f>IF(AC54="","",(IF(AC54&lt;=$H54,"○","×")))</f>
        <v/>
      </c>
      <c r="AE54" s="172"/>
      <c r="AF54" s="219"/>
      <c r="AG54" s="192" t="str">
        <f>IF(AF54="","",(IF(AF54&lt;=$H54,"○","×")))</f>
        <v/>
      </c>
      <c r="AH54" s="172"/>
      <c r="AI54" s="219"/>
      <c r="AJ54" s="192" t="str">
        <f>IF(AI54="","",(IF(AI54&lt;=$H54,"○","×")))</f>
        <v/>
      </c>
      <c r="AK54" s="172"/>
      <c r="AL54" s="219"/>
      <c r="AM54" s="192" t="str">
        <f>IF(AL54="","",(IF(AL54&lt;=$H54,"○","×")))</f>
        <v/>
      </c>
      <c r="AN54" s="172"/>
      <c r="AO54" s="219"/>
      <c r="AP54" s="192" t="str">
        <f>IF(AO54="","",(IF(AO54&lt;=$H54,"○","×")))</f>
        <v/>
      </c>
      <c r="AQ54" s="172"/>
      <c r="AR54" s="219"/>
      <c r="AS54" s="192" t="str">
        <f>IF(AR54="","",(IF(AR54&lt;=$H54,"○","×")))</f>
        <v/>
      </c>
      <c r="AT54" s="172"/>
      <c r="AU54" s="219"/>
      <c r="AV54" s="192" t="str">
        <f>IF(AU54="","",(IF(AU54&lt;=$H54,"○","×")))</f>
        <v/>
      </c>
      <c r="AW54" s="172"/>
      <c r="AX54" s="219"/>
      <c r="AY54" s="192" t="str">
        <f>IF(AX54="","",(IF(AX54&lt;=$H54,"○","×")))</f>
        <v/>
      </c>
      <c r="AZ54" s="172"/>
      <c r="BA54" s="219"/>
      <c r="BB54" s="192" t="str">
        <f>IF(BA54="","",(IF(BA54&lt;=$H54,"○","×")))</f>
        <v/>
      </c>
      <c r="BC54" s="172"/>
      <c r="BD54" s="219"/>
      <c r="BE54" s="192" t="str">
        <f>IF(BD54="","",(IF(BD54&lt;=$H54,"○","×")))</f>
        <v/>
      </c>
      <c r="BF54" s="172"/>
      <c r="BG54" s="219"/>
      <c r="BH54" s="192" t="str">
        <f>IF(BG54="","",(IF(BG54&lt;=$H54,"○","×")))</f>
        <v/>
      </c>
      <c r="BI54" s="172"/>
      <c r="BJ54" s="219"/>
      <c r="BK54" s="192" t="str">
        <f>IF(BJ54="","",(IF(BJ54&lt;=$H54,"○","×")))</f>
        <v/>
      </c>
      <c r="BL54" s="172"/>
      <c r="BM54" s="219"/>
      <c r="BN54" s="192" t="str">
        <f>IF(BM54="","",(IF(BM54&lt;=$H54,"○","×")))</f>
        <v/>
      </c>
      <c r="BO54" s="172"/>
    </row>
    <row r="55" spans="3:67" ht="12" customHeight="1" x14ac:dyDescent="0.2">
      <c r="C55" s="982"/>
      <c r="D55" s="975" t="s">
        <v>160</v>
      </c>
      <c r="E55" s="976"/>
      <c r="F55" s="976"/>
      <c r="G55" s="960" t="s">
        <v>90</v>
      </c>
      <c r="H55" s="975" t="s">
        <v>155</v>
      </c>
      <c r="I55" s="996"/>
      <c r="J55" s="23"/>
      <c r="K55" s="217"/>
      <c r="L55" s="143" t="str">
        <f>IF(K55="","",(IF(K55&lt;=$H55,"○","×")))</f>
        <v/>
      </c>
      <c r="M55" s="23"/>
      <c r="N55" s="219"/>
      <c r="O55" s="143" t="str">
        <f>IF(N55="","",(IF(N55&lt;=$H55,"○","×")))</f>
        <v/>
      </c>
      <c r="P55" s="23"/>
      <c r="Q55" s="219"/>
      <c r="R55" s="143" t="str">
        <f>IF(Q55="","",(IF(Q55&lt;=$H55,"○","×")))</f>
        <v/>
      </c>
      <c r="S55" s="23"/>
      <c r="T55" s="219"/>
      <c r="U55" s="143" t="str">
        <f>IF(T55="","",(IF(T55&lt;=$H55,"○","×")))</f>
        <v/>
      </c>
      <c r="V55" s="23"/>
      <c r="W55" s="219"/>
      <c r="X55" s="143" t="str">
        <f>IF(W55="","",(IF(W55&lt;=$H55,"○","×")))</f>
        <v/>
      </c>
      <c r="Y55" s="23"/>
      <c r="Z55" s="219"/>
      <c r="AA55" s="143" t="str">
        <f>IF(Z55="","",(IF(Z55&lt;=$H55,"○","×")))</f>
        <v/>
      </c>
      <c r="AB55" s="23"/>
      <c r="AC55" s="219"/>
      <c r="AD55" s="143" t="str">
        <f>IF(AC55="","",(IF(AC55&lt;=$H55,"○","×")))</f>
        <v/>
      </c>
      <c r="AE55" s="23"/>
      <c r="AF55" s="219"/>
      <c r="AG55" s="143" t="str">
        <f>IF(AF55="","",(IF(AF55&lt;=$H55,"○","×")))</f>
        <v/>
      </c>
      <c r="AH55" s="23"/>
      <c r="AI55" s="219"/>
      <c r="AJ55" s="143" t="str">
        <f>IF(AI55="","",(IF(AI55&lt;=$H55,"○","×")))</f>
        <v/>
      </c>
      <c r="AK55" s="23"/>
      <c r="AL55" s="219"/>
      <c r="AM55" s="143" t="str">
        <f>IF(AL55="","",(IF(AL55&lt;=$H55,"○","×")))</f>
        <v/>
      </c>
      <c r="AN55" s="23"/>
      <c r="AO55" s="219"/>
      <c r="AP55" s="143" t="str">
        <f>IF(AO55="","",(IF(AO55&lt;=$H55,"○","×")))</f>
        <v/>
      </c>
      <c r="AQ55" s="23"/>
      <c r="AR55" s="219"/>
      <c r="AS55" s="143" t="str">
        <f>IF(AR55="","",(IF(AR55&lt;=$H55,"○","×")))</f>
        <v/>
      </c>
      <c r="AT55" s="23"/>
      <c r="AU55" s="219"/>
      <c r="AV55" s="143" t="str">
        <f>IF(AU55="","",(IF(AU55&lt;=$H55,"○","×")))</f>
        <v/>
      </c>
      <c r="AW55" s="23"/>
      <c r="AX55" s="219"/>
      <c r="AY55" s="143" t="str">
        <f>IF(AX55="","",(IF(AX55&lt;=$H55,"○","×")))</f>
        <v/>
      </c>
      <c r="AZ55" s="23"/>
      <c r="BA55" s="219"/>
      <c r="BB55" s="143" t="str">
        <f>IF(BA55="","",(IF(BA55&lt;=$H55,"○","×")))</f>
        <v/>
      </c>
      <c r="BC55" s="23"/>
      <c r="BD55" s="219"/>
      <c r="BE55" s="143" t="str">
        <f>IF(BD55="","",(IF(BD55&lt;=$H55,"○","×")))</f>
        <v/>
      </c>
      <c r="BF55" s="23"/>
      <c r="BG55" s="219"/>
      <c r="BH55" s="143" t="str">
        <f>IF(BG55="","",(IF(BG55&lt;=$H55,"○","×")))</f>
        <v/>
      </c>
      <c r="BI55" s="23"/>
      <c r="BJ55" s="219"/>
      <c r="BK55" s="143" t="str">
        <f>IF(BJ55="","",(IF(BJ55&lt;=$H55,"○","×")))</f>
        <v/>
      </c>
      <c r="BL55" s="23"/>
      <c r="BM55" s="219"/>
      <c r="BN55" s="143" t="str">
        <f>IF(BM55="","",(IF(BM55&lt;=$H55,"○","×")))</f>
        <v/>
      </c>
      <c r="BO55" s="23"/>
    </row>
    <row r="56" spans="3:67" ht="12" customHeight="1" x14ac:dyDescent="0.2">
      <c r="C56" s="982"/>
      <c r="D56" s="977" t="s">
        <v>161</v>
      </c>
      <c r="E56" s="978"/>
      <c r="F56" s="978"/>
      <c r="G56" s="969" t="s">
        <v>90</v>
      </c>
      <c r="H56" s="977" t="s">
        <v>155</v>
      </c>
      <c r="I56" s="997"/>
      <c r="J56" s="224"/>
      <c r="K56" s="221"/>
      <c r="L56" s="225" t="str">
        <f>IF(K56="","",(IF(K56&lt;=$H56,"○","×")))</f>
        <v/>
      </c>
      <c r="M56" s="224"/>
      <c r="N56" s="223"/>
      <c r="O56" s="225" t="str">
        <f>IF(N56="","",(IF(N56&lt;=$H56,"○","×")))</f>
        <v/>
      </c>
      <c r="P56" s="224"/>
      <c r="Q56" s="223"/>
      <c r="R56" s="225" t="str">
        <f>IF(Q56="","",(IF(Q56&lt;=$H56,"○","×")))</f>
        <v/>
      </c>
      <c r="S56" s="224"/>
      <c r="T56" s="223"/>
      <c r="U56" s="225" t="str">
        <f>IF(T56="","",(IF(T56&lt;=$H56,"○","×")))</f>
        <v/>
      </c>
      <c r="V56" s="224"/>
      <c r="W56" s="223"/>
      <c r="X56" s="225" t="str">
        <f>IF(W56="","",(IF(W56&lt;=$H56,"○","×")))</f>
        <v/>
      </c>
      <c r="Y56" s="224"/>
      <c r="Z56" s="223"/>
      <c r="AA56" s="225" t="str">
        <f>IF(Z56="","",(IF(Z56&lt;=$H56,"○","×")))</f>
        <v/>
      </c>
      <c r="AB56" s="224"/>
      <c r="AC56" s="223"/>
      <c r="AD56" s="225" t="str">
        <f>IF(AC56="","",(IF(AC56&lt;=$H56,"○","×")))</f>
        <v/>
      </c>
      <c r="AE56" s="224"/>
      <c r="AF56" s="223"/>
      <c r="AG56" s="225" t="str">
        <f>IF(AF56="","",(IF(AF56&lt;=$H56,"○","×")))</f>
        <v/>
      </c>
      <c r="AH56" s="224"/>
      <c r="AI56" s="223"/>
      <c r="AJ56" s="225" t="str">
        <f>IF(AI56="","",(IF(AI56&lt;=$H56,"○","×")))</f>
        <v/>
      </c>
      <c r="AK56" s="224"/>
      <c r="AL56" s="223"/>
      <c r="AM56" s="225" t="str">
        <f>IF(AL56="","",(IF(AL56&lt;=$H56,"○","×")))</f>
        <v/>
      </c>
      <c r="AN56" s="224"/>
      <c r="AO56" s="223"/>
      <c r="AP56" s="225" t="str">
        <f>IF(AO56="","",(IF(AO56&lt;=$H56,"○","×")))</f>
        <v/>
      </c>
      <c r="AQ56" s="224"/>
      <c r="AR56" s="223"/>
      <c r="AS56" s="225" t="str">
        <f>IF(AR56="","",(IF(AR56&lt;=$H56,"○","×")))</f>
        <v/>
      </c>
      <c r="AT56" s="224"/>
      <c r="AU56" s="223"/>
      <c r="AV56" s="225" t="str">
        <f>IF(AU56="","",(IF(AU56&lt;=$H56,"○","×")))</f>
        <v/>
      </c>
      <c r="AW56" s="224"/>
      <c r="AX56" s="223"/>
      <c r="AY56" s="225" t="str">
        <f>IF(AX56="","",(IF(AX56&lt;=$H56,"○","×")))</f>
        <v/>
      </c>
      <c r="AZ56" s="224"/>
      <c r="BA56" s="223"/>
      <c r="BB56" s="225" t="str">
        <f>IF(BA56="","",(IF(BA56&lt;=$H56,"○","×")))</f>
        <v/>
      </c>
      <c r="BC56" s="224"/>
      <c r="BD56" s="223"/>
      <c r="BE56" s="225" t="str">
        <f>IF(BD56="","",(IF(BD56&lt;=$H56,"○","×")))</f>
        <v/>
      </c>
      <c r="BF56" s="224"/>
      <c r="BG56" s="223"/>
      <c r="BH56" s="225" t="str">
        <f>IF(BG56="","",(IF(BG56&lt;=$H56,"○","×")))</f>
        <v/>
      </c>
      <c r="BI56" s="224"/>
      <c r="BJ56" s="223"/>
      <c r="BK56" s="225" t="str">
        <f>IF(BJ56="","",(IF(BJ56&lt;=$H56,"○","×")))</f>
        <v/>
      </c>
      <c r="BL56" s="224"/>
      <c r="BM56" s="223"/>
      <c r="BN56" s="225" t="str">
        <f>IF(BM56="","",(IF(BM56&lt;=$H56,"○","×")))</f>
        <v/>
      </c>
      <c r="BO56" s="23"/>
    </row>
    <row r="57" spans="3:67" ht="12" customHeight="1" x14ac:dyDescent="0.2">
      <c r="C57" s="982"/>
      <c r="D57" s="975" t="s">
        <v>162</v>
      </c>
      <c r="E57" s="976"/>
      <c r="F57" s="976"/>
      <c r="G57" s="960" t="s">
        <v>90</v>
      </c>
      <c r="H57" s="964">
        <v>0.02</v>
      </c>
      <c r="I57" s="970" t="s">
        <v>93</v>
      </c>
      <c r="J57" s="172"/>
      <c r="K57" s="217"/>
      <c r="L57" s="192" t="str">
        <f>IF(K57="","",(IF(K57&lt;=$H57,"○","×")))</f>
        <v/>
      </c>
      <c r="M57" s="172"/>
      <c r="N57" s="219"/>
      <c r="O57" s="192" t="str">
        <f>IF(N57="","",(IF(N57&lt;=$H57,"○","×")))</f>
        <v/>
      </c>
      <c r="P57" s="172"/>
      <c r="Q57" s="219"/>
      <c r="R57" s="192" t="str">
        <f>IF(Q57="","",(IF(Q57&lt;=$H57,"○","×")))</f>
        <v/>
      </c>
      <c r="S57" s="172"/>
      <c r="T57" s="219"/>
      <c r="U57" s="192" t="str">
        <f>IF(T57="","",(IF(T57&lt;=$H57,"○","×")))</f>
        <v/>
      </c>
      <c r="V57" s="172"/>
      <c r="W57" s="219"/>
      <c r="X57" s="192" t="str">
        <f>IF(W57="","",(IF(W57&lt;=$H57,"○","×")))</f>
        <v/>
      </c>
      <c r="Y57" s="172"/>
      <c r="Z57" s="219"/>
      <c r="AA57" s="192" t="str">
        <f>IF(Z57="","",(IF(Z57&lt;=$H57,"○","×")))</f>
        <v/>
      </c>
      <c r="AB57" s="172"/>
      <c r="AC57" s="219"/>
      <c r="AD57" s="192" t="str">
        <f>IF(AC57="","",(IF(AC57&lt;=$H57,"○","×")))</f>
        <v/>
      </c>
      <c r="AE57" s="172"/>
      <c r="AF57" s="219"/>
      <c r="AG57" s="192" t="str">
        <f>IF(AF57="","",(IF(AF57&lt;=$H57,"○","×")))</f>
        <v/>
      </c>
      <c r="AH57" s="172"/>
      <c r="AI57" s="219"/>
      <c r="AJ57" s="192" t="str">
        <f>IF(AI57="","",(IF(AI57&lt;=$H57,"○","×")))</f>
        <v/>
      </c>
      <c r="AK57" s="172"/>
      <c r="AL57" s="219"/>
      <c r="AM57" s="192" t="str">
        <f>IF(AL57="","",(IF(AL57&lt;=$H57,"○","×")))</f>
        <v/>
      </c>
      <c r="AN57" s="172"/>
      <c r="AO57" s="219"/>
      <c r="AP57" s="192" t="str">
        <f>IF(AO57="","",(IF(AO57&lt;=$H57,"○","×")))</f>
        <v/>
      </c>
      <c r="AQ57" s="172"/>
      <c r="AR57" s="219"/>
      <c r="AS57" s="192" t="str">
        <f>IF(AR57="","",(IF(AR57&lt;=$H57,"○","×")))</f>
        <v/>
      </c>
      <c r="AT57" s="172"/>
      <c r="AU57" s="219"/>
      <c r="AV57" s="192" t="str">
        <f>IF(AU57="","",(IF(AU57&lt;=$H57,"○","×")))</f>
        <v/>
      </c>
      <c r="AW57" s="172"/>
      <c r="AX57" s="219"/>
      <c r="AY57" s="192" t="str">
        <f>IF(AX57="","",(IF(AX57&lt;=$H57,"○","×")))</f>
        <v/>
      </c>
      <c r="AZ57" s="172"/>
      <c r="BA57" s="219"/>
      <c r="BB57" s="192" t="str">
        <f>IF(BA57="","",(IF(BA57&lt;=$H57,"○","×")))</f>
        <v/>
      </c>
      <c r="BC57" s="172"/>
      <c r="BD57" s="219"/>
      <c r="BE57" s="192" t="str">
        <f>IF(BD57="","",(IF(BD57&lt;=$H57,"○","×")))</f>
        <v/>
      </c>
      <c r="BF57" s="172"/>
      <c r="BG57" s="219"/>
      <c r="BH57" s="192" t="str">
        <f>IF(BG57="","",(IF(BG57&lt;=$H57,"○","×")))</f>
        <v/>
      </c>
      <c r="BI57" s="172"/>
      <c r="BJ57" s="219"/>
      <c r="BK57" s="192" t="str">
        <f>IF(BJ57="","",(IF(BJ57&lt;=$H57,"○","×")))</f>
        <v/>
      </c>
      <c r="BL57" s="172"/>
      <c r="BM57" s="219"/>
      <c r="BN57" s="192" t="str">
        <f>IF(BM57="","",(IF(BM57&lt;=$H57,"○","×")))</f>
        <v/>
      </c>
      <c r="BO57" s="172"/>
    </row>
    <row r="58" spans="3:67" ht="12" customHeight="1" x14ac:dyDescent="0.2">
      <c r="C58" s="982"/>
      <c r="D58" s="975" t="s">
        <v>163</v>
      </c>
      <c r="E58" s="976"/>
      <c r="F58" s="976"/>
      <c r="G58" s="960" t="s">
        <v>90</v>
      </c>
      <c r="H58" s="956">
        <v>2E-3</v>
      </c>
      <c r="I58" s="960" t="s">
        <v>93</v>
      </c>
      <c r="J58" s="172"/>
      <c r="K58" s="217"/>
      <c r="L58" s="192" t="str">
        <f>IF(K58="","",(IF(K58&lt;=$H58,"○","×")))</f>
        <v/>
      </c>
      <c r="M58" s="172"/>
      <c r="N58" s="219"/>
      <c r="O58" s="192" t="str">
        <f>IF(N58="","",(IF(N58&lt;=$H58,"○","×")))</f>
        <v/>
      </c>
      <c r="P58" s="172"/>
      <c r="Q58" s="219"/>
      <c r="R58" s="192" t="str">
        <f>IF(Q58="","",(IF(Q58&lt;=$H58,"○","×")))</f>
        <v/>
      </c>
      <c r="S58" s="172"/>
      <c r="T58" s="219"/>
      <c r="U58" s="192" t="str">
        <f>IF(T58="","",(IF(T58&lt;=$H58,"○","×")))</f>
        <v/>
      </c>
      <c r="V58" s="172"/>
      <c r="W58" s="219"/>
      <c r="X58" s="192" t="str">
        <f>IF(W58="","",(IF(W58&lt;=$H58,"○","×")))</f>
        <v/>
      </c>
      <c r="Y58" s="172"/>
      <c r="Z58" s="219"/>
      <c r="AA58" s="192" t="str">
        <f>IF(Z58="","",(IF(Z58&lt;=$H58,"○","×")))</f>
        <v/>
      </c>
      <c r="AB58" s="172"/>
      <c r="AC58" s="219"/>
      <c r="AD58" s="192" t="str">
        <f>IF(AC58="","",(IF(AC58&lt;=$H58,"○","×")))</f>
        <v/>
      </c>
      <c r="AE58" s="172"/>
      <c r="AF58" s="219"/>
      <c r="AG58" s="192" t="str">
        <f>IF(AF58="","",(IF(AF58&lt;=$H58,"○","×")))</f>
        <v/>
      </c>
      <c r="AH58" s="172"/>
      <c r="AI58" s="219"/>
      <c r="AJ58" s="192" t="str">
        <f>IF(AI58="","",(IF(AI58&lt;=$H58,"○","×")))</f>
        <v/>
      </c>
      <c r="AK58" s="172"/>
      <c r="AL58" s="219"/>
      <c r="AM58" s="192" t="str">
        <f>IF(AL58="","",(IF(AL58&lt;=$H58,"○","×")))</f>
        <v/>
      </c>
      <c r="AN58" s="172"/>
      <c r="AO58" s="219"/>
      <c r="AP58" s="192" t="str">
        <f>IF(AO58="","",(IF(AO58&lt;=$H58,"○","×")))</f>
        <v/>
      </c>
      <c r="AQ58" s="172"/>
      <c r="AR58" s="219"/>
      <c r="AS58" s="192" t="str">
        <f>IF(AR58="","",(IF(AR58&lt;=$H58,"○","×")))</f>
        <v/>
      </c>
      <c r="AT58" s="172"/>
      <c r="AU58" s="219"/>
      <c r="AV58" s="192" t="str">
        <f>IF(AU58="","",(IF(AU58&lt;=$H58,"○","×")))</f>
        <v/>
      </c>
      <c r="AW58" s="172"/>
      <c r="AX58" s="219"/>
      <c r="AY58" s="192" t="str">
        <f>IF(AX58="","",(IF(AX58&lt;=$H58,"○","×")))</f>
        <v/>
      </c>
      <c r="AZ58" s="172"/>
      <c r="BA58" s="219"/>
      <c r="BB58" s="192" t="str">
        <f>IF(BA58="","",(IF(BA58&lt;=$H58,"○","×")))</f>
        <v/>
      </c>
      <c r="BC58" s="172"/>
      <c r="BD58" s="219"/>
      <c r="BE58" s="192" t="str">
        <f>IF(BD58="","",(IF(BD58&lt;=$H58,"○","×")))</f>
        <v/>
      </c>
      <c r="BF58" s="172"/>
      <c r="BG58" s="219"/>
      <c r="BH58" s="192" t="str">
        <f>IF(BG58="","",(IF(BG58&lt;=$H58,"○","×")))</f>
        <v/>
      </c>
      <c r="BI58" s="172"/>
      <c r="BJ58" s="219"/>
      <c r="BK58" s="192" t="str">
        <f>IF(BJ58="","",(IF(BJ58&lt;=$H58,"○","×")))</f>
        <v/>
      </c>
      <c r="BL58" s="172"/>
      <c r="BM58" s="219"/>
      <c r="BN58" s="192" t="str">
        <f>IF(BM58="","",(IF(BM58&lt;=$H58,"○","×")))</f>
        <v/>
      </c>
      <c r="BO58" s="172"/>
    </row>
    <row r="59" spans="3:67" ht="12" customHeight="1" x14ac:dyDescent="0.2">
      <c r="C59" s="982"/>
      <c r="D59" s="975" t="s">
        <v>164</v>
      </c>
      <c r="E59" s="976"/>
      <c r="F59" s="976"/>
      <c r="G59" s="960" t="s">
        <v>90</v>
      </c>
      <c r="H59" s="956">
        <v>4.0000000000000001E-3</v>
      </c>
      <c r="I59" s="960" t="s">
        <v>93</v>
      </c>
      <c r="J59" s="172"/>
      <c r="K59" s="217"/>
      <c r="L59" s="192" t="str">
        <f>IF(K59="","",(IF(K59&lt;=$H59,"○","×")))</f>
        <v/>
      </c>
      <c r="M59" s="172"/>
      <c r="N59" s="219"/>
      <c r="O59" s="192" t="str">
        <f>IF(N59="","",(IF(N59&lt;=$H59,"○","×")))</f>
        <v/>
      </c>
      <c r="P59" s="172"/>
      <c r="Q59" s="219"/>
      <c r="R59" s="192" t="str">
        <f>IF(Q59="","",(IF(Q59&lt;=$H59,"○","×")))</f>
        <v/>
      </c>
      <c r="S59" s="172"/>
      <c r="T59" s="219"/>
      <c r="U59" s="192" t="str">
        <f>IF(T59="","",(IF(T59&lt;=$H59,"○","×")))</f>
        <v/>
      </c>
      <c r="V59" s="172"/>
      <c r="W59" s="219"/>
      <c r="X59" s="192" t="str">
        <f>IF(W59="","",(IF(W59&lt;=$H59,"○","×")))</f>
        <v/>
      </c>
      <c r="Y59" s="172"/>
      <c r="Z59" s="219"/>
      <c r="AA59" s="192" t="str">
        <f>IF(Z59="","",(IF(Z59&lt;=$H59,"○","×")))</f>
        <v/>
      </c>
      <c r="AB59" s="172"/>
      <c r="AC59" s="219"/>
      <c r="AD59" s="192" t="str">
        <f>IF(AC59="","",(IF(AC59&lt;=$H59,"○","×")))</f>
        <v/>
      </c>
      <c r="AE59" s="172"/>
      <c r="AF59" s="219"/>
      <c r="AG59" s="192" t="str">
        <f>IF(AF59="","",(IF(AF59&lt;=$H59,"○","×")))</f>
        <v/>
      </c>
      <c r="AH59" s="172"/>
      <c r="AI59" s="219"/>
      <c r="AJ59" s="192" t="str">
        <f>IF(AI59="","",(IF(AI59&lt;=$H59,"○","×")))</f>
        <v/>
      </c>
      <c r="AK59" s="172"/>
      <c r="AL59" s="219"/>
      <c r="AM59" s="192" t="str">
        <f>IF(AL59="","",(IF(AL59&lt;=$H59,"○","×")))</f>
        <v/>
      </c>
      <c r="AN59" s="172"/>
      <c r="AO59" s="219"/>
      <c r="AP59" s="192" t="str">
        <f>IF(AO59="","",(IF(AO59&lt;=$H59,"○","×")))</f>
        <v/>
      </c>
      <c r="AQ59" s="172"/>
      <c r="AR59" s="219"/>
      <c r="AS59" s="192" t="str">
        <f>IF(AR59="","",(IF(AR59&lt;=$H59,"○","×")))</f>
        <v/>
      </c>
      <c r="AT59" s="172"/>
      <c r="AU59" s="219"/>
      <c r="AV59" s="192" t="str">
        <f>IF(AU59="","",(IF(AU59&lt;=$H59,"○","×")))</f>
        <v/>
      </c>
      <c r="AW59" s="172"/>
      <c r="AX59" s="219"/>
      <c r="AY59" s="192" t="str">
        <f>IF(AX59="","",(IF(AX59&lt;=$H59,"○","×")))</f>
        <v/>
      </c>
      <c r="AZ59" s="172"/>
      <c r="BA59" s="219"/>
      <c r="BB59" s="192" t="str">
        <f>IF(BA59="","",(IF(BA59&lt;=$H59,"○","×")))</f>
        <v/>
      </c>
      <c r="BC59" s="172"/>
      <c r="BD59" s="219"/>
      <c r="BE59" s="192" t="str">
        <f>IF(BD59="","",(IF(BD59&lt;=$H59,"○","×")))</f>
        <v/>
      </c>
      <c r="BF59" s="172"/>
      <c r="BG59" s="219"/>
      <c r="BH59" s="192" t="str">
        <f>IF(BG59="","",(IF(BG59&lt;=$H59,"○","×")))</f>
        <v/>
      </c>
      <c r="BI59" s="172"/>
      <c r="BJ59" s="219"/>
      <c r="BK59" s="192" t="str">
        <f>IF(BJ59="","",(IF(BJ59&lt;=$H59,"○","×")))</f>
        <v/>
      </c>
      <c r="BL59" s="172"/>
      <c r="BM59" s="219"/>
      <c r="BN59" s="192" t="str">
        <f>IF(BM59="","",(IF(BM59&lt;=$H59,"○","×")))</f>
        <v/>
      </c>
      <c r="BO59" s="172"/>
    </row>
    <row r="60" spans="3:67" ht="12" customHeight="1" x14ac:dyDescent="0.2">
      <c r="C60" s="982"/>
      <c r="D60" s="977" t="s">
        <v>165</v>
      </c>
      <c r="E60" s="978"/>
      <c r="F60" s="978"/>
      <c r="G60" s="969" t="s">
        <v>90</v>
      </c>
      <c r="H60" s="967">
        <v>0.1</v>
      </c>
      <c r="I60" s="960" t="s">
        <v>93</v>
      </c>
      <c r="J60" s="220"/>
      <c r="K60" s="221"/>
      <c r="L60" s="222" t="str">
        <f>IF(K60="","",(IF(K60&lt;=$H60,"○","×")))</f>
        <v/>
      </c>
      <c r="M60" s="220"/>
      <c r="N60" s="223"/>
      <c r="O60" s="222" t="str">
        <f>IF(N60="","",(IF(N60&lt;=$H60,"○","×")))</f>
        <v/>
      </c>
      <c r="P60" s="220"/>
      <c r="Q60" s="223"/>
      <c r="R60" s="222" t="str">
        <f>IF(Q60="","",(IF(Q60&lt;=$H60,"○","×")))</f>
        <v/>
      </c>
      <c r="S60" s="220"/>
      <c r="T60" s="223"/>
      <c r="U60" s="222" t="str">
        <f>IF(T60="","",(IF(T60&lt;=$H60,"○","×")))</f>
        <v/>
      </c>
      <c r="V60" s="220"/>
      <c r="W60" s="223"/>
      <c r="X60" s="222" t="str">
        <f>IF(W60="","",(IF(W60&lt;=$H60,"○","×")))</f>
        <v/>
      </c>
      <c r="Y60" s="220"/>
      <c r="Z60" s="223"/>
      <c r="AA60" s="222" t="str">
        <f>IF(Z60="","",(IF(Z60&lt;=$H60,"○","×")))</f>
        <v/>
      </c>
      <c r="AB60" s="220"/>
      <c r="AC60" s="223"/>
      <c r="AD60" s="222" t="str">
        <f>IF(AC60="","",(IF(AC60&lt;=$H60,"○","×")))</f>
        <v/>
      </c>
      <c r="AE60" s="220"/>
      <c r="AF60" s="223"/>
      <c r="AG60" s="222" t="str">
        <f>IF(AF60="","",(IF(AF60&lt;=$H60,"○","×")))</f>
        <v/>
      </c>
      <c r="AH60" s="220"/>
      <c r="AI60" s="223"/>
      <c r="AJ60" s="222" t="str">
        <f>IF(AI60="","",(IF(AI60&lt;=$H60,"○","×")))</f>
        <v/>
      </c>
      <c r="AK60" s="220"/>
      <c r="AL60" s="223"/>
      <c r="AM60" s="222" t="str">
        <f>IF(AL60="","",(IF(AL60&lt;=$H60,"○","×")))</f>
        <v/>
      </c>
      <c r="AN60" s="220"/>
      <c r="AO60" s="223"/>
      <c r="AP60" s="222" t="str">
        <f>IF(AO60="","",(IF(AO60&lt;=$H60,"○","×")))</f>
        <v/>
      </c>
      <c r="AQ60" s="220"/>
      <c r="AR60" s="223"/>
      <c r="AS60" s="222" t="str">
        <f>IF(AR60="","",(IF(AR60&lt;=$H60,"○","×")))</f>
        <v/>
      </c>
      <c r="AT60" s="220"/>
      <c r="AU60" s="223"/>
      <c r="AV60" s="222" t="str">
        <f>IF(AU60="","",(IF(AU60&lt;=$H60,"○","×")))</f>
        <v/>
      </c>
      <c r="AW60" s="220"/>
      <c r="AX60" s="223"/>
      <c r="AY60" s="222" t="str">
        <f>IF(AX60="","",(IF(AX60&lt;=$H60,"○","×")))</f>
        <v/>
      </c>
      <c r="AZ60" s="220"/>
      <c r="BA60" s="223"/>
      <c r="BB60" s="222" t="str">
        <f>IF(BA60="","",(IF(BA60&lt;=$H60,"○","×")))</f>
        <v/>
      </c>
      <c r="BC60" s="220"/>
      <c r="BD60" s="223"/>
      <c r="BE60" s="222" t="str">
        <f>IF(BD60="","",(IF(BD60&lt;=$H60,"○","×")))</f>
        <v/>
      </c>
      <c r="BF60" s="220"/>
      <c r="BG60" s="223"/>
      <c r="BH60" s="222" t="str">
        <f>IF(BG60="","",(IF(BG60&lt;=$H60,"○","×")))</f>
        <v/>
      </c>
      <c r="BI60" s="220"/>
      <c r="BJ60" s="223"/>
      <c r="BK60" s="222" t="str">
        <f>IF(BJ60="","",(IF(BJ60&lt;=$H60,"○","×")))</f>
        <v/>
      </c>
      <c r="BL60" s="220"/>
      <c r="BM60" s="223"/>
      <c r="BN60" s="222" t="str">
        <f>IF(BM60="","",(IF(BM60&lt;=$H60,"○","×")))</f>
        <v/>
      </c>
      <c r="BO60" s="172"/>
    </row>
    <row r="61" spans="3:67" ht="12" customHeight="1" x14ac:dyDescent="0.2">
      <c r="C61" s="982"/>
      <c r="D61" s="975" t="s">
        <v>166</v>
      </c>
      <c r="E61" s="976"/>
      <c r="F61" s="976"/>
      <c r="G61" s="960" t="s">
        <v>90</v>
      </c>
      <c r="H61" s="956">
        <v>0.04</v>
      </c>
      <c r="I61" s="970" t="s">
        <v>93</v>
      </c>
      <c r="J61" s="172"/>
      <c r="K61" s="217"/>
      <c r="L61" s="192" t="str">
        <f>IF(K61="","",(IF(K61&lt;=$H61,"○","×")))</f>
        <v/>
      </c>
      <c r="M61" s="172"/>
      <c r="N61" s="219"/>
      <c r="O61" s="192" t="str">
        <f>IF(N61="","",(IF(N61&lt;=$H61,"○","×")))</f>
        <v/>
      </c>
      <c r="P61" s="172"/>
      <c r="Q61" s="219"/>
      <c r="R61" s="192" t="str">
        <f>IF(Q61="","",(IF(Q61&lt;=$H61,"○","×")))</f>
        <v/>
      </c>
      <c r="S61" s="172"/>
      <c r="T61" s="219"/>
      <c r="U61" s="192" t="str">
        <f>IF(T61="","",(IF(T61&lt;=$H61,"○","×")))</f>
        <v/>
      </c>
      <c r="V61" s="172"/>
      <c r="W61" s="219"/>
      <c r="X61" s="192" t="str">
        <f>IF(W61="","",(IF(W61&lt;=$H61,"○","×")))</f>
        <v/>
      </c>
      <c r="Y61" s="172"/>
      <c r="Z61" s="219"/>
      <c r="AA61" s="192" t="str">
        <f>IF(Z61="","",(IF(Z61&lt;=$H61,"○","×")))</f>
        <v/>
      </c>
      <c r="AB61" s="172"/>
      <c r="AC61" s="219"/>
      <c r="AD61" s="192" t="str">
        <f>IF(AC61="","",(IF(AC61&lt;=$H61,"○","×")))</f>
        <v/>
      </c>
      <c r="AE61" s="172"/>
      <c r="AF61" s="219"/>
      <c r="AG61" s="192" t="str">
        <f>IF(AF61="","",(IF(AF61&lt;=$H61,"○","×")))</f>
        <v/>
      </c>
      <c r="AH61" s="172"/>
      <c r="AI61" s="219"/>
      <c r="AJ61" s="192" t="str">
        <f>IF(AI61="","",(IF(AI61&lt;=$H61,"○","×")))</f>
        <v/>
      </c>
      <c r="AK61" s="172"/>
      <c r="AL61" s="219"/>
      <c r="AM61" s="192" t="str">
        <f>IF(AL61="","",(IF(AL61&lt;=$H61,"○","×")))</f>
        <v/>
      </c>
      <c r="AN61" s="172"/>
      <c r="AO61" s="219"/>
      <c r="AP61" s="192" t="str">
        <f>IF(AO61="","",(IF(AO61&lt;=$H61,"○","×")))</f>
        <v/>
      </c>
      <c r="AQ61" s="172"/>
      <c r="AR61" s="219"/>
      <c r="AS61" s="192" t="str">
        <f>IF(AR61="","",(IF(AR61&lt;=$H61,"○","×")))</f>
        <v/>
      </c>
      <c r="AT61" s="172"/>
      <c r="AU61" s="219"/>
      <c r="AV61" s="192" t="str">
        <f>IF(AU61="","",(IF(AU61&lt;=$H61,"○","×")))</f>
        <v/>
      </c>
      <c r="AW61" s="172"/>
      <c r="AX61" s="219"/>
      <c r="AY61" s="192" t="str">
        <f>IF(AX61="","",(IF(AX61&lt;=$H61,"○","×")))</f>
        <v/>
      </c>
      <c r="AZ61" s="172"/>
      <c r="BA61" s="219"/>
      <c r="BB61" s="192" t="str">
        <f>IF(BA61="","",(IF(BA61&lt;=$H61,"○","×")))</f>
        <v/>
      </c>
      <c r="BC61" s="172"/>
      <c r="BD61" s="219"/>
      <c r="BE61" s="192" t="str">
        <f>IF(BD61="","",(IF(BD61&lt;=$H61,"○","×")))</f>
        <v/>
      </c>
      <c r="BF61" s="172"/>
      <c r="BG61" s="219"/>
      <c r="BH61" s="192" t="str">
        <f>IF(BG61="","",(IF(BG61&lt;=$H61,"○","×")))</f>
        <v/>
      </c>
      <c r="BI61" s="172"/>
      <c r="BJ61" s="219"/>
      <c r="BK61" s="192" t="str">
        <f>IF(BJ61="","",(IF(BJ61&lt;=$H61,"○","×")))</f>
        <v/>
      </c>
      <c r="BL61" s="172"/>
      <c r="BM61" s="219"/>
      <c r="BN61" s="192" t="str">
        <f>IF(BM61="","",(IF(BM61&lt;=$H61,"○","×")))</f>
        <v/>
      </c>
      <c r="BO61" s="172"/>
    </row>
    <row r="62" spans="3:67" ht="12" customHeight="1" x14ac:dyDescent="0.2">
      <c r="C62" s="982"/>
      <c r="D62" s="975" t="s">
        <v>167</v>
      </c>
      <c r="E62" s="976"/>
      <c r="F62" s="976"/>
      <c r="G62" s="960" t="s">
        <v>90</v>
      </c>
      <c r="H62" s="956">
        <v>1</v>
      </c>
      <c r="I62" s="960" t="s">
        <v>93</v>
      </c>
      <c r="J62" s="172"/>
      <c r="K62" s="217"/>
      <c r="L62" s="192" t="str">
        <f>IF(K62="","",(IF(K62&lt;=$H62,"○","×")))</f>
        <v/>
      </c>
      <c r="M62" s="172"/>
      <c r="N62" s="219"/>
      <c r="O62" s="192" t="str">
        <f>IF(N62="","",(IF(N62&lt;=$H62,"○","×")))</f>
        <v/>
      </c>
      <c r="P62" s="172"/>
      <c r="Q62" s="219"/>
      <c r="R62" s="192" t="str">
        <f>IF(Q62="","",(IF(Q62&lt;=$H62,"○","×")))</f>
        <v/>
      </c>
      <c r="S62" s="172"/>
      <c r="T62" s="219"/>
      <c r="U62" s="192" t="str">
        <f>IF(T62="","",(IF(T62&lt;=$H62,"○","×")))</f>
        <v/>
      </c>
      <c r="V62" s="172"/>
      <c r="W62" s="219"/>
      <c r="X62" s="192" t="str">
        <f>IF(W62="","",(IF(W62&lt;=$H62,"○","×")))</f>
        <v/>
      </c>
      <c r="Y62" s="172"/>
      <c r="Z62" s="219"/>
      <c r="AA62" s="192" t="str">
        <f>IF(Z62="","",(IF(Z62&lt;=$H62,"○","×")))</f>
        <v/>
      </c>
      <c r="AB62" s="172"/>
      <c r="AC62" s="219"/>
      <c r="AD62" s="192" t="str">
        <f>IF(AC62="","",(IF(AC62&lt;=$H62,"○","×")))</f>
        <v/>
      </c>
      <c r="AE62" s="172"/>
      <c r="AF62" s="219"/>
      <c r="AG62" s="192" t="str">
        <f>IF(AF62="","",(IF(AF62&lt;=$H62,"○","×")))</f>
        <v/>
      </c>
      <c r="AH62" s="172"/>
      <c r="AI62" s="219"/>
      <c r="AJ62" s="192" t="str">
        <f>IF(AI62="","",(IF(AI62&lt;=$H62,"○","×")))</f>
        <v/>
      </c>
      <c r="AK62" s="172"/>
      <c r="AL62" s="219"/>
      <c r="AM62" s="192" t="str">
        <f>IF(AL62="","",(IF(AL62&lt;=$H62,"○","×")))</f>
        <v/>
      </c>
      <c r="AN62" s="172"/>
      <c r="AO62" s="219"/>
      <c r="AP62" s="192" t="str">
        <f>IF(AO62="","",(IF(AO62&lt;=$H62,"○","×")))</f>
        <v/>
      </c>
      <c r="AQ62" s="172"/>
      <c r="AR62" s="219"/>
      <c r="AS62" s="192" t="str">
        <f>IF(AR62="","",(IF(AR62&lt;=$H62,"○","×")))</f>
        <v/>
      </c>
      <c r="AT62" s="172"/>
      <c r="AU62" s="219"/>
      <c r="AV62" s="192" t="str">
        <f>IF(AU62="","",(IF(AU62&lt;=$H62,"○","×")))</f>
        <v/>
      </c>
      <c r="AW62" s="172"/>
      <c r="AX62" s="219"/>
      <c r="AY62" s="192" t="str">
        <f>IF(AX62="","",(IF(AX62&lt;=$H62,"○","×")))</f>
        <v/>
      </c>
      <c r="AZ62" s="172"/>
      <c r="BA62" s="219"/>
      <c r="BB62" s="192" t="str">
        <f>IF(BA62="","",(IF(BA62&lt;=$H62,"○","×")))</f>
        <v/>
      </c>
      <c r="BC62" s="172"/>
      <c r="BD62" s="219"/>
      <c r="BE62" s="192" t="str">
        <f>IF(BD62="","",(IF(BD62&lt;=$H62,"○","×")))</f>
        <v/>
      </c>
      <c r="BF62" s="172"/>
      <c r="BG62" s="219"/>
      <c r="BH62" s="192" t="str">
        <f>IF(BG62="","",(IF(BG62&lt;=$H62,"○","×")))</f>
        <v/>
      </c>
      <c r="BI62" s="172"/>
      <c r="BJ62" s="219"/>
      <c r="BK62" s="192" t="str">
        <f>IF(BJ62="","",(IF(BJ62&lt;=$H62,"○","×")))</f>
        <v/>
      </c>
      <c r="BL62" s="172"/>
      <c r="BM62" s="219"/>
      <c r="BN62" s="192" t="str">
        <f>IF(BM62="","",(IF(BM62&lt;=$H62,"○","×")))</f>
        <v/>
      </c>
      <c r="BO62" s="172"/>
    </row>
    <row r="63" spans="3:67" ht="12" customHeight="1" x14ac:dyDescent="0.2">
      <c r="C63" s="982"/>
      <c r="D63" s="975" t="s">
        <v>168</v>
      </c>
      <c r="E63" s="976"/>
      <c r="F63" s="976"/>
      <c r="G63" s="960" t="s">
        <v>90</v>
      </c>
      <c r="H63" s="956">
        <v>6.0000000000000001E-3</v>
      </c>
      <c r="I63" s="960" t="s">
        <v>93</v>
      </c>
      <c r="J63" s="172"/>
      <c r="K63" s="217"/>
      <c r="L63" s="192" t="str">
        <f>IF(K63="","",(IF(K63&lt;=$H63,"○","×")))</f>
        <v/>
      </c>
      <c r="M63" s="172"/>
      <c r="N63" s="219"/>
      <c r="O63" s="192" t="str">
        <f>IF(N63="","",(IF(N63&lt;=$H63,"○","×")))</f>
        <v/>
      </c>
      <c r="P63" s="172"/>
      <c r="Q63" s="219"/>
      <c r="R63" s="192" t="str">
        <f>IF(Q63="","",(IF(Q63&lt;=$H63,"○","×")))</f>
        <v/>
      </c>
      <c r="S63" s="172"/>
      <c r="T63" s="219"/>
      <c r="U63" s="192" t="str">
        <f>IF(T63="","",(IF(T63&lt;=$H63,"○","×")))</f>
        <v/>
      </c>
      <c r="V63" s="172"/>
      <c r="W63" s="219"/>
      <c r="X63" s="192" t="str">
        <f>IF(W63="","",(IF(W63&lt;=$H63,"○","×")))</f>
        <v/>
      </c>
      <c r="Y63" s="172"/>
      <c r="Z63" s="219"/>
      <c r="AA63" s="192" t="str">
        <f>IF(Z63="","",(IF(Z63&lt;=$H63,"○","×")))</f>
        <v/>
      </c>
      <c r="AB63" s="172"/>
      <c r="AC63" s="219"/>
      <c r="AD63" s="192" t="str">
        <f>IF(AC63="","",(IF(AC63&lt;=$H63,"○","×")))</f>
        <v/>
      </c>
      <c r="AE63" s="172"/>
      <c r="AF63" s="219"/>
      <c r="AG63" s="192" t="str">
        <f>IF(AF63="","",(IF(AF63&lt;=$H63,"○","×")))</f>
        <v/>
      </c>
      <c r="AH63" s="172"/>
      <c r="AI63" s="219"/>
      <c r="AJ63" s="192" t="str">
        <f>IF(AI63="","",(IF(AI63&lt;=$H63,"○","×")))</f>
        <v/>
      </c>
      <c r="AK63" s="172"/>
      <c r="AL63" s="219"/>
      <c r="AM63" s="192" t="str">
        <f>IF(AL63="","",(IF(AL63&lt;=$H63,"○","×")))</f>
        <v/>
      </c>
      <c r="AN63" s="172"/>
      <c r="AO63" s="219"/>
      <c r="AP63" s="192" t="str">
        <f>IF(AO63="","",(IF(AO63&lt;=$H63,"○","×")))</f>
        <v/>
      </c>
      <c r="AQ63" s="172"/>
      <c r="AR63" s="219"/>
      <c r="AS63" s="192" t="str">
        <f>IF(AR63="","",(IF(AR63&lt;=$H63,"○","×")))</f>
        <v/>
      </c>
      <c r="AT63" s="172"/>
      <c r="AU63" s="219"/>
      <c r="AV63" s="192" t="str">
        <f>IF(AU63="","",(IF(AU63&lt;=$H63,"○","×")))</f>
        <v/>
      </c>
      <c r="AW63" s="172"/>
      <c r="AX63" s="219"/>
      <c r="AY63" s="192" t="str">
        <f>IF(AX63="","",(IF(AX63&lt;=$H63,"○","×")))</f>
        <v/>
      </c>
      <c r="AZ63" s="172"/>
      <c r="BA63" s="219"/>
      <c r="BB63" s="192" t="str">
        <f>IF(BA63="","",(IF(BA63&lt;=$H63,"○","×")))</f>
        <v/>
      </c>
      <c r="BC63" s="172"/>
      <c r="BD63" s="219"/>
      <c r="BE63" s="192" t="str">
        <f>IF(BD63="","",(IF(BD63&lt;=$H63,"○","×")))</f>
        <v/>
      </c>
      <c r="BF63" s="172"/>
      <c r="BG63" s="219"/>
      <c r="BH63" s="192" t="str">
        <f>IF(BG63="","",(IF(BG63&lt;=$H63,"○","×")))</f>
        <v/>
      </c>
      <c r="BI63" s="172"/>
      <c r="BJ63" s="219"/>
      <c r="BK63" s="192" t="str">
        <f>IF(BJ63="","",(IF(BJ63&lt;=$H63,"○","×")))</f>
        <v/>
      </c>
      <c r="BL63" s="172"/>
      <c r="BM63" s="219"/>
      <c r="BN63" s="192" t="str">
        <f>IF(BM63="","",(IF(BM63&lt;=$H63,"○","×")))</f>
        <v/>
      </c>
      <c r="BO63" s="172"/>
    </row>
    <row r="64" spans="3:67" ht="12" customHeight="1" x14ac:dyDescent="0.2">
      <c r="C64" s="982"/>
      <c r="D64" s="977" t="s">
        <v>169</v>
      </c>
      <c r="E64" s="978"/>
      <c r="F64" s="978"/>
      <c r="G64" s="969" t="s">
        <v>90</v>
      </c>
      <c r="H64" s="967">
        <v>0.01</v>
      </c>
      <c r="I64" s="969" t="s">
        <v>93</v>
      </c>
      <c r="J64" s="220"/>
      <c r="K64" s="221"/>
      <c r="L64" s="222" t="str">
        <f>IF(K64="","",(IF(K64&lt;=$H64,"○","×")))</f>
        <v/>
      </c>
      <c r="M64" s="220"/>
      <c r="N64" s="223"/>
      <c r="O64" s="222" t="str">
        <f>IF(N64="","",(IF(N64&lt;=$H64,"○","×")))</f>
        <v/>
      </c>
      <c r="P64" s="220"/>
      <c r="Q64" s="223"/>
      <c r="R64" s="222" t="str">
        <f>IF(Q64="","",(IF(Q64&lt;=$H64,"○","×")))</f>
        <v/>
      </c>
      <c r="S64" s="220"/>
      <c r="T64" s="223"/>
      <c r="U64" s="222" t="str">
        <f>IF(T64="","",(IF(T64&lt;=$H64,"○","×")))</f>
        <v/>
      </c>
      <c r="V64" s="220"/>
      <c r="W64" s="223"/>
      <c r="X64" s="222" t="str">
        <f>IF(W64="","",(IF(W64&lt;=$H64,"○","×")))</f>
        <v/>
      </c>
      <c r="Y64" s="220"/>
      <c r="Z64" s="223"/>
      <c r="AA64" s="222" t="str">
        <f>IF(Z64="","",(IF(Z64&lt;=$H64,"○","×")))</f>
        <v/>
      </c>
      <c r="AB64" s="220"/>
      <c r="AC64" s="223"/>
      <c r="AD64" s="222" t="str">
        <f>IF(AC64="","",(IF(AC64&lt;=$H64,"○","×")))</f>
        <v/>
      </c>
      <c r="AE64" s="220"/>
      <c r="AF64" s="223"/>
      <c r="AG64" s="222" t="str">
        <f>IF(AF64="","",(IF(AF64&lt;=$H64,"○","×")))</f>
        <v/>
      </c>
      <c r="AH64" s="220"/>
      <c r="AI64" s="223"/>
      <c r="AJ64" s="222" t="str">
        <f>IF(AI64="","",(IF(AI64&lt;=$H64,"○","×")))</f>
        <v/>
      </c>
      <c r="AK64" s="220"/>
      <c r="AL64" s="223"/>
      <c r="AM64" s="222" t="str">
        <f>IF(AL64="","",(IF(AL64&lt;=$H64,"○","×")))</f>
        <v/>
      </c>
      <c r="AN64" s="220"/>
      <c r="AO64" s="223"/>
      <c r="AP64" s="222" t="str">
        <f>IF(AO64="","",(IF(AO64&lt;=$H64,"○","×")))</f>
        <v/>
      </c>
      <c r="AQ64" s="220"/>
      <c r="AR64" s="223"/>
      <c r="AS64" s="222" t="str">
        <f>IF(AR64="","",(IF(AR64&lt;=$H64,"○","×")))</f>
        <v/>
      </c>
      <c r="AT64" s="220"/>
      <c r="AU64" s="223"/>
      <c r="AV64" s="222" t="str">
        <f>IF(AU64="","",(IF(AU64&lt;=$H64,"○","×")))</f>
        <v/>
      </c>
      <c r="AW64" s="220"/>
      <c r="AX64" s="223"/>
      <c r="AY64" s="222" t="str">
        <f>IF(AX64="","",(IF(AX64&lt;=$H64,"○","×")))</f>
        <v/>
      </c>
      <c r="AZ64" s="220"/>
      <c r="BA64" s="223"/>
      <c r="BB64" s="222" t="str">
        <f>IF(BA64="","",(IF(BA64&lt;=$H64,"○","×")))</f>
        <v/>
      </c>
      <c r="BC64" s="220"/>
      <c r="BD64" s="223"/>
      <c r="BE64" s="222" t="str">
        <f>IF(BD64="","",(IF(BD64&lt;=$H64,"○","×")))</f>
        <v/>
      </c>
      <c r="BF64" s="220"/>
      <c r="BG64" s="223"/>
      <c r="BH64" s="222" t="str">
        <f>IF(BG64="","",(IF(BG64&lt;=$H64,"○","×")))</f>
        <v/>
      </c>
      <c r="BI64" s="220"/>
      <c r="BJ64" s="223"/>
      <c r="BK64" s="222" t="str">
        <f>IF(BJ64="","",(IF(BJ64&lt;=$H64,"○","×")))</f>
        <v/>
      </c>
      <c r="BL64" s="220"/>
      <c r="BM64" s="223"/>
      <c r="BN64" s="222" t="str">
        <f>IF(BM64="","",(IF(BM64&lt;=$H64,"○","×")))</f>
        <v/>
      </c>
      <c r="BO64" s="172"/>
    </row>
    <row r="65" spans="3:67" ht="12" customHeight="1" x14ac:dyDescent="0.2">
      <c r="C65" s="982"/>
      <c r="D65" s="975" t="s">
        <v>170</v>
      </c>
      <c r="E65" s="976"/>
      <c r="F65" s="976"/>
      <c r="G65" s="960" t="s">
        <v>90</v>
      </c>
      <c r="H65" s="956">
        <v>0.01</v>
      </c>
      <c r="I65" s="960" t="s">
        <v>93</v>
      </c>
      <c r="J65" s="172"/>
      <c r="K65" s="217"/>
      <c r="L65" s="192" t="str">
        <f>IF(K65="","",(IF(K65&lt;=$H65,"○","×")))</f>
        <v/>
      </c>
      <c r="M65" s="172"/>
      <c r="N65" s="219"/>
      <c r="O65" s="192" t="str">
        <f>IF(N65="","",(IF(N65&lt;=$H65,"○","×")))</f>
        <v/>
      </c>
      <c r="P65" s="172"/>
      <c r="Q65" s="219"/>
      <c r="R65" s="192" t="str">
        <f>IF(Q65="","",(IF(Q65&lt;=$H65,"○","×")))</f>
        <v/>
      </c>
      <c r="S65" s="172"/>
      <c r="T65" s="219"/>
      <c r="U65" s="192" t="str">
        <f>IF(T65="","",(IF(T65&lt;=$H65,"○","×")))</f>
        <v/>
      </c>
      <c r="V65" s="172"/>
      <c r="W65" s="219"/>
      <c r="X65" s="192" t="str">
        <f>IF(W65="","",(IF(W65&lt;=$H65,"○","×")))</f>
        <v/>
      </c>
      <c r="Y65" s="172"/>
      <c r="Z65" s="219"/>
      <c r="AA65" s="192" t="str">
        <f>IF(Z65="","",(IF(Z65&lt;=$H65,"○","×")))</f>
        <v/>
      </c>
      <c r="AB65" s="172"/>
      <c r="AC65" s="219"/>
      <c r="AD65" s="192" t="str">
        <f>IF(AC65="","",(IF(AC65&lt;=$H65,"○","×")))</f>
        <v/>
      </c>
      <c r="AE65" s="172"/>
      <c r="AF65" s="219"/>
      <c r="AG65" s="192" t="str">
        <f>IF(AF65="","",(IF(AF65&lt;=$H65,"○","×")))</f>
        <v/>
      </c>
      <c r="AH65" s="172"/>
      <c r="AI65" s="219"/>
      <c r="AJ65" s="192" t="str">
        <f>IF(AI65="","",(IF(AI65&lt;=$H65,"○","×")))</f>
        <v/>
      </c>
      <c r="AK65" s="172"/>
      <c r="AL65" s="219"/>
      <c r="AM65" s="192" t="str">
        <f>IF(AL65="","",(IF(AL65&lt;=$H65,"○","×")))</f>
        <v/>
      </c>
      <c r="AN65" s="172"/>
      <c r="AO65" s="219"/>
      <c r="AP65" s="192" t="str">
        <f>IF(AO65="","",(IF(AO65&lt;=$H65,"○","×")))</f>
        <v/>
      </c>
      <c r="AQ65" s="172"/>
      <c r="AR65" s="219"/>
      <c r="AS65" s="192" t="str">
        <f>IF(AR65="","",(IF(AR65&lt;=$H65,"○","×")))</f>
        <v/>
      </c>
      <c r="AT65" s="172"/>
      <c r="AU65" s="219"/>
      <c r="AV65" s="192" t="str">
        <f>IF(AU65="","",(IF(AU65&lt;=$H65,"○","×")))</f>
        <v/>
      </c>
      <c r="AW65" s="172"/>
      <c r="AX65" s="219"/>
      <c r="AY65" s="192" t="str">
        <f>IF(AX65="","",(IF(AX65&lt;=$H65,"○","×")))</f>
        <v/>
      </c>
      <c r="AZ65" s="172"/>
      <c r="BA65" s="219"/>
      <c r="BB65" s="192" t="str">
        <f>IF(BA65="","",(IF(BA65&lt;=$H65,"○","×")))</f>
        <v/>
      </c>
      <c r="BC65" s="172"/>
      <c r="BD65" s="219"/>
      <c r="BE65" s="192" t="str">
        <f>IF(BD65="","",(IF(BD65&lt;=$H65,"○","×")))</f>
        <v/>
      </c>
      <c r="BF65" s="172"/>
      <c r="BG65" s="219"/>
      <c r="BH65" s="192" t="str">
        <f>IF(BG65="","",(IF(BG65&lt;=$H65,"○","×")))</f>
        <v/>
      </c>
      <c r="BI65" s="172"/>
      <c r="BJ65" s="219"/>
      <c r="BK65" s="192" t="str">
        <f>IF(BJ65="","",(IF(BJ65&lt;=$H65,"○","×")))</f>
        <v/>
      </c>
      <c r="BL65" s="172"/>
      <c r="BM65" s="219"/>
      <c r="BN65" s="192" t="str">
        <f>IF(BM65="","",(IF(BM65&lt;=$H65,"○","×")))</f>
        <v/>
      </c>
      <c r="BO65" s="172"/>
    </row>
    <row r="66" spans="3:67" ht="12" customHeight="1" x14ac:dyDescent="0.2">
      <c r="C66" s="982"/>
      <c r="D66" s="975" t="s">
        <v>171</v>
      </c>
      <c r="E66" s="976"/>
      <c r="F66" s="976"/>
      <c r="G66" s="960" t="s">
        <v>90</v>
      </c>
      <c r="H66" s="956">
        <v>2E-3</v>
      </c>
      <c r="I66" s="960" t="s">
        <v>93</v>
      </c>
      <c r="J66" s="172"/>
      <c r="K66" s="217"/>
      <c r="L66" s="192" t="str">
        <f>IF(K66="","",(IF(K66&lt;=$H66,"○","×")))</f>
        <v/>
      </c>
      <c r="M66" s="172"/>
      <c r="N66" s="219"/>
      <c r="O66" s="192" t="str">
        <f>IF(N66="","",(IF(N66&lt;=$H66,"○","×")))</f>
        <v/>
      </c>
      <c r="P66" s="172"/>
      <c r="Q66" s="219"/>
      <c r="R66" s="192" t="str">
        <f>IF(Q66="","",(IF(Q66&lt;=$H66,"○","×")))</f>
        <v/>
      </c>
      <c r="S66" s="172"/>
      <c r="T66" s="219"/>
      <c r="U66" s="192" t="str">
        <f>IF(T66="","",(IF(T66&lt;=$H66,"○","×")))</f>
        <v/>
      </c>
      <c r="V66" s="172"/>
      <c r="W66" s="219"/>
      <c r="X66" s="192" t="str">
        <f>IF(W66="","",(IF(W66&lt;=$H66,"○","×")))</f>
        <v/>
      </c>
      <c r="Y66" s="172"/>
      <c r="Z66" s="219"/>
      <c r="AA66" s="192" t="str">
        <f>IF(Z66="","",(IF(Z66&lt;=$H66,"○","×")))</f>
        <v/>
      </c>
      <c r="AB66" s="172"/>
      <c r="AC66" s="219"/>
      <c r="AD66" s="192" t="str">
        <f>IF(AC66="","",(IF(AC66&lt;=$H66,"○","×")))</f>
        <v/>
      </c>
      <c r="AE66" s="172"/>
      <c r="AF66" s="219"/>
      <c r="AG66" s="192" t="str">
        <f>IF(AF66="","",(IF(AF66&lt;=$H66,"○","×")))</f>
        <v/>
      </c>
      <c r="AH66" s="172"/>
      <c r="AI66" s="219"/>
      <c r="AJ66" s="192" t="str">
        <f>IF(AI66="","",(IF(AI66&lt;=$H66,"○","×")))</f>
        <v/>
      </c>
      <c r="AK66" s="172"/>
      <c r="AL66" s="219"/>
      <c r="AM66" s="192" t="str">
        <f>IF(AL66="","",(IF(AL66&lt;=$H66,"○","×")))</f>
        <v/>
      </c>
      <c r="AN66" s="172"/>
      <c r="AO66" s="219"/>
      <c r="AP66" s="192" t="str">
        <f>IF(AO66="","",(IF(AO66&lt;=$H66,"○","×")))</f>
        <v/>
      </c>
      <c r="AQ66" s="172"/>
      <c r="AR66" s="219"/>
      <c r="AS66" s="192" t="str">
        <f>IF(AR66="","",(IF(AR66&lt;=$H66,"○","×")))</f>
        <v/>
      </c>
      <c r="AT66" s="172"/>
      <c r="AU66" s="219"/>
      <c r="AV66" s="192" t="str">
        <f>IF(AU66="","",(IF(AU66&lt;=$H66,"○","×")))</f>
        <v/>
      </c>
      <c r="AW66" s="172"/>
      <c r="AX66" s="219"/>
      <c r="AY66" s="192" t="str">
        <f>IF(AX66="","",(IF(AX66&lt;=$H66,"○","×")))</f>
        <v/>
      </c>
      <c r="AZ66" s="172"/>
      <c r="BA66" s="219"/>
      <c r="BB66" s="192" t="str">
        <f>IF(BA66="","",(IF(BA66&lt;=$H66,"○","×")))</f>
        <v/>
      </c>
      <c r="BC66" s="172"/>
      <c r="BD66" s="219"/>
      <c r="BE66" s="192" t="str">
        <f>IF(BD66="","",(IF(BD66&lt;=$H66,"○","×")))</f>
        <v/>
      </c>
      <c r="BF66" s="172"/>
      <c r="BG66" s="219"/>
      <c r="BH66" s="192" t="str">
        <f>IF(BG66="","",(IF(BG66&lt;=$H66,"○","×")))</f>
        <v/>
      </c>
      <c r="BI66" s="172"/>
      <c r="BJ66" s="219"/>
      <c r="BK66" s="192" t="str">
        <f>IF(BJ66="","",(IF(BJ66&lt;=$H66,"○","×")))</f>
        <v/>
      </c>
      <c r="BL66" s="172"/>
      <c r="BM66" s="219"/>
      <c r="BN66" s="192" t="str">
        <f>IF(BM66="","",(IF(BM66&lt;=$H66,"○","×")))</f>
        <v/>
      </c>
      <c r="BO66" s="172"/>
    </row>
    <row r="67" spans="3:67" ht="12" customHeight="1" x14ac:dyDescent="0.2">
      <c r="C67" s="982"/>
      <c r="D67" s="975" t="s">
        <v>172</v>
      </c>
      <c r="E67" s="976"/>
      <c r="F67" s="976"/>
      <c r="G67" s="960" t="s">
        <v>90</v>
      </c>
      <c r="H67" s="956">
        <v>6.0000000000000001E-3</v>
      </c>
      <c r="I67" s="960" t="s">
        <v>93</v>
      </c>
      <c r="J67" s="172"/>
      <c r="K67" s="217"/>
      <c r="L67" s="192" t="str">
        <f>IF(K67="","",(IF(K67&lt;=$H67,"○","×")))</f>
        <v/>
      </c>
      <c r="M67" s="172"/>
      <c r="N67" s="219"/>
      <c r="O67" s="192" t="str">
        <f>IF(N67="","",(IF(N67&lt;=$H67,"○","×")))</f>
        <v/>
      </c>
      <c r="P67" s="172"/>
      <c r="Q67" s="219"/>
      <c r="R67" s="192" t="str">
        <f>IF(Q67="","",(IF(Q67&lt;=$H67,"○","×")))</f>
        <v/>
      </c>
      <c r="S67" s="172"/>
      <c r="T67" s="219"/>
      <c r="U67" s="192" t="str">
        <f>IF(T67="","",(IF(T67&lt;=$H67,"○","×")))</f>
        <v/>
      </c>
      <c r="V67" s="172"/>
      <c r="W67" s="219"/>
      <c r="X67" s="192" t="str">
        <f>IF(W67="","",(IF(W67&lt;=$H67,"○","×")))</f>
        <v/>
      </c>
      <c r="Y67" s="172"/>
      <c r="Z67" s="219"/>
      <c r="AA67" s="192" t="str">
        <f>IF(Z67="","",(IF(Z67&lt;=$H67,"○","×")))</f>
        <v/>
      </c>
      <c r="AB67" s="172"/>
      <c r="AC67" s="219"/>
      <c r="AD67" s="192" t="str">
        <f>IF(AC67="","",(IF(AC67&lt;=$H67,"○","×")))</f>
        <v/>
      </c>
      <c r="AE67" s="172"/>
      <c r="AF67" s="219"/>
      <c r="AG67" s="192" t="str">
        <f>IF(AF67="","",(IF(AF67&lt;=$H67,"○","×")))</f>
        <v/>
      </c>
      <c r="AH67" s="172"/>
      <c r="AI67" s="219"/>
      <c r="AJ67" s="192" t="str">
        <f>IF(AI67="","",(IF(AI67&lt;=$H67,"○","×")))</f>
        <v/>
      </c>
      <c r="AK67" s="172"/>
      <c r="AL67" s="219"/>
      <c r="AM67" s="192" t="str">
        <f>IF(AL67="","",(IF(AL67&lt;=$H67,"○","×")))</f>
        <v/>
      </c>
      <c r="AN67" s="172"/>
      <c r="AO67" s="219"/>
      <c r="AP67" s="192" t="str">
        <f>IF(AO67="","",(IF(AO67&lt;=$H67,"○","×")))</f>
        <v/>
      </c>
      <c r="AQ67" s="172"/>
      <c r="AR67" s="219"/>
      <c r="AS67" s="192" t="str">
        <f>IF(AR67="","",(IF(AR67&lt;=$H67,"○","×")))</f>
        <v/>
      </c>
      <c r="AT67" s="172"/>
      <c r="AU67" s="219"/>
      <c r="AV67" s="192" t="str">
        <f>IF(AU67="","",(IF(AU67&lt;=$H67,"○","×")))</f>
        <v/>
      </c>
      <c r="AW67" s="172"/>
      <c r="AX67" s="219"/>
      <c r="AY67" s="192" t="str">
        <f>IF(AX67="","",(IF(AX67&lt;=$H67,"○","×")))</f>
        <v/>
      </c>
      <c r="AZ67" s="172"/>
      <c r="BA67" s="219"/>
      <c r="BB67" s="192" t="str">
        <f>IF(BA67="","",(IF(BA67&lt;=$H67,"○","×")))</f>
        <v/>
      </c>
      <c r="BC67" s="172"/>
      <c r="BD67" s="219"/>
      <c r="BE67" s="192" t="str">
        <f>IF(BD67="","",(IF(BD67&lt;=$H67,"○","×")))</f>
        <v/>
      </c>
      <c r="BF67" s="172"/>
      <c r="BG67" s="219"/>
      <c r="BH67" s="192" t="str">
        <f>IF(BG67="","",(IF(BG67&lt;=$H67,"○","×")))</f>
        <v/>
      </c>
      <c r="BI67" s="172"/>
      <c r="BJ67" s="219"/>
      <c r="BK67" s="192" t="str">
        <f>IF(BJ67="","",(IF(BJ67&lt;=$H67,"○","×")))</f>
        <v/>
      </c>
      <c r="BL67" s="172"/>
      <c r="BM67" s="219"/>
      <c r="BN67" s="192" t="str">
        <f>IF(BM67="","",(IF(BM67&lt;=$H67,"○","×")))</f>
        <v/>
      </c>
      <c r="BO67" s="172"/>
    </row>
    <row r="68" spans="3:67" ht="12" customHeight="1" x14ac:dyDescent="0.2">
      <c r="C68" s="982"/>
      <c r="D68" s="977" t="s">
        <v>173</v>
      </c>
      <c r="E68" s="978"/>
      <c r="F68" s="978"/>
      <c r="G68" s="969" t="s">
        <v>90</v>
      </c>
      <c r="H68" s="967">
        <v>3.0000000000000001E-3</v>
      </c>
      <c r="I68" s="960" t="s">
        <v>93</v>
      </c>
      <c r="J68" s="220"/>
      <c r="K68" s="221"/>
      <c r="L68" s="222" t="str">
        <f>IF(K68="","",(IF(K68&lt;=$H68,"○","×")))</f>
        <v/>
      </c>
      <c r="M68" s="220"/>
      <c r="N68" s="223"/>
      <c r="O68" s="222" t="str">
        <f>IF(N68="","",(IF(N68&lt;=$H68,"○","×")))</f>
        <v/>
      </c>
      <c r="P68" s="220"/>
      <c r="Q68" s="223"/>
      <c r="R68" s="222" t="str">
        <f>IF(Q68="","",(IF(Q68&lt;=$H68,"○","×")))</f>
        <v/>
      </c>
      <c r="S68" s="220"/>
      <c r="T68" s="223"/>
      <c r="U68" s="222" t="str">
        <f>IF(T68="","",(IF(T68&lt;=$H68,"○","×")))</f>
        <v/>
      </c>
      <c r="V68" s="220"/>
      <c r="W68" s="223"/>
      <c r="X68" s="222" t="str">
        <f>IF(W68="","",(IF(W68&lt;=$H68,"○","×")))</f>
        <v/>
      </c>
      <c r="Y68" s="220"/>
      <c r="Z68" s="223"/>
      <c r="AA68" s="222" t="str">
        <f>IF(Z68="","",(IF(Z68&lt;=$H68,"○","×")))</f>
        <v/>
      </c>
      <c r="AB68" s="220"/>
      <c r="AC68" s="223"/>
      <c r="AD68" s="222" t="str">
        <f>IF(AC68="","",(IF(AC68&lt;=$H68,"○","×")))</f>
        <v/>
      </c>
      <c r="AE68" s="220"/>
      <c r="AF68" s="223"/>
      <c r="AG68" s="222" t="str">
        <f>IF(AF68="","",(IF(AF68&lt;=$H68,"○","×")))</f>
        <v/>
      </c>
      <c r="AH68" s="220"/>
      <c r="AI68" s="223"/>
      <c r="AJ68" s="222" t="str">
        <f>IF(AI68="","",(IF(AI68&lt;=$H68,"○","×")))</f>
        <v/>
      </c>
      <c r="AK68" s="220"/>
      <c r="AL68" s="223"/>
      <c r="AM68" s="222" t="str">
        <f>IF(AL68="","",(IF(AL68&lt;=$H68,"○","×")))</f>
        <v/>
      </c>
      <c r="AN68" s="220"/>
      <c r="AO68" s="223"/>
      <c r="AP68" s="222" t="str">
        <f>IF(AO68="","",(IF(AO68&lt;=$H68,"○","×")))</f>
        <v/>
      </c>
      <c r="AQ68" s="220"/>
      <c r="AR68" s="223"/>
      <c r="AS68" s="222" t="str">
        <f>IF(AR68="","",(IF(AR68&lt;=$H68,"○","×")))</f>
        <v/>
      </c>
      <c r="AT68" s="220"/>
      <c r="AU68" s="223"/>
      <c r="AV68" s="222" t="str">
        <f>IF(AU68="","",(IF(AU68&lt;=$H68,"○","×")))</f>
        <v/>
      </c>
      <c r="AW68" s="220"/>
      <c r="AX68" s="223"/>
      <c r="AY68" s="222" t="str">
        <f>IF(AX68="","",(IF(AX68&lt;=$H68,"○","×")))</f>
        <v/>
      </c>
      <c r="AZ68" s="220"/>
      <c r="BA68" s="223"/>
      <c r="BB68" s="222" t="str">
        <f>IF(BA68="","",(IF(BA68&lt;=$H68,"○","×")))</f>
        <v/>
      </c>
      <c r="BC68" s="220"/>
      <c r="BD68" s="223"/>
      <c r="BE68" s="222" t="str">
        <f>IF(BD68="","",(IF(BD68&lt;=$H68,"○","×")))</f>
        <v/>
      </c>
      <c r="BF68" s="220"/>
      <c r="BG68" s="223"/>
      <c r="BH68" s="222" t="str">
        <f>IF(BG68="","",(IF(BG68&lt;=$H68,"○","×")))</f>
        <v/>
      </c>
      <c r="BI68" s="220"/>
      <c r="BJ68" s="223"/>
      <c r="BK68" s="222" t="str">
        <f>IF(BJ68="","",(IF(BJ68&lt;=$H68,"○","×")))</f>
        <v/>
      </c>
      <c r="BL68" s="220"/>
      <c r="BM68" s="223"/>
      <c r="BN68" s="222" t="str">
        <f>IF(BM68="","",(IF(BM68&lt;=$H68,"○","×")))</f>
        <v/>
      </c>
      <c r="BO68" s="172"/>
    </row>
    <row r="69" spans="3:67" ht="12" customHeight="1" x14ac:dyDescent="0.2">
      <c r="C69" s="982"/>
      <c r="D69" s="975" t="s">
        <v>174</v>
      </c>
      <c r="E69" s="976"/>
      <c r="F69" s="976"/>
      <c r="G69" s="960" t="s">
        <v>90</v>
      </c>
      <c r="H69" s="956">
        <v>0.02</v>
      </c>
      <c r="I69" s="970" t="s">
        <v>93</v>
      </c>
      <c r="J69" s="172"/>
      <c r="K69" s="217"/>
      <c r="L69" s="192" t="str">
        <f>IF(K69="","",(IF(K69&lt;=$H69,"○","×")))</f>
        <v/>
      </c>
      <c r="M69" s="172"/>
      <c r="N69" s="219"/>
      <c r="O69" s="192" t="str">
        <f>IF(N69="","",(IF(N69&lt;=$H69,"○","×")))</f>
        <v/>
      </c>
      <c r="P69" s="172"/>
      <c r="Q69" s="219"/>
      <c r="R69" s="192" t="str">
        <f>IF(Q69="","",(IF(Q69&lt;=$H69,"○","×")))</f>
        <v/>
      </c>
      <c r="S69" s="172"/>
      <c r="T69" s="219"/>
      <c r="U69" s="192" t="str">
        <f>IF(T69="","",(IF(T69&lt;=$H69,"○","×")))</f>
        <v/>
      </c>
      <c r="V69" s="172"/>
      <c r="W69" s="219"/>
      <c r="X69" s="192" t="str">
        <f>IF(W69="","",(IF(W69&lt;=$H69,"○","×")))</f>
        <v/>
      </c>
      <c r="Y69" s="172"/>
      <c r="Z69" s="219"/>
      <c r="AA69" s="192" t="str">
        <f>IF(Z69="","",(IF(Z69&lt;=$H69,"○","×")))</f>
        <v/>
      </c>
      <c r="AB69" s="172"/>
      <c r="AC69" s="219"/>
      <c r="AD69" s="192" t="str">
        <f>IF(AC69="","",(IF(AC69&lt;=$H69,"○","×")))</f>
        <v/>
      </c>
      <c r="AE69" s="172"/>
      <c r="AF69" s="219"/>
      <c r="AG69" s="192" t="str">
        <f>IF(AF69="","",(IF(AF69&lt;=$H69,"○","×")))</f>
        <v/>
      </c>
      <c r="AH69" s="172"/>
      <c r="AI69" s="219"/>
      <c r="AJ69" s="192" t="str">
        <f>IF(AI69="","",(IF(AI69&lt;=$H69,"○","×")))</f>
        <v/>
      </c>
      <c r="AK69" s="172"/>
      <c r="AL69" s="219"/>
      <c r="AM69" s="192" t="str">
        <f>IF(AL69="","",(IF(AL69&lt;=$H69,"○","×")))</f>
        <v/>
      </c>
      <c r="AN69" s="172"/>
      <c r="AO69" s="219"/>
      <c r="AP69" s="192" t="str">
        <f>IF(AO69="","",(IF(AO69&lt;=$H69,"○","×")))</f>
        <v/>
      </c>
      <c r="AQ69" s="172"/>
      <c r="AR69" s="219"/>
      <c r="AS69" s="192" t="str">
        <f>IF(AR69="","",(IF(AR69&lt;=$H69,"○","×")))</f>
        <v/>
      </c>
      <c r="AT69" s="172"/>
      <c r="AU69" s="219"/>
      <c r="AV69" s="192" t="str">
        <f>IF(AU69="","",(IF(AU69&lt;=$H69,"○","×")))</f>
        <v/>
      </c>
      <c r="AW69" s="172"/>
      <c r="AX69" s="219"/>
      <c r="AY69" s="192" t="str">
        <f>IF(AX69="","",(IF(AX69&lt;=$H69,"○","×")))</f>
        <v/>
      </c>
      <c r="AZ69" s="172"/>
      <c r="BA69" s="219"/>
      <c r="BB69" s="192" t="str">
        <f>IF(BA69="","",(IF(BA69&lt;=$H69,"○","×")))</f>
        <v/>
      </c>
      <c r="BC69" s="172"/>
      <c r="BD69" s="219"/>
      <c r="BE69" s="192" t="str">
        <f>IF(BD69="","",(IF(BD69&lt;=$H69,"○","×")))</f>
        <v/>
      </c>
      <c r="BF69" s="172"/>
      <c r="BG69" s="219"/>
      <c r="BH69" s="192" t="str">
        <f>IF(BG69="","",(IF(BG69&lt;=$H69,"○","×")))</f>
        <v/>
      </c>
      <c r="BI69" s="172"/>
      <c r="BJ69" s="219"/>
      <c r="BK69" s="192" t="str">
        <f>IF(BJ69="","",(IF(BJ69&lt;=$H69,"○","×")))</f>
        <v/>
      </c>
      <c r="BL69" s="172"/>
      <c r="BM69" s="219"/>
      <c r="BN69" s="192" t="str">
        <f>IF(BM69="","",(IF(BM69&lt;=$H69,"○","×")))</f>
        <v/>
      </c>
      <c r="BO69" s="172"/>
    </row>
    <row r="70" spans="3:67" ht="12" customHeight="1" x14ac:dyDescent="0.2">
      <c r="C70" s="982"/>
      <c r="D70" s="975" t="s">
        <v>175</v>
      </c>
      <c r="E70" s="976"/>
      <c r="F70" s="976"/>
      <c r="G70" s="960" t="s">
        <v>90</v>
      </c>
      <c r="H70" s="956">
        <v>0.01</v>
      </c>
      <c r="I70" s="960" t="s">
        <v>93</v>
      </c>
      <c r="J70" s="172"/>
      <c r="K70" s="217"/>
      <c r="L70" s="192" t="str">
        <f>IF(K70="","",(IF(K70&lt;=$H70,"○","×")))</f>
        <v/>
      </c>
      <c r="M70" s="172"/>
      <c r="N70" s="219"/>
      <c r="O70" s="192" t="str">
        <f>IF(N70="","",(IF(N70&lt;=$H70,"○","×")))</f>
        <v/>
      </c>
      <c r="P70" s="172"/>
      <c r="Q70" s="219"/>
      <c r="R70" s="192" t="str">
        <f>IF(Q70="","",(IF(Q70&lt;=$H70,"○","×")))</f>
        <v/>
      </c>
      <c r="S70" s="172"/>
      <c r="T70" s="219"/>
      <c r="U70" s="192" t="str">
        <f>IF(T70="","",(IF(T70&lt;=$H70,"○","×")))</f>
        <v/>
      </c>
      <c r="V70" s="172"/>
      <c r="W70" s="219"/>
      <c r="X70" s="192" t="str">
        <f>IF(W70="","",(IF(W70&lt;=$H70,"○","×")))</f>
        <v/>
      </c>
      <c r="Y70" s="172"/>
      <c r="Z70" s="219"/>
      <c r="AA70" s="192" t="str">
        <f>IF(Z70="","",(IF(Z70&lt;=$H70,"○","×")))</f>
        <v/>
      </c>
      <c r="AB70" s="172"/>
      <c r="AC70" s="219"/>
      <c r="AD70" s="192" t="str">
        <f>IF(AC70="","",(IF(AC70&lt;=$H70,"○","×")))</f>
        <v/>
      </c>
      <c r="AE70" s="172"/>
      <c r="AF70" s="219"/>
      <c r="AG70" s="192" t="str">
        <f>IF(AF70="","",(IF(AF70&lt;=$H70,"○","×")))</f>
        <v/>
      </c>
      <c r="AH70" s="172"/>
      <c r="AI70" s="219"/>
      <c r="AJ70" s="192" t="str">
        <f>IF(AI70="","",(IF(AI70&lt;=$H70,"○","×")))</f>
        <v/>
      </c>
      <c r="AK70" s="172"/>
      <c r="AL70" s="219"/>
      <c r="AM70" s="192" t="str">
        <f>IF(AL70="","",(IF(AL70&lt;=$H70,"○","×")))</f>
        <v/>
      </c>
      <c r="AN70" s="172"/>
      <c r="AO70" s="219"/>
      <c r="AP70" s="192" t="str">
        <f>IF(AO70="","",(IF(AO70&lt;=$H70,"○","×")))</f>
        <v/>
      </c>
      <c r="AQ70" s="172"/>
      <c r="AR70" s="219"/>
      <c r="AS70" s="192" t="str">
        <f>IF(AR70="","",(IF(AR70&lt;=$H70,"○","×")))</f>
        <v/>
      </c>
      <c r="AT70" s="172"/>
      <c r="AU70" s="219"/>
      <c r="AV70" s="192" t="str">
        <f>IF(AU70="","",(IF(AU70&lt;=$H70,"○","×")))</f>
        <v/>
      </c>
      <c r="AW70" s="172"/>
      <c r="AX70" s="219"/>
      <c r="AY70" s="192" t="str">
        <f>IF(AX70="","",(IF(AX70&lt;=$H70,"○","×")))</f>
        <v/>
      </c>
      <c r="AZ70" s="172"/>
      <c r="BA70" s="219"/>
      <c r="BB70" s="192" t="str">
        <f>IF(BA70="","",(IF(BA70&lt;=$H70,"○","×")))</f>
        <v/>
      </c>
      <c r="BC70" s="172"/>
      <c r="BD70" s="219"/>
      <c r="BE70" s="192" t="str">
        <f>IF(BD70="","",(IF(BD70&lt;=$H70,"○","×")))</f>
        <v/>
      </c>
      <c r="BF70" s="172"/>
      <c r="BG70" s="219"/>
      <c r="BH70" s="192" t="str">
        <f>IF(BG70="","",(IF(BG70&lt;=$H70,"○","×")))</f>
        <v/>
      </c>
      <c r="BI70" s="172"/>
      <c r="BJ70" s="219"/>
      <c r="BK70" s="192" t="str">
        <f>IF(BJ70="","",(IF(BJ70&lt;=$H70,"○","×")))</f>
        <v/>
      </c>
      <c r="BL70" s="172"/>
      <c r="BM70" s="219"/>
      <c r="BN70" s="192" t="str">
        <f>IF(BM70="","",(IF(BM70&lt;=$H70,"○","×")))</f>
        <v/>
      </c>
      <c r="BO70" s="172"/>
    </row>
    <row r="71" spans="3:67" ht="12" customHeight="1" x14ac:dyDescent="0.2">
      <c r="C71" s="982"/>
      <c r="D71" s="975" t="s">
        <v>176</v>
      </c>
      <c r="E71" s="976"/>
      <c r="F71" s="976"/>
      <c r="G71" s="960" t="s">
        <v>90</v>
      </c>
      <c r="H71" s="956">
        <v>0.01</v>
      </c>
      <c r="I71" s="960" t="s">
        <v>93</v>
      </c>
      <c r="J71" s="172"/>
      <c r="K71" s="217"/>
      <c r="L71" s="192" t="str">
        <f>IF(K71="","",(IF(K71&lt;=$H71,"○","×")))</f>
        <v/>
      </c>
      <c r="M71" s="172"/>
      <c r="N71" s="219"/>
      <c r="O71" s="192" t="str">
        <f>IF(N71="","",(IF(N71&lt;=$H71,"○","×")))</f>
        <v/>
      </c>
      <c r="P71" s="172"/>
      <c r="Q71" s="219"/>
      <c r="R71" s="192" t="str">
        <f>IF(Q71="","",(IF(Q71&lt;=$H71,"○","×")))</f>
        <v/>
      </c>
      <c r="S71" s="172"/>
      <c r="T71" s="219"/>
      <c r="U71" s="192" t="str">
        <f>IF(T71="","",(IF(T71&lt;=$H71,"○","×")))</f>
        <v/>
      </c>
      <c r="V71" s="172"/>
      <c r="W71" s="219"/>
      <c r="X71" s="192" t="str">
        <f>IF(W71="","",(IF(W71&lt;=$H71,"○","×")))</f>
        <v/>
      </c>
      <c r="Y71" s="172"/>
      <c r="Z71" s="219"/>
      <c r="AA71" s="192" t="str">
        <f>IF(Z71="","",(IF(Z71&lt;=$H71,"○","×")))</f>
        <v/>
      </c>
      <c r="AB71" s="172"/>
      <c r="AC71" s="219"/>
      <c r="AD71" s="192" t="str">
        <f>IF(AC71="","",(IF(AC71&lt;=$H71,"○","×")))</f>
        <v/>
      </c>
      <c r="AE71" s="172"/>
      <c r="AF71" s="219"/>
      <c r="AG71" s="192" t="str">
        <f>IF(AF71="","",(IF(AF71&lt;=$H71,"○","×")))</f>
        <v/>
      </c>
      <c r="AH71" s="172"/>
      <c r="AI71" s="219"/>
      <c r="AJ71" s="192" t="str">
        <f>IF(AI71="","",(IF(AI71&lt;=$H71,"○","×")))</f>
        <v/>
      </c>
      <c r="AK71" s="172"/>
      <c r="AL71" s="219"/>
      <c r="AM71" s="192" t="str">
        <f>IF(AL71="","",(IF(AL71&lt;=$H71,"○","×")))</f>
        <v/>
      </c>
      <c r="AN71" s="172"/>
      <c r="AO71" s="219"/>
      <c r="AP71" s="192" t="str">
        <f>IF(AO71="","",(IF(AO71&lt;=$H71,"○","×")))</f>
        <v/>
      </c>
      <c r="AQ71" s="172"/>
      <c r="AR71" s="219"/>
      <c r="AS71" s="192" t="str">
        <f>IF(AR71="","",(IF(AR71&lt;=$H71,"○","×")))</f>
        <v/>
      </c>
      <c r="AT71" s="172"/>
      <c r="AU71" s="219"/>
      <c r="AV71" s="192" t="str">
        <f>IF(AU71="","",(IF(AU71&lt;=$H71,"○","×")))</f>
        <v/>
      </c>
      <c r="AW71" s="172"/>
      <c r="AX71" s="219"/>
      <c r="AY71" s="192" t="str">
        <f>IF(AX71="","",(IF(AX71&lt;=$H71,"○","×")))</f>
        <v/>
      </c>
      <c r="AZ71" s="172"/>
      <c r="BA71" s="219"/>
      <c r="BB71" s="192" t="str">
        <f>IF(BA71="","",(IF(BA71&lt;=$H71,"○","×")))</f>
        <v/>
      </c>
      <c r="BC71" s="172"/>
      <c r="BD71" s="219"/>
      <c r="BE71" s="192" t="str">
        <f>IF(BD71="","",(IF(BD71&lt;=$H71,"○","×")))</f>
        <v/>
      </c>
      <c r="BF71" s="172"/>
      <c r="BG71" s="219"/>
      <c r="BH71" s="192" t="str">
        <f>IF(BG71="","",(IF(BG71&lt;=$H71,"○","×")))</f>
        <v/>
      </c>
      <c r="BI71" s="172"/>
      <c r="BJ71" s="219"/>
      <c r="BK71" s="192" t="str">
        <f>IF(BJ71="","",(IF(BJ71&lt;=$H71,"○","×")))</f>
        <v/>
      </c>
      <c r="BL71" s="172"/>
      <c r="BM71" s="219"/>
      <c r="BN71" s="192" t="str">
        <f>IF(BM71="","",(IF(BM71&lt;=$H71,"○","×")))</f>
        <v/>
      </c>
      <c r="BO71" s="172"/>
    </row>
    <row r="72" spans="3:67" ht="12" customHeight="1" x14ac:dyDescent="0.2">
      <c r="C72" s="982"/>
      <c r="D72" s="977" t="s">
        <v>177</v>
      </c>
      <c r="E72" s="978"/>
      <c r="F72" s="978"/>
      <c r="G72" s="969" t="s">
        <v>90</v>
      </c>
      <c r="H72" s="967">
        <v>10</v>
      </c>
      <c r="I72" s="969" t="s">
        <v>93</v>
      </c>
      <c r="J72" s="157"/>
      <c r="K72" s="227"/>
      <c r="L72" s="185" t="str">
        <f>IF(K72="","",(IF(K72&lt;=$H72,"○","×")))</f>
        <v/>
      </c>
      <c r="M72" s="157"/>
      <c r="N72" s="228"/>
      <c r="O72" s="185" t="str">
        <f>IF(N72="","",(IF(N72&lt;=$H72,"○","×")))</f>
        <v/>
      </c>
      <c r="P72" s="157"/>
      <c r="Q72" s="228"/>
      <c r="R72" s="185" t="str">
        <f>IF(Q72="","",(IF(Q72&lt;=$H72,"○","×")))</f>
        <v/>
      </c>
      <c r="S72" s="157"/>
      <c r="T72" s="228"/>
      <c r="U72" s="185" t="str">
        <f>IF(T72="","",(IF(T72&lt;=$H72,"○","×")))</f>
        <v/>
      </c>
      <c r="V72" s="157"/>
      <c r="W72" s="229"/>
      <c r="X72" s="185" t="str">
        <f>IF(W72="","",(IF(W72&lt;=$H72,"○","×")))</f>
        <v/>
      </c>
      <c r="Y72" s="157"/>
      <c r="Z72" s="228"/>
      <c r="AA72" s="185" t="str">
        <f>IF(Z72="","",(IF(Z72&lt;=$H72,"○","×")))</f>
        <v/>
      </c>
      <c r="AB72" s="157"/>
      <c r="AC72" s="229"/>
      <c r="AD72" s="185" t="str">
        <f>IF(AC72="","",(IF(AC72&lt;=$H72,"○","×")))</f>
        <v/>
      </c>
      <c r="AE72" s="224"/>
      <c r="AF72" s="228"/>
      <c r="AG72" s="185" t="str">
        <f>IF(AF72="","",(IF(AF72&lt;=$H72,"○","×")))</f>
        <v/>
      </c>
      <c r="AH72" s="224"/>
      <c r="AI72" s="228">
        <v>2.5</v>
      </c>
      <c r="AJ72" s="185" t="str">
        <f>IF(AI72="","",(IF(AI72&lt;=$H72,"○","×")))</f>
        <v>○</v>
      </c>
      <c r="AK72" s="157"/>
      <c r="AL72" s="228"/>
      <c r="AM72" s="185" t="str">
        <f>IF(AL72="","",(IF(AL72&lt;=$H72,"○","×")))</f>
        <v/>
      </c>
      <c r="AN72" s="157"/>
      <c r="AO72" s="228"/>
      <c r="AP72" s="185" t="str">
        <f>IF(AO72="","",(IF(AO72&lt;=$H72,"○","×")))</f>
        <v/>
      </c>
      <c r="AQ72" s="157"/>
      <c r="AR72" s="228"/>
      <c r="AS72" s="185" t="str">
        <f>IF(AR72="","",(IF(AR72&lt;=$H72,"○","×")))</f>
        <v/>
      </c>
      <c r="AT72" s="157"/>
      <c r="AU72" s="228"/>
      <c r="AV72" s="185" t="str">
        <f>IF(AU72="","",(IF(AU72&lt;=$H72,"○","×")))</f>
        <v/>
      </c>
      <c r="AW72" s="157"/>
      <c r="AX72" s="229"/>
      <c r="AY72" s="185" t="str">
        <f>IF(AX72="","",(IF(AX72&lt;=$H72,"○","×")))</f>
        <v/>
      </c>
      <c r="AZ72" s="157"/>
      <c r="BA72" s="228"/>
      <c r="BB72" s="185" t="str">
        <f>IF(BA72="","",(IF(BA72&lt;=$H72,"○","×")))</f>
        <v/>
      </c>
      <c r="BC72" s="157"/>
      <c r="BD72" s="229"/>
      <c r="BE72" s="185" t="str">
        <f>IF(BD72="","",(IF(BD72&lt;=$H72,"○","×")))</f>
        <v/>
      </c>
      <c r="BF72" s="157"/>
      <c r="BG72" s="229"/>
      <c r="BH72" s="185" t="str">
        <f>IF(BG72="","",(IF(BG72&lt;=$H72,"○","×")))</f>
        <v/>
      </c>
      <c r="BI72" s="224"/>
      <c r="BJ72" s="229"/>
      <c r="BK72" s="185" t="str">
        <f>IF(BJ72="","",(IF(BJ72&lt;=$H72,"○","×")))</f>
        <v/>
      </c>
      <c r="BL72" s="157"/>
      <c r="BM72" s="229"/>
      <c r="BN72" s="185" t="str">
        <f>IF(BM72="","",(IF(BM72&lt;=$H72,"○","×")))</f>
        <v/>
      </c>
      <c r="BO72" s="77"/>
    </row>
    <row r="73" spans="3:67" ht="12" customHeight="1" x14ac:dyDescent="0.2">
      <c r="C73" s="982"/>
      <c r="D73" s="975" t="s">
        <v>178</v>
      </c>
      <c r="E73" s="976"/>
      <c r="F73" s="976"/>
      <c r="G73" s="970" t="s">
        <v>90</v>
      </c>
      <c r="H73" s="964">
        <v>0.8</v>
      </c>
      <c r="I73" s="960" t="s">
        <v>93</v>
      </c>
      <c r="J73" s="234"/>
      <c r="K73" s="230"/>
      <c r="L73" s="231" t="str">
        <f>IF(K73="","",(IF(K73&lt;=$H73,"○","×")))</f>
        <v/>
      </c>
      <c r="M73" s="964"/>
      <c r="N73" s="233"/>
      <c r="O73" s="231" t="str">
        <f>IF(N73="","",(IF(N73&lt;=$H73,"○","×")))</f>
        <v/>
      </c>
      <c r="P73" s="964"/>
      <c r="Q73" s="233"/>
      <c r="R73" s="231" t="str">
        <f>IF(Q73="","",(IF(Q73&lt;=$H73,"○","×")))</f>
        <v/>
      </c>
      <c r="S73" s="964"/>
      <c r="T73" s="233"/>
      <c r="U73" s="231" t="str">
        <f>IF(T73="","",(IF(T73&lt;=$H73,"○","×")))</f>
        <v/>
      </c>
      <c r="V73" s="964"/>
      <c r="W73" s="233"/>
      <c r="X73" s="231" t="str">
        <f>IF(W73="","",(IF(W73&lt;=$H73,"○","×")))</f>
        <v/>
      </c>
      <c r="Y73" s="964"/>
      <c r="Z73" s="233"/>
      <c r="AA73" s="231" t="str">
        <f>IF(Z73="","",(IF(Z73&lt;=$H73,"○","×")))</f>
        <v/>
      </c>
      <c r="AB73" s="964"/>
      <c r="AC73" s="235"/>
      <c r="AD73" s="231" t="str">
        <f>IF(AC73="","",(IF(AC73&lt;=$H73,"○","×")))</f>
        <v/>
      </c>
      <c r="AE73" s="964"/>
      <c r="AF73" s="233"/>
      <c r="AG73" s="231" t="str">
        <f>IF(AF73="","",(IF(AF73&lt;=$H73,"○","×")))</f>
        <v/>
      </c>
      <c r="AH73" s="964"/>
      <c r="AI73" s="235"/>
      <c r="AJ73" s="231" t="str">
        <f>IF(AI73="","",(IF(AI73&lt;=$H73,"○","×")))</f>
        <v/>
      </c>
      <c r="AK73" s="964"/>
      <c r="AL73" s="233"/>
      <c r="AM73" s="231" t="str">
        <f>IF(AL73="","",(IF(AL73&lt;=$H73,"○","×")))</f>
        <v/>
      </c>
      <c r="AN73" s="964"/>
      <c r="AO73" s="233"/>
      <c r="AP73" s="231" t="str">
        <f>IF(AO73="","",(IF(AO73&lt;=$H73,"○","×")))</f>
        <v/>
      </c>
      <c r="AQ73" s="964"/>
      <c r="AR73" s="233"/>
      <c r="AS73" s="231" t="str">
        <f>IF(AR73="","",(IF(AR73&lt;=$H73,"○","×")))</f>
        <v/>
      </c>
      <c r="AT73" s="964"/>
      <c r="AU73" s="233"/>
      <c r="AV73" s="231" t="str">
        <f>IF(AU73="","",(IF(AU73&lt;=$H73,"○","×")))</f>
        <v/>
      </c>
      <c r="AW73" s="964"/>
      <c r="AX73" s="233"/>
      <c r="AY73" s="231" t="str">
        <f>IF(AX73="","",(IF(AX73&lt;=$H73,"○","×")))</f>
        <v/>
      </c>
      <c r="AZ73" s="964"/>
      <c r="BA73" s="233"/>
      <c r="BB73" s="231" t="str">
        <f>IF(BA73="","",(IF(BA73&lt;=$H73,"○","×")))</f>
        <v/>
      </c>
      <c r="BC73" s="964"/>
      <c r="BD73" s="233"/>
      <c r="BE73" s="231" t="str">
        <f>IF(BD73="","",(IF(BD73&lt;=$H73,"○","×")))</f>
        <v/>
      </c>
      <c r="BF73" s="964"/>
      <c r="BG73" s="233"/>
      <c r="BH73" s="231" t="str">
        <f>IF(BG73="","",(IF(BG73&lt;=$H73,"○","×")))</f>
        <v/>
      </c>
      <c r="BI73" s="964"/>
      <c r="BJ73" s="233"/>
      <c r="BK73" s="231" t="str">
        <f>IF(BJ73="","",(IF(BJ73&lt;=$H73,"○","×")))</f>
        <v/>
      </c>
      <c r="BL73" s="964"/>
      <c r="BM73" s="233"/>
      <c r="BN73" s="231" t="str">
        <f>IF(BM73="","",(IF(BM73&lt;=$H73,"○","×")))</f>
        <v/>
      </c>
      <c r="BO73" s="956"/>
    </row>
    <row r="74" spans="3:67" ht="12" customHeight="1" x14ac:dyDescent="0.2">
      <c r="C74" s="982"/>
      <c r="D74" s="975" t="s">
        <v>179</v>
      </c>
      <c r="E74" s="976"/>
      <c r="F74" s="976"/>
      <c r="G74" s="960" t="s">
        <v>90</v>
      </c>
      <c r="H74" s="956">
        <v>1</v>
      </c>
      <c r="I74" s="960" t="s">
        <v>93</v>
      </c>
      <c r="J74" s="106"/>
      <c r="K74" s="217"/>
      <c r="L74" s="110" t="str">
        <f>IF(K74="","",(IF(K74&lt;=$H74,"○","×")))</f>
        <v/>
      </c>
      <c r="M74" s="956"/>
      <c r="N74" s="219"/>
      <c r="O74" s="110" t="str">
        <f>IF(N74="","",(IF(N74&lt;=$H74,"○","×")))</f>
        <v/>
      </c>
      <c r="P74" s="956"/>
      <c r="Q74" s="219"/>
      <c r="R74" s="110" t="str">
        <f>IF(Q74="","",(IF(Q74&lt;=$H74,"○","×")))</f>
        <v/>
      </c>
      <c r="S74" s="956"/>
      <c r="T74" s="219"/>
      <c r="U74" s="110" t="str">
        <f>IF(T74="","",(IF(T74&lt;=$H74,"○","×")))</f>
        <v/>
      </c>
      <c r="V74" s="956"/>
      <c r="W74" s="219"/>
      <c r="X74" s="110" t="str">
        <f>IF(W74="","",(IF(W74&lt;=$H74,"○","×")))</f>
        <v/>
      </c>
      <c r="Y74" s="956"/>
      <c r="Z74" s="219"/>
      <c r="AA74" s="110" t="str">
        <f>IF(Z74="","",(IF(Z74&lt;=$H74,"○","×")))</f>
        <v/>
      </c>
      <c r="AB74" s="956"/>
      <c r="AC74" s="219"/>
      <c r="AD74" s="110" t="str">
        <f>IF(AC74="","",(IF(AC74&lt;=$H74,"○","×")))</f>
        <v/>
      </c>
      <c r="AE74" s="956"/>
      <c r="AF74" s="219"/>
      <c r="AG74" s="110" t="str">
        <f>IF(AF74="","",(IF(AF74&lt;=$H74,"○","×")))</f>
        <v/>
      </c>
      <c r="AH74" s="956"/>
      <c r="AI74" s="219"/>
      <c r="AJ74" s="110" t="str">
        <f>IF(AI74="","",(IF(AI74&lt;=$H74,"○","×")))</f>
        <v/>
      </c>
      <c r="AK74" s="956"/>
      <c r="AL74" s="219"/>
      <c r="AM74" s="110" t="str">
        <f>IF(AL74="","",(IF(AL74&lt;=$H74,"○","×")))</f>
        <v/>
      </c>
      <c r="AN74" s="956"/>
      <c r="AO74" s="219"/>
      <c r="AP74" s="110" t="str">
        <f>IF(AO74="","",(IF(AO74&lt;=$H74,"○","×")))</f>
        <v/>
      </c>
      <c r="AQ74" s="956"/>
      <c r="AR74" s="219"/>
      <c r="AS74" s="110" t="str">
        <f>IF(AR74="","",(IF(AR74&lt;=$H74,"○","×")))</f>
        <v/>
      </c>
      <c r="AT74" s="956"/>
      <c r="AU74" s="219"/>
      <c r="AV74" s="110" t="str">
        <f>IF(AU74="","",(IF(AU74&lt;=$H74,"○","×")))</f>
        <v/>
      </c>
      <c r="AW74" s="956"/>
      <c r="AX74" s="219"/>
      <c r="AY74" s="110" t="str">
        <f>IF(AX74="","",(IF(AX74&lt;=$H74,"○","×")))</f>
        <v/>
      </c>
      <c r="AZ74" s="956"/>
      <c r="BA74" s="219"/>
      <c r="BB74" s="110" t="str">
        <f>IF(BA74="","",(IF(BA74&lt;=$H74,"○","×")))</f>
        <v/>
      </c>
      <c r="BC74" s="956"/>
      <c r="BD74" s="219"/>
      <c r="BE74" s="110" t="str">
        <f>IF(BD74="","",(IF(BD74&lt;=$H74,"○","×")))</f>
        <v/>
      </c>
      <c r="BF74" s="956"/>
      <c r="BG74" s="219"/>
      <c r="BH74" s="110" t="str">
        <f>IF(BG74="","",(IF(BG74&lt;=$H74,"○","×")))</f>
        <v/>
      </c>
      <c r="BI74" s="956"/>
      <c r="BJ74" s="219"/>
      <c r="BK74" s="110" t="str">
        <f>IF(BJ74="","",(IF(BJ74&lt;=$H74,"○","×")))</f>
        <v/>
      </c>
      <c r="BL74" s="956"/>
      <c r="BM74" s="219"/>
      <c r="BN74" s="110" t="str">
        <f>IF(BM74="","",(IF(BM74&lt;=$H74,"○","×")))</f>
        <v/>
      </c>
      <c r="BO74" s="956"/>
    </row>
    <row r="75" spans="3:67" ht="12" customHeight="1" x14ac:dyDescent="0.2">
      <c r="C75" s="983"/>
      <c r="D75" s="979" t="s">
        <v>180</v>
      </c>
      <c r="E75" s="980"/>
      <c r="F75" s="980"/>
      <c r="G75" s="971" t="s">
        <v>99</v>
      </c>
      <c r="H75" s="958">
        <v>0.05</v>
      </c>
      <c r="I75" s="971" t="s">
        <v>93</v>
      </c>
      <c r="J75" s="40"/>
      <c r="K75" s="240"/>
      <c r="L75" s="72" t="str">
        <f>IF(K75="","",(IF(K75&lt;=$H75,"○","×")))</f>
        <v/>
      </c>
      <c r="M75" s="40"/>
      <c r="N75" s="240"/>
      <c r="O75" s="72" t="str">
        <f>IF(N75="","",(IF(N75&lt;=$H75,"○","×")))</f>
        <v/>
      </c>
      <c r="P75" s="40"/>
      <c r="Q75" s="240"/>
      <c r="R75" s="72" t="str">
        <f>IF(Q75="","",(IF(Q75&lt;=$H75,"○","×")))</f>
        <v/>
      </c>
      <c r="S75" s="40"/>
      <c r="T75" s="240"/>
      <c r="U75" s="72" t="str">
        <f>IF(T75="","",(IF(T75&lt;=$H75,"○","×")))</f>
        <v/>
      </c>
      <c r="V75" s="40"/>
      <c r="W75" s="240"/>
      <c r="X75" s="72" t="str">
        <f>IF(W75="","",(IF(W75&lt;=$H75,"○","×")))</f>
        <v/>
      </c>
      <c r="Y75" s="40"/>
      <c r="Z75" s="240"/>
      <c r="AA75" s="72" t="str">
        <f>IF(Z75="","",(IF(Z75&lt;=$H75,"○","×")))</f>
        <v/>
      </c>
      <c r="AB75" s="40"/>
      <c r="AC75" s="238"/>
      <c r="AD75" s="72" t="str">
        <f>IF(AC75="","",(IF(AC75&lt;=$H75,"○","×")))</f>
        <v/>
      </c>
      <c r="AE75" s="40"/>
      <c r="AF75" s="240"/>
      <c r="AG75" s="72" t="str">
        <f>IF(AF75="","",(IF(AF75&lt;=$H75,"○","×")))</f>
        <v/>
      </c>
      <c r="AH75" s="40"/>
      <c r="AI75" s="238"/>
      <c r="AJ75" s="72" t="str">
        <f>IF(AI75="","",(IF(AI75&lt;=$H75,"○","×")))</f>
        <v/>
      </c>
      <c r="AK75" s="40"/>
      <c r="AL75" s="240"/>
      <c r="AM75" s="72" t="str">
        <f>IF(AL75="","",(IF(AL75&lt;=$H75,"○","×")))</f>
        <v/>
      </c>
      <c r="AN75" s="40"/>
      <c r="AO75" s="240"/>
      <c r="AP75" s="72" t="str">
        <f>IF(AO75="","",(IF(AO75&lt;=$H75,"○","×")))</f>
        <v/>
      </c>
      <c r="AQ75" s="40"/>
      <c r="AR75" s="240"/>
      <c r="AS75" s="72" t="str">
        <f>IF(AR75="","",(IF(AR75&lt;=$H75,"○","×")))</f>
        <v/>
      </c>
      <c r="AT75" s="40"/>
      <c r="AU75" s="240"/>
      <c r="AV75" s="72" t="str">
        <f>IF(AU75="","",(IF(AU75&lt;=$H75,"○","×")))</f>
        <v/>
      </c>
      <c r="AW75" s="40"/>
      <c r="AX75" s="240"/>
      <c r="AY75" s="72" t="str">
        <f>IF(AX75="","",(IF(AX75&lt;=$H75,"○","×")))</f>
        <v/>
      </c>
      <c r="AZ75" s="40"/>
      <c r="BA75" s="240"/>
      <c r="BB75" s="72" t="str">
        <f>IF(BA75="","",(IF(BA75&lt;=$H75,"○","×")))</f>
        <v/>
      </c>
      <c r="BC75" s="40"/>
      <c r="BD75" s="240"/>
      <c r="BE75" s="72" t="str">
        <f>IF(BD75="","",(IF(BD75&lt;=$H75,"○","×")))</f>
        <v/>
      </c>
      <c r="BF75" s="40"/>
      <c r="BG75" s="240"/>
      <c r="BH75" s="72" t="str">
        <f>IF(BG75="","",(IF(BG75&lt;=$H75,"○","×")))</f>
        <v/>
      </c>
      <c r="BI75" s="40"/>
      <c r="BJ75" s="240"/>
      <c r="BK75" s="72" t="str">
        <f>IF(BJ75="","",(IF(BJ75&lt;=$H75,"○","×")))</f>
        <v/>
      </c>
      <c r="BL75" s="40"/>
      <c r="BM75" s="240"/>
      <c r="BN75" s="72" t="str">
        <f>IF(BM75="","",(IF(BM75&lt;=$H75,"○","×")))</f>
        <v/>
      </c>
      <c r="BO75" s="23"/>
    </row>
    <row r="76" spans="3:67" ht="12" customHeight="1" x14ac:dyDescent="0.2">
      <c r="C76" s="981" t="s">
        <v>181</v>
      </c>
      <c r="D76" s="984" t="s">
        <v>182</v>
      </c>
      <c r="E76" s="985"/>
      <c r="F76" s="985"/>
      <c r="G76" s="947" t="s">
        <v>90</v>
      </c>
      <c r="H76" s="945"/>
      <c r="I76" s="947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4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  <c r="BO76" s="23"/>
    </row>
    <row r="77" spans="3:67" ht="12" customHeight="1" x14ac:dyDescent="0.2">
      <c r="C77" s="994"/>
      <c r="D77" s="975" t="s">
        <v>183</v>
      </c>
      <c r="E77" s="976"/>
      <c r="F77" s="976"/>
      <c r="G77" s="960" t="s">
        <v>90</v>
      </c>
      <c r="H77" s="956"/>
      <c r="I77" s="960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199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  <c r="BO77" s="199"/>
    </row>
    <row r="78" spans="3:67" ht="12" customHeight="1" x14ac:dyDescent="0.2">
      <c r="C78" s="994"/>
      <c r="D78" s="975" t="s">
        <v>184</v>
      </c>
      <c r="E78" s="976"/>
      <c r="F78" s="976"/>
      <c r="G78" s="960" t="s">
        <v>90</v>
      </c>
      <c r="H78" s="956"/>
      <c r="I78" s="960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956"/>
      <c r="AO78" s="197"/>
      <c r="AP78" s="174"/>
      <c r="AQ78" s="956"/>
      <c r="AR78" s="197"/>
      <c r="AS78" s="29"/>
      <c r="AT78" s="23"/>
      <c r="AU78" s="197"/>
      <c r="AV78" s="173"/>
      <c r="AW78" s="956"/>
      <c r="AX78" s="197"/>
      <c r="AY78" s="173"/>
      <c r="AZ78" s="956"/>
      <c r="BA78" s="197"/>
      <c r="BB78" s="174"/>
      <c r="BC78" s="956"/>
      <c r="BD78" s="197"/>
      <c r="BE78" s="173"/>
      <c r="BF78" s="956"/>
      <c r="BG78" s="197"/>
      <c r="BH78" s="173"/>
      <c r="BI78" s="956"/>
      <c r="BJ78" s="197"/>
      <c r="BK78" s="173"/>
      <c r="BL78" s="956"/>
      <c r="BM78" s="197"/>
      <c r="BN78" s="174"/>
      <c r="BO78" s="956"/>
    </row>
    <row r="79" spans="3:67" ht="12" customHeight="1" x14ac:dyDescent="0.2">
      <c r="C79" s="994"/>
      <c r="D79" s="977" t="s">
        <v>185</v>
      </c>
      <c r="E79" s="978"/>
      <c r="F79" s="978"/>
      <c r="G79" s="969" t="s">
        <v>90</v>
      </c>
      <c r="H79" s="967"/>
      <c r="I79" s="969"/>
      <c r="J79" s="967"/>
      <c r="K79" s="242"/>
      <c r="L79" s="181"/>
      <c r="M79" s="967"/>
      <c r="N79" s="242"/>
      <c r="O79" s="181"/>
      <c r="P79" s="967"/>
      <c r="Q79" s="242"/>
      <c r="R79" s="181"/>
      <c r="S79" s="967"/>
      <c r="T79" s="242"/>
      <c r="U79" s="184"/>
      <c r="V79" s="967"/>
      <c r="W79" s="229"/>
      <c r="X79" s="184"/>
      <c r="Y79" s="243"/>
      <c r="Z79" s="242"/>
      <c r="AA79" s="244"/>
      <c r="AB79" s="967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967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967"/>
      <c r="BD79" s="229"/>
      <c r="BE79" s="181"/>
      <c r="BF79" s="967"/>
      <c r="BG79" s="229"/>
      <c r="BH79" s="181"/>
      <c r="BI79" s="224"/>
      <c r="BJ79" s="229"/>
      <c r="BK79" s="181"/>
      <c r="BL79" s="967"/>
      <c r="BM79" s="229"/>
      <c r="BN79" s="184"/>
      <c r="BO79" s="106"/>
    </row>
    <row r="80" spans="3:67" ht="12" customHeight="1" x14ac:dyDescent="0.2">
      <c r="C80" s="994"/>
      <c r="D80" s="975" t="s">
        <v>186</v>
      </c>
      <c r="E80" s="976"/>
      <c r="F80" s="976"/>
      <c r="G80" s="960" t="s">
        <v>90</v>
      </c>
      <c r="H80" s="956"/>
      <c r="I80" s="960"/>
      <c r="J80" s="956"/>
      <c r="K80" s="237"/>
      <c r="L80" s="173"/>
      <c r="M80" s="956"/>
      <c r="N80" s="237"/>
      <c r="O80" s="173"/>
      <c r="P80" s="956"/>
      <c r="Q80" s="237"/>
      <c r="R80" s="173"/>
      <c r="S80" s="956"/>
      <c r="T80" s="237"/>
      <c r="U80" s="174"/>
      <c r="V80" s="956"/>
      <c r="W80" s="191"/>
      <c r="X80" s="174"/>
      <c r="Y80" s="956"/>
      <c r="Z80" s="237"/>
      <c r="AA80" s="173"/>
      <c r="AB80" s="956"/>
      <c r="AC80" s="237"/>
      <c r="AD80" s="173"/>
      <c r="AE80" s="956"/>
      <c r="AF80" s="191"/>
      <c r="AG80" s="29"/>
      <c r="AH80" s="23"/>
      <c r="AI80" s="191"/>
      <c r="AJ80" s="29"/>
      <c r="AK80" s="956"/>
      <c r="AL80" s="191"/>
      <c r="AM80" s="110"/>
      <c r="AN80" s="956"/>
      <c r="AO80" s="191"/>
      <c r="AP80" s="174"/>
      <c r="AQ80" s="956"/>
      <c r="AR80" s="191"/>
      <c r="AS80" s="29"/>
      <c r="AT80" s="23"/>
      <c r="AU80" s="191"/>
      <c r="AV80" s="173"/>
      <c r="AW80" s="23"/>
      <c r="AX80" s="191"/>
      <c r="AY80" s="173"/>
      <c r="AZ80" s="956"/>
      <c r="BA80" s="191"/>
      <c r="BB80" s="174"/>
      <c r="BC80" s="106"/>
      <c r="BD80" s="191"/>
      <c r="BE80" s="173"/>
      <c r="BF80" s="956"/>
      <c r="BG80" s="191"/>
      <c r="BH80" s="173"/>
      <c r="BI80" s="956"/>
      <c r="BJ80" s="191"/>
      <c r="BK80" s="173"/>
      <c r="BL80" s="956"/>
      <c r="BM80" s="191"/>
      <c r="BN80" s="174"/>
      <c r="BO80" s="956"/>
    </row>
    <row r="81" spans="3:67" ht="12" customHeight="1" x14ac:dyDescent="0.2">
      <c r="C81" s="994"/>
      <c r="D81" s="975" t="s">
        <v>187</v>
      </c>
      <c r="E81" s="976"/>
      <c r="F81" s="976"/>
      <c r="G81" s="960" t="s">
        <v>90</v>
      </c>
      <c r="H81" s="956"/>
      <c r="I81" s="960"/>
      <c r="J81" s="956"/>
      <c r="K81" s="237"/>
      <c r="L81" s="173"/>
      <c r="M81" s="956"/>
      <c r="N81" s="237"/>
      <c r="O81" s="173"/>
      <c r="P81" s="956"/>
      <c r="Q81" s="237"/>
      <c r="R81" s="173"/>
      <c r="S81" s="956"/>
      <c r="T81" s="237"/>
      <c r="U81" s="174"/>
      <c r="V81" s="956"/>
      <c r="W81" s="191"/>
      <c r="X81" s="174"/>
      <c r="Y81" s="956"/>
      <c r="Z81" s="237"/>
      <c r="AA81" s="107"/>
      <c r="AB81" s="956"/>
      <c r="AC81" s="237"/>
      <c r="AD81" s="173"/>
      <c r="AE81" s="956"/>
      <c r="AF81" s="191"/>
      <c r="AG81" s="29"/>
      <c r="AH81" s="956"/>
      <c r="AI81" s="191"/>
      <c r="AJ81" s="29"/>
      <c r="AK81" s="956"/>
      <c r="AL81" s="191"/>
      <c r="AM81" s="110"/>
      <c r="AN81" s="956"/>
      <c r="AO81" s="191"/>
      <c r="AP81" s="174"/>
      <c r="AQ81" s="956"/>
      <c r="AR81" s="191"/>
      <c r="AS81" s="29"/>
      <c r="AT81" s="956"/>
      <c r="AU81" s="191"/>
      <c r="AV81" s="173"/>
      <c r="AW81" s="956"/>
      <c r="AX81" s="191"/>
      <c r="AY81" s="173"/>
      <c r="AZ81" s="956"/>
      <c r="BA81" s="191"/>
      <c r="BB81" s="174"/>
      <c r="BC81" s="956"/>
      <c r="BD81" s="191"/>
      <c r="BE81" s="173"/>
      <c r="BF81" s="956"/>
      <c r="BG81" s="191"/>
      <c r="BH81" s="173"/>
      <c r="BI81" s="956"/>
      <c r="BJ81" s="191"/>
      <c r="BK81" s="173"/>
      <c r="BL81" s="956"/>
      <c r="BM81" s="191"/>
      <c r="BN81" s="174"/>
      <c r="BO81" s="956"/>
    </row>
    <row r="82" spans="3:67" ht="12" customHeight="1" x14ac:dyDescent="0.2">
      <c r="C82" s="994"/>
      <c r="D82" s="975" t="s">
        <v>188</v>
      </c>
      <c r="E82" s="976"/>
      <c r="F82" s="976"/>
      <c r="G82" s="960" t="s">
        <v>90</v>
      </c>
      <c r="H82" s="956"/>
      <c r="I82" s="960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6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  <c r="BO82" s="106"/>
    </row>
    <row r="83" spans="3:67" ht="12" customHeight="1" x14ac:dyDescent="0.2">
      <c r="C83" s="994"/>
      <c r="D83" s="977" t="s">
        <v>189</v>
      </c>
      <c r="E83" s="978"/>
      <c r="F83" s="978"/>
      <c r="G83" s="969" t="s">
        <v>90</v>
      </c>
      <c r="H83" s="967"/>
      <c r="I83" s="969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967"/>
      <c r="AF83" s="229"/>
      <c r="AG83" s="226"/>
      <c r="AH83" s="967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967"/>
      <c r="AU83" s="229"/>
      <c r="AV83" s="181"/>
      <c r="AW83" s="224"/>
      <c r="AX83" s="229"/>
      <c r="AY83" s="181"/>
      <c r="AZ83" s="157"/>
      <c r="BA83" s="229"/>
      <c r="BB83" s="184"/>
      <c r="BC83" s="157"/>
      <c r="BD83" s="229"/>
      <c r="BE83" s="181"/>
      <c r="BF83" s="157"/>
      <c r="BG83" s="229"/>
      <c r="BH83" s="181"/>
      <c r="BI83" s="967"/>
      <c r="BJ83" s="229"/>
      <c r="BK83" s="181"/>
      <c r="BL83" s="224"/>
      <c r="BM83" s="229"/>
      <c r="BN83" s="184"/>
      <c r="BO83" s="77"/>
    </row>
    <row r="84" spans="3:67" ht="12" customHeight="1" x14ac:dyDescent="0.2">
      <c r="C84" s="994"/>
      <c r="D84" s="975" t="s">
        <v>190</v>
      </c>
      <c r="E84" s="976"/>
      <c r="F84" s="976"/>
      <c r="G84" s="960" t="s">
        <v>90</v>
      </c>
      <c r="H84" s="956"/>
      <c r="I84" s="960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956"/>
      <c r="AF84" s="188"/>
      <c r="AG84" s="29"/>
      <c r="AH84" s="956"/>
      <c r="AI84" s="188">
        <v>2.4</v>
      </c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956"/>
      <c r="AU84" s="188"/>
      <c r="AV84" s="29"/>
      <c r="AW84" s="23"/>
      <c r="AX84" s="191"/>
      <c r="AY84" s="76"/>
      <c r="AZ84" s="77"/>
      <c r="BA84" s="188"/>
      <c r="BB84" s="81"/>
      <c r="BC84" s="77"/>
      <c r="BD84" s="191"/>
      <c r="BE84" s="81"/>
      <c r="BF84" s="77"/>
      <c r="BG84" s="191"/>
      <c r="BH84" s="81"/>
      <c r="BI84" s="956"/>
      <c r="BJ84" s="191"/>
      <c r="BK84" s="25"/>
      <c r="BL84" s="106"/>
      <c r="BM84" s="191"/>
      <c r="BN84" s="81"/>
      <c r="BO84" s="106"/>
    </row>
    <row r="85" spans="3:67" ht="12" customHeight="1" x14ac:dyDescent="0.2">
      <c r="C85" s="994"/>
      <c r="D85" s="975" t="s">
        <v>191</v>
      </c>
      <c r="E85" s="976"/>
      <c r="F85" s="976"/>
      <c r="G85" s="960" t="s">
        <v>90</v>
      </c>
      <c r="H85" s="956"/>
      <c r="I85" s="960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956"/>
      <c r="AF85" s="197"/>
      <c r="AG85" s="29"/>
      <c r="AH85" s="956"/>
      <c r="AI85" s="191">
        <v>0.14000000000000001</v>
      </c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956"/>
      <c r="AU85" s="197"/>
      <c r="AV85" s="29"/>
      <c r="AW85" s="106"/>
      <c r="AX85" s="197"/>
      <c r="AY85" s="76"/>
      <c r="AZ85" s="77"/>
      <c r="BA85" s="197"/>
      <c r="BB85" s="110"/>
      <c r="BC85" s="106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  <c r="BO85" s="77"/>
    </row>
    <row r="86" spans="3:67" ht="12" customHeight="1" x14ac:dyDescent="0.2">
      <c r="C86" s="995"/>
      <c r="D86" s="975" t="s">
        <v>192</v>
      </c>
      <c r="E86" s="976"/>
      <c r="F86" s="976"/>
      <c r="G86" s="960" t="s">
        <v>90</v>
      </c>
      <c r="H86" s="956"/>
      <c r="I86" s="960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958"/>
      <c r="AF86" s="191"/>
      <c r="AG86" s="29"/>
      <c r="AH86" s="956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956"/>
      <c r="AU86" s="197"/>
      <c r="AV86" s="29"/>
      <c r="AW86" s="106"/>
      <c r="AX86" s="197"/>
      <c r="AY86" s="107"/>
      <c r="AZ86" s="249"/>
      <c r="BA86" s="197"/>
      <c r="BB86" s="250"/>
      <c r="BC86" s="106"/>
      <c r="BD86" s="197"/>
      <c r="BE86" s="110"/>
      <c r="BF86" s="106"/>
      <c r="BG86" s="197"/>
      <c r="BH86" s="110"/>
      <c r="BI86" s="958"/>
      <c r="BJ86" s="197"/>
      <c r="BK86" s="25"/>
      <c r="BL86" s="106"/>
      <c r="BM86" s="197"/>
      <c r="BN86" s="110"/>
      <c r="BO86" s="106"/>
    </row>
    <row r="87" spans="3:67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945"/>
      <c r="I87" s="947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5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  <c r="BO87" s="106"/>
    </row>
    <row r="88" spans="3:67" ht="12" customHeight="1" x14ac:dyDescent="0.2">
      <c r="C88" s="982"/>
      <c r="D88" s="990" t="s">
        <v>195</v>
      </c>
      <c r="E88" s="991"/>
      <c r="F88" s="991"/>
      <c r="G88" s="257" t="s">
        <v>90</v>
      </c>
      <c r="H88" s="956"/>
      <c r="I88" s="960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6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  <c r="BO88" s="106"/>
    </row>
    <row r="89" spans="3:67" ht="12" customHeight="1" x14ac:dyDescent="0.2">
      <c r="C89" s="982"/>
      <c r="D89" s="990" t="s">
        <v>196</v>
      </c>
      <c r="E89" s="991"/>
      <c r="F89" s="991"/>
      <c r="G89" s="257" t="s">
        <v>90</v>
      </c>
      <c r="H89" s="956"/>
      <c r="I89" s="960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6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  <c r="BO89" s="106"/>
    </row>
    <row r="90" spans="3:67" ht="12" customHeight="1" x14ac:dyDescent="0.2">
      <c r="C90" s="982"/>
      <c r="D90" s="990" t="s">
        <v>197</v>
      </c>
      <c r="E90" s="991"/>
      <c r="F90" s="991"/>
      <c r="G90" s="257" t="s">
        <v>90</v>
      </c>
      <c r="H90" s="956"/>
      <c r="I90" s="960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6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  <c r="BO90" s="106"/>
    </row>
    <row r="91" spans="3:67" ht="12" customHeight="1" x14ac:dyDescent="0.2">
      <c r="C91" s="983"/>
      <c r="D91" s="992" t="s">
        <v>198</v>
      </c>
      <c r="E91" s="993"/>
      <c r="F91" s="993"/>
      <c r="G91" s="258" t="s">
        <v>90</v>
      </c>
      <c r="H91" s="958"/>
      <c r="I91" s="971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4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  <c r="BO91" s="106"/>
    </row>
    <row r="92" spans="3:67" ht="12" customHeight="1" x14ac:dyDescent="0.2">
      <c r="C92" s="981" t="s">
        <v>199</v>
      </c>
      <c r="D92" s="984" t="s">
        <v>200</v>
      </c>
      <c r="E92" s="985"/>
      <c r="F92" s="985"/>
      <c r="G92" s="947" t="s">
        <v>90</v>
      </c>
      <c r="H92" s="945">
        <v>0.06</v>
      </c>
      <c r="I92" s="947" t="s">
        <v>201</v>
      </c>
      <c r="J92" s="64"/>
      <c r="K92" s="125"/>
      <c r="L92" s="215" t="str">
        <f>IF(K92="","",(IF(K92&lt;=$H92,"○","×")))</f>
        <v/>
      </c>
      <c r="M92" s="64"/>
      <c r="N92" s="266"/>
      <c r="O92" s="215" t="str">
        <f>IF(N92="","",(IF(N92&lt;=$H92,"○","×")))</f>
        <v/>
      </c>
      <c r="P92" s="64"/>
      <c r="Q92" s="266"/>
      <c r="R92" s="215" t="str">
        <f>IF(Q92="","",(IF(Q92&lt;=$H92,"○","×")))</f>
        <v/>
      </c>
      <c r="S92" s="64"/>
      <c r="T92" s="266"/>
      <c r="U92" s="215" t="str">
        <f>IF(T92="","",(IF(T92&lt;=$H92,"○","×")))</f>
        <v/>
      </c>
      <c r="V92" s="64"/>
      <c r="W92" s="266"/>
      <c r="X92" s="215" t="str">
        <f>IF(W92="","",(IF(W92&lt;=$H92,"○","×")))</f>
        <v/>
      </c>
      <c r="Y92" s="64"/>
      <c r="Z92" s="266"/>
      <c r="AA92" s="215" t="str">
        <f>IF(Z92="","",(IF(Z92&lt;=$H92,"○","×")))</f>
        <v/>
      </c>
      <c r="AB92" s="64"/>
      <c r="AC92" s="265"/>
      <c r="AD92" s="215" t="str">
        <f>IF(AC92="","",(IF(AC92&lt;=$H92,"○","×")))</f>
        <v/>
      </c>
      <c r="AE92" s="64"/>
      <c r="AF92" s="266"/>
      <c r="AG92" s="215" t="str">
        <f>IF(AF92="","",(IF(AF92&lt;=$H92,"○","×")))</f>
        <v/>
      </c>
      <c r="AH92" s="64"/>
      <c r="AI92" s="265"/>
      <c r="AJ92" s="215" t="str">
        <f>IF(AI92="","",(IF(AI92&lt;=$H92,"○","×")))</f>
        <v/>
      </c>
      <c r="AK92" s="64"/>
      <c r="AL92" s="266"/>
      <c r="AM92" s="215" t="str">
        <f>IF(AL92="","",(IF(AL92&lt;=$H92,"○","×")))</f>
        <v/>
      </c>
      <c r="AN92" s="64"/>
      <c r="AO92" s="266"/>
      <c r="AP92" s="215" t="str">
        <f>IF(AO92="","",(IF(AO92&lt;=$H92,"○","×")))</f>
        <v/>
      </c>
      <c r="AQ92" s="64"/>
      <c r="AR92" s="266"/>
      <c r="AS92" s="215" t="str">
        <f>IF(AR92="","",(IF(AR92&lt;=$H92,"○","×")))</f>
        <v/>
      </c>
      <c r="AT92" s="64"/>
      <c r="AU92" s="266"/>
      <c r="AV92" s="215" t="str">
        <f>IF(AU92="","",(IF(AU92&lt;=$H92,"○","×")))</f>
        <v/>
      </c>
      <c r="AW92" s="64"/>
      <c r="AX92" s="266"/>
      <c r="AY92" s="215" t="str">
        <f>IF(AX92="","",(IF(AX92&lt;=$H92,"○","×")))</f>
        <v/>
      </c>
      <c r="AZ92" s="64"/>
      <c r="BA92" s="266"/>
      <c r="BB92" s="215" t="str">
        <f>IF(BA92="","",(IF(BA92&lt;=$H92,"○","×")))</f>
        <v/>
      </c>
      <c r="BC92" s="64"/>
      <c r="BD92" s="266"/>
      <c r="BE92" s="215" t="str">
        <f>IF(BD92="","",(IF(BD92&lt;=$H92,"○","×")))</f>
        <v/>
      </c>
      <c r="BF92" s="64"/>
      <c r="BG92" s="266"/>
      <c r="BH92" s="215" t="str">
        <f>IF(BG92="","",(IF(BG92&lt;=$H92,"○","×")))</f>
        <v/>
      </c>
      <c r="BI92" s="64"/>
      <c r="BJ92" s="266"/>
      <c r="BK92" s="215" t="str">
        <f>IF(BJ92="","",(IF(BJ92&lt;=$H92,"○","×")))</f>
        <v/>
      </c>
      <c r="BL92" s="64"/>
      <c r="BM92" s="266"/>
      <c r="BN92" s="215" t="str">
        <f>IF(BM92="","",(IF(BM92&lt;=$H92,"○","×")))</f>
        <v/>
      </c>
      <c r="BO92" s="23"/>
    </row>
    <row r="93" spans="3:67" ht="12" customHeight="1" x14ac:dyDescent="0.2">
      <c r="C93" s="982"/>
      <c r="D93" s="975" t="s">
        <v>202</v>
      </c>
      <c r="E93" s="976"/>
      <c r="F93" s="976"/>
      <c r="G93" s="960" t="s">
        <v>90</v>
      </c>
      <c r="H93" s="956">
        <v>0.04</v>
      </c>
      <c r="I93" s="960" t="s">
        <v>201</v>
      </c>
      <c r="J93" s="23"/>
      <c r="K93" s="218"/>
      <c r="L93" s="192" t="str">
        <f>IF(K93="","",(IF(K93&lt;=$H93,"○","×")))</f>
        <v/>
      </c>
      <c r="M93" s="23"/>
      <c r="N93" s="195"/>
      <c r="O93" s="192" t="str">
        <f>IF(N93="","",(IF(N93&lt;=$H93,"○","×")))</f>
        <v/>
      </c>
      <c r="P93" s="23"/>
      <c r="Q93" s="195"/>
      <c r="R93" s="192" t="str">
        <f>IF(Q93="","",(IF(Q93&lt;=$H93,"○","×")))</f>
        <v/>
      </c>
      <c r="S93" s="23"/>
      <c r="T93" s="195"/>
      <c r="U93" s="192" t="str">
        <f>IF(T93="","",(IF(T93&lt;=$H93,"○","×")))</f>
        <v/>
      </c>
      <c r="V93" s="23"/>
      <c r="W93" s="195"/>
      <c r="X93" s="192" t="str">
        <f>IF(W93="","",(IF(W93&lt;=$H93,"○","×")))</f>
        <v/>
      </c>
      <c r="Y93" s="23"/>
      <c r="Z93" s="195"/>
      <c r="AA93" s="192" t="str">
        <f>IF(Z93="","",(IF(Z93&lt;=$H93,"○","×")))</f>
        <v/>
      </c>
      <c r="AB93" s="23"/>
      <c r="AC93" s="267"/>
      <c r="AD93" s="192" t="str">
        <f>IF(AC93="","",(IF(AC93&lt;=$H93,"○","×")))</f>
        <v/>
      </c>
      <c r="AE93" s="23"/>
      <c r="AF93" s="195"/>
      <c r="AG93" s="192" t="str">
        <f>IF(AF93="","",(IF(AF93&lt;=$H93,"○","×")))</f>
        <v/>
      </c>
      <c r="AH93" s="23"/>
      <c r="AI93" s="267"/>
      <c r="AJ93" s="192" t="str">
        <f>IF(AI93="","",(IF(AI93&lt;=$H93,"○","×")))</f>
        <v/>
      </c>
      <c r="AK93" s="23"/>
      <c r="AL93" s="195"/>
      <c r="AM93" s="192" t="str">
        <f>IF(AL93="","",(IF(AL93&lt;=$H93,"○","×")))</f>
        <v/>
      </c>
      <c r="AN93" s="23"/>
      <c r="AO93" s="195"/>
      <c r="AP93" s="192" t="str">
        <f>IF(AO93="","",(IF(AO93&lt;=$H93,"○","×")))</f>
        <v/>
      </c>
      <c r="AQ93" s="23"/>
      <c r="AR93" s="195"/>
      <c r="AS93" s="192" t="str">
        <f>IF(AR93="","",(IF(AR93&lt;=$H93,"○","×")))</f>
        <v/>
      </c>
      <c r="AT93" s="23"/>
      <c r="AU93" s="195"/>
      <c r="AV93" s="192" t="str">
        <f>IF(AU93="","",(IF(AU93&lt;=$H93,"○","×")))</f>
        <v/>
      </c>
      <c r="AW93" s="23"/>
      <c r="AX93" s="195"/>
      <c r="AY93" s="192" t="str">
        <f>IF(AX93="","",(IF(AX93&lt;=$H93,"○","×")))</f>
        <v/>
      </c>
      <c r="AZ93" s="23"/>
      <c r="BA93" s="195"/>
      <c r="BB93" s="192" t="str">
        <f>IF(BA93="","",(IF(BA93&lt;=$H93,"○","×")))</f>
        <v/>
      </c>
      <c r="BC93" s="23"/>
      <c r="BD93" s="195"/>
      <c r="BE93" s="192" t="str">
        <f>IF(BD93="","",(IF(BD93&lt;=$H93,"○","×")))</f>
        <v/>
      </c>
      <c r="BF93" s="23"/>
      <c r="BG93" s="195"/>
      <c r="BH93" s="192" t="str">
        <f>IF(BG93="","",(IF(BG93&lt;=$H93,"○","×")))</f>
        <v/>
      </c>
      <c r="BI93" s="23"/>
      <c r="BJ93" s="195"/>
      <c r="BK93" s="192" t="str">
        <f>IF(BJ93="","",(IF(BJ93&lt;=$H93,"○","×")))</f>
        <v/>
      </c>
      <c r="BL93" s="23"/>
      <c r="BM93" s="195"/>
      <c r="BN93" s="192" t="str">
        <f>IF(BM93="","",(IF(BM93&lt;=$H93,"○","×")))</f>
        <v/>
      </c>
      <c r="BO93" s="23"/>
    </row>
    <row r="94" spans="3:67" ht="12" customHeight="1" x14ac:dyDescent="0.2">
      <c r="C94" s="982"/>
      <c r="D94" s="975" t="s">
        <v>203</v>
      </c>
      <c r="E94" s="976"/>
      <c r="F94" s="976"/>
      <c r="G94" s="960" t="s">
        <v>90</v>
      </c>
      <c r="H94" s="956">
        <v>0.06</v>
      </c>
      <c r="I94" s="960" t="s">
        <v>201</v>
      </c>
      <c r="J94" s="23"/>
      <c r="K94" s="218"/>
      <c r="L94" s="192" t="str">
        <f>IF(K94="","",(IF(K94&lt;=$H94,"○","×")))</f>
        <v/>
      </c>
      <c r="M94" s="23"/>
      <c r="N94" s="195"/>
      <c r="O94" s="192" t="str">
        <f>IF(N94="","",(IF(N94&lt;=$H94,"○","×")))</f>
        <v/>
      </c>
      <c r="P94" s="23"/>
      <c r="Q94" s="195"/>
      <c r="R94" s="192" t="str">
        <f>IF(Q94="","",(IF(Q94&lt;=$H94,"○","×")))</f>
        <v/>
      </c>
      <c r="S94" s="23"/>
      <c r="T94" s="195"/>
      <c r="U94" s="192" t="str">
        <f>IF(T94="","",(IF(T94&lt;=$H94,"○","×")))</f>
        <v/>
      </c>
      <c r="V94" s="23"/>
      <c r="W94" s="195"/>
      <c r="X94" s="192" t="str">
        <f>IF(W94="","",(IF(W94&lt;=$H94,"○","×")))</f>
        <v/>
      </c>
      <c r="Y94" s="23"/>
      <c r="Z94" s="195"/>
      <c r="AA94" s="192" t="str">
        <f>IF(Z94="","",(IF(Z94&lt;=$H94,"○","×")))</f>
        <v/>
      </c>
      <c r="AB94" s="23"/>
      <c r="AC94" s="267"/>
      <c r="AD94" s="192" t="str">
        <f>IF(AC94="","",(IF(AC94&lt;=$H94,"○","×")))</f>
        <v/>
      </c>
      <c r="AE94" s="23"/>
      <c r="AF94" s="195"/>
      <c r="AG94" s="192" t="str">
        <f>IF(AF94="","",(IF(AF94&lt;=$H94,"○","×")))</f>
        <v/>
      </c>
      <c r="AH94" s="23"/>
      <c r="AI94" s="267"/>
      <c r="AJ94" s="192" t="str">
        <f>IF(AI94="","",(IF(AI94&lt;=$H94,"○","×")))</f>
        <v/>
      </c>
      <c r="AK94" s="23"/>
      <c r="AL94" s="195"/>
      <c r="AM94" s="192" t="str">
        <f>IF(AL94="","",(IF(AL94&lt;=$H94,"○","×")))</f>
        <v/>
      </c>
      <c r="AN94" s="23"/>
      <c r="AO94" s="195"/>
      <c r="AP94" s="192" t="str">
        <f>IF(AO94="","",(IF(AO94&lt;=$H94,"○","×")))</f>
        <v/>
      </c>
      <c r="AQ94" s="23"/>
      <c r="AR94" s="195"/>
      <c r="AS94" s="192" t="str">
        <f>IF(AR94="","",(IF(AR94&lt;=$H94,"○","×")))</f>
        <v/>
      </c>
      <c r="AT94" s="23"/>
      <c r="AU94" s="195"/>
      <c r="AV94" s="192" t="str">
        <f>IF(AU94="","",(IF(AU94&lt;=$H94,"○","×")))</f>
        <v/>
      </c>
      <c r="AW94" s="23"/>
      <c r="AX94" s="195"/>
      <c r="AY94" s="192" t="str">
        <f>IF(AX94="","",(IF(AX94&lt;=$H94,"○","×")))</f>
        <v/>
      </c>
      <c r="AZ94" s="23"/>
      <c r="BA94" s="195"/>
      <c r="BB94" s="192" t="str">
        <f>IF(BA94="","",(IF(BA94&lt;=$H94,"○","×")))</f>
        <v/>
      </c>
      <c r="BC94" s="23"/>
      <c r="BD94" s="195"/>
      <c r="BE94" s="192" t="str">
        <f>IF(BD94="","",(IF(BD94&lt;=$H94,"○","×")))</f>
        <v/>
      </c>
      <c r="BF94" s="23"/>
      <c r="BG94" s="195"/>
      <c r="BH94" s="192" t="str">
        <f>IF(BG94="","",(IF(BG94&lt;=$H94,"○","×")))</f>
        <v/>
      </c>
      <c r="BI94" s="23"/>
      <c r="BJ94" s="195"/>
      <c r="BK94" s="192" t="str">
        <f>IF(BJ94="","",(IF(BJ94&lt;=$H94,"○","×")))</f>
        <v/>
      </c>
      <c r="BL94" s="23"/>
      <c r="BM94" s="195"/>
      <c r="BN94" s="192" t="str">
        <f>IF(BM94="","",(IF(BM94&lt;=$H94,"○","×")))</f>
        <v/>
      </c>
      <c r="BO94" s="23"/>
    </row>
    <row r="95" spans="3:67" ht="12" customHeight="1" x14ac:dyDescent="0.2">
      <c r="C95" s="982"/>
      <c r="D95" s="977" t="s">
        <v>204</v>
      </c>
      <c r="E95" s="978"/>
      <c r="F95" s="978"/>
      <c r="G95" s="969" t="s">
        <v>90</v>
      </c>
      <c r="H95" s="967">
        <v>0.2</v>
      </c>
      <c r="I95" s="960" t="s">
        <v>201</v>
      </c>
      <c r="J95" s="224"/>
      <c r="K95" s="269"/>
      <c r="L95" s="222" t="str">
        <f>IF(K95="","",(IF(K95&lt;=$H95,"○","×")))</f>
        <v/>
      </c>
      <c r="M95" s="224"/>
      <c r="N95" s="269"/>
      <c r="O95" s="222" t="str">
        <f>IF(N95="","",(IF(N95&lt;=$H95,"○","×")))</f>
        <v/>
      </c>
      <c r="P95" s="224"/>
      <c r="Q95" s="269"/>
      <c r="R95" s="222" t="str">
        <f>IF(Q95="","",(IF(Q95&lt;=$H95,"○","×")))</f>
        <v/>
      </c>
      <c r="S95" s="224"/>
      <c r="T95" s="269"/>
      <c r="U95" s="222" t="str">
        <f>IF(T95="","",(IF(T95&lt;=$H95,"○","×")))</f>
        <v/>
      </c>
      <c r="V95" s="224"/>
      <c r="W95" s="269"/>
      <c r="X95" s="222" t="str">
        <f>IF(W95="","",(IF(W95&lt;=$H95,"○","×")))</f>
        <v/>
      </c>
      <c r="Y95" s="224"/>
      <c r="Z95" s="269"/>
      <c r="AA95" s="222" t="str">
        <f>IF(Z95="","",(IF(Z95&lt;=$H95,"○","×")))</f>
        <v/>
      </c>
      <c r="AB95" s="224"/>
      <c r="AC95" s="268"/>
      <c r="AD95" s="222" t="str">
        <f>IF(AC95="","",(IF(AC95&lt;=$H95,"○","×")))</f>
        <v/>
      </c>
      <c r="AE95" s="224"/>
      <c r="AF95" s="269"/>
      <c r="AG95" s="222" t="str">
        <f>IF(AF95="","",(IF(AF95&lt;=$H95,"○","×")))</f>
        <v/>
      </c>
      <c r="AH95" s="224"/>
      <c r="AI95" s="268"/>
      <c r="AJ95" s="222" t="str">
        <f>IF(AI95="","",(IF(AI95&lt;=$H95,"○","×")))</f>
        <v/>
      </c>
      <c r="AK95" s="224"/>
      <c r="AL95" s="269"/>
      <c r="AM95" s="222" t="str">
        <f>IF(AL95="","",(IF(AL95&lt;=$H95,"○","×")))</f>
        <v/>
      </c>
      <c r="AN95" s="224"/>
      <c r="AO95" s="269"/>
      <c r="AP95" s="222" t="str">
        <f>IF(AO95="","",(IF(AO95&lt;=$H95,"○","×")))</f>
        <v/>
      </c>
      <c r="AQ95" s="224"/>
      <c r="AR95" s="269"/>
      <c r="AS95" s="222" t="str">
        <f>IF(AR95="","",(IF(AR95&lt;=$H95,"○","×")))</f>
        <v/>
      </c>
      <c r="AT95" s="224"/>
      <c r="AU95" s="269"/>
      <c r="AV95" s="222" t="str">
        <f>IF(AU95="","",(IF(AU95&lt;=$H95,"○","×")))</f>
        <v/>
      </c>
      <c r="AW95" s="224"/>
      <c r="AX95" s="269"/>
      <c r="AY95" s="222" t="str">
        <f>IF(AX95="","",(IF(AX95&lt;=$H95,"○","×")))</f>
        <v/>
      </c>
      <c r="AZ95" s="224"/>
      <c r="BA95" s="269"/>
      <c r="BB95" s="222" t="str">
        <f>IF(BA95="","",(IF(BA95&lt;=$H95,"○","×")))</f>
        <v/>
      </c>
      <c r="BC95" s="224"/>
      <c r="BD95" s="269"/>
      <c r="BE95" s="222" t="str">
        <f>IF(BD95="","",(IF(BD95&lt;=$H95,"○","×")))</f>
        <v/>
      </c>
      <c r="BF95" s="224"/>
      <c r="BG95" s="269"/>
      <c r="BH95" s="222" t="str">
        <f>IF(BG95="","",(IF(BG95&lt;=$H95,"○","×")))</f>
        <v/>
      </c>
      <c r="BI95" s="224"/>
      <c r="BJ95" s="269"/>
      <c r="BK95" s="222" t="str">
        <f>IF(BJ95="","",(IF(BJ95&lt;=$H95,"○","×")))</f>
        <v/>
      </c>
      <c r="BL95" s="224"/>
      <c r="BM95" s="269"/>
      <c r="BN95" s="222" t="str">
        <f>IF(BM95="","",(IF(BM95&lt;=$H95,"○","×")))</f>
        <v/>
      </c>
      <c r="BO95" s="23"/>
    </row>
    <row r="96" spans="3:67" ht="12" customHeight="1" x14ac:dyDescent="0.2">
      <c r="C96" s="982"/>
      <c r="D96" s="975" t="s">
        <v>205</v>
      </c>
      <c r="E96" s="976"/>
      <c r="F96" s="976"/>
      <c r="G96" s="960" t="s">
        <v>90</v>
      </c>
      <c r="H96" s="956">
        <v>8.0000000000000002E-3</v>
      </c>
      <c r="I96" s="970" t="s">
        <v>201</v>
      </c>
      <c r="J96" s="23"/>
      <c r="K96" s="218"/>
      <c r="L96" s="192" t="str">
        <f>IF(K96="","",(IF(K96&lt;=$H96,"○","×")))</f>
        <v/>
      </c>
      <c r="M96" s="23"/>
      <c r="N96" s="270"/>
      <c r="O96" s="192" t="str">
        <f>IF(N96="","",(IF(N96&lt;=$H96,"○","×")))</f>
        <v/>
      </c>
      <c r="P96" s="23"/>
      <c r="Q96" s="270"/>
      <c r="R96" s="192" t="str">
        <f>IF(Q96="","",(IF(Q96&lt;=$H96,"○","×")))</f>
        <v/>
      </c>
      <c r="S96" s="23"/>
      <c r="T96" s="270"/>
      <c r="U96" s="192" t="str">
        <f>IF(T96="","",(IF(T96&lt;=$H96,"○","×")))</f>
        <v/>
      </c>
      <c r="V96" s="23"/>
      <c r="W96" s="270"/>
      <c r="X96" s="192" t="str">
        <f>IF(W96="","",(IF(W96&lt;=$H96,"○","×")))</f>
        <v/>
      </c>
      <c r="Y96" s="23"/>
      <c r="Z96" s="270"/>
      <c r="AA96" s="192" t="str">
        <f>IF(Z96="","",(IF(Z96&lt;=$H96,"○","×")))</f>
        <v/>
      </c>
      <c r="AB96" s="23"/>
      <c r="AC96" s="267"/>
      <c r="AD96" s="192" t="str">
        <f>IF(AC96="","",(IF(AC96&lt;=$H96,"○","×")))</f>
        <v/>
      </c>
      <c r="AE96" s="23"/>
      <c r="AF96" s="270"/>
      <c r="AG96" s="192" t="str">
        <f>IF(AF96="","",(IF(AF96&lt;=$H96,"○","×")))</f>
        <v/>
      </c>
      <c r="AH96" s="23"/>
      <c r="AI96" s="267"/>
      <c r="AJ96" s="192" t="str">
        <f>IF(AI96="","",(IF(AI96&lt;=$H96,"○","×")))</f>
        <v/>
      </c>
      <c r="AK96" s="23"/>
      <c r="AL96" s="270"/>
      <c r="AM96" s="192" t="str">
        <f>IF(AL96="","",(IF(AL96&lt;=$H96,"○","×")))</f>
        <v/>
      </c>
      <c r="AN96" s="23"/>
      <c r="AO96" s="270"/>
      <c r="AP96" s="192" t="str">
        <f>IF(AO96="","",(IF(AO96&lt;=$H96,"○","×")))</f>
        <v/>
      </c>
      <c r="AQ96" s="23"/>
      <c r="AR96" s="270"/>
      <c r="AS96" s="192" t="str">
        <f>IF(AR96="","",(IF(AR96&lt;=$H96,"○","×")))</f>
        <v/>
      </c>
      <c r="AT96" s="23"/>
      <c r="AU96" s="270"/>
      <c r="AV96" s="192" t="str">
        <f>IF(AU96="","",(IF(AU96&lt;=$H96,"○","×")))</f>
        <v/>
      </c>
      <c r="AW96" s="23"/>
      <c r="AX96" s="270"/>
      <c r="AY96" s="192" t="str">
        <f>IF(AX96="","",(IF(AX96&lt;=$H96,"○","×")))</f>
        <v/>
      </c>
      <c r="AZ96" s="23"/>
      <c r="BA96" s="270"/>
      <c r="BB96" s="192" t="str">
        <f>IF(BA96="","",(IF(BA96&lt;=$H96,"○","×")))</f>
        <v/>
      </c>
      <c r="BC96" s="23"/>
      <c r="BD96" s="270"/>
      <c r="BE96" s="192" t="str">
        <f>IF(BD96="","",(IF(BD96&lt;=$H96,"○","×")))</f>
        <v/>
      </c>
      <c r="BF96" s="23"/>
      <c r="BG96" s="270"/>
      <c r="BH96" s="192" t="str">
        <f>IF(BG96="","",(IF(BG96&lt;=$H96,"○","×")))</f>
        <v/>
      </c>
      <c r="BI96" s="23"/>
      <c r="BJ96" s="270"/>
      <c r="BK96" s="192" t="str">
        <f>IF(BJ96="","",(IF(BJ96&lt;=$H96,"○","×")))</f>
        <v/>
      </c>
      <c r="BL96" s="23"/>
      <c r="BM96" s="270"/>
      <c r="BN96" s="192" t="str">
        <f>IF(BM96="","",(IF(BM96&lt;=$H96,"○","×")))</f>
        <v/>
      </c>
      <c r="BO96" s="23"/>
    </row>
    <row r="97" spans="3:67" ht="12" customHeight="1" x14ac:dyDescent="0.2">
      <c r="C97" s="982"/>
      <c r="D97" s="975" t="s">
        <v>206</v>
      </c>
      <c r="E97" s="976"/>
      <c r="F97" s="976"/>
      <c r="G97" s="960" t="s">
        <v>90</v>
      </c>
      <c r="H97" s="956">
        <v>5.0000000000000001E-3</v>
      </c>
      <c r="I97" s="960" t="s">
        <v>201</v>
      </c>
      <c r="J97" s="23"/>
      <c r="K97" s="218"/>
      <c r="L97" s="192" t="str">
        <f>IF(K97="","",(IF(K97&lt;=$H97,"○","×")))</f>
        <v/>
      </c>
      <c r="M97" s="23"/>
      <c r="N97" s="270"/>
      <c r="O97" s="192" t="str">
        <f>IF(N97="","",(IF(N97&lt;=$H97,"○","×")))</f>
        <v/>
      </c>
      <c r="P97" s="23"/>
      <c r="Q97" s="270"/>
      <c r="R97" s="192" t="str">
        <f>IF(Q97="","",(IF(Q97&lt;=$H97,"○","×")))</f>
        <v/>
      </c>
      <c r="S97" s="23"/>
      <c r="T97" s="270"/>
      <c r="U97" s="192" t="str">
        <f>IF(T97="","",(IF(T97&lt;=$H97,"○","×")))</f>
        <v/>
      </c>
      <c r="V97" s="23"/>
      <c r="W97" s="270"/>
      <c r="X97" s="192" t="str">
        <f>IF(W97="","",(IF(W97&lt;=$H97,"○","×")))</f>
        <v/>
      </c>
      <c r="Y97" s="23"/>
      <c r="Z97" s="270"/>
      <c r="AA97" s="192" t="str">
        <f>IF(Z97="","",(IF(Z97&lt;=$H97,"○","×")))</f>
        <v/>
      </c>
      <c r="AB97" s="23"/>
      <c r="AC97" s="267"/>
      <c r="AD97" s="192" t="str">
        <f>IF(AC97="","",(IF(AC97&lt;=$H97,"○","×")))</f>
        <v/>
      </c>
      <c r="AE97" s="23"/>
      <c r="AF97" s="270"/>
      <c r="AG97" s="192" t="str">
        <f>IF(AF97="","",(IF(AF97&lt;=$H97,"○","×")))</f>
        <v/>
      </c>
      <c r="AH97" s="23"/>
      <c r="AI97" s="267"/>
      <c r="AJ97" s="192" t="str">
        <f>IF(AI97="","",(IF(AI97&lt;=$H97,"○","×")))</f>
        <v/>
      </c>
      <c r="AK97" s="23"/>
      <c r="AL97" s="270"/>
      <c r="AM97" s="192" t="str">
        <f>IF(AL97="","",(IF(AL97&lt;=$H97,"○","×")))</f>
        <v/>
      </c>
      <c r="AN97" s="23"/>
      <c r="AO97" s="270"/>
      <c r="AP97" s="192" t="str">
        <f>IF(AO97="","",(IF(AO97&lt;=$H97,"○","×")))</f>
        <v/>
      </c>
      <c r="AQ97" s="23"/>
      <c r="AR97" s="270"/>
      <c r="AS97" s="192" t="str">
        <f>IF(AR97="","",(IF(AR97&lt;=$H97,"○","×")))</f>
        <v/>
      </c>
      <c r="AT97" s="23"/>
      <c r="AU97" s="270"/>
      <c r="AV97" s="192" t="str">
        <f>IF(AU97="","",(IF(AU97&lt;=$H97,"○","×")))</f>
        <v/>
      </c>
      <c r="AW97" s="23"/>
      <c r="AX97" s="270"/>
      <c r="AY97" s="192" t="str">
        <f>IF(AX97="","",(IF(AX97&lt;=$H97,"○","×")))</f>
        <v/>
      </c>
      <c r="AZ97" s="23"/>
      <c r="BA97" s="270"/>
      <c r="BB97" s="192" t="str">
        <f>IF(BA97="","",(IF(BA97&lt;=$H97,"○","×")))</f>
        <v/>
      </c>
      <c r="BC97" s="23"/>
      <c r="BD97" s="270"/>
      <c r="BE97" s="192" t="str">
        <f>IF(BD97="","",(IF(BD97&lt;=$H97,"○","×")))</f>
        <v/>
      </c>
      <c r="BF97" s="23"/>
      <c r="BG97" s="270"/>
      <c r="BH97" s="192" t="str">
        <f>IF(BG97="","",(IF(BG97&lt;=$H97,"○","×")))</f>
        <v/>
      </c>
      <c r="BI97" s="23"/>
      <c r="BJ97" s="270"/>
      <c r="BK97" s="192" t="str">
        <f>IF(BJ97="","",(IF(BJ97&lt;=$H97,"○","×")))</f>
        <v/>
      </c>
      <c r="BL97" s="23"/>
      <c r="BM97" s="270"/>
      <c r="BN97" s="192" t="str">
        <f>IF(BM97="","",(IF(BM97&lt;=$H97,"○","×")))</f>
        <v/>
      </c>
      <c r="BO97" s="23"/>
    </row>
    <row r="98" spans="3:67" ht="12" customHeight="1" x14ac:dyDescent="0.2">
      <c r="C98" s="982"/>
      <c r="D98" s="975" t="s">
        <v>207</v>
      </c>
      <c r="E98" s="976"/>
      <c r="F98" s="976"/>
      <c r="G98" s="960" t="s">
        <v>90</v>
      </c>
      <c r="H98" s="956">
        <v>3.0000000000000001E-3</v>
      </c>
      <c r="I98" s="960" t="s">
        <v>201</v>
      </c>
      <c r="J98" s="23"/>
      <c r="K98" s="218"/>
      <c r="L98" s="192" t="str">
        <f>IF(K98="","",(IF(K98&lt;=$H98,"○","×")))</f>
        <v/>
      </c>
      <c r="M98" s="23"/>
      <c r="N98" s="270"/>
      <c r="O98" s="192" t="str">
        <f>IF(N98="","",(IF(N98&lt;=$H98,"○","×")))</f>
        <v/>
      </c>
      <c r="P98" s="23"/>
      <c r="Q98" s="270"/>
      <c r="R98" s="192" t="str">
        <f>IF(Q98="","",(IF(Q98&lt;=$H98,"○","×")))</f>
        <v/>
      </c>
      <c r="S98" s="23"/>
      <c r="T98" s="270"/>
      <c r="U98" s="192" t="str">
        <f>IF(T98="","",(IF(T98&lt;=$H98,"○","×")))</f>
        <v/>
      </c>
      <c r="V98" s="23"/>
      <c r="W98" s="270"/>
      <c r="X98" s="192" t="str">
        <f>IF(W98="","",(IF(W98&lt;=$H98,"○","×")))</f>
        <v/>
      </c>
      <c r="Y98" s="23"/>
      <c r="Z98" s="270"/>
      <c r="AA98" s="192" t="str">
        <f>IF(Z98="","",(IF(Z98&lt;=$H98,"○","×")))</f>
        <v/>
      </c>
      <c r="AB98" s="23"/>
      <c r="AC98" s="267"/>
      <c r="AD98" s="192" t="str">
        <f>IF(AC98="","",(IF(AC98&lt;=$H98,"○","×")))</f>
        <v/>
      </c>
      <c r="AE98" s="23"/>
      <c r="AF98" s="270"/>
      <c r="AG98" s="192" t="str">
        <f>IF(AF98="","",(IF(AF98&lt;=$H98,"○","×")))</f>
        <v/>
      </c>
      <c r="AH98" s="23"/>
      <c r="AI98" s="267"/>
      <c r="AJ98" s="192" t="str">
        <f>IF(AI98="","",(IF(AI98&lt;=$H98,"○","×")))</f>
        <v/>
      </c>
      <c r="AK98" s="23"/>
      <c r="AL98" s="270"/>
      <c r="AM98" s="192" t="str">
        <f>IF(AL98="","",(IF(AL98&lt;=$H98,"○","×")))</f>
        <v/>
      </c>
      <c r="AN98" s="23"/>
      <c r="AO98" s="270"/>
      <c r="AP98" s="192" t="str">
        <f>IF(AO98="","",(IF(AO98&lt;=$H98,"○","×")))</f>
        <v/>
      </c>
      <c r="AQ98" s="23"/>
      <c r="AR98" s="270"/>
      <c r="AS98" s="192" t="str">
        <f>IF(AR98="","",(IF(AR98&lt;=$H98,"○","×")))</f>
        <v/>
      </c>
      <c r="AT98" s="23"/>
      <c r="AU98" s="270"/>
      <c r="AV98" s="192" t="str">
        <f>IF(AU98="","",(IF(AU98&lt;=$H98,"○","×")))</f>
        <v/>
      </c>
      <c r="AW98" s="23"/>
      <c r="AX98" s="270"/>
      <c r="AY98" s="192" t="str">
        <f>IF(AX98="","",(IF(AX98&lt;=$H98,"○","×")))</f>
        <v/>
      </c>
      <c r="AZ98" s="23"/>
      <c r="BA98" s="270"/>
      <c r="BB98" s="192" t="str">
        <f>IF(BA98="","",(IF(BA98&lt;=$H98,"○","×")))</f>
        <v/>
      </c>
      <c r="BC98" s="23"/>
      <c r="BD98" s="270"/>
      <c r="BE98" s="192" t="str">
        <f>IF(BD98="","",(IF(BD98&lt;=$H98,"○","×")))</f>
        <v/>
      </c>
      <c r="BF98" s="23"/>
      <c r="BG98" s="270"/>
      <c r="BH98" s="192" t="str">
        <f>IF(BG98="","",(IF(BG98&lt;=$H98,"○","×")))</f>
        <v/>
      </c>
      <c r="BI98" s="23"/>
      <c r="BJ98" s="270"/>
      <c r="BK98" s="192" t="str">
        <f>IF(BJ98="","",(IF(BJ98&lt;=$H98,"○","×")))</f>
        <v/>
      </c>
      <c r="BL98" s="23"/>
      <c r="BM98" s="270"/>
      <c r="BN98" s="192" t="str">
        <f>IF(BM98="","",(IF(BM98&lt;=$H98,"○","×")))</f>
        <v/>
      </c>
      <c r="BO98" s="23"/>
    </row>
    <row r="99" spans="3:67" ht="12" customHeight="1" x14ac:dyDescent="0.2">
      <c r="C99" s="982"/>
      <c r="D99" s="977" t="s">
        <v>208</v>
      </c>
      <c r="E99" s="978"/>
      <c r="F99" s="978"/>
      <c r="G99" s="969" t="s">
        <v>90</v>
      </c>
      <c r="H99" s="967">
        <v>0.04</v>
      </c>
      <c r="I99" s="969" t="s">
        <v>201</v>
      </c>
      <c r="J99" s="224"/>
      <c r="K99" s="218"/>
      <c r="L99" s="222" t="str">
        <f>IF(K99="","",(IF(K99&lt;=$H99,"○","×")))</f>
        <v/>
      </c>
      <c r="M99" s="224"/>
      <c r="N99" s="271"/>
      <c r="O99" s="222" t="str">
        <f>IF(N99="","",(IF(N99&lt;=$H99,"○","×")))</f>
        <v/>
      </c>
      <c r="P99" s="224"/>
      <c r="Q99" s="271"/>
      <c r="R99" s="222" t="str">
        <f>IF(Q99="","",(IF(Q99&lt;=$H99,"○","×")))</f>
        <v/>
      </c>
      <c r="S99" s="224"/>
      <c r="T99" s="271"/>
      <c r="U99" s="222" t="str">
        <f>IF(T99="","",(IF(T99&lt;=$H99,"○","×")))</f>
        <v/>
      </c>
      <c r="V99" s="224"/>
      <c r="W99" s="271"/>
      <c r="X99" s="222" t="str">
        <f>IF(W99="","",(IF(W99&lt;=$H99,"○","×")))</f>
        <v/>
      </c>
      <c r="Y99" s="224"/>
      <c r="Z99" s="271"/>
      <c r="AA99" s="222" t="str">
        <f>IF(Z99="","",(IF(Z99&lt;=$H99,"○","×")))</f>
        <v/>
      </c>
      <c r="AB99" s="224"/>
      <c r="AC99" s="268"/>
      <c r="AD99" s="222" t="str">
        <f>IF(AC99="","",(IF(AC99&lt;=$H99,"○","×")))</f>
        <v/>
      </c>
      <c r="AE99" s="224"/>
      <c r="AF99" s="271"/>
      <c r="AG99" s="222" t="str">
        <f>IF(AF99="","",(IF(AF99&lt;=$H99,"○","×")))</f>
        <v/>
      </c>
      <c r="AH99" s="224"/>
      <c r="AI99" s="268"/>
      <c r="AJ99" s="222" t="str">
        <f>IF(AI99="","",(IF(AI99&lt;=$H99,"○","×")))</f>
        <v/>
      </c>
      <c r="AK99" s="224"/>
      <c r="AL99" s="271"/>
      <c r="AM99" s="222" t="str">
        <f>IF(AL99="","",(IF(AL99&lt;=$H99,"○","×")))</f>
        <v/>
      </c>
      <c r="AN99" s="224"/>
      <c r="AO99" s="271"/>
      <c r="AP99" s="222" t="str">
        <f>IF(AO99="","",(IF(AO99&lt;=$H99,"○","×")))</f>
        <v/>
      </c>
      <c r="AQ99" s="224"/>
      <c r="AR99" s="271"/>
      <c r="AS99" s="222" t="str">
        <f>IF(AR99="","",(IF(AR99&lt;=$H99,"○","×")))</f>
        <v/>
      </c>
      <c r="AT99" s="224"/>
      <c r="AU99" s="271"/>
      <c r="AV99" s="222" t="str">
        <f>IF(AU99="","",(IF(AU99&lt;=$H99,"○","×")))</f>
        <v/>
      </c>
      <c r="AW99" s="224"/>
      <c r="AX99" s="271"/>
      <c r="AY99" s="222" t="str">
        <f>IF(AX99="","",(IF(AX99&lt;=$H99,"○","×")))</f>
        <v/>
      </c>
      <c r="AZ99" s="224"/>
      <c r="BA99" s="271"/>
      <c r="BB99" s="222" t="str">
        <f>IF(BA99="","",(IF(BA99&lt;=$H99,"○","×")))</f>
        <v/>
      </c>
      <c r="BC99" s="224"/>
      <c r="BD99" s="271"/>
      <c r="BE99" s="222" t="str">
        <f>IF(BD99="","",(IF(BD99&lt;=$H99,"○","×")))</f>
        <v/>
      </c>
      <c r="BF99" s="224"/>
      <c r="BG99" s="271"/>
      <c r="BH99" s="222" t="str">
        <f>IF(BG99="","",(IF(BG99&lt;=$H99,"○","×")))</f>
        <v/>
      </c>
      <c r="BI99" s="224"/>
      <c r="BJ99" s="271"/>
      <c r="BK99" s="222" t="str">
        <f>IF(BJ99="","",(IF(BJ99&lt;=$H99,"○","×")))</f>
        <v/>
      </c>
      <c r="BL99" s="224"/>
      <c r="BM99" s="271"/>
      <c r="BN99" s="222" t="str">
        <f>IF(BM99="","",(IF(BM99&lt;=$H99,"○","×")))</f>
        <v/>
      </c>
      <c r="BO99" s="23"/>
    </row>
    <row r="100" spans="3:67" ht="12" customHeight="1" x14ac:dyDescent="0.2">
      <c r="C100" s="982"/>
      <c r="D100" s="975" t="s">
        <v>209</v>
      </c>
      <c r="E100" s="976"/>
      <c r="F100" s="976"/>
      <c r="G100" s="960" t="s">
        <v>90</v>
      </c>
      <c r="H100" s="956">
        <v>0.04</v>
      </c>
      <c r="I100" s="960" t="s">
        <v>201</v>
      </c>
      <c r="J100" s="232"/>
      <c r="K100" s="187"/>
      <c r="L100" s="192" t="str">
        <f>IF(K100="","",(IF(K100&lt;=$H100,"○","×")))</f>
        <v/>
      </c>
      <c r="M100" s="232"/>
      <c r="N100" s="274"/>
      <c r="O100" s="192" t="str">
        <f>IF(N100="","",(IF(N100&lt;=$H100,"○","×")))</f>
        <v/>
      </c>
      <c r="P100" s="232"/>
      <c r="Q100" s="274"/>
      <c r="R100" s="192" t="str">
        <f>IF(Q100="","",(IF(Q100&lt;=$H100,"○","×")))</f>
        <v/>
      </c>
      <c r="S100" s="232"/>
      <c r="T100" s="274"/>
      <c r="U100" s="192" t="str">
        <f>IF(T100="","",(IF(T100&lt;=$H100,"○","×")))</f>
        <v/>
      </c>
      <c r="V100" s="232"/>
      <c r="W100" s="274"/>
      <c r="X100" s="192" t="str">
        <f>IF(W100="","",(IF(W100&lt;=$H100,"○","×")))</f>
        <v/>
      </c>
      <c r="Y100" s="232"/>
      <c r="Z100" s="274"/>
      <c r="AA100" s="192" t="str">
        <f>IF(Z100="","",(IF(Z100&lt;=$H100,"○","×")))</f>
        <v/>
      </c>
      <c r="AB100" s="232"/>
      <c r="AC100" s="273"/>
      <c r="AD100" s="192" t="str">
        <f>IF(AC100="","",(IF(AC100&lt;=$H100,"○","×")))</f>
        <v/>
      </c>
      <c r="AE100" s="232"/>
      <c r="AF100" s="274"/>
      <c r="AG100" s="192" t="str">
        <f>IF(AF100="","",(IF(AF100&lt;=$H100,"○","×")))</f>
        <v/>
      </c>
      <c r="AH100" s="232"/>
      <c r="AI100" s="273"/>
      <c r="AJ100" s="192" t="str">
        <f>IF(AI100="","",(IF(AI100&lt;=$H100,"○","×")))</f>
        <v/>
      </c>
      <c r="AK100" s="232"/>
      <c r="AL100" s="274"/>
      <c r="AM100" s="192" t="str">
        <f>IF(AL100="","",(IF(AL100&lt;=$H100,"○","×")))</f>
        <v/>
      </c>
      <c r="AN100" s="232"/>
      <c r="AO100" s="274"/>
      <c r="AP100" s="192" t="str">
        <f>IF(AO100="","",(IF(AO100&lt;=$H100,"○","×")))</f>
        <v/>
      </c>
      <c r="AQ100" s="232"/>
      <c r="AR100" s="274"/>
      <c r="AS100" s="192" t="str">
        <f>IF(AR100="","",(IF(AR100&lt;=$H100,"○","×")))</f>
        <v/>
      </c>
      <c r="AT100" s="232"/>
      <c r="AU100" s="274"/>
      <c r="AV100" s="192" t="str">
        <f>IF(AU100="","",(IF(AU100&lt;=$H100,"○","×")))</f>
        <v/>
      </c>
      <c r="AW100" s="232"/>
      <c r="AX100" s="274"/>
      <c r="AY100" s="192" t="str">
        <f>IF(AX100="","",(IF(AX100&lt;=$H100,"○","×")))</f>
        <v/>
      </c>
      <c r="AZ100" s="232"/>
      <c r="BA100" s="274"/>
      <c r="BB100" s="192" t="str">
        <f>IF(BA100="","",(IF(BA100&lt;=$H100,"○","×")))</f>
        <v/>
      </c>
      <c r="BC100" s="232"/>
      <c r="BD100" s="274"/>
      <c r="BE100" s="192" t="str">
        <f>IF(BD100="","",(IF(BD100&lt;=$H100,"○","×")))</f>
        <v/>
      </c>
      <c r="BF100" s="232"/>
      <c r="BG100" s="274"/>
      <c r="BH100" s="192" t="str">
        <f>IF(BG100="","",(IF(BG100&lt;=$H100,"○","×")))</f>
        <v/>
      </c>
      <c r="BI100" s="232"/>
      <c r="BJ100" s="274"/>
      <c r="BK100" s="192" t="str">
        <f>IF(BJ100="","",(IF(BJ100&lt;=$H100,"○","×")))</f>
        <v/>
      </c>
      <c r="BL100" s="232"/>
      <c r="BM100" s="274"/>
      <c r="BN100" s="192" t="str">
        <f>IF(BM100="","",(IF(BM100&lt;=$H100,"○","×")))</f>
        <v/>
      </c>
      <c r="BO100" s="23"/>
    </row>
    <row r="101" spans="3:67" ht="12" customHeight="1" x14ac:dyDescent="0.2">
      <c r="C101" s="982"/>
      <c r="D101" s="975" t="s">
        <v>210</v>
      </c>
      <c r="E101" s="976"/>
      <c r="F101" s="976"/>
      <c r="G101" s="960" t="s">
        <v>90</v>
      </c>
      <c r="H101" s="956">
        <v>0.05</v>
      </c>
      <c r="I101" s="960" t="s">
        <v>201</v>
      </c>
      <c r="J101" s="23"/>
      <c r="K101" s="218"/>
      <c r="L101" s="192" t="str">
        <f>IF(K101="","",(IF(K101&lt;=$H101,"○","×")))</f>
        <v/>
      </c>
      <c r="M101" s="23"/>
      <c r="N101" s="271"/>
      <c r="O101" s="192" t="str">
        <f>IF(N101="","",(IF(N101&lt;=$H101,"○","×")))</f>
        <v/>
      </c>
      <c r="P101" s="23"/>
      <c r="Q101" s="271"/>
      <c r="R101" s="192" t="str">
        <f>IF(Q101="","",(IF(Q101&lt;=$H101,"○","×")))</f>
        <v/>
      </c>
      <c r="S101" s="23"/>
      <c r="T101" s="271"/>
      <c r="U101" s="192" t="str">
        <f>IF(T101="","",(IF(T101&lt;=$H101,"○","×")))</f>
        <v/>
      </c>
      <c r="V101" s="23"/>
      <c r="W101" s="271"/>
      <c r="X101" s="192" t="str">
        <f>IF(W101="","",(IF(W101&lt;=$H101,"○","×")))</f>
        <v/>
      </c>
      <c r="Y101" s="23"/>
      <c r="Z101" s="271"/>
      <c r="AA101" s="192" t="str">
        <f>IF(Z101="","",(IF(Z101&lt;=$H101,"○","×")))</f>
        <v/>
      </c>
      <c r="AB101" s="23"/>
      <c r="AC101" s="267"/>
      <c r="AD101" s="192" t="str">
        <f>IF(AC101="","",(IF(AC101&lt;=$H101,"○","×")))</f>
        <v/>
      </c>
      <c r="AE101" s="23"/>
      <c r="AF101" s="271"/>
      <c r="AG101" s="192" t="str">
        <f>IF(AF101="","",(IF(AF101&lt;=$H101,"○","×")))</f>
        <v/>
      </c>
      <c r="AH101" s="23"/>
      <c r="AI101" s="267"/>
      <c r="AJ101" s="192" t="str">
        <f>IF(AI101="","",(IF(AI101&lt;=$H101,"○","×")))</f>
        <v/>
      </c>
      <c r="AK101" s="23"/>
      <c r="AL101" s="271"/>
      <c r="AM101" s="192" t="str">
        <f>IF(AL101="","",(IF(AL101&lt;=$H101,"○","×")))</f>
        <v/>
      </c>
      <c r="AN101" s="23"/>
      <c r="AO101" s="271"/>
      <c r="AP101" s="192" t="str">
        <f>IF(AO101="","",(IF(AO101&lt;=$H101,"○","×")))</f>
        <v/>
      </c>
      <c r="AQ101" s="23"/>
      <c r="AR101" s="271"/>
      <c r="AS101" s="192" t="str">
        <f>IF(AR101="","",(IF(AR101&lt;=$H101,"○","×")))</f>
        <v/>
      </c>
      <c r="AT101" s="23"/>
      <c r="AU101" s="271"/>
      <c r="AV101" s="192" t="str">
        <f>IF(AU101="","",(IF(AU101&lt;=$H101,"○","×")))</f>
        <v/>
      </c>
      <c r="AW101" s="23"/>
      <c r="AX101" s="271"/>
      <c r="AY101" s="192" t="str">
        <f>IF(AX101="","",(IF(AX101&lt;=$H101,"○","×")))</f>
        <v/>
      </c>
      <c r="AZ101" s="23"/>
      <c r="BA101" s="271"/>
      <c r="BB101" s="192" t="str">
        <f>IF(BA101="","",(IF(BA101&lt;=$H101,"○","×")))</f>
        <v/>
      </c>
      <c r="BC101" s="23"/>
      <c r="BD101" s="271"/>
      <c r="BE101" s="192" t="str">
        <f>IF(BD101="","",(IF(BD101&lt;=$H101,"○","×")))</f>
        <v/>
      </c>
      <c r="BF101" s="23"/>
      <c r="BG101" s="271"/>
      <c r="BH101" s="192" t="str">
        <f>IF(BG101="","",(IF(BG101&lt;=$H101,"○","×")))</f>
        <v/>
      </c>
      <c r="BI101" s="23"/>
      <c r="BJ101" s="271"/>
      <c r="BK101" s="192" t="str">
        <f>IF(BJ101="","",(IF(BJ101&lt;=$H101,"○","×")))</f>
        <v/>
      </c>
      <c r="BL101" s="23"/>
      <c r="BM101" s="271"/>
      <c r="BN101" s="192" t="str">
        <f>IF(BM101="","",(IF(BM101&lt;=$H101,"○","×")))</f>
        <v/>
      </c>
      <c r="BO101" s="23"/>
    </row>
    <row r="102" spans="3:67" ht="12" customHeight="1" x14ac:dyDescent="0.2">
      <c r="C102" s="982"/>
      <c r="D102" s="975" t="s">
        <v>211</v>
      </c>
      <c r="E102" s="976"/>
      <c r="F102" s="976"/>
      <c r="G102" s="960" t="s">
        <v>90</v>
      </c>
      <c r="H102" s="956">
        <v>8.0000000000000002E-3</v>
      </c>
      <c r="I102" s="960" t="s">
        <v>201</v>
      </c>
      <c r="J102" s="23"/>
      <c r="K102" s="218"/>
      <c r="L102" s="192" t="str">
        <f>IF(K102="","",(IF(K102&lt;=$H102,"○","×")))</f>
        <v/>
      </c>
      <c r="M102" s="23"/>
      <c r="N102" s="270"/>
      <c r="O102" s="192" t="str">
        <f>IF(N102="","",(IF(N102&lt;=$H102,"○","×")))</f>
        <v/>
      </c>
      <c r="P102" s="23"/>
      <c r="Q102" s="270"/>
      <c r="R102" s="192" t="str">
        <f>IF(Q102="","",(IF(Q102&lt;=$H102,"○","×")))</f>
        <v/>
      </c>
      <c r="S102" s="23"/>
      <c r="T102" s="270"/>
      <c r="U102" s="192" t="str">
        <f>IF(T102="","",(IF(T102&lt;=$H102,"○","×")))</f>
        <v/>
      </c>
      <c r="V102" s="23"/>
      <c r="W102" s="270"/>
      <c r="X102" s="192" t="str">
        <f>IF(W102="","",(IF(W102&lt;=$H102,"○","×")))</f>
        <v/>
      </c>
      <c r="Y102" s="23"/>
      <c r="Z102" s="270"/>
      <c r="AA102" s="192" t="str">
        <f>IF(Z102="","",(IF(Z102&lt;=$H102,"○","×")))</f>
        <v/>
      </c>
      <c r="AB102" s="23"/>
      <c r="AC102" s="267"/>
      <c r="AD102" s="192" t="str">
        <f>IF(AC102="","",(IF(AC102&lt;=$H102,"○","×")))</f>
        <v/>
      </c>
      <c r="AE102" s="23"/>
      <c r="AF102" s="270"/>
      <c r="AG102" s="192" t="str">
        <f>IF(AF102="","",(IF(AF102&lt;=$H102,"○","×")))</f>
        <v/>
      </c>
      <c r="AH102" s="23"/>
      <c r="AI102" s="267"/>
      <c r="AJ102" s="192" t="str">
        <f>IF(AI102="","",(IF(AI102&lt;=$H102,"○","×")))</f>
        <v/>
      </c>
      <c r="AK102" s="23"/>
      <c r="AL102" s="270"/>
      <c r="AM102" s="192" t="str">
        <f>IF(AL102="","",(IF(AL102&lt;=$H102,"○","×")))</f>
        <v/>
      </c>
      <c r="AN102" s="23"/>
      <c r="AO102" s="270"/>
      <c r="AP102" s="192" t="str">
        <f>IF(AO102="","",(IF(AO102&lt;=$H102,"○","×")))</f>
        <v/>
      </c>
      <c r="AQ102" s="23"/>
      <c r="AR102" s="270"/>
      <c r="AS102" s="192" t="str">
        <f>IF(AR102="","",(IF(AR102&lt;=$H102,"○","×")))</f>
        <v/>
      </c>
      <c r="AT102" s="23"/>
      <c r="AU102" s="270"/>
      <c r="AV102" s="192" t="str">
        <f>IF(AU102="","",(IF(AU102&lt;=$H102,"○","×")))</f>
        <v/>
      </c>
      <c r="AW102" s="23"/>
      <c r="AX102" s="270"/>
      <c r="AY102" s="192" t="str">
        <f>IF(AX102="","",(IF(AX102&lt;=$H102,"○","×")))</f>
        <v/>
      </c>
      <c r="AZ102" s="23"/>
      <c r="BA102" s="270"/>
      <c r="BB102" s="192" t="str">
        <f>IF(BA102="","",(IF(BA102&lt;=$H102,"○","×")))</f>
        <v/>
      </c>
      <c r="BC102" s="23"/>
      <c r="BD102" s="270"/>
      <c r="BE102" s="192" t="str">
        <f>IF(BD102="","",(IF(BD102&lt;=$H102,"○","×")))</f>
        <v/>
      </c>
      <c r="BF102" s="23"/>
      <c r="BG102" s="270"/>
      <c r="BH102" s="192" t="str">
        <f>IF(BG102="","",(IF(BG102&lt;=$H102,"○","×")))</f>
        <v/>
      </c>
      <c r="BI102" s="23"/>
      <c r="BJ102" s="270"/>
      <c r="BK102" s="192" t="str">
        <f>IF(BJ102="","",(IF(BJ102&lt;=$H102,"○","×")))</f>
        <v/>
      </c>
      <c r="BL102" s="23"/>
      <c r="BM102" s="270"/>
      <c r="BN102" s="192" t="str">
        <f>IF(BM102="","",(IF(BM102&lt;=$H102,"○","×")))</f>
        <v/>
      </c>
      <c r="BO102" s="23"/>
    </row>
    <row r="103" spans="3:67" ht="12" customHeight="1" x14ac:dyDescent="0.2">
      <c r="C103" s="982"/>
      <c r="D103" s="977" t="s">
        <v>212</v>
      </c>
      <c r="E103" s="978"/>
      <c r="F103" s="978"/>
      <c r="G103" s="969" t="s">
        <v>90</v>
      </c>
      <c r="H103" s="967">
        <v>6.0000000000000001E-3</v>
      </c>
      <c r="I103" s="969" t="s">
        <v>93</v>
      </c>
      <c r="J103" s="224"/>
      <c r="K103" s="269"/>
      <c r="L103" s="222" t="str">
        <f>IF(K103="","",(IF(K103&lt;=$H103,"○","×")))</f>
        <v/>
      </c>
      <c r="M103" s="224"/>
      <c r="N103" s="277"/>
      <c r="O103" s="222" t="str">
        <f>IF(N103="","",(IF(N103&lt;=$H103,"○","×")))</f>
        <v/>
      </c>
      <c r="P103" s="224"/>
      <c r="Q103" s="277"/>
      <c r="R103" s="222" t="str">
        <f>IF(Q103="","",(IF(Q103&lt;=$H103,"○","×")))</f>
        <v/>
      </c>
      <c r="S103" s="224"/>
      <c r="T103" s="277"/>
      <c r="U103" s="222" t="str">
        <f>IF(T103="","",(IF(T103&lt;=$H103,"○","×")))</f>
        <v/>
      </c>
      <c r="V103" s="224"/>
      <c r="W103" s="277"/>
      <c r="X103" s="222" t="str">
        <f>IF(W103="","",(IF(W103&lt;=$H103,"○","×")))</f>
        <v/>
      </c>
      <c r="Y103" s="224"/>
      <c r="Z103" s="277"/>
      <c r="AA103" s="222" t="str">
        <f>IF(Z103="","",(IF(Z103&lt;=$H103,"○","×")))</f>
        <v/>
      </c>
      <c r="AB103" s="224"/>
      <c r="AC103" s="277"/>
      <c r="AD103" s="222" t="str">
        <f>IF(AC103="","",(IF(AC103&lt;=$H103,"○","×")))</f>
        <v/>
      </c>
      <c r="AE103" s="224"/>
      <c r="AF103" s="277"/>
      <c r="AG103" s="222" t="str">
        <f>IF(AF103="","",(IF(AF103&lt;=$H103,"○","×")))</f>
        <v/>
      </c>
      <c r="AH103" s="224"/>
      <c r="AI103" s="277"/>
      <c r="AJ103" s="222" t="str">
        <f>IF(AI103="","",(IF(AI103&lt;=$H103,"○","×")))</f>
        <v/>
      </c>
      <c r="AK103" s="224"/>
      <c r="AL103" s="277"/>
      <c r="AM103" s="222" t="str">
        <f>IF(AL103="","",(IF(AL103&lt;=$H103,"○","×")))</f>
        <v/>
      </c>
      <c r="AN103" s="224"/>
      <c r="AO103" s="277"/>
      <c r="AP103" s="222" t="str">
        <f>IF(AO103="","",(IF(AO103&lt;=$H103,"○","×")))</f>
        <v/>
      </c>
      <c r="AQ103" s="224"/>
      <c r="AR103" s="277"/>
      <c r="AS103" s="222" t="str">
        <f>IF(AR103="","",(IF(AR103&lt;=$H103,"○","×")))</f>
        <v/>
      </c>
      <c r="AT103" s="224"/>
      <c r="AU103" s="277"/>
      <c r="AV103" s="222" t="str">
        <f>IF(AU103="","",(IF(AU103&lt;=$H103,"○","×")))</f>
        <v/>
      </c>
      <c r="AW103" s="224"/>
      <c r="AX103" s="277"/>
      <c r="AY103" s="222" t="str">
        <f>IF(AX103="","",(IF(AX103&lt;=$H103,"○","×")))</f>
        <v/>
      </c>
      <c r="AZ103" s="224"/>
      <c r="BA103" s="277"/>
      <c r="BB103" s="222" t="str">
        <f>IF(BA103="","",(IF(BA103&lt;=$H103,"○","×")))</f>
        <v/>
      </c>
      <c r="BC103" s="224"/>
      <c r="BD103" s="277"/>
      <c r="BE103" s="222" t="str">
        <f>IF(BD103="","",(IF(BD103&lt;=$H103,"○","×")))</f>
        <v/>
      </c>
      <c r="BF103" s="224"/>
      <c r="BG103" s="277"/>
      <c r="BH103" s="222" t="str">
        <f>IF(BG103="","",(IF(BG103&lt;=$H103,"○","×")))</f>
        <v/>
      </c>
      <c r="BI103" s="224"/>
      <c r="BJ103" s="277"/>
      <c r="BK103" s="222" t="str">
        <f>IF(BJ103="","",(IF(BJ103&lt;=$H103,"○","×")))</f>
        <v/>
      </c>
      <c r="BL103" s="224"/>
      <c r="BM103" s="277"/>
      <c r="BN103" s="222" t="str">
        <f>IF(BM103="","",(IF(BM103&lt;=$H103,"○","×")))</f>
        <v/>
      </c>
      <c r="BO103" s="23"/>
    </row>
    <row r="104" spans="3:67" ht="12" customHeight="1" x14ac:dyDescent="0.2">
      <c r="C104" s="982"/>
      <c r="D104" s="986" t="s">
        <v>213</v>
      </c>
      <c r="E104" s="987"/>
      <c r="F104" s="987"/>
      <c r="G104" s="960" t="s">
        <v>90</v>
      </c>
      <c r="H104" s="956">
        <v>8.0000000000000002E-3</v>
      </c>
      <c r="I104" s="960" t="s">
        <v>201</v>
      </c>
      <c r="J104" s="23"/>
      <c r="K104" s="218"/>
      <c r="L104" s="192" t="str">
        <f>IF(K104="","",(IF(K104&lt;=$H104,"○","×")))</f>
        <v/>
      </c>
      <c r="M104" s="23"/>
      <c r="N104" s="270"/>
      <c r="O104" s="192" t="str">
        <f>IF(N104="","",(IF(N104&lt;=$H104,"○","×")))</f>
        <v/>
      </c>
      <c r="P104" s="23"/>
      <c r="Q104" s="270"/>
      <c r="R104" s="192" t="str">
        <f>IF(Q104="","",(IF(Q104&lt;=$H104,"○","×")))</f>
        <v/>
      </c>
      <c r="S104" s="23"/>
      <c r="T104" s="270"/>
      <c r="U104" s="192" t="str">
        <f>IF(T104="","",(IF(T104&lt;=$H104,"○","×")))</f>
        <v/>
      </c>
      <c r="V104" s="23"/>
      <c r="W104" s="270"/>
      <c r="X104" s="192" t="str">
        <f>IF(W104="","",(IF(W104&lt;=$H104,"○","×")))</f>
        <v/>
      </c>
      <c r="Y104" s="23"/>
      <c r="Z104" s="270"/>
      <c r="AA104" s="192" t="str">
        <f>IF(Z104="","",(IF(Z104&lt;=$H104,"○","×")))</f>
        <v/>
      </c>
      <c r="AB104" s="23"/>
      <c r="AC104" s="267"/>
      <c r="AD104" s="192" t="str">
        <f>IF(AC104="","",(IF(AC104&lt;=$H104,"○","×")))</f>
        <v/>
      </c>
      <c r="AE104" s="23"/>
      <c r="AF104" s="270"/>
      <c r="AG104" s="192" t="str">
        <f>IF(AF104="","",(IF(AF104&lt;=$H104,"○","×")))</f>
        <v/>
      </c>
      <c r="AH104" s="23"/>
      <c r="AI104" s="267"/>
      <c r="AJ104" s="192" t="str">
        <f>IF(AI104="","",(IF(AI104&lt;=$H104,"○","×")))</f>
        <v/>
      </c>
      <c r="AK104" s="23"/>
      <c r="AL104" s="270"/>
      <c r="AM104" s="192" t="str">
        <f>IF(AL104="","",(IF(AL104&lt;=$H104,"○","×")))</f>
        <v/>
      </c>
      <c r="AN104" s="23"/>
      <c r="AO104" s="270"/>
      <c r="AP104" s="192" t="str">
        <f>IF(AO104="","",(IF(AO104&lt;=$H104,"○","×")))</f>
        <v/>
      </c>
      <c r="AQ104" s="23"/>
      <c r="AR104" s="270"/>
      <c r="AS104" s="192" t="str">
        <f>IF(AR104="","",(IF(AR104&lt;=$H104,"○","×")))</f>
        <v/>
      </c>
      <c r="AT104" s="23"/>
      <c r="AU104" s="270"/>
      <c r="AV104" s="192" t="str">
        <f>IF(AU104="","",(IF(AU104&lt;=$H104,"○","×")))</f>
        <v/>
      </c>
      <c r="AW104" s="23"/>
      <c r="AX104" s="270"/>
      <c r="AY104" s="192" t="str">
        <f>IF(AX104="","",(IF(AX104&lt;=$H104,"○","×")))</f>
        <v/>
      </c>
      <c r="AZ104" s="23"/>
      <c r="BA104" s="270"/>
      <c r="BB104" s="192" t="str">
        <f>IF(BA104="","",(IF(BA104&lt;=$H104,"○","×")))</f>
        <v/>
      </c>
      <c r="BC104" s="23"/>
      <c r="BD104" s="270"/>
      <c r="BE104" s="192" t="str">
        <f>IF(BD104="","",(IF(BD104&lt;=$H104,"○","×")))</f>
        <v/>
      </c>
      <c r="BF104" s="23"/>
      <c r="BG104" s="270"/>
      <c r="BH104" s="192" t="str">
        <f>IF(BG104="","",(IF(BG104&lt;=$H104,"○","×")))</f>
        <v/>
      </c>
      <c r="BI104" s="23"/>
      <c r="BJ104" s="270"/>
      <c r="BK104" s="192" t="str">
        <f>IF(BJ104="","",(IF(BJ104&lt;=$H104,"○","×")))</f>
        <v/>
      </c>
      <c r="BL104" s="23"/>
      <c r="BM104" s="270"/>
      <c r="BN104" s="192" t="str">
        <f>IF(BM104="","",(IF(BM104&lt;=$H104,"○","×")))</f>
        <v/>
      </c>
      <c r="BO104" s="23"/>
    </row>
    <row r="105" spans="3:67" ht="12" customHeight="1" x14ac:dyDescent="0.2">
      <c r="C105" s="982"/>
      <c r="D105" s="975" t="s">
        <v>214</v>
      </c>
      <c r="E105" s="976"/>
      <c r="F105" s="976"/>
      <c r="G105" s="960" t="s">
        <v>90</v>
      </c>
      <c r="H105" s="956">
        <v>0.03</v>
      </c>
      <c r="I105" s="960" t="s">
        <v>201</v>
      </c>
      <c r="J105" s="23"/>
      <c r="K105" s="218"/>
      <c r="L105" s="192" t="str">
        <f>IF(K105="","",(IF(K105&lt;=$H105,"○","×")))</f>
        <v/>
      </c>
      <c r="M105" s="23"/>
      <c r="N105" s="271"/>
      <c r="O105" s="192" t="str">
        <f>IF(N105="","",(IF(N105&lt;=$H105,"○","×")))</f>
        <v/>
      </c>
      <c r="P105" s="23"/>
      <c r="Q105" s="271"/>
      <c r="R105" s="192" t="str">
        <f>IF(Q105="","",(IF(Q105&lt;=$H105,"○","×")))</f>
        <v/>
      </c>
      <c r="S105" s="23"/>
      <c r="T105" s="271"/>
      <c r="U105" s="192" t="str">
        <f>IF(T105="","",(IF(T105&lt;=$H105,"○","×")))</f>
        <v/>
      </c>
      <c r="V105" s="23"/>
      <c r="W105" s="271"/>
      <c r="X105" s="192" t="str">
        <f>IF(W105="","",(IF(W105&lt;=$H105,"○","×")))</f>
        <v/>
      </c>
      <c r="Y105" s="23"/>
      <c r="Z105" s="271"/>
      <c r="AA105" s="192" t="str">
        <f>IF(Z105="","",(IF(Z105&lt;=$H105,"○","×")))</f>
        <v/>
      </c>
      <c r="AB105" s="23"/>
      <c r="AC105" s="267"/>
      <c r="AD105" s="192" t="str">
        <f>IF(AC105="","",(IF(AC105&lt;=$H105,"○","×")))</f>
        <v/>
      </c>
      <c r="AE105" s="23"/>
      <c r="AF105" s="271"/>
      <c r="AG105" s="192" t="str">
        <f>IF(AF105="","",(IF(AF105&lt;=$H105,"○","×")))</f>
        <v/>
      </c>
      <c r="AH105" s="23"/>
      <c r="AI105" s="267"/>
      <c r="AJ105" s="192" t="str">
        <f>IF(AI105="","",(IF(AI105&lt;=$H105,"○","×")))</f>
        <v/>
      </c>
      <c r="AK105" s="23"/>
      <c r="AL105" s="271"/>
      <c r="AM105" s="192" t="str">
        <f>IF(AL105="","",(IF(AL105&lt;=$H105,"○","×")))</f>
        <v/>
      </c>
      <c r="AN105" s="23"/>
      <c r="AO105" s="271"/>
      <c r="AP105" s="192" t="str">
        <f>IF(AO105="","",(IF(AO105&lt;=$H105,"○","×")))</f>
        <v/>
      </c>
      <c r="AQ105" s="23"/>
      <c r="AR105" s="271"/>
      <c r="AS105" s="192" t="str">
        <f>IF(AR105="","",(IF(AR105&lt;=$H105,"○","×")))</f>
        <v/>
      </c>
      <c r="AT105" s="23"/>
      <c r="AU105" s="271"/>
      <c r="AV105" s="192" t="str">
        <f>IF(AU105="","",(IF(AU105&lt;=$H105,"○","×")))</f>
        <v/>
      </c>
      <c r="AW105" s="23"/>
      <c r="AX105" s="271"/>
      <c r="AY105" s="192" t="str">
        <f>IF(AX105="","",(IF(AX105&lt;=$H105,"○","×")))</f>
        <v/>
      </c>
      <c r="AZ105" s="23"/>
      <c r="BA105" s="271"/>
      <c r="BB105" s="192" t="str">
        <f>IF(BA105="","",(IF(BA105&lt;=$H105,"○","×")))</f>
        <v/>
      </c>
      <c r="BC105" s="23"/>
      <c r="BD105" s="271"/>
      <c r="BE105" s="192" t="str">
        <f>IF(BD105="","",(IF(BD105&lt;=$H105,"○","×")))</f>
        <v/>
      </c>
      <c r="BF105" s="23"/>
      <c r="BG105" s="271"/>
      <c r="BH105" s="192" t="str">
        <f>IF(BG105="","",(IF(BG105&lt;=$H105,"○","×")))</f>
        <v/>
      </c>
      <c r="BI105" s="23"/>
      <c r="BJ105" s="271"/>
      <c r="BK105" s="192" t="str">
        <f>IF(BJ105="","",(IF(BJ105&lt;=$H105,"○","×")))</f>
        <v/>
      </c>
      <c r="BL105" s="23"/>
      <c r="BM105" s="271"/>
      <c r="BN105" s="192" t="str">
        <f>IF(BM105="","",(IF(BM105&lt;=$H105,"○","×")))</f>
        <v/>
      </c>
      <c r="BO105" s="23"/>
    </row>
    <row r="106" spans="3:67" ht="12" customHeight="1" x14ac:dyDescent="0.2">
      <c r="C106" s="982"/>
      <c r="D106" s="975" t="s">
        <v>215</v>
      </c>
      <c r="E106" s="976"/>
      <c r="F106" s="976"/>
      <c r="G106" s="960" t="s">
        <v>90</v>
      </c>
      <c r="H106" s="956">
        <v>8.0000000000000002E-3</v>
      </c>
      <c r="I106" s="960" t="s">
        <v>201</v>
      </c>
      <c r="J106" s="23"/>
      <c r="K106" s="218"/>
      <c r="L106" s="192" t="str">
        <f>IF(K106="","",(IF(K106&lt;=$H106,"○","×")))</f>
        <v/>
      </c>
      <c r="M106" s="23"/>
      <c r="N106" s="270"/>
      <c r="O106" s="192" t="str">
        <f>IF(N106="","",(IF(N106&lt;=$H106,"○","×")))</f>
        <v/>
      </c>
      <c r="P106" s="23"/>
      <c r="Q106" s="270"/>
      <c r="R106" s="192" t="str">
        <f>IF(Q106="","",(IF(Q106&lt;=$H106,"○","×")))</f>
        <v/>
      </c>
      <c r="S106" s="23"/>
      <c r="T106" s="270"/>
      <c r="U106" s="192" t="str">
        <f>IF(T106="","",(IF(T106&lt;=$H106,"○","×")))</f>
        <v/>
      </c>
      <c r="V106" s="23"/>
      <c r="W106" s="270"/>
      <c r="X106" s="192" t="str">
        <f>IF(W106="","",(IF(W106&lt;=$H106,"○","×")))</f>
        <v/>
      </c>
      <c r="Y106" s="23"/>
      <c r="Z106" s="270"/>
      <c r="AA106" s="192" t="str">
        <f>IF(Z106="","",(IF(Z106&lt;=$H106,"○","×")))</f>
        <v/>
      </c>
      <c r="AB106" s="23"/>
      <c r="AC106" s="267"/>
      <c r="AD106" s="192" t="str">
        <f>IF(AC106="","",(IF(AC106&lt;=$H106,"○","×")))</f>
        <v/>
      </c>
      <c r="AE106" s="23"/>
      <c r="AF106" s="270"/>
      <c r="AG106" s="192" t="str">
        <f>IF(AF106="","",(IF(AF106&lt;=$H106,"○","×")))</f>
        <v/>
      </c>
      <c r="AH106" s="23"/>
      <c r="AI106" s="267"/>
      <c r="AJ106" s="192" t="str">
        <f>IF(AI106="","",(IF(AI106&lt;=$H106,"○","×")))</f>
        <v/>
      </c>
      <c r="AK106" s="23"/>
      <c r="AL106" s="270"/>
      <c r="AM106" s="192" t="str">
        <f>IF(AL106="","",(IF(AL106&lt;=$H106,"○","×")))</f>
        <v/>
      </c>
      <c r="AN106" s="23"/>
      <c r="AO106" s="270"/>
      <c r="AP106" s="192" t="str">
        <f>IF(AO106="","",(IF(AO106&lt;=$H106,"○","×")))</f>
        <v/>
      </c>
      <c r="AQ106" s="23"/>
      <c r="AR106" s="270"/>
      <c r="AS106" s="192" t="str">
        <f>IF(AR106="","",(IF(AR106&lt;=$H106,"○","×")))</f>
        <v/>
      </c>
      <c r="AT106" s="23"/>
      <c r="AU106" s="270"/>
      <c r="AV106" s="192" t="str">
        <f>IF(AU106="","",(IF(AU106&lt;=$H106,"○","×")))</f>
        <v/>
      </c>
      <c r="AW106" s="23"/>
      <c r="AX106" s="270"/>
      <c r="AY106" s="192" t="str">
        <f>IF(AX106="","",(IF(AX106&lt;=$H106,"○","×")))</f>
        <v/>
      </c>
      <c r="AZ106" s="23"/>
      <c r="BA106" s="270"/>
      <c r="BB106" s="192" t="str">
        <f>IF(BA106="","",(IF(BA106&lt;=$H106,"○","×")))</f>
        <v/>
      </c>
      <c r="BC106" s="23"/>
      <c r="BD106" s="270"/>
      <c r="BE106" s="192" t="str">
        <f>IF(BD106="","",(IF(BD106&lt;=$H106,"○","×")))</f>
        <v/>
      </c>
      <c r="BF106" s="23"/>
      <c r="BG106" s="270"/>
      <c r="BH106" s="192" t="str">
        <f>IF(BG106="","",(IF(BG106&lt;=$H106,"○","×")))</f>
        <v/>
      </c>
      <c r="BI106" s="23"/>
      <c r="BJ106" s="270"/>
      <c r="BK106" s="192" t="str">
        <f>IF(BJ106="","",(IF(BJ106&lt;=$H106,"○","×")))</f>
        <v/>
      </c>
      <c r="BL106" s="23"/>
      <c r="BM106" s="270"/>
      <c r="BN106" s="192" t="str">
        <f>IF(BM106="","",(IF(BM106&lt;=$H106,"○","×")))</f>
        <v/>
      </c>
      <c r="BO106" s="23"/>
    </row>
    <row r="107" spans="3:67" ht="12" customHeight="1" x14ac:dyDescent="0.2">
      <c r="C107" s="982"/>
      <c r="D107" s="977" t="s">
        <v>216</v>
      </c>
      <c r="E107" s="978"/>
      <c r="F107" s="978"/>
      <c r="G107" s="969" t="s">
        <v>90</v>
      </c>
      <c r="H107" s="967"/>
      <c r="I107" s="969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4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  <c r="BO107" s="23"/>
    </row>
    <row r="108" spans="3:67" ht="12" customHeight="1" x14ac:dyDescent="0.2">
      <c r="C108" s="982"/>
      <c r="D108" s="986" t="s">
        <v>217</v>
      </c>
      <c r="E108" s="987"/>
      <c r="F108" s="987"/>
      <c r="G108" s="960" t="s">
        <v>90</v>
      </c>
      <c r="H108" s="964">
        <v>0.6</v>
      </c>
      <c r="I108" s="970" t="s">
        <v>201</v>
      </c>
      <c r="J108" s="232"/>
      <c r="K108" s="187"/>
      <c r="L108" s="192" t="str">
        <f>IF(K108="","",(IF(K108&lt;=$H108,"○","×")))</f>
        <v/>
      </c>
      <c r="M108" s="232"/>
      <c r="N108" s="278"/>
      <c r="O108" s="192" t="str">
        <f>IF(N108="","",(IF(N108&lt;=$H108,"○","×")))</f>
        <v/>
      </c>
      <c r="P108" s="232"/>
      <c r="Q108" s="278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3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3"/>
      <c r="AJ108" s="192" t="str">
        <f>IF(AI108="","",(IF(AI108&lt;=$H108,"○","×")))</f>
        <v/>
      </c>
      <c r="AK108" s="232"/>
      <c r="AL108" s="278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8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8"/>
      <c r="BB108" s="192" t="str">
        <f>IF(BA108="","",(IF(BA108&lt;=$H108,"○","×")))</f>
        <v/>
      </c>
      <c r="BC108" s="232"/>
      <c r="BD108" s="278"/>
      <c r="BE108" s="192" t="str">
        <f>IF(BD108="","",(IF(BD108&lt;=$H108,"○","×")))</f>
        <v/>
      </c>
      <c r="BF108" s="232"/>
      <c r="BG108" s="278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"/>
    </row>
    <row r="109" spans="3:67" ht="12" customHeight="1" x14ac:dyDescent="0.2">
      <c r="C109" s="982"/>
      <c r="D109" s="975" t="s">
        <v>218</v>
      </c>
      <c r="E109" s="976"/>
      <c r="F109" s="976"/>
      <c r="G109" s="960" t="s">
        <v>90</v>
      </c>
      <c r="H109" s="956">
        <v>0.4</v>
      </c>
      <c r="I109" s="960" t="s">
        <v>201</v>
      </c>
      <c r="J109" s="23"/>
      <c r="K109" s="218"/>
      <c r="L109" s="192" t="str">
        <f>IF(K109="","",(IF(K109&lt;=$H109,"○","×")))</f>
        <v/>
      </c>
      <c r="M109" s="23"/>
      <c r="N109" s="193"/>
      <c r="O109" s="192" t="str">
        <f>IF(N109="","",(IF(N109&lt;=$H109,"○","×")))</f>
        <v/>
      </c>
      <c r="P109" s="23"/>
      <c r="Q109" s="193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267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267"/>
      <c r="AJ109" s="192" t="str">
        <f>IF(AI109="","",(IF(AI109&lt;=$H109,"○","×")))</f>
        <v/>
      </c>
      <c r="AK109" s="23"/>
      <c r="AL109" s="193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193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193"/>
      <c r="BB109" s="192" t="str">
        <f>IF(BA109="","",(IF(BA109&lt;=$H109,"○","×")))</f>
        <v/>
      </c>
      <c r="BC109" s="23"/>
      <c r="BD109" s="193"/>
      <c r="BE109" s="192" t="str">
        <f>IF(BD109="","",(IF(BD109&lt;=$H109,"○","×")))</f>
        <v/>
      </c>
      <c r="BF109" s="23"/>
      <c r="BG109" s="193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</row>
    <row r="110" spans="3:67" ht="12" customHeight="1" x14ac:dyDescent="0.2">
      <c r="C110" s="982"/>
      <c r="D110" s="975" t="s">
        <v>219</v>
      </c>
      <c r="E110" s="976"/>
      <c r="F110" s="976"/>
      <c r="G110" s="960" t="s">
        <v>90</v>
      </c>
      <c r="H110" s="956">
        <v>0.06</v>
      </c>
      <c r="I110" s="960" t="s">
        <v>201</v>
      </c>
      <c r="J110" s="23"/>
      <c r="K110" s="218"/>
      <c r="L110" s="192" t="str">
        <f>IF(K110="","",(IF(K110&lt;=$H110,"○","×")))</f>
        <v/>
      </c>
      <c r="M110" s="23"/>
      <c r="N110" s="195"/>
      <c r="O110" s="192" t="str">
        <f>IF(N110="","",(IF(N110&lt;=$H110,"○","×")))</f>
        <v/>
      </c>
      <c r="P110" s="23"/>
      <c r="Q110" s="195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267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267"/>
      <c r="AJ110" s="192" t="str">
        <f>IF(AI110="","",(IF(AI110&lt;=$H110,"○","×")))</f>
        <v/>
      </c>
      <c r="AK110" s="23"/>
      <c r="AL110" s="195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195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195"/>
      <c r="BB110" s="192" t="str">
        <f>IF(BA110="","",(IF(BA110&lt;=$H110,"○","×")))</f>
        <v/>
      </c>
      <c r="BC110" s="23"/>
      <c r="BD110" s="195"/>
      <c r="BE110" s="192" t="str">
        <f>IF(BD110="","",(IF(BD110&lt;=$H110,"○","×")))</f>
        <v/>
      </c>
      <c r="BF110" s="23"/>
      <c r="BG110" s="195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</row>
    <row r="111" spans="3:67" ht="12" customHeight="1" x14ac:dyDescent="0.2">
      <c r="C111" s="982"/>
      <c r="D111" s="977" t="s">
        <v>220</v>
      </c>
      <c r="E111" s="978"/>
      <c r="F111" s="978"/>
      <c r="G111" s="969" t="s">
        <v>90</v>
      </c>
      <c r="H111" s="967"/>
      <c r="I111" s="969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4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  <c r="BO111" s="23"/>
    </row>
    <row r="112" spans="3:67" ht="12" customHeight="1" x14ac:dyDescent="0.2">
      <c r="C112" s="982"/>
      <c r="D112" s="975" t="s">
        <v>221</v>
      </c>
      <c r="E112" s="976"/>
      <c r="F112" s="976"/>
      <c r="G112" s="960" t="s">
        <v>90</v>
      </c>
      <c r="H112" s="956">
        <v>7.0000000000000007E-2</v>
      </c>
      <c r="I112" s="970" t="s">
        <v>201</v>
      </c>
      <c r="J112" s="232"/>
      <c r="K112" s="187"/>
      <c r="L112" s="192" t="str">
        <f>IF(K112="","",(IF(K112&lt;=$H112,"○","×")))</f>
        <v/>
      </c>
      <c r="M112" s="23"/>
      <c r="N112" s="274"/>
      <c r="O112" s="192" t="str">
        <f>IF(N112="","",(IF(N112&lt;=$H112,"○","×")))</f>
        <v/>
      </c>
      <c r="P112" s="23"/>
      <c r="Q112" s="274"/>
      <c r="R112" s="192" t="str">
        <f>IF(Q112="","",(IF(Q112&lt;=$H112,"○","×")))</f>
        <v/>
      </c>
      <c r="S112" s="23"/>
      <c r="T112" s="274"/>
      <c r="U112" s="192" t="str">
        <f>IF(T112="","",(IF(T112&lt;=$H112,"○","×")))</f>
        <v/>
      </c>
      <c r="V112" s="232"/>
      <c r="W112" s="274"/>
      <c r="X112" s="192" t="str">
        <f>IF(W112="","",(IF(W112&lt;=$H112,"○","×")))</f>
        <v/>
      </c>
      <c r="Y112" s="23"/>
      <c r="Z112" s="274"/>
      <c r="AA112" s="192" t="str">
        <f>IF(Z112="","",(IF(Z112&lt;=$H112,"○","×")))</f>
        <v/>
      </c>
      <c r="AB112" s="23"/>
      <c r="AC112" s="281"/>
      <c r="AD112" s="192" t="str">
        <f>IF(AC112="","",(IF(AC112&lt;=$H112,"○","×")))</f>
        <v/>
      </c>
      <c r="AE112" s="23"/>
      <c r="AF112" s="274"/>
      <c r="AG112" s="192" t="str">
        <f>IF(AF112="","",(IF(AF112&lt;=$H112,"○","×")))</f>
        <v/>
      </c>
      <c r="AH112" s="23"/>
      <c r="AI112" s="281"/>
      <c r="AJ112" s="192" t="str">
        <f>IF(AI112="","",(IF(AI112&lt;=$H112,"○","×")))</f>
        <v/>
      </c>
      <c r="AK112" s="23"/>
      <c r="AL112" s="274"/>
      <c r="AM112" s="192" t="str">
        <f>IF(AL112="","",(IF(AL112&lt;=$H112,"○","×")))</f>
        <v/>
      </c>
      <c r="AN112" s="23"/>
      <c r="AO112" s="274"/>
      <c r="AP112" s="192" t="str">
        <f>IF(AO112="","",(IF(AO112&lt;=$H112,"○","×")))</f>
        <v/>
      </c>
      <c r="AQ112" s="23"/>
      <c r="AR112" s="274"/>
      <c r="AS112" s="192" t="str">
        <f>IF(AR112="","",(IF(AR112&lt;=$H112,"○","×")))</f>
        <v/>
      </c>
      <c r="AT112" s="23"/>
      <c r="AU112" s="274"/>
      <c r="AV112" s="192" t="str">
        <f>IF(AU112="","",(IF(AU112&lt;=$H112,"○","×")))</f>
        <v/>
      </c>
      <c r="AW112" s="232"/>
      <c r="AX112" s="274"/>
      <c r="AY112" s="192" t="str">
        <f>IF(AX112="","",(IF(AX112&lt;=$H112,"○","×")))</f>
        <v/>
      </c>
      <c r="AZ112" s="23"/>
      <c r="BA112" s="274"/>
      <c r="BB112" s="192" t="str">
        <f>IF(BA112="","",(IF(BA112&lt;=$H112,"○","×")))</f>
        <v/>
      </c>
      <c r="BC112" s="23"/>
      <c r="BD112" s="274"/>
      <c r="BE112" s="192" t="str">
        <f>IF(BD112="","",(IF(BD112&lt;=$H112,"○","×")))</f>
        <v/>
      </c>
      <c r="BF112" s="23"/>
      <c r="BG112" s="274"/>
      <c r="BH112" s="192" t="str">
        <f>IF(BG112="","",(IF(BG112&lt;=$H112,"○","×")))</f>
        <v/>
      </c>
      <c r="BI112" s="232"/>
      <c r="BJ112" s="274"/>
      <c r="BK112" s="192" t="str">
        <f>IF(BJ112="","",(IF(BJ112&lt;=$H112,"○","×")))</f>
        <v/>
      </c>
      <c r="BL112" s="23"/>
      <c r="BM112" s="274"/>
      <c r="BN112" s="192" t="str">
        <f>IF(BM112="","",(IF(BM112&lt;=$H112,"○","×")))</f>
        <v/>
      </c>
      <c r="BO112" s="23"/>
    </row>
    <row r="113" spans="3:67" ht="12" customHeight="1" x14ac:dyDescent="0.2">
      <c r="C113" s="982"/>
      <c r="D113" s="975" t="s">
        <v>222</v>
      </c>
      <c r="E113" s="976"/>
      <c r="F113" s="976"/>
      <c r="G113" s="960" t="s">
        <v>90</v>
      </c>
      <c r="H113" s="956">
        <v>0.02</v>
      </c>
      <c r="I113" s="960" t="s">
        <v>201</v>
      </c>
      <c r="J113" s="23"/>
      <c r="K113" s="218"/>
      <c r="L113" s="192" t="str">
        <f>IF(K113="","",(IF(K113&lt;=$H113,"○","×")))</f>
        <v/>
      </c>
      <c r="M113" s="23"/>
      <c r="N113" s="270"/>
      <c r="O113" s="192" t="str">
        <f>IF(N113="","",(IF(N113&lt;=$H113,"○","×")))</f>
        <v/>
      </c>
      <c r="P113" s="23"/>
      <c r="Q113" s="270"/>
      <c r="R113" s="192" t="str">
        <f>IF(Q113="","",(IF(Q113&lt;=$H113,"○","×")))</f>
        <v/>
      </c>
      <c r="S113" s="23"/>
      <c r="T113" s="270"/>
      <c r="U113" s="192" t="str">
        <f>IF(T113="","",(IF(T113&lt;=$H113,"○","×")))</f>
        <v/>
      </c>
      <c r="V113" s="23"/>
      <c r="W113" s="270"/>
      <c r="X113" s="192" t="str">
        <f>IF(W113="","",(IF(W113&lt;=$H113,"○","×")))</f>
        <v/>
      </c>
      <c r="Y113" s="23"/>
      <c r="Z113" s="270"/>
      <c r="AA113" s="192" t="str">
        <f>IF(Z113="","",(IF(Z113&lt;=$H113,"○","×")))</f>
        <v/>
      </c>
      <c r="AB113" s="23"/>
      <c r="AC113" s="188"/>
      <c r="AD113" s="192" t="str">
        <f>IF(AC113="","",(IF(AC113&lt;=$H113,"○","×")))</f>
        <v/>
      </c>
      <c r="AE113" s="23"/>
      <c r="AF113" s="270"/>
      <c r="AG113" s="192" t="str">
        <f>IF(AF113="","",(IF(AF113&lt;=$H113,"○","×")))</f>
        <v/>
      </c>
      <c r="AH113" s="23"/>
      <c r="AI113" s="188"/>
      <c r="AJ113" s="192" t="str">
        <f>IF(AI113="","",(IF(AI113&lt;=$H113,"○","×")))</f>
        <v/>
      </c>
      <c r="AK113" s="23"/>
      <c r="AL113" s="270"/>
      <c r="AM113" s="192" t="str">
        <f>IF(AL113="","",(IF(AL113&lt;=$H113,"○","×")))</f>
        <v/>
      </c>
      <c r="AN113" s="23"/>
      <c r="AO113" s="270"/>
      <c r="AP113" s="192" t="str">
        <f>IF(AO113="","",(IF(AO113&lt;=$H113,"○","×")))</f>
        <v/>
      </c>
      <c r="AQ113" s="23"/>
      <c r="AR113" s="270"/>
      <c r="AS113" s="192" t="str">
        <f>IF(AR113="","",(IF(AR113&lt;=$H113,"○","×")))</f>
        <v/>
      </c>
      <c r="AT113" s="23"/>
      <c r="AU113" s="270"/>
      <c r="AV113" s="192" t="str">
        <f>IF(AU113="","",(IF(AU113&lt;=$H113,"○","×")))</f>
        <v/>
      </c>
      <c r="AW113" s="23"/>
      <c r="AX113" s="270"/>
      <c r="AY113" s="192" t="str">
        <f>IF(AX113="","",(IF(AX113&lt;=$H113,"○","×")))</f>
        <v/>
      </c>
      <c r="AZ113" s="23"/>
      <c r="BA113" s="270"/>
      <c r="BB113" s="192" t="str">
        <f>IF(BA113="","",(IF(BA113&lt;=$H113,"○","×")))</f>
        <v/>
      </c>
      <c r="BC113" s="23"/>
      <c r="BD113" s="270"/>
      <c r="BE113" s="192" t="str">
        <f>IF(BD113="","",(IF(BD113&lt;=$H113,"○","×")))</f>
        <v/>
      </c>
      <c r="BF113" s="23"/>
      <c r="BG113" s="270"/>
      <c r="BH113" s="192" t="str">
        <f>IF(BG113="","",(IF(BG113&lt;=$H113,"○","×")))</f>
        <v/>
      </c>
      <c r="BI113" s="23"/>
      <c r="BJ113" s="270"/>
      <c r="BK113" s="192" t="str">
        <f>IF(BJ113="","",(IF(BJ113&lt;=$H113,"○","×")))</f>
        <v/>
      </c>
      <c r="BL113" s="23"/>
      <c r="BM113" s="270"/>
      <c r="BN113" s="192" t="str">
        <f>IF(BM113="","",(IF(BM113&lt;=$H113,"○","×")))</f>
        <v/>
      </c>
      <c r="BO113" s="23"/>
    </row>
    <row r="114" spans="3:67" ht="12" customHeight="1" x14ac:dyDescent="0.2">
      <c r="C114" s="982"/>
      <c r="D114" s="975" t="s">
        <v>223</v>
      </c>
      <c r="E114" s="976"/>
      <c r="F114" s="976"/>
      <c r="G114" s="960" t="s">
        <v>90</v>
      </c>
      <c r="H114" s="956">
        <v>2E-3</v>
      </c>
      <c r="I114" s="960" t="s">
        <v>201</v>
      </c>
      <c r="J114" s="23"/>
      <c r="K114" s="219"/>
      <c r="L114" s="192" t="str">
        <f>IF(K114="","",(IF(K114&lt;=$H114,"○","×")))</f>
        <v/>
      </c>
      <c r="M114" s="23"/>
      <c r="N114" s="282"/>
      <c r="O114" s="192" t="str">
        <f>IF(N114="","",(IF(N114&lt;=$H114,"○","×")))</f>
        <v/>
      </c>
      <c r="P114" s="23"/>
      <c r="Q114" s="282"/>
      <c r="R114" s="192" t="str">
        <f>IF(Q114="","",(IF(Q114&lt;=$H114,"○","×")))</f>
        <v/>
      </c>
      <c r="S114" s="23"/>
      <c r="T114" s="282"/>
      <c r="U114" s="192" t="str">
        <f>IF(T114="","",(IF(T114&lt;=$H114,"○","×")))</f>
        <v/>
      </c>
      <c r="V114" s="23"/>
      <c r="W114" s="282"/>
      <c r="X114" s="192" t="str">
        <f>IF(W114="","",(IF(W114&lt;=$H114,"○","×")))</f>
        <v/>
      </c>
      <c r="Y114" s="23"/>
      <c r="Z114" s="282"/>
      <c r="AA114" s="192" t="str">
        <f>IF(Z114="","",(IF(Z114&lt;=$H114,"○","×")))</f>
        <v/>
      </c>
      <c r="AB114" s="23"/>
      <c r="AC114" s="189"/>
      <c r="AD114" s="192" t="str">
        <f>IF(AC114="","",(IF(AC114&lt;=$H114,"○","×")))</f>
        <v/>
      </c>
      <c r="AE114" s="23"/>
      <c r="AF114" s="282"/>
      <c r="AG114" s="192" t="str">
        <f>IF(AF114="","",(IF(AF114&lt;=$H114,"○","×")))</f>
        <v/>
      </c>
      <c r="AH114" s="23"/>
      <c r="AI114" s="189"/>
      <c r="AJ114" s="192" t="str">
        <f>IF(AI114="","",(IF(AI114&lt;=$H114,"○","×")))</f>
        <v/>
      </c>
      <c r="AK114" s="23"/>
      <c r="AL114" s="282"/>
      <c r="AM114" s="192" t="str">
        <f>IF(AL114="","",(IF(AL114&lt;=$H114,"○","×")))</f>
        <v/>
      </c>
      <c r="AN114" s="23"/>
      <c r="AO114" s="282"/>
      <c r="AP114" s="192" t="str">
        <f>IF(AO114="","",(IF(AO114&lt;=$H114,"○","×")))</f>
        <v/>
      </c>
      <c r="AQ114" s="23"/>
      <c r="AR114" s="282"/>
      <c r="AS114" s="192" t="str">
        <f>IF(AR114="","",(IF(AR114&lt;=$H114,"○","×")))</f>
        <v/>
      </c>
      <c r="AT114" s="23"/>
      <c r="AU114" s="282"/>
      <c r="AV114" s="192" t="str">
        <f>IF(AU114="","",(IF(AU114&lt;=$H114,"○","×")))</f>
        <v/>
      </c>
      <c r="AW114" s="23"/>
      <c r="AX114" s="282"/>
      <c r="AY114" s="192" t="str">
        <f>IF(AX114="","",(IF(AX114&lt;=$H114,"○","×")))</f>
        <v/>
      </c>
      <c r="AZ114" s="23"/>
      <c r="BA114" s="282"/>
      <c r="BB114" s="192" t="str">
        <f>IF(BA114="","",(IF(BA114&lt;=$H114,"○","×")))</f>
        <v/>
      </c>
      <c r="BC114" s="23"/>
      <c r="BD114" s="282"/>
      <c r="BE114" s="192" t="str">
        <f>IF(BD114="","",(IF(BD114&lt;=$H114,"○","×")))</f>
        <v/>
      </c>
      <c r="BF114" s="23"/>
      <c r="BG114" s="282"/>
      <c r="BH114" s="192" t="str">
        <f>IF(BG114="","",(IF(BG114&lt;=$H114,"○","×")))</f>
        <v/>
      </c>
      <c r="BI114" s="23"/>
      <c r="BJ114" s="282"/>
      <c r="BK114" s="192" t="str">
        <f>IF(BJ114="","",(IF(BJ114&lt;=$H114,"○","×")))</f>
        <v/>
      </c>
      <c r="BL114" s="23"/>
      <c r="BM114" s="282"/>
      <c r="BN114" s="192" t="str">
        <f>IF(BM114="","",(IF(BM114&lt;=$H114,"○","×")))</f>
        <v/>
      </c>
      <c r="BO114" s="23"/>
    </row>
    <row r="115" spans="3:67" ht="12" customHeight="1" x14ac:dyDescent="0.2">
      <c r="C115" s="982"/>
      <c r="D115" s="977" t="s">
        <v>224</v>
      </c>
      <c r="E115" s="978"/>
      <c r="F115" s="978"/>
      <c r="G115" s="969" t="s">
        <v>90</v>
      </c>
      <c r="H115" s="967">
        <v>4.0000000000000002E-4</v>
      </c>
      <c r="I115" s="969" t="s">
        <v>201</v>
      </c>
      <c r="J115" s="224"/>
      <c r="K115" s="223"/>
      <c r="L115" s="222" t="str">
        <f>IF(K115="","",(IF(K115&lt;=$H115,"○","×")))</f>
        <v/>
      </c>
      <c r="M115" s="224"/>
      <c r="N115" s="283"/>
      <c r="O115" s="222" t="str">
        <f>IF(N115="","",(IF(N115&lt;=$H115,"○","×")))</f>
        <v/>
      </c>
      <c r="P115" s="224"/>
      <c r="Q115" s="283"/>
      <c r="R115" s="222" t="str">
        <f>IF(Q115="","",(IF(Q115&lt;=$H115,"○","×")))</f>
        <v/>
      </c>
      <c r="S115" s="224"/>
      <c r="T115" s="283"/>
      <c r="U115" s="222" t="str">
        <f>IF(T115="","",(IF(T115&lt;=$H115,"○","×")))</f>
        <v/>
      </c>
      <c r="V115" s="224"/>
      <c r="W115" s="283"/>
      <c r="X115" s="222" t="str">
        <f>IF(W115="","",(IF(W115&lt;=$H115,"○","×")))</f>
        <v/>
      </c>
      <c r="Y115" s="224"/>
      <c r="Z115" s="283"/>
      <c r="AA115" s="222" t="str">
        <f>IF(Z115="","",(IF(Z115&lt;=$H115,"○","×")))</f>
        <v/>
      </c>
      <c r="AB115" s="224"/>
      <c r="AC115" s="227"/>
      <c r="AD115" s="222" t="str">
        <f>IF(AC115="","",(IF(AC115&lt;=$H115,"○","×")))</f>
        <v/>
      </c>
      <c r="AE115" s="224"/>
      <c r="AF115" s="283"/>
      <c r="AG115" s="222" t="str">
        <f>IF(AF115="","",(IF(AF115&lt;=$H115,"○","×")))</f>
        <v/>
      </c>
      <c r="AH115" s="224"/>
      <c r="AI115" s="227"/>
      <c r="AJ115" s="222" t="str">
        <f>IF(AI115="","",(IF(AI115&lt;=$H115,"○","×")))</f>
        <v/>
      </c>
      <c r="AK115" s="224"/>
      <c r="AL115" s="283"/>
      <c r="AM115" s="222" t="str">
        <f>IF(AL115="","",(IF(AL115&lt;=$H115,"○","×")))</f>
        <v/>
      </c>
      <c r="AN115" s="224"/>
      <c r="AO115" s="283"/>
      <c r="AP115" s="222" t="str">
        <f>IF(AO115="","",(IF(AO115&lt;=$H115,"○","×")))</f>
        <v/>
      </c>
      <c r="AQ115" s="224"/>
      <c r="AR115" s="283"/>
      <c r="AS115" s="222" t="str">
        <f>IF(AR115="","",(IF(AR115&lt;=$H115,"○","×")))</f>
        <v/>
      </c>
      <c r="AT115" s="224"/>
      <c r="AU115" s="283"/>
      <c r="AV115" s="222" t="str">
        <f>IF(AU115="","",(IF(AU115&lt;=$H115,"○","×")))</f>
        <v/>
      </c>
      <c r="AW115" s="224"/>
      <c r="AX115" s="283"/>
      <c r="AY115" s="222" t="str">
        <f>IF(AX115="","",(IF(AX115&lt;=$H115,"○","×")))</f>
        <v/>
      </c>
      <c r="AZ115" s="224"/>
      <c r="BA115" s="283"/>
      <c r="BB115" s="222" t="str">
        <f>IF(BA115="","",(IF(BA115&lt;=$H115,"○","×")))</f>
        <v/>
      </c>
      <c r="BC115" s="224"/>
      <c r="BD115" s="283"/>
      <c r="BE115" s="222" t="str">
        <f>IF(BD115="","",(IF(BD115&lt;=$H115,"○","×")))</f>
        <v/>
      </c>
      <c r="BF115" s="224"/>
      <c r="BG115" s="283"/>
      <c r="BH115" s="222" t="str">
        <f>IF(BG115="","",(IF(BG115&lt;=$H115,"○","×")))</f>
        <v/>
      </c>
      <c r="BI115" s="224"/>
      <c r="BJ115" s="283"/>
      <c r="BK115" s="222" t="str">
        <f>IF(BJ115="","",(IF(BJ115&lt;=$H115,"○","×")))</f>
        <v/>
      </c>
      <c r="BL115" s="224"/>
      <c r="BM115" s="283"/>
      <c r="BN115" s="222" t="str">
        <f>IF(BM115="","",(IF(BM115&lt;=$H115,"○","×")))</f>
        <v/>
      </c>
      <c r="BO115" s="23"/>
    </row>
    <row r="116" spans="3:67" ht="12" customHeight="1" x14ac:dyDescent="0.2">
      <c r="C116" s="982"/>
      <c r="D116" s="975" t="s">
        <v>225</v>
      </c>
      <c r="E116" s="976"/>
      <c r="F116" s="976"/>
      <c r="G116" s="960" t="s">
        <v>99</v>
      </c>
      <c r="H116" s="964">
        <v>0.2</v>
      </c>
      <c r="I116" s="970" t="s">
        <v>201</v>
      </c>
      <c r="J116" s="23"/>
      <c r="K116" s="219"/>
      <c r="L116" s="192" t="str">
        <f>IF(K116="","",(IF(K116&lt;=$H116,"○","×")))</f>
        <v/>
      </c>
      <c r="M116" s="23"/>
      <c r="N116" s="191"/>
      <c r="O116" s="192" t="str">
        <f>IF(N116="","",(IF(N116&lt;=$H116,"○","×")))</f>
        <v/>
      </c>
      <c r="P116" s="23"/>
      <c r="Q116" s="191"/>
      <c r="R116" s="192" t="str">
        <f>IF(Q116="","",(IF(Q116&lt;=$H116,"○","×")))</f>
        <v/>
      </c>
      <c r="S116" s="23"/>
      <c r="T116" s="191"/>
      <c r="U116" s="192" t="str">
        <f>IF(T116="","",(IF(T116&lt;=$H116,"○","×")))</f>
        <v/>
      </c>
      <c r="V116" s="23"/>
      <c r="W116" s="191"/>
      <c r="X116" s="192" t="str">
        <f>IF(W116="","",(IF(W116&lt;=$H116,"○","×")))</f>
        <v/>
      </c>
      <c r="Y116" s="23"/>
      <c r="Z116" s="191"/>
      <c r="AA116" s="192" t="str">
        <f>IF(Z116="","",(IF(Z116&lt;=$H116,"○","×")))</f>
        <v/>
      </c>
      <c r="AB116" s="23"/>
      <c r="AC116" s="189"/>
      <c r="AD116" s="192" t="str">
        <f>IF(AC116="","",(IF(AC116&lt;=$H116,"○","×")))</f>
        <v/>
      </c>
      <c r="AE116" s="23"/>
      <c r="AF116" s="191"/>
      <c r="AG116" s="192" t="str">
        <f>IF(AF116="","",(IF(AF116&lt;=$H116,"○","×")))</f>
        <v/>
      </c>
      <c r="AH116" s="23"/>
      <c r="AI116" s="189"/>
      <c r="AJ116" s="192" t="str">
        <f>IF(AI116="","",(IF(AI116&lt;=$H116,"○","×")))</f>
        <v/>
      </c>
      <c r="AK116" s="23"/>
      <c r="AL116" s="191"/>
      <c r="AM116" s="192" t="str">
        <f>IF(AL116="","",(IF(AL116&lt;=$H116,"○","×")))</f>
        <v/>
      </c>
      <c r="AN116" s="23"/>
      <c r="AO116" s="191"/>
      <c r="AP116" s="192" t="str">
        <f>IF(AO116="","",(IF(AO116&lt;=$H116,"○","×")))</f>
        <v/>
      </c>
      <c r="AQ116" s="23"/>
      <c r="AR116" s="191"/>
      <c r="AS116" s="192" t="str">
        <f>IF(AR116="","",(IF(AR116&lt;=$H116,"○","×")))</f>
        <v/>
      </c>
      <c r="AT116" s="23"/>
      <c r="AU116" s="191"/>
      <c r="AV116" s="192" t="str">
        <f>IF(AU116="","",(IF(AU116&lt;=$H116,"○","×")))</f>
        <v/>
      </c>
      <c r="AW116" s="23"/>
      <c r="AX116" s="191"/>
      <c r="AY116" s="192" t="str">
        <f>IF(AX116="","",(IF(AX116&lt;=$H116,"○","×")))</f>
        <v/>
      </c>
      <c r="AZ116" s="23"/>
      <c r="BA116" s="191"/>
      <c r="BB116" s="192" t="str">
        <f>IF(BA116="","",(IF(BA116&lt;=$H116,"○","×")))</f>
        <v/>
      </c>
      <c r="BC116" s="23"/>
      <c r="BD116" s="191"/>
      <c r="BE116" s="192" t="str">
        <f>IF(BD116="","",(IF(BD116&lt;=$H116,"○","×")))</f>
        <v/>
      </c>
      <c r="BF116" s="23"/>
      <c r="BG116" s="191"/>
      <c r="BH116" s="192" t="str">
        <f>IF(BG116="","",(IF(BG116&lt;=$H116,"○","×")))</f>
        <v/>
      </c>
      <c r="BI116" s="23"/>
      <c r="BJ116" s="191"/>
      <c r="BK116" s="192" t="str">
        <f>IF(BJ116="","",(IF(BJ116&lt;=$H116,"○","×")))</f>
        <v/>
      </c>
      <c r="BL116" s="23"/>
      <c r="BM116" s="191"/>
      <c r="BN116" s="192" t="str">
        <f>IF(BM116="","",(IF(BM116&lt;=$H116,"○","×")))</f>
        <v/>
      </c>
      <c r="BO116" s="23"/>
    </row>
    <row r="117" spans="3:67" ht="12" customHeight="1" x14ac:dyDescent="0.2">
      <c r="C117" s="982"/>
      <c r="D117" s="975" t="s">
        <v>226</v>
      </c>
      <c r="E117" s="976"/>
      <c r="F117" s="976"/>
      <c r="G117" s="960" t="s">
        <v>99</v>
      </c>
      <c r="H117" s="956">
        <v>2E-3</v>
      </c>
      <c r="I117" s="960" t="s">
        <v>201</v>
      </c>
      <c r="J117" s="23"/>
      <c r="K117" s="219"/>
      <c r="L117" s="192" t="str">
        <f>IF(K117="","",(IF(K117&lt;=$H117,"○","×")))</f>
        <v/>
      </c>
      <c r="M117" s="23"/>
      <c r="N117" s="282"/>
      <c r="O117" s="192" t="str">
        <f>IF(N117="","",(IF(N117&lt;=$H117,"○","×")))</f>
        <v/>
      </c>
      <c r="P117" s="23"/>
      <c r="Q117" s="282"/>
      <c r="R117" s="192" t="str">
        <f>IF(Q117="","",(IF(Q117&lt;=$H117,"○","×")))</f>
        <v/>
      </c>
      <c r="S117" s="23"/>
      <c r="T117" s="282"/>
      <c r="U117" s="192" t="str">
        <f>IF(T117="","",(IF(T117&lt;=$H117,"○","×")))</f>
        <v/>
      </c>
      <c r="V117" s="23"/>
      <c r="W117" s="282"/>
      <c r="X117" s="192" t="str">
        <f>IF(W117="","",(IF(W117&lt;=$H117,"○","×")))</f>
        <v/>
      </c>
      <c r="Y117" s="23"/>
      <c r="Z117" s="282"/>
      <c r="AA117" s="192" t="str">
        <f>IF(Z117="","",(IF(Z117&lt;=$H117,"○","×")))</f>
        <v/>
      </c>
      <c r="AB117" s="23"/>
      <c r="AC117" s="189"/>
      <c r="AD117" s="192" t="str">
        <f>IF(AC117="","",(IF(AC117&lt;=$H117,"○","×")))</f>
        <v/>
      </c>
      <c r="AE117" s="23"/>
      <c r="AF117" s="282"/>
      <c r="AG117" s="192" t="str">
        <f>IF(AF117="","",(IF(AF117&lt;=$H117,"○","×")))</f>
        <v/>
      </c>
      <c r="AH117" s="23"/>
      <c r="AI117" s="189"/>
      <c r="AJ117" s="192" t="str">
        <f>IF(AI117="","",(IF(AI117&lt;=$H117,"○","×")))</f>
        <v/>
      </c>
      <c r="AK117" s="23"/>
      <c r="AL117" s="282"/>
      <c r="AM117" s="192" t="str">
        <f>IF(AL117="","",(IF(AL117&lt;=$H117,"○","×")))</f>
        <v/>
      </c>
      <c r="AN117" s="23"/>
      <c r="AO117" s="282"/>
      <c r="AP117" s="192" t="str">
        <f>IF(AO117="","",(IF(AO117&lt;=$H117,"○","×")))</f>
        <v/>
      </c>
      <c r="AQ117" s="23"/>
      <c r="AR117" s="282"/>
      <c r="AS117" s="192" t="str">
        <f>IF(AR117="","",(IF(AR117&lt;=$H117,"○","×")))</f>
        <v/>
      </c>
      <c r="AT117" s="23"/>
      <c r="AU117" s="282"/>
      <c r="AV117" s="192" t="str">
        <f>IF(AU117="","",(IF(AU117&lt;=$H117,"○","×")))</f>
        <v/>
      </c>
      <c r="AW117" s="23"/>
      <c r="AX117" s="282"/>
      <c r="AY117" s="192" t="str">
        <f>IF(AX117="","",(IF(AX117&lt;=$H117,"○","×")))</f>
        <v/>
      </c>
      <c r="AZ117" s="23"/>
      <c r="BA117" s="282"/>
      <c r="BB117" s="192" t="str">
        <f>IF(BA117="","",(IF(BA117&lt;=$H117,"○","×")))</f>
        <v/>
      </c>
      <c r="BC117" s="23"/>
      <c r="BD117" s="282"/>
      <c r="BE117" s="192" t="str">
        <f>IF(BD117="","",(IF(BD117&lt;=$H117,"○","×")))</f>
        <v/>
      </c>
      <c r="BF117" s="23"/>
      <c r="BG117" s="282"/>
      <c r="BH117" s="192" t="str">
        <f>IF(BG117="","",(IF(BG117&lt;=$H117,"○","×")))</f>
        <v/>
      </c>
      <c r="BI117" s="23"/>
      <c r="BJ117" s="282"/>
      <c r="BK117" s="192" t="str">
        <f>IF(BJ117="","",(IF(BJ117&lt;=$H117,"○","×")))</f>
        <v/>
      </c>
      <c r="BL117" s="23"/>
      <c r="BM117" s="282"/>
      <c r="BN117" s="192" t="str">
        <f>IF(BM117="","",(IF(BM117&lt;=$H117,"○","×")))</f>
        <v/>
      </c>
      <c r="BO117" s="23"/>
    </row>
    <row r="118" spans="3:67" ht="12" customHeight="1" x14ac:dyDescent="0.2">
      <c r="C118" s="982"/>
      <c r="D118" s="975" t="s">
        <v>227</v>
      </c>
      <c r="E118" s="976"/>
      <c r="F118" s="976"/>
      <c r="G118" s="960" t="s">
        <v>99</v>
      </c>
      <c r="H118" s="956">
        <v>5.0000000000000002E-5</v>
      </c>
      <c r="I118" s="960" t="s">
        <v>201</v>
      </c>
      <c r="J118" s="23"/>
      <c r="K118" s="217"/>
      <c r="L118" s="192" t="str">
        <f>IF(K118="","",(IF(K118&lt;=$H118,"○","×")))</f>
        <v/>
      </c>
      <c r="M118" s="23"/>
      <c r="N118" s="282"/>
      <c r="O118" s="192" t="str">
        <f>IF(N118="","",(IF(N118&lt;=$H118,"○","×")))</f>
        <v/>
      </c>
      <c r="P118" s="23"/>
      <c r="Q118" s="282"/>
      <c r="R118" s="192" t="str">
        <f>IF(Q118="","",(IF(Q118&lt;=$H118,"○","×")))</f>
        <v/>
      </c>
      <c r="S118" s="23"/>
      <c r="T118" s="282"/>
      <c r="U118" s="192" t="str">
        <f>IF(T118="","",(IF(T118&lt;=$H118,"○","×")))</f>
        <v/>
      </c>
      <c r="V118" s="23"/>
      <c r="W118" s="282"/>
      <c r="X118" s="192" t="str">
        <f>IF(W118="","",(IF(W118&lt;=$H118,"○","×")))</f>
        <v/>
      </c>
      <c r="Y118" s="23"/>
      <c r="Z118" s="282"/>
      <c r="AA118" s="192" t="str">
        <f>IF(Z118="","",(IF(Z118&lt;=$H118,"○","×")))</f>
        <v/>
      </c>
      <c r="AB118" s="23"/>
      <c r="AC118" s="189"/>
      <c r="AD118" s="192" t="str">
        <f>IF(AC118="","",(IF(AC118&lt;=$H118,"○","×")))</f>
        <v/>
      </c>
      <c r="AE118" s="23"/>
      <c r="AF118" s="282"/>
      <c r="AG118" s="192" t="str">
        <f>IF(AF118="","",(IF(AF118&lt;=$H118,"○","×")))</f>
        <v/>
      </c>
      <c r="AH118" s="23"/>
      <c r="AI118" s="189"/>
      <c r="AJ118" s="192" t="str">
        <f>IF(AI118="","",(IF(AI118&lt;=$H118,"○","×")))</f>
        <v/>
      </c>
      <c r="AK118" s="23"/>
      <c r="AL118" s="282"/>
      <c r="AM118" s="192" t="str">
        <f>IF(AL118="","",(IF(AL118&lt;=$H118,"○","×")))</f>
        <v/>
      </c>
      <c r="AN118" s="23"/>
      <c r="AO118" s="282"/>
      <c r="AP118" s="192" t="str">
        <f>IF(AO118="","",(IF(AO118&lt;=$H118,"○","×")))</f>
        <v/>
      </c>
      <c r="AQ118" s="23"/>
      <c r="AR118" s="282"/>
      <c r="AS118" s="192" t="str">
        <f>IF(AR118="","",(IF(AR118&lt;=$H118,"○","×")))</f>
        <v/>
      </c>
      <c r="AT118" s="23"/>
      <c r="AU118" s="282"/>
      <c r="AV118" s="192" t="str">
        <f>IF(AU118="","",(IF(AU118&lt;=$H118,"○","×")))</f>
        <v/>
      </c>
      <c r="AW118" s="23"/>
      <c r="AX118" s="282"/>
      <c r="AY118" s="192" t="str">
        <f>IF(AX118="","",(IF(AX118&lt;=$H118,"○","×")))</f>
        <v/>
      </c>
      <c r="AZ118" s="23"/>
      <c r="BA118" s="282"/>
      <c r="BB118" s="192" t="str">
        <f>IF(BA118="","",(IF(BA118&lt;=$H118,"○","×")))</f>
        <v/>
      </c>
      <c r="BC118" s="23"/>
      <c r="BD118" s="282"/>
      <c r="BE118" s="192" t="str">
        <f>IF(BD118="","",(IF(BD118&lt;=$H118,"○","×")))</f>
        <v/>
      </c>
      <c r="BF118" s="23"/>
      <c r="BG118" s="282"/>
      <c r="BH118" s="192" t="str">
        <f>IF(BG118="","",(IF(BG118&lt;=$H118,"○","×")))</f>
        <v/>
      </c>
      <c r="BI118" s="23"/>
      <c r="BJ118" s="282"/>
      <c r="BK118" s="192" t="str">
        <f>IF(BJ118="","",(IF(BJ118&lt;=$H118,"○","×")))</f>
        <v/>
      </c>
      <c r="BL118" s="23"/>
      <c r="BM118" s="282"/>
      <c r="BN118" s="192" t="str">
        <f>IF(BM118="","",(IF(BM118&lt;=$H118,"○","×")))</f>
        <v/>
      </c>
      <c r="BO118" s="23"/>
    </row>
    <row r="119" spans="3:67" ht="12" customHeight="1" x14ac:dyDescent="0.2">
      <c r="C119" s="982"/>
      <c r="D119" s="975" t="s">
        <v>228</v>
      </c>
      <c r="E119" s="976"/>
      <c r="F119" s="976"/>
      <c r="G119" s="960" t="s">
        <v>99</v>
      </c>
      <c r="H119" s="956">
        <v>0.08</v>
      </c>
      <c r="I119" s="960" t="s">
        <v>93</v>
      </c>
      <c r="J119" s="23"/>
      <c r="K119" s="217"/>
      <c r="L119" s="192" t="str">
        <f>IF(K119="","",(IF(K119&lt;=$H119,"○","×")))</f>
        <v/>
      </c>
      <c r="M119" s="23"/>
      <c r="N119" s="188"/>
      <c r="O119" s="192" t="str">
        <f>IF(N119="","",(IF(N119&lt;=$H119,"○","×")))</f>
        <v/>
      </c>
      <c r="P119" s="23"/>
      <c r="Q119" s="188"/>
      <c r="R119" s="192" t="str">
        <f>IF(Q119="","",(IF(Q119&lt;=$H119,"○","×")))</f>
        <v/>
      </c>
      <c r="S119" s="23"/>
      <c r="T119" s="188"/>
      <c r="U119" s="192" t="str">
        <f>IF(T119="","",(IF(T119&lt;=$H119,"○","×")))</f>
        <v/>
      </c>
      <c r="V119" s="23"/>
      <c r="W119" s="188"/>
      <c r="X119" s="192" t="str">
        <f>IF(W119="","",(IF(W119&lt;=$H119,"○","×")))</f>
        <v/>
      </c>
      <c r="Y119" s="23"/>
      <c r="Z119" s="188"/>
      <c r="AA119" s="192" t="str">
        <f>IF(Z119="","",(IF(Z119&lt;=$H119,"○","×")))</f>
        <v/>
      </c>
      <c r="AB119" s="23"/>
      <c r="AC119" s="237"/>
      <c r="AD119" s="192" t="str">
        <f>IF(AC119="","",(IF(AC119&lt;=$H119,"○","×")))</f>
        <v/>
      </c>
      <c r="AE119" s="23"/>
      <c r="AF119" s="188"/>
      <c r="AG119" s="192" t="str">
        <f>IF(AF119="","",(IF(AF119&lt;=$H119,"○","×")))</f>
        <v/>
      </c>
      <c r="AH119" s="23"/>
      <c r="AI119" s="237"/>
      <c r="AJ119" s="192" t="str">
        <f>IF(AI119="","",(IF(AI119&lt;=$H119,"○","×")))</f>
        <v/>
      </c>
      <c r="AK119" s="23"/>
      <c r="AL119" s="188"/>
      <c r="AM119" s="192" t="str">
        <f>IF(AL119="","",(IF(AL119&lt;=$H119,"○","×")))</f>
        <v/>
      </c>
      <c r="AN119" s="23"/>
      <c r="AO119" s="188"/>
      <c r="AP119" s="192" t="str">
        <f>IF(AO119="","",(IF(AO119&lt;=$H119,"○","×")))</f>
        <v/>
      </c>
      <c r="AQ119" s="23"/>
      <c r="AR119" s="188"/>
      <c r="AS119" s="192" t="str">
        <f>IF(AR119="","",(IF(AR119&lt;=$H119,"○","×")))</f>
        <v/>
      </c>
      <c r="AT119" s="23"/>
      <c r="AU119" s="188"/>
      <c r="AV119" s="192" t="str">
        <f>IF(AU119="","",(IF(AU119&lt;=$H119,"○","×")))</f>
        <v/>
      </c>
      <c r="AW119" s="23"/>
      <c r="AX119" s="188"/>
      <c r="AY119" s="192" t="str">
        <f>IF(AX119="","",(IF(AX119&lt;=$H119,"○","×")))</f>
        <v/>
      </c>
      <c r="AZ119" s="23"/>
      <c r="BA119" s="188"/>
      <c r="BB119" s="192" t="str">
        <f>IF(BA119="","",(IF(BA119&lt;=$H119,"○","×")))</f>
        <v/>
      </c>
      <c r="BC119" s="23"/>
      <c r="BD119" s="188"/>
      <c r="BE119" s="192" t="str">
        <f>IF(BD119="","",(IF(BD119&lt;=$H119,"○","×")))</f>
        <v/>
      </c>
      <c r="BF119" s="23"/>
      <c r="BG119" s="188"/>
      <c r="BH119" s="192" t="str">
        <f>IF(BG119="","",(IF(BG119&lt;=$H119,"○","×")))</f>
        <v/>
      </c>
      <c r="BI119" s="23"/>
      <c r="BJ119" s="188"/>
      <c r="BK119" s="192" t="str">
        <f>IF(BJ119="","",(IF(BJ119&lt;=$H119,"○","×")))</f>
        <v/>
      </c>
      <c r="BL119" s="23"/>
      <c r="BM119" s="188"/>
      <c r="BN119" s="192" t="str">
        <f>IF(BM119="","",(IF(BM119&lt;=$H119,"○","×")))</f>
        <v/>
      </c>
      <c r="BO119" s="23"/>
    </row>
    <row r="120" spans="3:67" ht="12" customHeight="1" x14ac:dyDescent="0.2">
      <c r="C120" s="982"/>
      <c r="D120" s="977" t="s">
        <v>229</v>
      </c>
      <c r="E120" s="978"/>
      <c r="F120" s="978"/>
      <c r="G120" s="969" t="s">
        <v>90</v>
      </c>
      <c r="H120" s="967">
        <v>1</v>
      </c>
      <c r="I120" s="969" t="s">
        <v>93</v>
      </c>
      <c r="J120" s="224"/>
      <c r="K120" s="221"/>
      <c r="L120" s="222" t="str">
        <f>IF(K120="","",(IF(K120&lt;=$H120,"○","×")))</f>
        <v/>
      </c>
      <c r="M120" s="224"/>
      <c r="N120" s="228"/>
      <c r="O120" s="222" t="str">
        <f>IF(N120="","",(IF(N120&lt;=$H120,"○","×")))</f>
        <v/>
      </c>
      <c r="P120" s="224"/>
      <c r="Q120" s="228"/>
      <c r="R120" s="222" t="str">
        <f>IF(Q120="","",(IF(Q120&lt;=$H120,"○","×")))</f>
        <v/>
      </c>
      <c r="S120" s="224"/>
      <c r="T120" s="228"/>
      <c r="U120" s="222" t="str">
        <f>IF(T120="","",(IF(T120&lt;=$H120,"○","×")))</f>
        <v/>
      </c>
      <c r="V120" s="224"/>
      <c r="W120" s="228"/>
      <c r="X120" s="222" t="str">
        <f>IF(W120="","",(IF(W120&lt;=$H120,"○","×")))</f>
        <v/>
      </c>
      <c r="Y120" s="224"/>
      <c r="Z120" s="228"/>
      <c r="AA120" s="222" t="str">
        <f>IF(Z120="","",(IF(Z120&lt;=$H120,"○","×")))</f>
        <v/>
      </c>
      <c r="AB120" s="284"/>
      <c r="AC120" s="285"/>
      <c r="AD120" s="222" t="str">
        <f>IF(AC120="","",(IF(AC120&lt;=$H120,"○","×")))</f>
        <v/>
      </c>
      <c r="AE120" s="284"/>
      <c r="AF120" s="228"/>
      <c r="AG120" s="222" t="str">
        <f>IF(AF120="","",(IF(AF120&lt;=$H120,"○","×")))</f>
        <v/>
      </c>
      <c r="AH120" s="284"/>
      <c r="AI120" s="285"/>
      <c r="AJ120" s="222" t="str">
        <f>IF(AI120="","",(IF(AI120&lt;=$H120,"○","×")))</f>
        <v/>
      </c>
      <c r="AK120" s="224"/>
      <c r="AL120" s="228"/>
      <c r="AM120" s="222" t="str">
        <f>IF(AL120="","",(IF(AL120&lt;=$H120,"○","×")))</f>
        <v/>
      </c>
      <c r="AN120" s="224"/>
      <c r="AO120" s="228"/>
      <c r="AP120" s="222" t="str">
        <f>IF(AO120="","",(IF(AO120&lt;=$H120,"○","×")))</f>
        <v/>
      </c>
      <c r="AQ120" s="224"/>
      <c r="AR120" s="228"/>
      <c r="AS120" s="222" t="str">
        <f>IF(AR120="","",(IF(AR120&lt;=$H120,"○","×")))</f>
        <v/>
      </c>
      <c r="AT120" s="284"/>
      <c r="AU120" s="228"/>
      <c r="AV120" s="222" t="str">
        <f>IF(AU120="","",(IF(AU120&lt;=$H120,"○","×")))</f>
        <v/>
      </c>
      <c r="AW120" s="224"/>
      <c r="AX120" s="228"/>
      <c r="AY120" s="222" t="str">
        <f>IF(AX120="","",(IF(AX120&lt;=$H120,"○","×")))</f>
        <v/>
      </c>
      <c r="AZ120" s="224"/>
      <c r="BA120" s="228"/>
      <c r="BB120" s="222" t="str">
        <f>IF(BA120="","",(IF(BA120&lt;=$H120,"○","×")))</f>
        <v/>
      </c>
      <c r="BC120" s="224"/>
      <c r="BD120" s="228"/>
      <c r="BE120" s="222" t="str">
        <f>IF(BD120="","",(IF(BD120&lt;=$H120,"○","×")))</f>
        <v/>
      </c>
      <c r="BF120" s="224"/>
      <c r="BG120" s="228"/>
      <c r="BH120" s="222" t="str">
        <f>IF(BG120="","",(IF(BG120&lt;=$H120,"○","×")))</f>
        <v/>
      </c>
      <c r="BI120" s="224"/>
      <c r="BJ120" s="228"/>
      <c r="BK120" s="222" t="str">
        <f>IF(BJ120="","",(IF(BJ120&lt;=$H120,"○","×")))</f>
        <v/>
      </c>
      <c r="BL120" s="224"/>
      <c r="BM120" s="228"/>
      <c r="BN120" s="222" t="str">
        <f>IF(BM120="","",(IF(BM120&lt;=$H120,"○","×")))</f>
        <v/>
      </c>
      <c r="BO120" s="23"/>
    </row>
    <row r="121" spans="3:67" ht="12" customHeight="1" x14ac:dyDescent="0.2">
      <c r="C121" s="982"/>
      <c r="D121" s="975" t="s">
        <v>230</v>
      </c>
      <c r="E121" s="976"/>
      <c r="F121" s="976"/>
      <c r="G121" s="960" t="s">
        <v>99</v>
      </c>
      <c r="H121" s="956">
        <v>4.0000000000000001E-3</v>
      </c>
      <c r="I121" s="960" t="s">
        <v>93</v>
      </c>
      <c r="J121" s="23"/>
      <c r="K121" s="217"/>
      <c r="L121" s="192" t="str">
        <f>IF(K121="","",(IF(K121&lt;=$H121,"○","×")))</f>
        <v/>
      </c>
      <c r="M121" s="23"/>
      <c r="N121" s="188"/>
      <c r="O121" s="192" t="str">
        <f>IF(N121="","",(IF(N121&lt;=$H121,"○","×")))</f>
        <v/>
      </c>
      <c r="P121" s="23"/>
      <c r="Q121" s="188"/>
      <c r="R121" s="192" t="str">
        <f>IF(Q121="","",(IF(Q121&lt;=$H121,"○","×")))</f>
        <v/>
      </c>
      <c r="S121" s="23"/>
      <c r="T121" s="188"/>
      <c r="U121" s="192" t="str">
        <f>IF(T121="","",(IF(T121&lt;=$H121,"○","×")))</f>
        <v/>
      </c>
      <c r="V121" s="23"/>
      <c r="W121" s="188"/>
      <c r="X121" s="192" t="str">
        <f>IF(W121="","",(IF(W121&lt;=$H121,"○","×")))</f>
        <v/>
      </c>
      <c r="Y121" s="23"/>
      <c r="Z121" s="188"/>
      <c r="AA121" s="192" t="str">
        <f>IF(Z121="","",(IF(Z121&lt;=$H121,"○","×")))</f>
        <v/>
      </c>
      <c r="AB121" s="286"/>
      <c r="AC121" s="264"/>
      <c r="AD121" s="192" t="str">
        <f>IF(AC121="","",(IF(AC121&lt;=$H121,"○","×")))</f>
        <v/>
      </c>
      <c r="AE121" s="286"/>
      <c r="AF121" s="188"/>
      <c r="AG121" s="192" t="str">
        <f>IF(AF121="","",(IF(AF121&lt;=$H121,"○","×")))</f>
        <v/>
      </c>
      <c r="AH121" s="286"/>
      <c r="AI121" s="287"/>
      <c r="AJ121" s="192" t="str">
        <f>IF(AI121="","",(IF(AI121&lt;=$H121,"○","×")))</f>
        <v/>
      </c>
      <c r="AK121" s="23"/>
      <c r="AL121" s="188"/>
      <c r="AM121" s="192" t="str">
        <f>IF(AL121="","",(IF(AL121&lt;=$H121,"○","×")))</f>
        <v/>
      </c>
      <c r="AN121" s="23"/>
      <c r="AO121" s="188"/>
      <c r="AP121" s="192" t="str">
        <f>IF(AO121="","",(IF(AO121&lt;=$H121,"○","×")))</f>
        <v/>
      </c>
      <c r="AQ121" s="23"/>
      <c r="AR121" s="188"/>
      <c r="AS121" s="192" t="str">
        <f>IF(AR121="","",(IF(AR121&lt;=$H121,"○","×")))</f>
        <v/>
      </c>
      <c r="AT121" s="286"/>
      <c r="AU121" s="188"/>
      <c r="AV121" s="192" t="str">
        <f>IF(AU121="","",(IF(AU121&lt;=$H121,"○","×")))</f>
        <v/>
      </c>
      <c r="AW121" s="23"/>
      <c r="AX121" s="188"/>
      <c r="AY121" s="192" t="str">
        <f>IF(AX121="","",(IF(AX121&lt;=$H121,"○","×")))</f>
        <v/>
      </c>
      <c r="AZ121" s="23"/>
      <c r="BA121" s="188"/>
      <c r="BB121" s="192" t="str">
        <f>IF(BA121="","",(IF(BA121&lt;=$H121,"○","×")))</f>
        <v/>
      </c>
      <c r="BC121" s="23"/>
      <c r="BD121" s="188"/>
      <c r="BE121" s="192" t="str">
        <f>IF(BD121="","",(IF(BD121&lt;=$H121,"○","×")))</f>
        <v/>
      </c>
      <c r="BF121" s="23"/>
      <c r="BG121" s="188"/>
      <c r="BH121" s="192" t="str">
        <f>IF(BG121="","",(IF(BG121&lt;=$H121,"○","×")))</f>
        <v/>
      </c>
      <c r="BI121" s="23"/>
      <c r="BJ121" s="188"/>
      <c r="BK121" s="192" t="str">
        <f>IF(BJ121="","",(IF(BJ121&lt;=$H121,"○","×")))</f>
        <v/>
      </c>
      <c r="BL121" s="23"/>
      <c r="BM121" s="188"/>
      <c r="BN121" s="192" t="str">
        <f>IF(BM121="","",(IF(BM121&lt;=$H121,"○","×")))</f>
        <v/>
      </c>
      <c r="BO121" s="23"/>
    </row>
    <row r="122" spans="3:67" ht="12" customHeight="1" x14ac:dyDescent="0.2">
      <c r="C122" s="982"/>
      <c r="D122" s="975" t="s">
        <v>231</v>
      </c>
      <c r="E122" s="976"/>
      <c r="F122" s="976"/>
      <c r="G122" s="960" t="s">
        <v>90</v>
      </c>
      <c r="H122" s="956">
        <v>0.02</v>
      </c>
      <c r="I122" s="960" t="s">
        <v>93</v>
      </c>
      <c r="J122" s="23"/>
      <c r="K122" s="217"/>
      <c r="L122" s="192" t="str">
        <f>IF(K122="","",(IF(K122&lt;=$H122,"○","×")))</f>
        <v/>
      </c>
      <c r="M122" s="23"/>
      <c r="N122" s="188"/>
      <c r="O122" s="192" t="str">
        <f>IF(N122="","",(IF(N122&lt;=$H122,"○","×")))</f>
        <v/>
      </c>
      <c r="P122" s="23"/>
      <c r="Q122" s="188"/>
      <c r="R122" s="192" t="str">
        <f>IF(Q122="","",(IF(Q122&lt;=$H122,"○","×")))</f>
        <v/>
      </c>
      <c r="S122" s="23"/>
      <c r="T122" s="188"/>
      <c r="U122" s="192" t="str">
        <f>IF(T122="","",(IF(T122&lt;=$H122,"○","×")))</f>
        <v/>
      </c>
      <c r="V122" s="23"/>
      <c r="W122" s="188"/>
      <c r="X122" s="192" t="str">
        <f>IF(W122="","",(IF(W122&lt;=$H122,"○","×")))</f>
        <v/>
      </c>
      <c r="Y122" s="23"/>
      <c r="Z122" s="188"/>
      <c r="AA122" s="192" t="str">
        <f>IF(Z122="","",(IF(Z122&lt;=$H122,"○","×")))</f>
        <v/>
      </c>
      <c r="AB122" s="286"/>
      <c r="AC122" s="264"/>
      <c r="AD122" s="192" t="str">
        <f>IF(AC122="","",(IF(AC122&lt;=$H122,"○","×")))</f>
        <v/>
      </c>
      <c r="AE122" s="286"/>
      <c r="AF122" s="188"/>
      <c r="AG122" s="192" t="str">
        <f>IF(AF122="","",(IF(AF122&lt;=$H122,"○","×")))</f>
        <v/>
      </c>
      <c r="AH122" s="286"/>
      <c r="AI122" s="282"/>
      <c r="AJ122" s="192" t="str">
        <f>IF(AI122="","",(IF(AI122&lt;=$H122,"○","×")))</f>
        <v/>
      </c>
      <c r="AK122" s="23"/>
      <c r="AL122" s="188"/>
      <c r="AM122" s="192" t="str">
        <f>IF(AL122="","",(IF(AL122&lt;=$H122,"○","×")))</f>
        <v/>
      </c>
      <c r="AN122" s="23"/>
      <c r="AO122" s="188"/>
      <c r="AP122" s="192" t="str">
        <f>IF(AO122="","",(IF(AO122&lt;=$H122,"○","×")))</f>
        <v/>
      </c>
      <c r="AQ122" s="23"/>
      <c r="AR122" s="188"/>
      <c r="AS122" s="192" t="str">
        <f>IF(AR122="","",(IF(AR122&lt;=$H122,"○","×")))</f>
        <v/>
      </c>
      <c r="AT122" s="286"/>
      <c r="AU122" s="188"/>
      <c r="AV122" s="192" t="str">
        <f>IF(AU122="","",(IF(AU122&lt;=$H122,"○","×")))</f>
        <v/>
      </c>
      <c r="AW122" s="23"/>
      <c r="AX122" s="188"/>
      <c r="AY122" s="192" t="str">
        <f>IF(AX122="","",(IF(AX122&lt;=$H122,"○","×")))</f>
        <v/>
      </c>
      <c r="AZ122" s="23"/>
      <c r="BA122" s="188"/>
      <c r="BB122" s="192" t="str">
        <f>IF(BA122="","",(IF(BA122&lt;=$H122,"○","×")))</f>
        <v/>
      </c>
      <c r="BC122" s="23"/>
      <c r="BD122" s="188"/>
      <c r="BE122" s="192" t="str">
        <f>IF(BD122="","",(IF(BD122&lt;=$H122,"○","×")))</f>
        <v/>
      </c>
      <c r="BF122" s="23"/>
      <c r="BG122" s="188"/>
      <c r="BH122" s="192" t="str">
        <f>IF(BG122="","",(IF(BG122&lt;=$H122,"○","×")))</f>
        <v/>
      </c>
      <c r="BI122" s="23"/>
      <c r="BJ122" s="188"/>
      <c r="BK122" s="192" t="str">
        <f>IF(BJ122="","",(IF(BJ122&lt;=$H122,"○","×")))</f>
        <v/>
      </c>
      <c r="BL122" s="23"/>
      <c r="BM122" s="188"/>
      <c r="BN122" s="192" t="str">
        <f>IF(BM122="","",(IF(BM122&lt;=$H122,"○","×")))</f>
        <v/>
      </c>
      <c r="BO122" s="23"/>
    </row>
    <row r="123" spans="3:67" ht="12" customHeight="1" x14ac:dyDescent="0.2">
      <c r="C123" s="983"/>
      <c r="D123" s="979" t="s">
        <v>232</v>
      </c>
      <c r="E123" s="980"/>
      <c r="F123" s="980"/>
      <c r="G123" s="971" t="s">
        <v>99</v>
      </c>
      <c r="H123" s="958">
        <v>0.03</v>
      </c>
      <c r="I123" s="971" t="s">
        <v>93</v>
      </c>
      <c r="J123" s="40"/>
      <c r="K123" s="289"/>
      <c r="L123" s="288" t="str">
        <f>IF(K123="","",(IF(K123&lt;=$H123,"○","×")))</f>
        <v/>
      </c>
      <c r="M123" s="40"/>
      <c r="N123" s="239"/>
      <c r="O123" s="288" t="str">
        <f>IF(N123="","",(IF(N123&lt;=$H123,"○","×")))</f>
        <v/>
      </c>
      <c r="P123" s="40"/>
      <c r="Q123" s="239"/>
      <c r="R123" s="288" t="str">
        <f>IF(Q123="","",(IF(Q123&lt;=$H123,"○","×")))</f>
        <v/>
      </c>
      <c r="S123" s="40"/>
      <c r="T123" s="239"/>
      <c r="U123" s="288" t="str">
        <f>IF(T123="","",(IF(T123&lt;=$H123,"○","×")))</f>
        <v/>
      </c>
      <c r="V123" s="40"/>
      <c r="W123" s="239"/>
      <c r="X123" s="288" t="str">
        <f>IF(W123="","",(IF(W123&lt;=$H123,"○","×")))</f>
        <v/>
      </c>
      <c r="Y123" s="40"/>
      <c r="Z123" s="239"/>
      <c r="AA123" s="288" t="str">
        <f>IF(Z123="","",(IF(Z123&lt;=$H123,"○","×")))</f>
        <v/>
      </c>
      <c r="AB123" s="290"/>
      <c r="AC123" s="260"/>
      <c r="AD123" s="288" t="str">
        <f>IF(AC123="","",(IF(AC123&lt;=$H123,"○","×")))</f>
        <v/>
      </c>
      <c r="AE123" s="290"/>
      <c r="AF123" s="239"/>
      <c r="AG123" s="288" t="str">
        <f>IF(AF123="","",(IF(AF123&lt;=$H123,"○","×")))</f>
        <v/>
      </c>
      <c r="AH123" s="290"/>
      <c r="AI123" s="262"/>
      <c r="AJ123" s="288" t="str">
        <f>IF(AI123="","",(IF(AI123&lt;=$H123,"○","×")))</f>
        <v/>
      </c>
      <c r="AK123" s="40"/>
      <c r="AL123" s="239"/>
      <c r="AM123" s="288" t="str">
        <f>IF(AL123="","",(IF(AL123&lt;=$H123,"○","×")))</f>
        <v/>
      </c>
      <c r="AN123" s="40"/>
      <c r="AO123" s="239"/>
      <c r="AP123" s="288" t="str">
        <f>IF(AO123="","",(IF(AO123&lt;=$H123,"○","×")))</f>
        <v/>
      </c>
      <c r="AQ123" s="40"/>
      <c r="AR123" s="239"/>
      <c r="AS123" s="288" t="str">
        <f>IF(AR123="","",(IF(AR123&lt;=$H123,"○","×")))</f>
        <v/>
      </c>
      <c r="AT123" s="290"/>
      <c r="AU123" s="239"/>
      <c r="AV123" s="288" t="str">
        <f>IF(AU123="","",(IF(AU123&lt;=$H123,"○","×")))</f>
        <v/>
      </c>
      <c r="AW123" s="40"/>
      <c r="AX123" s="239"/>
      <c r="AY123" s="288" t="str">
        <f>IF(AX123="","",(IF(AX123&lt;=$H123,"○","×")))</f>
        <v/>
      </c>
      <c r="AZ123" s="40"/>
      <c r="BA123" s="239"/>
      <c r="BB123" s="288" t="str">
        <f>IF(BA123="","",(IF(BA123&lt;=$H123,"○","×")))</f>
        <v/>
      </c>
      <c r="BC123" s="40"/>
      <c r="BD123" s="239"/>
      <c r="BE123" s="288" t="str">
        <f>IF(BD123="","",(IF(BD123&lt;=$H123,"○","×")))</f>
        <v/>
      </c>
      <c r="BF123" s="40"/>
      <c r="BG123" s="239"/>
      <c r="BH123" s="288" t="str">
        <f>IF(BG123="","",(IF(BG123&lt;=$H123,"○","×")))</f>
        <v/>
      </c>
      <c r="BI123" s="40"/>
      <c r="BJ123" s="239"/>
      <c r="BK123" s="288" t="str">
        <f>IF(BJ123="","",(IF(BJ123&lt;=$H123,"○","×")))</f>
        <v/>
      </c>
      <c r="BL123" s="40"/>
      <c r="BM123" s="239"/>
      <c r="BN123" s="288" t="str">
        <f>IF(BM123="","",(IF(BM123&lt;=$H123,"○","×")))</f>
        <v/>
      </c>
      <c r="BO123" s="23"/>
    </row>
    <row r="124" spans="3:67" ht="12" customHeight="1" x14ac:dyDescent="0.2">
      <c r="C124" s="981" t="s">
        <v>233</v>
      </c>
      <c r="D124" s="984" t="s">
        <v>234</v>
      </c>
      <c r="E124" s="985"/>
      <c r="F124" s="985"/>
      <c r="G124" s="947" t="s">
        <v>90</v>
      </c>
      <c r="H124" s="945"/>
      <c r="I124" s="947"/>
      <c r="J124" s="122"/>
      <c r="K124" s="839">
        <v>40</v>
      </c>
      <c r="L124" s="129" t="s">
        <v>235</v>
      </c>
      <c r="M124" s="122"/>
      <c r="N124" s="291">
        <v>40</v>
      </c>
      <c r="O124" s="126"/>
      <c r="P124" s="122"/>
      <c r="Q124" s="291">
        <v>31</v>
      </c>
      <c r="R124" s="126"/>
      <c r="S124" s="122"/>
      <c r="T124" s="291">
        <v>64</v>
      </c>
      <c r="U124" s="126"/>
      <c r="V124" s="122"/>
      <c r="W124" s="291">
        <v>32</v>
      </c>
      <c r="X124" s="128"/>
      <c r="Y124" s="122"/>
      <c r="Z124" s="291">
        <v>29</v>
      </c>
      <c r="AA124" s="126"/>
      <c r="AB124" s="122"/>
      <c r="AC124" s="291">
        <v>17</v>
      </c>
      <c r="AD124" s="126"/>
      <c r="AE124" s="945"/>
      <c r="AF124" s="291">
        <v>82</v>
      </c>
      <c r="AG124" s="126"/>
      <c r="AH124" s="945"/>
      <c r="AI124" s="291">
        <v>42</v>
      </c>
      <c r="AJ124" s="126"/>
      <c r="AK124" s="122"/>
      <c r="AL124" s="291">
        <v>30</v>
      </c>
      <c r="AM124" s="128"/>
      <c r="AN124" s="122"/>
      <c r="AO124" s="291">
        <v>21</v>
      </c>
      <c r="AP124" s="126"/>
      <c r="AQ124" s="122"/>
      <c r="AR124" s="291">
        <v>36</v>
      </c>
      <c r="AS124" s="126"/>
      <c r="AT124" s="945"/>
      <c r="AU124" s="291">
        <v>33</v>
      </c>
      <c r="AV124" s="126"/>
      <c r="AW124" s="122"/>
      <c r="AX124" s="291">
        <v>70</v>
      </c>
      <c r="AY124" s="126"/>
      <c r="AZ124" s="122"/>
      <c r="BA124" s="291">
        <v>17</v>
      </c>
      <c r="BB124" s="128"/>
      <c r="BC124" s="122"/>
      <c r="BD124" s="291">
        <v>18</v>
      </c>
      <c r="BE124" s="126"/>
      <c r="BF124" s="122"/>
      <c r="BG124" s="291">
        <v>12</v>
      </c>
      <c r="BH124" s="126"/>
      <c r="BI124" s="945"/>
      <c r="BJ124" s="291">
        <v>16</v>
      </c>
      <c r="BK124" s="126"/>
      <c r="BL124" s="122"/>
      <c r="BM124" s="291">
        <v>15</v>
      </c>
      <c r="BN124" s="128"/>
      <c r="BO124" s="130"/>
    </row>
    <row r="125" spans="3:67" ht="12" customHeight="1" x14ac:dyDescent="0.2">
      <c r="C125" s="982"/>
      <c r="D125" s="975" t="s">
        <v>236</v>
      </c>
      <c r="E125" s="976"/>
      <c r="F125" s="976"/>
      <c r="G125" s="960" t="s">
        <v>90</v>
      </c>
      <c r="H125" s="956"/>
      <c r="I125" s="960"/>
      <c r="J125" s="23"/>
      <c r="K125" s="189"/>
      <c r="L125" s="143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1"/>
      <c r="AD125" s="29"/>
      <c r="AE125" s="956"/>
      <c r="AF125" s="188"/>
      <c r="AG125" s="29"/>
      <c r="AH125" s="956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956"/>
      <c r="AU125" s="188"/>
      <c r="AV125" s="29"/>
      <c r="AW125" s="23"/>
      <c r="AX125" s="188"/>
      <c r="AY125" s="29"/>
      <c r="AZ125" s="23"/>
      <c r="BA125" s="188"/>
      <c r="BB125" s="25"/>
      <c r="BC125" s="23"/>
      <c r="BD125" s="188"/>
      <c r="BE125" s="29"/>
      <c r="BF125" s="23"/>
      <c r="BG125" s="188"/>
      <c r="BH125" s="29"/>
      <c r="BI125" s="956"/>
      <c r="BJ125" s="188"/>
      <c r="BK125" s="29"/>
      <c r="BL125" s="23"/>
      <c r="BM125" s="188"/>
      <c r="BN125" s="25"/>
      <c r="BO125" s="23"/>
    </row>
    <row r="126" spans="3:67" ht="12" customHeight="1" x14ac:dyDescent="0.2">
      <c r="C126" s="982"/>
      <c r="D126" s="977" t="s">
        <v>237</v>
      </c>
      <c r="E126" s="978"/>
      <c r="F126" s="978"/>
      <c r="G126" s="969" t="s">
        <v>90</v>
      </c>
      <c r="H126" s="967"/>
      <c r="I126" s="969"/>
      <c r="J126" s="224"/>
      <c r="K126" s="770"/>
      <c r="L126" s="225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279"/>
      <c r="AD126" s="226"/>
      <c r="AE126" s="967"/>
      <c r="AF126" s="279"/>
      <c r="AG126" s="226"/>
      <c r="AH126" s="967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967"/>
      <c r="AU126" s="279"/>
      <c r="AV126" s="226"/>
      <c r="AW126" s="224"/>
      <c r="AX126" s="279"/>
      <c r="AY126" s="226"/>
      <c r="AZ126" s="224"/>
      <c r="BA126" s="279"/>
      <c r="BB126" s="246"/>
      <c r="BC126" s="224"/>
      <c r="BD126" s="279"/>
      <c r="BE126" s="226"/>
      <c r="BF126" s="224"/>
      <c r="BG126" s="279"/>
      <c r="BH126" s="226"/>
      <c r="BI126" s="967"/>
      <c r="BJ126" s="279"/>
      <c r="BK126" s="226"/>
      <c r="BL126" s="224"/>
      <c r="BM126" s="279"/>
      <c r="BN126" s="246"/>
      <c r="BO126" s="23"/>
    </row>
    <row r="127" spans="3:67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964"/>
      <c r="I127" s="970"/>
      <c r="J127" s="232"/>
      <c r="K127" s="164">
        <v>42</v>
      </c>
      <c r="L127" s="838" t="s">
        <v>235</v>
      </c>
      <c r="M127" s="232"/>
      <c r="N127" s="166">
        <v>42</v>
      </c>
      <c r="O127" s="275"/>
      <c r="P127" s="232"/>
      <c r="Q127" s="166">
        <v>42</v>
      </c>
      <c r="R127" s="275"/>
      <c r="S127" s="232"/>
      <c r="T127" s="166">
        <v>46</v>
      </c>
      <c r="U127" s="275"/>
      <c r="V127" s="232"/>
      <c r="W127" s="166">
        <v>30</v>
      </c>
      <c r="X127" s="276"/>
      <c r="Y127" s="232"/>
      <c r="Z127" s="166">
        <v>38</v>
      </c>
      <c r="AA127" s="275"/>
      <c r="AB127" s="232"/>
      <c r="AC127" s="166">
        <v>27</v>
      </c>
      <c r="AD127" s="275"/>
      <c r="AE127" s="232"/>
      <c r="AF127" s="166">
        <v>37</v>
      </c>
      <c r="AG127" s="275"/>
      <c r="AH127" s="964"/>
      <c r="AI127" s="166">
        <v>39</v>
      </c>
      <c r="AJ127" s="275"/>
      <c r="AK127" s="232"/>
      <c r="AL127" s="166">
        <v>38</v>
      </c>
      <c r="AM127" s="276"/>
      <c r="AN127" s="232"/>
      <c r="AO127" s="166">
        <v>41</v>
      </c>
      <c r="AP127" s="275"/>
      <c r="AQ127" s="232"/>
      <c r="AR127" s="166">
        <v>44</v>
      </c>
      <c r="AS127" s="275"/>
      <c r="AT127" s="232"/>
      <c r="AU127" s="166">
        <v>38</v>
      </c>
      <c r="AV127" s="275"/>
      <c r="AW127" s="232"/>
      <c r="AX127" s="166">
        <v>58</v>
      </c>
      <c r="AY127" s="275"/>
      <c r="AZ127" s="169"/>
      <c r="BA127" s="166">
        <v>28</v>
      </c>
      <c r="BB127" s="276"/>
      <c r="BC127" s="232"/>
      <c r="BD127" s="166">
        <v>32</v>
      </c>
      <c r="BE127" s="275"/>
      <c r="BF127" s="232"/>
      <c r="BG127" s="166">
        <v>25</v>
      </c>
      <c r="BH127" s="275"/>
      <c r="BI127" s="232"/>
      <c r="BJ127" s="166">
        <v>31</v>
      </c>
      <c r="BK127" s="275"/>
      <c r="BL127" s="232"/>
      <c r="BM127" s="166">
        <v>25</v>
      </c>
      <c r="BN127" s="276"/>
      <c r="BO127" s="23"/>
    </row>
    <row r="128" spans="3:67" ht="12" customHeight="1" x14ac:dyDescent="0.2">
      <c r="C128" s="983"/>
      <c r="D128" s="979"/>
      <c r="E128" s="980"/>
      <c r="F128" s="980"/>
      <c r="G128" s="973"/>
      <c r="H128" s="958"/>
      <c r="I128" s="971"/>
      <c r="J128" s="40"/>
      <c r="K128" s="132">
        <v>42</v>
      </c>
      <c r="L128" s="72" t="s">
        <v>235</v>
      </c>
      <c r="M128" s="40"/>
      <c r="N128" s="137">
        <v>42</v>
      </c>
      <c r="O128" s="34"/>
      <c r="P128" s="40"/>
      <c r="Q128" s="137">
        <v>42</v>
      </c>
      <c r="R128" s="34"/>
      <c r="S128" s="40"/>
      <c r="T128" s="137">
        <v>46</v>
      </c>
      <c r="U128" s="34"/>
      <c r="V128" s="40"/>
      <c r="W128" s="137">
        <v>30</v>
      </c>
      <c r="X128" s="35"/>
      <c r="Y128" s="40"/>
      <c r="Z128" s="137">
        <v>41</v>
      </c>
      <c r="AA128" s="34"/>
      <c r="AB128" s="40"/>
      <c r="AC128" s="137">
        <v>26</v>
      </c>
      <c r="AD128" s="34"/>
      <c r="AE128" s="40"/>
      <c r="AF128" s="137">
        <v>49</v>
      </c>
      <c r="AG128" s="34"/>
      <c r="AH128" s="958"/>
      <c r="AI128" s="137">
        <v>41</v>
      </c>
      <c r="AJ128" s="34"/>
      <c r="AK128" s="40"/>
      <c r="AL128" s="137">
        <v>35</v>
      </c>
      <c r="AM128" s="35"/>
      <c r="AN128" s="40"/>
      <c r="AO128" s="137">
        <v>42</v>
      </c>
      <c r="AP128" s="34"/>
      <c r="AQ128" s="40"/>
      <c r="AR128" s="137">
        <v>46</v>
      </c>
      <c r="AS128" s="34"/>
      <c r="AT128" s="40"/>
      <c r="AU128" s="137">
        <v>38</v>
      </c>
      <c r="AV128" s="34"/>
      <c r="AW128" s="40"/>
      <c r="AX128" s="137">
        <v>56</v>
      </c>
      <c r="AY128" s="34"/>
      <c r="AZ128" s="292"/>
      <c r="BA128" s="137">
        <v>27</v>
      </c>
      <c r="BB128" s="35"/>
      <c r="BC128" s="40"/>
      <c r="BD128" s="137">
        <v>31</v>
      </c>
      <c r="BE128" s="34"/>
      <c r="BF128" s="40"/>
      <c r="BG128" s="137">
        <v>24</v>
      </c>
      <c r="BH128" s="34"/>
      <c r="BI128" s="40"/>
      <c r="BJ128" s="137">
        <v>31</v>
      </c>
      <c r="BK128" s="34"/>
      <c r="BL128" s="40"/>
      <c r="BM128" s="137">
        <v>26</v>
      </c>
      <c r="BN128" s="35"/>
      <c r="BO128" s="23"/>
    </row>
    <row r="129" spans="4:66" ht="11.85" customHeight="1" x14ac:dyDescent="0.2">
      <c r="I129" s="4"/>
      <c r="K129" s="294" t="s">
        <v>240</v>
      </c>
      <c r="Z129" s="294" t="s">
        <v>240</v>
      </c>
      <c r="AA129" s="293"/>
      <c r="AD129" s="293"/>
      <c r="AH129" s="957"/>
      <c r="AO129" s="294" t="s">
        <v>240</v>
      </c>
      <c r="AP129" s="293"/>
      <c r="AQ129" s="4"/>
      <c r="AV129" s="620"/>
      <c r="AY129" s="620"/>
      <c r="BB129" s="293"/>
      <c r="BD129" s="294" t="s">
        <v>240</v>
      </c>
      <c r="BE129" s="293"/>
      <c r="BN129" s="620"/>
    </row>
    <row r="130" spans="4:66" ht="11.85" customHeight="1" x14ac:dyDescent="0.2">
      <c r="D130" s="294"/>
      <c r="I130" s="620"/>
      <c r="K130" s="293" t="s">
        <v>241</v>
      </c>
      <c r="Z130" s="293" t="s">
        <v>241</v>
      </c>
      <c r="AA130" s="293"/>
      <c r="AD130" s="293"/>
      <c r="AO130" s="293" t="s">
        <v>241</v>
      </c>
      <c r="AP130" s="293"/>
      <c r="AV130" s="620"/>
      <c r="AY130" s="620"/>
      <c r="BB130" s="293"/>
      <c r="BD130" s="293" t="s">
        <v>241</v>
      </c>
      <c r="BE130" s="293"/>
      <c r="BN130" s="620"/>
    </row>
    <row r="131" spans="4:66" ht="11.85" customHeight="1" x14ac:dyDescent="0.2">
      <c r="D131" s="294"/>
      <c r="K131" s="293" t="s">
        <v>242</v>
      </c>
      <c r="Z131" s="293" t="s">
        <v>242</v>
      </c>
      <c r="AA131" s="295"/>
      <c r="AD131" s="295"/>
      <c r="AO131" s="293" t="s">
        <v>242</v>
      </c>
      <c r="AP131" s="295"/>
      <c r="AV131" s="4"/>
      <c r="AY131" s="4"/>
      <c r="BB131" s="295"/>
      <c r="BD131" s="293" t="s">
        <v>242</v>
      </c>
      <c r="BE131" s="295"/>
      <c r="BN131" s="4"/>
    </row>
    <row r="132" spans="4:66" ht="11.85" customHeight="1" x14ac:dyDescent="0.2">
      <c r="D132" s="294"/>
      <c r="K132" s="295" t="s">
        <v>243</v>
      </c>
      <c r="Z132" s="295" t="s">
        <v>243</v>
      </c>
      <c r="AA132" s="295"/>
      <c r="AD132" s="295"/>
      <c r="AO132" s="295" t="s">
        <v>243</v>
      </c>
      <c r="AP132" s="295"/>
      <c r="AV132" s="4"/>
      <c r="AY132" s="4"/>
      <c r="BB132" s="295"/>
      <c r="BD132" s="295" t="s">
        <v>243</v>
      </c>
      <c r="BE132" s="295"/>
      <c r="BN132" s="4"/>
    </row>
    <row r="133" spans="4:66" x14ac:dyDescent="0.2">
      <c r="K133" s="295" t="s">
        <v>402</v>
      </c>
      <c r="Z133" s="295" t="s">
        <v>402</v>
      </c>
      <c r="AO133" s="295" t="s">
        <v>402</v>
      </c>
      <c r="BD133" s="295" t="s">
        <v>402</v>
      </c>
    </row>
    <row r="138" spans="4:66" x14ac:dyDescent="0.2">
      <c r="H138" s="974" t="s">
        <v>245</v>
      </c>
      <c r="I138" s="974"/>
    </row>
    <row r="139" spans="4:66" x14ac:dyDescent="0.2">
      <c r="H139" s="974" t="s">
        <v>246</v>
      </c>
      <c r="I139" s="974"/>
    </row>
    <row r="141" spans="4:66" x14ac:dyDescent="0.2">
      <c r="H141" s="974" t="s">
        <v>247</v>
      </c>
      <c r="I141" s="97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8">
    <mergeCell ref="BI5:BK5"/>
    <mergeCell ref="BL5:BN5"/>
    <mergeCell ref="C4:G4"/>
    <mergeCell ref="M4:O4"/>
    <mergeCell ref="S4:U4"/>
    <mergeCell ref="AN2:BB2"/>
    <mergeCell ref="BC2:BN2"/>
    <mergeCell ref="AT5:AV5"/>
    <mergeCell ref="AW5:AY5"/>
    <mergeCell ref="AZ5:BB5"/>
    <mergeCell ref="BC5:BE5"/>
    <mergeCell ref="BF5:BH5"/>
    <mergeCell ref="C6:G6"/>
    <mergeCell ref="J6:L6"/>
    <mergeCell ref="J2:X2"/>
    <mergeCell ref="Y2:AM2"/>
    <mergeCell ref="AT4:AV4"/>
    <mergeCell ref="AK4:AM4"/>
    <mergeCell ref="AN4:AP4"/>
    <mergeCell ref="AQ4:AS4"/>
    <mergeCell ref="BL4:BN4"/>
    <mergeCell ref="BF4:BH4"/>
    <mergeCell ref="AW4:AY4"/>
    <mergeCell ref="BI4:BK4"/>
    <mergeCell ref="AZ4:BB4"/>
    <mergeCell ref="BC4:BE4"/>
    <mergeCell ref="AZ3:BB3"/>
    <mergeCell ref="BL3:BN3"/>
    <mergeCell ref="V3:X3"/>
    <mergeCell ref="Y4:AA4"/>
    <mergeCell ref="AB4:AD4"/>
    <mergeCell ref="AE4:AG4"/>
    <mergeCell ref="AH4:AJ4"/>
    <mergeCell ref="S5:U5"/>
    <mergeCell ref="V5:X5"/>
    <mergeCell ref="V4:X4"/>
    <mergeCell ref="C3:G3"/>
    <mergeCell ref="S3:U3"/>
    <mergeCell ref="AK3:AM3"/>
    <mergeCell ref="AN3:AP3"/>
    <mergeCell ref="AK5:AM5"/>
    <mergeCell ref="C5:G5"/>
    <mergeCell ref="J5:L5"/>
    <mergeCell ref="M5:O5"/>
    <mergeCell ref="P5:R5"/>
    <mergeCell ref="AN6:AP6"/>
    <mergeCell ref="AQ6:AS6"/>
    <mergeCell ref="Y5:AA5"/>
    <mergeCell ref="AB5:AD5"/>
    <mergeCell ref="AE5:AG5"/>
    <mergeCell ref="AH5:AJ5"/>
    <mergeCell ref="Y6:AA6"/>
    <mergeCell ref="AB6:AD6"/>
    <mergeCell ref="AE6:AG6"/>
    <mergeCell ref="AH6:AJ6"/>
    <mergeCell ref="AK6:AM6"/>
    <mergeCell ref="AN5:AP5"/>
    <mergeCell ref="AQ5:AS5"/>
    <mergeCell ref="J4:L4"/>
    <mergeCell ref="P4:R4"/>
    <mergeCell ref="M6:O6"/>
    <mergeCell ref="P6:R6"/>
    <mergeCell ref="S6:U6"/>
    <mergeCell ref="V6:X6"/>
    <mergeCell ref="AT6:AV6"/>
    <mergeCell ref="AW6:AY6"/>
    <mergeCell ref="AZ6:BB6"/>
    <mergeCell ref="BC6:BE6"/>
    <mergeCell ref="AN7:AP7"/>
    <mergeCell ref="AQ7:AS7"/>
    <mergeCell ref="S7:U7"/>
    <mergeCell ref="V7:X7"/>
    <mergeCell ref="Y7:AA7"/>
    <mergeCell ref="AB7:AD7"/>
    <mergeCell ref="AE7:AG7"/>
    <mergeCell ref="C7:G7"/>
    <mergeCell ref="J7:L7"/>
    <mergeCell ref="M7:O7"/>
    <mergeCell ref="P7:R7"/>
    <mergeCell ref="BF7:BH7"/>
    <mergeCell ref="BI7:BK7"/>
    <mergeCell ref="BL7:BN7"/>
    <mergeCell ref="BL6:BN6"/>
    <mergeCell ref="BF6:BH6"/>
    <mergeCell ref="BI6:BK6"/>
    <mergeCell ref="V8:X8"/>
    <mergeCell ref="AT7:AV7"/>
    <mergeCell ref="AW7:AY7"/>
    <mergeCell ref="AZ7:BB7"/>
    <mergeCell ref="BC7:BE7"/>
    <mergeCell ref="AH7:AJ7"/>
    <mergeCell ref="AK7:AM7"/>
    <mergeCell ref="C8:G8"/>
    <mergeCell ref="J8:L8"/>
    <mergeCell ref="M8:O8"/>
    <mergeCell ref="P8:R8"/>
    <mergeCell ref="S8:U8"/>
    <mergeCell ref="Y8:AA8"/>
    <mergeCell ref="AB8:AD8"/>
    <mergeCell ref="AE8:AG8"/>
    <mergeCell ref="AH8:AJ8"/>
    <mergeCell ref="AK8:AM8"/>
    <mergeCell ref="BI9:BK9"/>
    <mergeCell ref="AN8:AP8"/>
    <mergeCell ref="AQ8:AS8"/>
    <mergeCell ref="AT8:AV8"/>
    <mergeCell ref="AW8:AY8"/>
    <mergeCell ref="AZ8:BB8"/>
    <mergeCell ref="BC8:BE8"/>
    <mergeCell ref="AQ9:AS9"/>
    <mergeCell ref="AT9:AV9"/>
    <mergeCell ref="AW9:AY9"/>
    <mergeCell ref="AZ9:BB9"/>
    <mergeCell ref="BC9:BE9"/>
    <mergeCell ref="BF9:BH9"/>
    <mergeCell ref="BL8:BN8"/>
    <mergeCell ref="C9:G9"/>
    <mergeCell ref="H9:I9"/>
    <mergeCell ref="J9:L9"/>
    <mergeCell ref="M9:O9"/>
    <mergeCell ref="P9:R9"/>
    <mergeCell ref="S9:U9"/>
    <mergeCell ref="V9:X9"/>
    <mergeCell ref="Y9:AA9"/>
    <mergeCell ref="AB9:AD9"/>
    <mergeCell ref="D16:F16"/>
    <mergeCell ref="D17:F17"/>
    <mergeCell ref="D18:F18"/>
    <mergeCell ref="BF8:BH8"/>
    <mergeCell ref="BI8:BK8"/>
    <mergeCell ref="AE9:AG9"/>
    <mergeCell ref="AH9:AJ9"/>
    <mergeCell ref="AK9:AM9"/>
    <mergeCell ref="AN9:AP9"/>
    <mergeCell ref="BL9:BN9"/>
    <mergeCell ref="C10:C18"/>
    <mergeCell ref="D10:F10"/>
    <mergeCell ref="D11:F11"/>
    <mergeCell ref="D12:F12"/>
    <mergeCell ref="D13:F13"/>
    <mergeCell ref="D14:F14"/>
    <mergeCell ref="D15:E15"/>
    <mergeCell ref="F15:G15"/>
    <mergeCell ref="C19:G19"/>
    <mergeCell ref="C20:G21"/>
    <mergeCell ref="C22:G23"/>
    <mergeCell ref="C24:F25"/>
    <mergeCell ref="C26:F27"/>
    <mergeCell ref="C28:F29"/>
    <mergeCell ref="G28:G29"/>
    <mergeCell ref="D44:F44"/>
    <mergeCell ref="D45:F45"/>
    <mergeCell ref="D46:F46"/>
    <mergeCell ref="D47:F47"/>
    <mergeCell ref="D48:F48"/>
    <mergeCell ref="D63:F63"/>
    <mergeCell ref="D58:F58"/>
    <mergeCell ref="D59:F59"/>
    <mergeCell ref="D60:F60"/>
    <mergeCell ref="D61:F61"/>
    <mergeCell ref="D39:F39"/>
    <mergeCell ref="D40:F40"/>
    <mergeCell ref="D41:F41"/>
    <mergeCell ref="D42:F42"/>
    <mergeCell ref="D43:E43"/>
    <mergeCell ref="F43:G43"/>
    <mergeCell ref="H56:I56"/>
    <mergeCell ref="D57:F57"/>
    <mergeCell ref="D67:F67"/>
    <mergeCell ref="D68:F68"/>
    <mergeCell ref="C30:F30"/>
    <mergeCell ref="C31:F32"/>
    <mergeCell ref="C33:F34"/>
    <mergeCell ref="C35:F36"/>
    <mergeCell ref="C37:C48"/>
    <mergeCell ref="D37:F38"/>
    <mergeCell ref="H50:I50"/>
    <mergeCell ref="D51:F51"/>
    <mergeCell ref="D52:F52"/>
    <mergeCell ref="D53:F53"/>
    <mergeCell ref="D54:F54"/>
    <mergeCell ref="D55:F55"/>
    <mergeCell ref="H55:I55"/>
    <mergeCell ref="D86:F86"/>
    <mergeCell ref="C49:C75"/>
    <mergeCell ref="D49:F49"/>
    <mergeCell ref="D50:F50"/>
    <mergeCell ref="D56:F56"/>
    <mergeCell ref="D62:F62"/>
    <mergeCell ref="D64:F64"/>
    <mergeCell ref="D65:F65"/>
    <mergeCell ref="D66:F66"/>
    <mergeCell ref="C76:C86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107:F107"/>
    <mergeCell ref="D108:F108"/>
    <mergeCell ref="D69:F69"/>
    <mergeCell ref="D70:F70"/>
    <mergeCell ref="D71:F71"/>
    <mergeCell ref="D72:F72"/>
    <mergeCell ref="D73:F73"/>
    <mergeCell ref="D74:F74"/>
    <mergeCell ref="D75:F75"/>
    <mergeCell ref="D85:F85"/>
    <mergeCell ref="D101:F101"/>
    <mergeCell ref="D102:F102"/>
    <mergeCell ref="D103:F103"/>
    <mergeCell ref="D104:F104"/>
    <mergeCell ref="D105:F105"/>
    <mergeCell ref="D106:F106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15:F115"/>
    <mergeCell ref="D116:F116"/>
    <mergeCell ref="D117:F117"/>
    <mergeCell ref="D118:F118"/>
    <mergeCell ref="C87:C91"/>
    <mergeCell ref="D87:F87"/>
    <mergeCell ref="D88:F88"/>
    <mergeCell ref="D89:F89"/>
    <mergeCell ref="D90:F90"/>
    <mergeCell ref="D91:F91"/>
    <mergeCell ref="C124:C128"/>
    <mergeCell ref="D124:F124"/>
    <mergeCell ref="D125:F125"/>
    <mergeCell ref="D126:F126"/>
    <mergeCell ref="D109:F109"/>
    <mergeCell ref="D110:F110"/>
    <mergeCell ref="D111:F111"/>
    <mergeCell ref="D112:F112"/>
    <mergeCell ref="D113:F113"/>
    <mergeCell ref="D114:F114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  <mergeCell ref="G127:G128"/>
  </mergeCells>
  <phoneticPr fontId="4"/>
  <conditionalFormatting sqref="K40">
    <cfRule type="cellIs" dxfId="59" priority="20" operator="greaterThanOrEqual">
      <formula>4.13</formula>
    </cfRule>
  </conditionalFormatting>
  <conditionalFormatting sqref="N40">
    <cfRule type="cellIs" dxfId="58" priority="19" operator="greaterThanOrEqual">
      <formula>5.78</formula>
    </cfRule>
  </conditionalFormatting>
  <conditionalFormatting sqref="Q40">
    <cfRule type="cellIs" dxfId="57" priority="18" stopIfTrue="1" operator="greaterThanOrEqual">
      <formula>6.33</formula>
    </cfRule>
  </conditionalFormatting>
  <conditionalFormatting sqref="T40">
    <cfRule type="cellIs" dxfId="56" priority="17" stopIfTrue="1" operator="greaterThanOrEqual">
      <formula>4.68</formula>
    </cfRule>
  </conditionalFormatting>
  <conditionalFormatting sqref="W40">
    <cfRule type="cellIs" dxfId="55" priority="16" stopIfTrue="1" operator="greaterThanOrEqual">
      <formula>3.58</formula>
    </cfRule>
  </conditionalFormatting>
  <conditionalFormatting sqref="Z40">
    <cfRule type="cellIs" dxfId="54" priority="15" stopIfTrue="1" operator="greaterThanOrEqual">
      <formula>19.25</formula>
    </cfRule>
  </conditionalFormatting>
  <conditionalFormatting sqref="AC40">
    <cfRule type="cellIs" dxfId="53" priority="14" stopIfTrue="1" operator="greaterThanOrEqual">
      <formula>5.23</formula>
    </cfRule>
  </conditionalFormatting>
  <conditionalFormatting sqref="AF40">
    <cfRule type="cellIs" dxfId="52" priority="13" stopIfTrue="1" operator="greaterThanOrEqual">
      <formula>14.3</formula>
    </cfRule>
  </conditionalFormatting>
  <conditionalFormatting sqref="AI40">
    <cfRule type="cellIs" dxfId="51" priority="12" stopIfTrue="1" operator="greaterThanOrEqual">
      <formula>16.78</formula>
    </cfRule>
  </conditionalFormatting>
  <conditionalFormatting sqref="AL40">
    <cfRule type="cellIs" dxfId="50" priority="11" stopIfTrue="1" operator="greaterThanOrEqual">
      <formula>14.58</formula>
    </cfRule>
  </conditionalFormatting>
  <conditionalFormatting sqref="AO40">
    <cfRule type="cellIs" dxfId="49" priority="10" stopIfTrue="1" operator="greaterThanOrEqual">
      <formula>8.8</formula>
    </cfRule>
  </conditionalFormatting>
  <conditionalFormatting sqref="AR40">
    <cfRule type="cellIs" dxfId="48" priority="9" stopIfTrue="1" operator="greaterThanOrEqual">
      <formula>11.28</formula>
    </cfRule>
  </conditionalFormatting>
  <conditionalFormatting sqref="AU40">
    <cfRule type="cellIs" dxfId="47" priority="8" stopIfTrue="1" operator="greaterThanOrEqual">
      <formula>4.95</formula>
    </cfRule>
  </conditionalFormatting>
  <conditionalFormatting sqref="AX40">
    <cfRule type="cellIs" dxfId="46" priority="7" stopIfTrue="1" operator="greaterThanOrEqual">
      <formula>4.68</formula>
    </cfRule>
  </conditionalFormatting>
  <conditionalFormatting sqref="BA40">
    <cfRule type="cellIs" dxfId="45" priority="6" stopIfTrue="1" operator="greaterThanOrEqual">
      <formula>4.4</formula>
    </cfRule>
  </conditionalFormatting>
  <conditionalFormatting sqref="BD40">
    <cfRule type="cellIs" dxfId="44" priority="5" stopIfTrue="1" operator="greaterThanOrEqual">
      <formula>3.03</formula>
    </cfRule>
  </conditionalFormatting>
  <conditionalFormatting sqref="BG40">
    <cfRule type="cellIs" dxfId="43" priority="4" stopIfTrue="1" operator="greaterThanOrEqual">
      <formula>2.48</formula>
    </cfRule>
  </conditionalFormatting>
  <conditionalFormatting sqref="BJ40">
    <cfRule type="cellIs" dxfId="42" priority="3" stopIfTrue="1" operator="greaterThanOrEqual">
      <formula>3.03</formula>
    </cfRule>
  </conditionalFormatting>
  <conditionalFormatting sqref="BM40">
    <cfRule type="cellIs" dxfId="40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1" manualBreakCount="1">
    <brk id="54" min="1" max="1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7B2E-1D68-4CC6-912F-B1D8E98D2B38}">
  <dimension ref="A1:CV150"/>
  <sheetViews>
    <sheetView zoomScaleNormal="100" zoomScaleSheetLayoutView="96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style="951" customWidth="1"/>
    <col min="2" max="2" width="3" style="951" customWidth="1"/>
    <col min="3" max="3" width="3.21875" style="951" customWidth="1"/>
    <col min="4" max="4" width="9.21875" style="951" customWidth="1"/>
    <col min="5" max="5" width="8.6640625" style="951" customWidth="1"/>
    <col min="6" max="6" width="4.21875" style="951" customWidth="1"/>
    <col min="7" max="7" width="5.88671875" style="951" customWidth="1"/>
    <col min="8" max="8" width="8.6640625" style="951" customWidth="1"/>
    <col min="9" max="9" width="4.6640625" style="951" customWidth="1"/>
    <col min="10" max="10" width="2.109375" style="951" customWidth="1"/>
    <col min="11" max="11" width="10" style="951" customWidth="1"/>
    <col min="12" max="12" width="4.6640625" style="951" customWidth="1"/>
    <col min="13" max="13" width="2.109375" style="951" customWidth="1"/>
    <col min="14" max="14" width="10" style="951" customWidth="1"/>
    <col min="15" max="15" width="4.77734375" style="951" customWidth="1"/>
    <col min="16" max="16" width="2.109375" style="951" customWidth="1"/>
    <col min="17" max="17" width="10" style="951" customWidth="1"/>
    <col min="18" max="18" width="4.6640625" style="951" customWidth="1"/>
    <col min="19" max="19" width="2.109375" style="951" customWidth="1"/>
    <col min="20" max="20" width="10" style="951" customWidth="1"/>
    <col min="21" max="21" width="4.6640625" style="951" customWidth="1"/>
    <col min="22" max="22" width="2.109375" style="951" customWidth="1"/>
    <col min="23" max="23" width="10" style="951" customWidth="1"/>
    <col min="24" max="24" width="4.6640625" style="951" customWidth="1"/>
    <col min="25" max="25" width="2.109375" style="951" customWidth="1"/>
    <col min="26" max="26" width="10" style="951" customWidth="1"/>
    <col min="27" max="27" width="4.77734375" style="951" customWidth="1"/>
    <col min="28" max="28" width="2.109375" style="951" customWidth="1"/>
    <col min="29" max="29" width="10" style="951" customWidth="1"/>
    <col min="30" max="30" width="4.6640625" style="951" customWidth="1"/>
    <col min="31" max="31" width="2.109375" style="951" customWidth="1"/>
    <col min="32" max="32" width="10" style="951" customWidth="1"/>
    <col min="33" max="33" width="4.6640625" style="951" customWidth="1"/>
    <col min="34" max="34" width="2.109375" style="951" customWidth="1"/>
    <col min="35" max="35" width="10" style="951" customWidth="1"/>
    <col min="36" max="36" width="4.6640625" style="951" customWidth="1"/>
    <col min="37" max="37" width="2.109375" style="951" customWidth="1"/>
    <col min="38" max="38" width="10" style="951" customWidth="1"/>
    <col min="39" max="39" width="4.6640625" style="951" customWidth="1"/>
    <col min="40" max="40" width="2.109375" style="951" customWidth="1"/>
    <col min="41" max="41" width="10" style="951" customWidth="1"/>
    <col min="42" max="42" width="4.6640625" style="951" customWidth="1"/>
    <col min="43" max="43" width="2.109375" style="951" customWidth="1"/>
    <col min="44" max="44" width="10" style="951" customWidth="1"/>
    <col min="45" max="45" width="4.6640625" style="951" customWidth="1"/>
    <col min="46" max="46" width="2.109375" style="951" customWidth="1"/>
    <col min="47" max="47" width="10" style="951" customWidth="1"/>
    <col min="48" max="48" width="4.77734375" style="951" customWidth="1"/>
    <col min="49" max="49" width="2.109375" style="951" customWidth="1"/>
    <col min="50" max="50" width="10" style="951" customWidth="1"/>
    <col min="51" max="51" width="4.6640625" style="951" customWidth="1"/>
    <col min="52" max="52" width="2.109375" style="951" customWidth="1"/>
    <col min="53" max="53" width="10" style="951" customWidth="1"/>
    <col min="54" max="54" width="4.6640625" style="951" customWidth="1"/>
    <col min="55" max="55" width="2.109375" style="951" customWidth="1"/>
    <col min="56" max="56" width="10" style="951" customWidth="1"/>
    <col min="57" max="57" width="4.6640625" style="951" customWidth="1"/>
    <col min="58" max="58" width="2.109375" style="951" customWidth="1"/>
    <col min="59" max="59" width="10" style="951" customWidth="1"/>
    <col min="60" max="60" width="4.6640625" style="951" customWidth="1"/>
    <col min="61" max="61" width="2.109375" style="951" customWidth="1"/>
    <col min="62" max="62" width="10" style="951" customWidth="1"/>
    <col min="63" max="63" width="4.6640625" style="951" customWidth="1"/>
    <col min="64" max="64" width="2.109375" style="951" customWidth="1"/>
    <col min="65" max="65" width="10" style="951" customWidth="1"/>
    <col min="66" max="66" width="4.6640625" style="951" customWidth="1"/>
    <col min="67" max="67" width="2.109375" style="951" customWidth="1"/>
    <col min="68" max="68" width="10" style="951" customWidth="1"/>
    <col min="69" max="69" width="4.6640625" style="951" customWidth="1"/>
    <col min="70" max="70" width="2.109375" style="951" customWidth="1"/>
    <col min="71" max="71" width="10" style="951" customWidth="1"/>
    <col min="72" max="72" width="4.6640625" style="951" customWidth="1"/>
    <col min="73" max="73" width="2.109375" style="951" customWidth="1"/>
    <col min="74" max="74" width="10" style="951" customWidth="1"/>
    <col min="75" max="75" width="4.6640625" style="951" customWidth="1"/>
    <col min="76" max="76" width="2.109375" style="951" customWidth="1"/>
    <col min="77" max="77" width="10" style="951" customWidth="1"/>
    <col min="78" max="78" width="4.6640625" style="951" customWidth="1"/>
    <col min="79" max="79" width="2.109375" style="951" customWidth="1"/>
    <col min="80" max="80" width="10" style="951" customWidth="1"/>
    <col min="81" max="81" width="4.6640625" style="951" customWidth="1"/>
    <col min="82" max="82" width="2.109375" style="951" customWidth="1"/>
    <col min="83" max="83" width="10" style="951" customWidth="1"/>
    <col min="84" max="84" width="4.6640625" style="951" customWidth="1"/>
    <col min="85" max="85" width="2.109375" style="951" customWidth="1"/>
    <col min="86" max="86" width="10" style="951" customWidth="1"/>
    <col min="87" max="87" width="4.6640625" style="951" customWidth="1"/>
    <col min="88" max="88" width="2.109375" style="951" customWidth="1"/>
    <col min="89" max="89" width="10" style="951" customWidth="1"/>
    <col min="90" max="90" width="4.6640625" style="951" customWidth="1"/>
    <col min="91" max="91" width="2.109375" style="951" customWidth="1"/>
    <col min="92" max="92" width="10" style="951" customWidth="1"/>
    <col min="93" max="93" width="4.6640625" style="951" customWidth="1"/>
    <col min="94" max="94" width="2.109375" style="951" customWidth="1"/>
    <col min="95" max="95" width="10" style="951" customWidth="1"/>
    <col min="96" max="96" width="4.6640625" style="951" customWidth="1"/>
    <col min="97" max="97" width="2.109375" style="951" customWidth="1"/>
    <col min="98" max="98" width="10" style="951" customWidth="1"/>
    <col min="99" max="99" width="4.6640625" style="951" customWidth="1"/>
    <col min="100" max="100" width="2.109375" style="951" customWidth="1"/>
    <col min="101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3:100" ht="18" customHeight="1" x14ac:dyDescent="0.2"/>
    <row r="2" spans="3:100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 t="s">
        <v>1</v>
      </c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/>
      <c r="AO2" s="1029"/>
      <c r="AP2" s="1029"/>
      <c r="AQ2" s="1029"/>
      <c r="AR2" s="1029"/>
      <c r="AS2" s="1029"/>
      <c r="AT2" s="1029" t="s">
        <v>1</v>
      </c>
      <c r="AU2" s="1029"/>
      <c r="AV2" s="1029"/>
      <c r="AW2" s="1029"/>
      <c r="AX2" s="1029"/>
      <c r="AY2" s="1029"/>
      <c r="AZ2" s="1029"/>
      <c r="BA2" s="1029"/>
      <c r="BB2" s="1029"/>
      <c r="BC2" s="1029"/>
      <c r="BD2" s="1029"/>
      <c r="BE2" s="1029"/>
      <c r="BF2" s="1029"/>
      <c r="BG2" s="1029"/>
      <c r="BH2" s="1029"/>
      <c r="BI2" s="1029"/>
      <c r="BJ2" s="1029"/>
      <c r="BK2" s="1029"/>
      <c r="BL2" s="1029" t="s">
        <v>1</v>
      </c>
      <c r="BM2" s="1029"/>
      <c r="BN2" s="1029"/>
      <c r="BO2" s="1029"/>
      <c r="BP2" s="1029"/>
      <c r="BQ2" s="1029"/>
      <c r="BR2" s="1029"/>
      <c r="BS2" s="1029"/>
      <c r="BT2" s="1029"/>
      <c r="BU2" s="1029"/>
      <c r="BV2" s="1029"/>
      <c r="BW2" s="1029"/>
      <c r="BX2" s="1029"/>
      <c r="BY2" s="1029"/>
      <c r="BZ2" s="1029"/>
      <c r="CA2" s="1029"/>
      <c r="CB2" s="1029"/>
      <c r="CC2" s="1029"/>
      <c r="CD2" s="1029" t="s">
        <v>1</v>
      </c>
      <c r="CE2" s="1029"/>
      <c r="CF2" s="1029"/>
      <c r="CG2" s="1029"/>
      <c r="CH2" s="1029"/>
      <c r="CI2" s="1029"/>
      <c r="CJ2" s="1029"/>
      <c r="CK2" s="1029"/>
      <c r="CL2" s="1029"/>
      <c r="CM2" s="1029"/>
      <c r="CN2" s="1029"/>
      <c r="CO2" s="1029"/>
      <c r="CP2" s="1029"/>
      <c r="CQ2" s="1029"/>
      <c r="CR2" s="1029"/>
      <c r="CS2" s="1029"/>
      <c r="CT2" s="1029"/>
      <c r="CU2" s="1029"/>
    </row>
    <row r="3" spans="3:100" ht="20.25" customHeight="1" x14ac:dyDescent="0.2">
      <c r="C3" s="1030" t="s">
        <v>421</v>
      </c>
      <c r="D3" s="1030"/>
      <c r="E3" s="1030"/>
      <c r="F3" s="1030"/>
      <c r="G3" s="1030"/>
      <c r="H3" s="4"/>
      <c r="I3" s="4"/>
      <c r="Y3" s="1031">
        <v>45329</v>
      </c>
      <c r="Z3" s="1031"/>
      <c r="AA3" s="1031"/>
      <c r="AQ3" s="1032">
        <f>Y3</f>
        <v>45329</v>
      </c>
      <c r="AR3" s="1033"/>
      <c r="AS3" s="1033"/>
      <c r="AW3" s="1032"/>
      <c r="AX3" s="1033"/>
      <c r="AY3" s="1033"/>
      <c r="BI3" s="1032">
        <f>Y3</f>
        <v>45329</v>
      </c>
      <c r="BJ3" s="1033"/>
      <c r="BK3" s="1033"/>
      <c r="BR3" s="1032"/>
      <c r="BS3" s="1033"/>
      <c r="BT3" s="1033"/>
      <c r="CA3" s="1032">
        <f>Y3</f>
        <v>45329</v>
      </c>
      <c r="CB3" s="1033"/>
      <c r="CC3" s="1033"/>
      <c r="CL3" s="5"/>
      <c r="CS3" s="1032">
        <f>Y3</f>
        <v>45329</v>
      </c>
      <c r="CT3" s="1033"/>
      <c r="CU3" s="1033"/>
    </row>
    <row r="4" spans="3:100" ht="11.85" customHeight="1" x14ac:dyDescent="0.2">
      <c r="C4" s="984" t="s">
        <v>3</v>
      </c>
      <c r="D4" s="985"/>
      <c r="E4" s="985"/>
      <c r="F4" s="985"/>
      <c r="G4" s="1000"/>
      <c r="H4" s="945"/>
      <c r="I4" s="947"/>
      <c r="J4" s="1023" t="s">
        <v>249</v>
      </c>
      <c r="K4" s="1024"/>
      <c r="L4" s="1025"/>
      <c r="M4" s="1023" t="s">
        <v>250</v>
      </c>
      <c r="N4" s="1024"/>
      <c r="O4" s="1025"/>
      <c r="P4" s="1023" t="s">
        <v>4</v>
      </c>
      <c r="Q4" s="1024"/>
      <c r="R4" s="1025"/>
      <c r="S4" s="1023" t="s">
        <v>4</v>
      </c>
      <c r="T4" s="1024"/>
      <c r="U4" s="1025"/>
      <c r="V4" s="1023" t="s">
        <v>5</v>
      </c>
      <c r="W4" s="1024"/>
      <c r="X4" s="1025"/>
      <c r="Y4" s="1023" t="s">
        <v>6</v>
      </c>
      <c r="Z4" s="1024"/>
      <c r="AA4" s="1025"/>
      <c r="AB4" s="1023" t="s">
        <v>7</v>
      </c>
      <c r="AC4" s="1024"/>
      <c r="AD4" s="1025"/>
      <c r="AE4" s="1023" t="s">
        <v>251</v>
      </c>
      <c r="AF4" s="1024"/>
      <c r="AG4" s="1025"/>
      <c r="AH4" s="1023" t="s">
        <v>8</v>
      </c>
      <c r="AI4" s="1024"/>
      <c r="AJ4" s="1025"/>
      <c r="AK4" s="1023" t="s">
        <v>9</v>
      </c>
      <c r="AL4" s="1024"/>
      <c r="AM4" s="1025"/>
      <c r="AN4" s="1023" t="s">
        <v>9</v>
      </c>
      <c r="AO4" s="1024"/>
      <c r="AP4" s="1025"/>
      <c r="AQ4" s="1023" t="s">
        <v>252</v>
      </c>
      <c r="AR4" s="1024"/>
      <c r="AS4" s="1025"/>
      <c r="AT4" s="1023" t="s">
        <v>10</v>
      </c>
      <c r="AU4" s="1024"/>
      <c r="AV4" s="1025"/>
      <c r="AW4" s="1023" t="s">
        <v>11</v>
      </c>
      <c r="AX4" s="1024"/>
      <c r="AY4" s="1025"/>
      <c r="AZ4" s="1024" t="s">
        <v>253</v>
      </c>
      <c r="BA4" s="1024"/>
      <c r="BB4" s="1025"/>
      <c r="BC4" s="1023" t="s">
        <v>254</v>
      </c>
      <c r="BD4" s="1024"/>
      <c r="BE4" s="1025"/>
      <c r="BF4" s="1023" t="s">
        <v>255</v>
      </c>
      <c r="BG4" s="1024"/>
      <c r="BH4" s="1025"/>
      <c r="BI4" s="1023" t="s">
        <v>12</v>
      </c>
      <c r="BJ4" s="1024"/>
      <c r="BK4" s="1025"/>
      <c r="BL4" s="1023" t="s">
        <v>12</v>
      </c>
      <c r="BM4" s="1024"/>
      <c r="BN4" s="1025"/>
      <c r="BO4" s="1023" t="s">
        <v>256</v>
      </c>
      <c r="BP4" s="1024"/>
      <c r="BQ4" s="1025"/>
      <c r="BR4" s="1023" t="s">
        <v>257</v>
      </c>
      <c r="BS4" s="1024"/>
      <c r="BT4" s="1025"/>
      <c r="BU4" s="1023" t="s">
        <v>13</v>
      </c>
      <c r="BV4" s="1024"/>
      <c r="BW4" s="1025"/>
      <c r="BX4" s="1023" t="s">
        <v>14</v>
      </c>
      <c r="BY4" s="1024"/>
      <c r="BZ4" s="1025"/>
      <c r="CA4" s="1023" t="s">
        <v>15</v>
      </c>
      <c r="CB4" s="1024"/>
      <c r="CC4" s="1025"/>
      <c r="CD4" s="1023" t="s">
        <v>16</v>
      </c>
      <c r="CE4" s="1024"/>
      <c r="CF4" s="1025"/>
      <c r="CG4" s="1023" t="s">
        <v>258</v>
      </c>
      <c r="CH4" s="1024"/>
      <c r="CI4" s="1025"/>
      <c r="CJ4" s="1023" t="s">
        <v>17</v>
      </c>
      <c r="CK4" s="1024"/>
      <c r="CL4" s="1025"/>
      <c r="CM4" s="1023" t="s">
        <v>18</v>
      </c>
      <c r="CN4" s="1024"/>
      <c r="CO4" s="1025"/>
      <c r="CP4" s="1023" t="s">
        <v>259</v>
      </c>
      <c r="CQ4" s="1024"/>
      <c r="CR4" s="1025"/>
      <c r="CS4" s="1023" t="s">
        <v>19</v>
      </c>
      <c r="CT4" s="1024"/>
      <c r="CU4" s="1025"/>
      <c r="CV4" s="950"/>
    </row>
    <row r="5" spans="3:100" ht="11.25" customHeight="1" x14ac:dyDescent="0.2">
      <c r="C5" s="1026" t="s">
        <v>20</v>
      </c>
      <c r="D5" s="1027"/>
      <c r="E5" s="1027"/>
      <c r="F5" s="1027"/>
      <c r="G5" s="1028"/>
      <c r="H5" s="948"/>
      <c r="I5" s="949"/>
      <c r="J5" s="1026" t="s">
        <v>260</v>
      </c>
      <c r="K5" s="1027"/>
      <c r="L5" s="1028"/>
      <c r="M5" s="1026" t="s">
        <v>261</v>
      </c>
      <c r="N5" s="1027"/>
      <c r="O5" s="1028"/>
      <c r="P5" s="1026" t="s">
        <v>21</v>
      </c>
      <c r="Q5" s="1027"/>
      <c r="R5" s="1028"/>
      <c r="S5" s="1026" t="s">
        <v>22</v>
      </c>
      <c r="T5" s="1027"/>
      <c r="U5" s="1028"/>
      <c r="V5" s="1026" t="s">
        <v>23</v>
      </c>
      <c r="W5" s="1027"/>
      <c r="X5" s="1028"/>
      <c r="Y5" s="1026" t="s">
        <v>24</v>
      </c>
      <c r="Z5" s="1027"/>
      <c r="AA5" s="1028"/>
      <c r="AB5" s="1026" t="s">
        <v>25</v>
      </c>
      <c r="AC5" s="1027"/>
      <c r="AD5" s="1028"/>
      <c r="AE5" s="1026" t="s">
        <v>262</v>
      </c>
      <c r="AF5" s="1027"/>
      <c r="AG5" s="1028"/>
      <c r="AH5" s="1026" t="s">
        <v>26</v>
      </c>
      <c r="AI5" s="1027"/>
      <c r="AJ5" s="1028"/>
      <c r="AK5" s="1026" t="s">
        <v>27</v>
      </c>
      <c r="AL5" s="1027"/>
      <c r="AM5" s="1028"/>
      <c r="AN5" s="1026" t="s">
        <v>28</v>
      </c>
      <c r="AO5" s="1027"/>
      <c r="AP5" s="1028"/>
      <c r="AQ5" s="1026" t="s">
        <v>263</v>
      </c>
      <c r="AR5" s="1027"/>
      <c r="AS5" s="1028"/>
      <c r="AT5" s="1026" t="s">
        <v>29</v>
      </c>
      <c r="AU5" s="1027"/>
      <c r="AV5" s="1028"/>
      <c r="AW5" s="1026" t="s">
        <v>30</v>
      </c>
      <c r="AX5" s="1027"/>
      <c r="AY5" s="1028"/>
      <c r="AZ5" s="980" t="s">
        <v>264</v>
      </c>
      <c r="BA5" s="980"/>
      <c r="BB5" s="973"/>
      <c r="BC5" s="1026" t="s">
        <v>265</v>
      </c>
      <c r="BD5" s="1027"/>
      <c r="BE5" s="1028"/>
      <c r="BF5" s="979" t="s">
        <v>266</v>
      </c>
      <c r="BG5" s="980"/>
      <c r="BH5" s="973"/>
      <c r="BI5" s="1026" t="s">
        <v>31</v>
      </c>
      <c r="BJ5" s="1027"/>
      <c r="BK5" s="1028"/>
      <c r="BL5" s="1026" t="s">
        <v>32</v>
      </c>
      <c r="BM5" s="1027"/>
      <c r="BN5" s="1028"/>
      <c r="BO5" s="1026" t="s">
        <v>267</v>
      </c>
      <c r="BP5" s="1027"/>
      <c r="BQ5" s="1028"/>
      <c r="BR5" s="1026" t="s">
        <v>261</v>
      </c>
      <c r="BS5" s="1027"/>
      <c r="BT5" s="1028"/>
      <c r="BU5" s="1026" t="s">
        <v>33</v>
      </c>
      <c r="BV5" s="1027"/>
      <c r="BW5" s="1028"/>
      <c r="BX5" s="1026" t="s">
        <v>34</v>
      </c>
      <c r="BY5" s="1027"/>
      <c r="BZ5" s="1028"/>
      <c r="CA5" s="1026" t="s">
        <v>35</v>
      </c>
      <c r="CB5" s="1027"/>
      <c r="CC5" s="1028"/>
      <c r="CD5" s="1026" t="s">
        <v>36</v>
      </c>
      <c r="CE5" s="1027"/>
      <c r="CF5" s="1028"/>
      <c r="CG5" s="1026" t="s">
        <v>268</v>
      </c>
      <c r="CH5" s="1027"/>
      <c r="CI5" s="1028"/>
      <c r="CJ5" s="1026" t="s">
        <v>37</v>
      </c>
      <c r="CK5" s="1027"/>
      <c r="CL5" s="1028"/>
      <c r="CM5" s="1026" t="s">
        <v>38</v>
      </c>
      <c r="CN5" s="1027"/>
      <c r="CO5" s="1028"/>
      <c r="CP5" s="1026" t="s">
        <v>269</v>
      </c>
      <c r="CQ5" s="1027"/>
      <c r="CR5" s="1028"/>
      <c r="CS5" s="1026" t="s">
        <v>39</v>
      </c>
      <c r="CT5" s="1027"/>
      <c r="CU5" s="1028"/>
      <c r="CV5" s="950"/>
    </row>
    <row r="6" spans="3:100" ht="11.85" customHeight="1" x14ac:dyDescent="0.2">
      <c r="C6" s="1023" t="s">
        <v>40</v>
      </c>
      <c r="D6" s="1024"/>
      <c r="E6" s="1024"/>
      <c r="F6" s="1024"/>
      <c r="G6" s="1025"/>
      <c r="H6" s="942"/>
      <c r="I6" s="944"/>
      <c r="J6" s="1023">
        <v>1</v>
      </c>
      <c r="K6" s="1024"/>
      <c r="L6" s="1025"/>
      <c r="M6" s="1023">
        <v>2</v>
      </c>
      <c r="N6" s="1024"/>
      <c r="O6" s="1025"/>
      <c r="P6" s="1023">
        <v>3</v>
      </c>
      <c r="Q6" s="1024"/>
      <c r="R6" s="1025"/>
      <c r="S6" s="1023">
        <v>4</v>
      </c>
      <c r="T6" s="1024"/>
      <c r="U6" s="1025"/>
      <c r="V6" s="1023">
        <v>5</v>
      </c>
      <c r="W6" s="1024"/>
      <c r="X6" s="1025"/>
      <c r="Y6" s="1023">
        <v>6</v>
      </c>
      <c r="Z6" s="1024"/>
      <c r="AA6" s="1025"/>
      <c r="AB6" s="1023">
        <v>7</v>
      </c>
      <c r="AC6" s="1024"/>
      <c r="AD6" s="1025"/>
      <c r="AE6" s="1023">
        <v>8</v>
      </c>
      <c r="AF6" s="1024"/>
      <c r="AG6" s="1025"/>
      <c r="AH6" s="1023">
        <v>9</v>
      </c>
      <c r="AI6" s="1024"/>
      <c r="AJ6" s="1025"/>
      <c r="AK6" s="1023">
        <v>10</v>
      </c>
      <c r="AL6" s="1024"/>
      <c r="AM6" s="1025"/>
      <c r="AN6" s="1023">
        <v>11</v>
      </c>
      <c r="AO6" s="1024"/>
      <c r="AP6" s="1025"/>
      <c r="AQ6" s="1023">
        <v>12</v>
      </c>
      <c r="AR6" s="1024"/>
      <c r="AS6" s="1025"/>
      <c r="AT6" s="1023">
        <v>13</v>
      </c>
      <c r="AU6" s="1024"/>
      <c r="AV6" s="1025"/>
      <c r="AW6" s="1023">
        <v>14</v>
      </c>
      <c r="AX6" s="1024"/>
      <c r="AY6" s="1025"/>
      <c r="AZ6" s="1024">
        <v>15</v>
      </c>
      <c r="BA6" s="1024"/>
      <c r="BB6" s="1025"/>
      <c r="BC6" s="1023">
        <v>16</v>
      </c>
      <c r="BD6" s="1024"/>
      <c r="BE6" s="1025"/>
      <c r="BF6" s="1023">
        <v>17</v>
      </c>
      <c r="BG6" s="1024"/>
      <c r="BH6" s="1025"/>
      <c r="BI6" s="1023">
        <v>18</v>
      </c>
      <c r="BJ6" s="1024"/>
      <c r="BK6" s="1025"/>
      <c r="BL6" s="1023">
        <v>19</v>
      </c>
      <c r="BM6" s="1024"/>
      <c r="BN6" s="1025"/>
      <c r="BO6" s="1023">
        <v>20</v>
      </c>
      <c r="BP6" s="1024"/>
      <c r="BQ6" s="1025"/>
      <c r="BR6" s="1023">
        <v>21</v>
      </c>
      <c r="BS6" s="1024"/>
      <c r="BT6" s="1025"/>
      <c r="BU6" s="1023">
        <v>22</v>
      </c>
      <c r="BV6" s="1024"/>
      <c r="BW6" s="1025"/>
      <c r="BX6" s="1023">
        <v>23</v>
      </c>
      <c r="BY6" s="1024"/>
      <c r="BZ6" s="1025"/>
      <c r="CA6" s="1023">
        <v>24</v>
      </c>
      <c r="CB6" s="1024"/>
      <c r="CC6" s="1025"/>
      <c r="CD6" s="1023">
        <v>25</v>
      </c>
      <c r="CE6" s="1024"/>
      <c r="CF6" s="1025"/>
      <c r="CG6" s="1023">
        <v>26</v>
      </c>
      <c r="CH6" s="1024"/>
      <c r="CI6" s="1025"/>
      <c r="CJ6" s="1023">
        <v>27</v>
      </c>
      <c r="CK6" s="1024"/>
      <c r="CL6" s="1025"/>
      <c r="CM6" s="1023">
        <v>28</v>
      </c>
      <c r="CN6" s="1024"/>
      <c r="CO6" s="1025"/>
      <c r="CP6" s="1023">
        <v>29</v>
      </c>
      <c r="CQ6" s="1024"/>
      <c r="CR6" s="1025"/>
      <c r="CS6" s="1023">
        <v>30</v>
      </c>
      <c r="CT6" s="1024"/>
      <c r="CU6" s="1025"/>
      <c r="CV6" s="950"/>
    </row>
    <row r="7" spans="3:100" ht="11.85" customHeight="1" x14ac:dyDescent="0.2">
      <c r="C7" s="1012" t="s">
        <v>41</v>
      </c>
      <c r="D7" s="974"/>
      <c r="E7" s="974"/>
      <c r="F7" s="974"/>
      <c r="G7" s="1022"/>
      <c r="H7" s="950"/>
      <c r="I7" s="952"/>
      <c r="J7" s="1013" t="s">
        <v>270</v>
      </c>
      <c r="K7" s="1014"/>
      <c r="L7" s="1015"/>
      <c r="M7" s="1013" t="s">
        <v>271</v>
      </c>
      <c r="N7" s="1014"/>
      <c r="O7" s="1015"/>
      <c r="P7" s="1013" t="s">
        <v>42</v>
      </c>
      <c r="Q7" s="1014"/>
      <c r="R7" s="1015"/>
      <c r="S7" s="1013" t="s">
        <v>43</v>
      </c>
      <c r="T7" s="1014"/>
      <c r="U7" s="1015"/>
      <c r="V7" s="1013" t="s">
        <v>44</v>
      </c>
      <c r="W7" s="1014"/>
      <c r="X7" s="1015"/>
      <c r="Y7" s="1013" t="s">
        <v>45</v>
      </c>
      <c r="Z7" s="1014"/>
      <c r="AA7" s="1015"/>
      <c r="AB7" s="1013" t="s">
        <v>46</v>
      </c>
      <c r="AC7" s="1014"/>
      <c r="AD7" s="1015"/>
      <c r="AE7" s="1013" t="s">
        <v>272</v>
      </c>
      <c r="AF7" s="1014"/>
      <c r="AG7" s="1015"/>
      <c r="AH7" s="1013" t="s">
        <v>47</v>
      </c>
      <c r="AI7" s="1014"/>
      <c r="AJ7" s="1015"/>
      <c r="AK7" s="1013" t="s">
        <v>48</v>
      </c>
      <c r="AL7" s="1014"/>
      <c r="AM7" s="1015"/>
      <c r="AN7" s="1013" t="s">
        <v>49</v>
      </c>
      <c r="AO7" s="1014"/>
      <c r="AP7" s="1015"/>
      <c r="AQ7" s="1013" t="s">
        <v>273</v>
      </c>
      <c r="AR7" s="1014"/>
      <c r="AS7" s="1015"/>
      <c r="AT7" s="1013" t="s">
        <v>50</v>
      </c>
      <c r="AU7" s="1014"/>
      <c r="AV7" s="1015"/>
      <c r="AW7" s="1013" t="s">
        <v>51</v>
      </c>
      <c r="AX7" s="1014"/>
      <c r="AY7" s="1015"/>
      <c r="AZ7" s="1014" t="s">
        <v>274</v>
      </c>
      <c r="BA7" s="1014"/>
      <c r="BB7" s="1015"/>
      <c r="BC7" s="1013" t="s">
        <v>275</v>
      </c>
      <c r="BD7" s="1014"/>
      <c r="BE7" s="1015"/>
      <c r="BF7" s="1013" t="s">
        <v>276</v>
      </c>
      <c r="BG7" s="1014"/>
      <c r="BH7" s="1015"/>
      <c r="BI7" s="1013" t="s">
        <v>52</v>
      </c>
      <c r="BJ7" s="1014"/>
      <c r="BK7" s="1015"/>
      <c r="BL7" s="1013" t="s">
        <v>53</v>
      </c>
      <c r="BM7" s="1014"/>
      <c r="BN7" s="1015"/>
      <c r="BO7" s="1013" t="s">
        <v>277</v>
      </c>
      <c r="BP7" s="1014"/>
      <c r="BQ7" s="1015"/>
      <c r="BR7" s="1013" t="s">
        <v>278</v>
      </c>
      <c r="BS7" s="1014"/>
      <c r="BT7" s="1015"/>
      <c r="BU7" s="1013" t="s">
        <v>54</v>
      </c>
      <c r="BV7" s="1014"/>
      <c r="BW7" s="1015"/>
      <c r="BX7" s="1013" t="s">
        <v>55</v>
      </c>
      <c r="BY7" s="1014"/>
      <c r="BZ7" s="1015"/>
      <c r="CA7" s="1013" t="s">
        <v>56</v>
      </c>
      <c r="CB7" s="1014"/>
      <c r="CC7" s="1015"/>
      <c r="CD7" s="1013" t="s">
        <v>57</v>
      </c>
      <c r="CE7" s="1014"/>
      <c r="CF7" s="1015"/>
      <c r="CG7" s="1013" t="s">
        <v>279</v>
      </c>
      <c r="CH7" s="1014"/>
      <c r="CI7" s="1015"/>
      <c r="CJ7" s="1013" t="s">
        <v>58</v>
      </c>
      <c r="CK7" s="1014"/>
      <c r="CL7" s="1015"/>
      <c r="CM7" s="1013" t="s">
        <v>59</v>
      </c>
      <c r="CN7" s="1014"/>
      <c r="CO7" s="1015"/>
      <c r="CP7" s="1013" t="s">
        <v>280</v>
      </c>
      <c r="CQ7" s="1014"/>
      <c r="CR7" s="1015"/>
      <c r="CS7" s="1013" t="s">
        <v>60</v>
      </c>
      <c r="CT7" s="1014"/>
      <c r="CU7" s="1015"/>
      <c r="CV7" s="953"/>
    </row>
    <row r="8" spans="3:100" ht="11.85" customHeight="1" x14ac:dyDescent="0.2">
      <c r="C8" s="1012" t="s">
        <v>61</v>
      </c>
      <c r="D8" s="974"/>
      <c r="E8" s="974"/>
      <c r="F8" s="974"/>
      <c r="G8" s="1022"/>
      <c r="H8" s="950"/>
      <c r="I8" s="952"/>
      <c r="J8" s="1013" t="s">
        <v>281</v>
      </c>
      <c r="K8" s="1014"/>
      <c r="L8" s="1015"/>
      <c r="M8" s="1013" t="s">
        <v>282</v>
      </c>
      <c r="N8" s="1014"/>
      <c r="O8" s="1015"/>
      <c r="P8" s="1019" t="s">
        <v>62</v>
      </c>
      <c r="Q8" s="1020"/>
      <c r="R8" s="1021"/>
      <c r="S8" s="1013" t="s">
        <v>63</v>
      </c>
      <c r="T8" s="1014"/>
      <c r="U8" s="1015"/>
      <c r="V8" s="1013" t="s">
        <v>64</v>
      </c>
      <c r="W8" s="1014"/>
      <c r="X8" s="1015"/>
      <c r="Y8" s="1019" t="s">
        <v>65</v>
      </c>
      <c r="Z8" s="1020"/>
      <c r="AA8" s="1021"/>
      <c r="AB8" s="1013" t="s">
        <v>66</v>
      </c>
      <c r="AC8" s="1014"/>
      <c r="AD8" s="1015"/>
      <c r="AE8" s="1013" t="s">
        <v>283</v>
      </c>
      <c r="AF8" s="1014"/>
      <c r="AG8" s="1015"/>
      <c r="AH8" s="1013" t="s">
        <v>67</v>
      </c>
      <c r="AI8" s="1014"/>
      <c r="AJ8" s="1015"/>
      <c r="AK8" s="1013" t="s">
        <v>68</v>
      </c>
      <c r="AL8" s="1014"/>
      <c r="AM8" s="1015"/>
      <c r="AN8" s="1013" t="s">
        <v>69</v>
      </c>
      <c r="AO8" s="1014"/>
      <c r="AP8" s="1015"/>
      <c r="AQ8" s="1013" t="s">
        <v>284</v>
      </c>
      <c r="AR8" s="1014"/>
      <c r="AS8" s="1015"/>
      <c r="AT8" s="1013" t="s">
        <v>70</v>
      </c>
      <c r="AU8" s="1014"/>
      <c r="AV8" s="1015"/>
      <c r="AW8" s="1013" t="s">
        <v>71</v>
      </c>
      <c r="AX8" s="1014"/>
      <c r="AY8" s="1015"/>
      <c r="AZ8" s="1014" t="s">
        <v>285</v>
      </c>
      <c r="BA8" s="1014"/>
      <c r="BB8" s="1015"/>
      <c r="BC8" s="1013" t="s">
        <v>286</v>
      </c>
      <c r="BD8" s="1014"/>
      <c r="BE8" s="1015"/>
      <c r="BF8" s="1013" t="s">
        <v>287</v>
      </c>
      <c r="BG8" s="1014"/>
      <c r="BH8" s="1015"/>
      <c r="BI8" s="1013" t="s">
        <v>72</v>
      </c>
      <c r="BJ8" s="1014"/>
      <c r="BK8" s="1015"/>
      <c r="BL8" s="1013" t="s">
        <v>73</v>
      </c>
      <c r="BM8" s="1014"/>
      <c r="BN8" s="1015"/>
      <c r="BO8" s="1013" t="s">
        <v>288</v>
      </c>
      <c r="BP8" s="1014"/>
      <c r="BQ8" s="1015"/>
      <c r="BR8" s="1013" t="s">
        <v>289</v>
      </c>
      <c r="BS8" s="1014"/>
      <c r="BT8" s="1015"/>
      <c r="BU8" s="1013" t="s">
        <v>74</v>
      </c>
      <c r="BV8" s="1014"/>
      <c r="BW8" s="1015"/>
      <c r="BX8" s="1013" t="s">
        <v>75</v>
      </c>
      <c r="BY8" s="1014"/>
      <c r="BZ8" s="1015"/>
      <c r="CA8" s="1013" t="s">
        <v>76</v>
      </c>
      <c r="CB8" s="1014"/>
      <c r="CC8" s="1015"/>
      <c r="CD8" s="1013" t="s">
        <v>77</v>
      </c>
      <c r="CE8" s="1014"/>
      <c r="CF8" s="1015"/>
      <c r="CG8" s="1013" t="s">
        <v>290</v>
      </c>
      <c r="CH8" s="1014"/>
      <c r="CI8" s="1015"/>
      <c r="CJ8" s="1013" t="s">
        <v>78</v>
      </c>
      <c r="CK8" s="1014"/>
      <c r="CL8" s="1015"/>
      <c r="CM8" s="1013" t="s">
        <v>79</v>
      </c>
      <c r="CN8" s="1014"/>
      <c r="CO8" s="1015"/>
      <c r="CP8" s="1013" t="s">
        <v>291</v>
      </c>
      <c r="CQ8" s="1014"/>
      <c r="CR8" s="1015"/>
      <c r="CS8" s="1013" t="s">
        <v>80</v>
      </c>
      <c r="CT8" s="1014"/>
      <c r="CU8" s="1015"/>
      <c r="CV8" s="953"/>
    </row>
    <row r="9" spans="3:100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723"/>
      <c r="K9" s="724"/>
      <c r="L9" s="725"/>
      <c r="M9" s="726"/>
      <c r="N9" s="724"/>
      <c r="O9" s="725"/>
      <c r="P9" s="1006" t="s">
        <v>358</v>
      </c>
      <c r="Q9" s="1007"/>
      <c r="R9" s="1008"/>
      <c r="S9" s="1006" t="s">
        <v>359</v>
      </c>
      <c r="T9" s="1007"/>
      <c r="U9" s="1008"/>
      <c r="V9" s="1006" t="s">
        <v>358</v>
      </c>
      <c r="W9" s="1007"/>
      <c r="X9" s="1008"/>
      <c r="Y9" s="1007" t="s">
        <v>358</v>
      </c>
      <c r="Z9" s="1007"/>
      <c r="AA9" s="1008"/>
      <c r="AB9" s="1006" t="s">
        <v>360</v>
      </c>
      <c r="AC9" s="1007"/>
      <c r="AD9" s="1008"/>
      <c r="AE9" s="726"/>
      <c r="AF9" s="724"/>
      <c r="AG9" s="725"/>
      <c r="AH9" s="1006" t="s">
        <v>83</v>
      </c>
      <c r="AI9" s="1007"/>
      <c r="AJ9" s="1008"/>
      <c r="AK9" s="1006" t="s">
        <v>358</v>
      </c>
      <c r="AL9" s="1007"/>
      <c r="AM9" s="1008"/>
      <c r="AN9" s="1007" t="s">
        <v>83</v>
      </c>
      <c r="AO9" s="1007"/>
      <c r="AP9" s="1008"/>
      <c r="AQ9" s="726"/>
      <c r="AR9" s="724"/>
      <c r="AS9" s="725"/>
      <c r="AT9" s="1006" t="s">
        <v>83</v>
      </c>
      <c r="AU9" s="1007"/>
      <c r="AV9" s="1008"/>
      <c r="AW9" s="1006" t="s">
        <v>83</v>
      </c>
      <c r="AX9" s="1007"/>
      <c r="AY9" s="1008"/>
      <c r="AZ9" s="726"/>
      <c r="BA9" s="724"/>
      <c r="BB9" s="725"/>
      <c r="BC9" s="724"/>
      <c r="BD9" s="724"/>
      <c r="BE9" s="725"/>
      <c r="BF9" s="726"/>
      <c r="BG9" s="724"/>
      <c r="BH9" s="725"/>
      <c r="BI9" s="1006" t="s">
        <v>358</v>
      </c>
      <c r="BJ9" s="1007"/>
      <c r="BK9" s="1008"/>
      <c r="BL9" s="1006" t="s">
        <v>359</v>
      </c>
      <c r="BM9" s="1007"/>
      <c r="BN9" s="1008"/>
      <c r="BO9" s="726"/>
      <c r="BP9" s="724"/>
      <c r="BQ9" s="725"/>
      <c r="BR9" s="724"/>
      <c r="BS9" s="724"/>
      <c r="BT9" s="725"/>
      <c r="BU9" s="1006" t="s">
        <v>360</v>
      </c>
      <c r="BV9" s="1007"/>
      <c r="BW9" s="1008"/>
      <c r="BX9" s="1006" t="s">
        <v>361</v>
      </c>
      <c r="BY9" s="1007"/>
      <c r="BZ9" s="1008"/>
      <c r="CA9" s="1006" t="s">
        <v>361</v>
      </c>
      <c r="CB9" s="1007"/>
      <c r="CC9" s="1008"/>
      <c r="CD9" s="1006" t="s">
        <v>361</v>
      </c>
      <c r="CE9" s="1007"/>
      <c r="CF9" s="1008"/>
      <c r="CG9" s="724"/>
      <c r="CH9" s="724"/>
      <c r="CI9" s="725"/>
      <c r="CJ9" s="1006" t="s">
        <v>361</v>
      </c>
      <c r="CK9" s="1007"/>
      <c r="CL9" s="1008"/>
      <c r="CM9" s="1006" t="s">
        <v>361</v>
      </c>
      <c r="CN9" s="1007"/>
      <c r="CO9" s="1008"/>
      <c r="CP9" s="1006" t="s">
        <v>361</v>
      </c>
      <c r="CQ9" s="1007"/>
      <c r="CR9" s="1008"/>
      <c r="CS9" s="1006" t="s">
        <v>361</v>
      </c>
      <c r="CT9" s="1007"/>
      <c r="CU9" s="1008"/>
      <c r="CV9" s="953"/>
    </row>
    <row r="10" spans="3:100" ht="11.85" customHeight="1" x14ac:dyDescent="0.2">
      <c r="C10" s="1009" t="s">
        <v>84</v>
      </c>
      <c r="D10" s="1012" t="s">
        <v>85</v>
      </c>
      <c r="E10" s="974"/>
      <c r="F10" s="974"/>
      <c r="G10" s="952" t="s">
        <v>86</v>
      </c>
      <c r="H10" s="950"/>
      <c r="I10" s="952"/>
      <c r="J10" s="727"/>
      <c r="K10" s="15"/>
      <c r="L10" s="15"/>
      <c r="M10" s="16"/>
      <c r="N10" s="15"/>
      <c r="O10" s="15"/>
      <c r="P10" s="953"/>
      <c r="Q10" s="954" t="s">
        <v>87</v>
      </c>
      <c r="R10" s="954"/>
      <c r="S10" s="953"/>
      <c r="T10" s="951" t="s">
        <v>87</v>
      </c>
      <c r="U10" s="954"/>
      <c r="V10" s="953"/>
      <c r="W10" s="954" t="s">
        <v>87</v>
      </c>
      <c r="X10" s="955"/>
      <c r="Y10" s="953"/>
      <c r="Z10" s="954" t="s">
        <v>87</v>
      </c>
      <c r="AA10" s="955"/>
      <c r="AB10" s="953"/>
      <c r="AC10" s="954" t="s">
        <v>87</v>
      </c>
      <c r="AD10" s="955"/>
      <c r="AE10" s="16"/>
      <c r="AF10" s="15"/>
      <c r="AG10" s="15"/>
      <c r="AH10" s="953"/>
      <c r="AI10" s="951" t="s">
        <v>88</v>
      </c>
      <c r="AJ10" s="954"/>
      <c r="AK10" s="953"/>
      <c r="AL10" s="954" t="s">
        <v>87</v>
      </c>
      <c r="AM10" s="955"/>
      <c r="AN10" s="953"/>
      <c r="AO10" s="951" t="s">
        <v>88</v>
      </c>
      <c r="AP10" s="954"/>
      <c r="AQ10" s="16"/>
      <c r="AR10" s="15"/>
      <c r="AS10" s="19"/>
      <c r="AT10" s="953"/>
      <c r="AU10" s="951" t="s">
        <v>88</v>
      </c>
      <c r="AV10" s="954"/>
      <c r="AW10" s="953"/>
      <c r="AX10" s="951" t="s">
        <v>88</v>
      </c>
      <c r="AY10" s="955"/>
      <c r="AZ10" s="15"/>
      <c r="BA10" s="15"/>
      <c r="BB10" s="19"/>
      <c r="BC10" s="16"/>
      <c r="BD10" s="15"/>
      <c r="BE10" s="15"/>
      <c r="BF10" s="16"/>
      <c r="BG10" s="15"/>
      <c r="BH10" s="15"/>
      <c r="BI10" s="953"/>
      <c r="BJ10" s="954" t="s">
        <v>87</v>
      </c>
      <c r="BK10" s="955"/>
      <c r="BL10" s="953"/>
      <c r="BM10" s="951" t="s">
        <v>87</v>
      </c>
      <c r="BN10" s="954"/>
      <c r="BO10" s="16"/>
      <c r="BP10" s="15"/>
      <c r="BQ10" s="19"/>
      <c r="BR10" s="16"/>
      <c r="BS10" s="15"/>
      <c r="BT10" s="19"/>
      <c r="BU10" s="953"/>
      <c r="BV10" s="954" t="s">
        <v>87</v>
      </c>
      <c r="BW10" s="954"/>
      <c r="BX10" s="953"/>
      <c r="BY10" s="954" t="s">
        <v>87</v>
      </c>
      <c r="BZ10" s="954"/>
      <c r="CA10" s="953"/>
      <c r="CB10" s="954" t="s">
        <v>87</v>
      </c>
      <c r="CC10" s="955"/>
      <c r="CD10" s="953"/>
      <c r="CE10" s="954" t="s">
        <v>87</v>
      </c>
      <c r="CF10" s="955"/>
      <c r="CG10" s="16"/>
      <c r="CH10" s="15"/>
      <c r="CI10" s="15"/>
      <c r="CJ10" s="953"/>
      <c r="CK10" s="954" t="s">
        <v>87</v>
      </c>
      <c r="CL10" s="954"/>
      <c r="CM10" s="953"/>
      <c r="CN10" s="954" t="s">
        <v>87</v>
      </c>
      <c r="CO10" s="955"/>
      <c r="CP10" s="953"/>
      <c r="CQ10" s="954" t="s">
        <v>87</v>
      </c>
      <c r="CR10" s="954"/>
      <c r="CS10" s="953"/>
      <c r="CT10" s="954" t="s">
        <v>87</v>
      </c>
      <c r="CU10" s="955"/>
      <c r="CV10" s="953"/>
    </row>
    <row r="11" spans="3:100" ht="11.85" customHeight="1" x14ac:dyDescent="0.2">
      <c r="C11" s="1010"/>
      <c r="D11" s="975" t="s">
        <v>89</v>
      </c>
      <c r="E11" s="976"/>
      <c r="F11" s="976"/>
      <c r="G11" s="960" t="s">
        <v>90</v>
      </c>
      <c r="H11" s="950"/>
      <c r="I11" s="952"/>
      <c r="J11" s="727"/>
      <c r="K11" s="15"/>
      <c r="L11" s="15"/>
      <c r="M11" s="16"/>
      <c r="N11" s="15"/>
      <c r="O11" s="15"/>
      <c r="P11" s="953"/>
      <c r="Q11" s="951">
        <v>5</v>
      </c>
      <c r="R11" s="954" t="s">
        <v>91</v>
      </c>
      <c r="S11" s="953"/>
      <c r="T11" s="951">
        <v>5</v>
      </c>
      <c r="U11" s="954" t="s">
        <v>91</v>
      </c>
      <c r="V11" s="953"/>
      <c r="W11" s="951">
        <v>5</v>
      </c>
      <c r="X11" s="955" t="s">
        <v>91</v>
      </c>
      <c r="Y11" s="953"/>
      <c r="Z11" s="951">
        <v>5</v>
      </c>
      <c r="AA11" s="955" t="s">
        <v>91</v>
      </c>
      <c r="AB11" s="953"/>
      <c r="AC11" s="951">
        <v>7.5</v>
      </c>
      <c r="AD11" s="955" t="s">
        <v>91</v>
      </c>
      <c r="AE11" s="16"/>
      <c r="AF11" s="15"/>
      <c r="AG11" s="15"/>
      <c r="AH11" s="953"/>
      <c r="AI11" s="951">
        <v>2</v>
      </c>
      <c r="AJ11" s="954" t="s">
        <v>91</v>
      </c>
      <c r="AK11" s="953"/>
      <c r="AL11" s="951">
        <v>5</v>
      </c>
      <c r="AM11" s="955" t="s">
        <v>91</v>
      </c>
      <c r="AN11" s="953"/>
      <c r="AO11" s="951">
        <v>2</v>
      </c>
      <c r="AP11" s="954" t="s">
        <v>91</v>
      </c>
      <c r="AQ11" s="16"/>
      <c r="AR11" s="15"/>
      <c r="AS11" s="19"/>
      <c r="AT11" s="953"/>
      <c r="AU11" s="951">
        <v>2</v>
      </c>
      <c r="AV11" s="954" t="s">
        <v>91</v>
      </c>
      <c r="AW11" s="953"/>
      <c r="AX11" s="951">
        <v>2</v>
      </c>
      <c r="AY11" s="955" t="s">
        <v>91</v>
      </c>
      <c r="AZ11" s="15"/>
      <c r="BA11" s="15"/>
      <c r="BB11" s="19"/>
      <c r="BC11" s="16"/>
      <c r="BD11" s="15"/>
      <c r="BE11" s="15"/>
      <c r="BF11" s="16"/>
      <c r="BG11" s="15"/>
      <c r="BH11" s="15"/>
      <c r="BI11" s="953"/>
      <c r="BJ11" s="951">
        <v>5</v>
      </c>
      <c r="BK11" s="955" t="s">
        <v>91</v>
      </c>
      <c r="BL11" s="953"/>
      <c r="BM11" s="951">
        <v>5</v>
      </c>
      <c r="BN11" s="954" t="s">
        <v>91</v>
      </c>
      <c r="BO11" s="16"/>
      <c r="BP11" s="15"/>
      <c r="BQ11" s="19"/>
      <c r="BR11" s="16"/>
      <c r="BS11" s="15"/>
      <c r="BT11" s="19"/>
      <c r="BU11" s="953"/>
      <c r="BV11" s="951">
        <v>7.5</v>
      </c>
      <c r="BW11" s="954" t="s">
        <v>91</v>
      </c>
      <c r="BX11" s="953"/>
      <c r="BY11" s="951">
        <v>7.5</v>
      </c>
      <c r="BZ11" s="954" t="s">
        <v>91</v>
      </c>
      <c r="CA11" s="953"/>
      <c r="CB11" s="951">
        <v>7.5</v>
      </c>
      <c r="CC11" s="955" t="s">
        <v>91</v>
      </c>
      <c r="CD11" s="953"/>
      <c r="CE11" s="951">
        <v>7.5</v>
      </c>
      <c r="CF11" s="955" t="s">
        <v>91</v>
      </c>
      <c r="CG11" s="16"/>
      <c r="CH11" s="15"/>
      <c r="CI11" s="15"/>
      <c r="CJ11" s="953"/>
      <c r="CK11" s="951">
        <v>7.5</v>
      </c>
      <c r="CL11" s="954" t="s">
        <v>91</v>
      </c>
      <c r="CM11" s="953"/>
      <c r="CN11" s="951">
        <v>7.5</v>
      </c>
      <c r="CO11" s="955" t="s">
        <v>91</v>
      </c>
      <c r="CP11" s="953"/>
      <c r="CQ11" s="951">
        <v>7.5</v>
      </c>
      <c r="CR11" s="954" t="s">
        <v>91</v>
      </c>
      <c r="CS11" s="953"/>
      <c r="CT11" s="951">
        <v>7.5</v>
      </c>
      <c r="CU11" s="955" t="s">
        <v>91</v>
      </c>
      <c r="CV11" s="953"/>
    </row>
    <row r="12" spans="3:100" ht="11.85" customHeight="1" x14ac:dyDescent="0.2">
      <c r="C12" s="1010"/>
      <c r="D12" s="975" t="s">
        <v>92</v>
      </c>
      <c r="E12" s="976"/>
      <c r="F12" s="976"/>
      <c r="G12" s="960" t="s">
        <v>90</v>
      </c>
      <c r="H12" s="950"/>
      <c r="I12" s="952"/>
      <c r="J12" s="727"/>
      <c r="K12" s="15"/>
      <c r="L12" s="15"/>
      <c r="M12" s="16"/>
      <c r="N12" s="15"/>
      <c r="O12" s="15"/>
      <c r="P12" s="953"/>
      <c r="Q12" s="951">
        <v>3</v>
      </c>
      <c r="R12" s="954" t="s">
        <v>93</v>
      </c>
      <c r="S12" s="953"/>
      <c r="T12" s="951">
        <v>5</v>
      </c>
      <c r="U12" s="954" t="s">
        <v>93</v>
      </c>
      <c r="V12" s="953"/>
      <c r="W12" s="951">
        <v>3</v>
      </c>
      <c r="X12" s="955" t="s">
        <v>93</v>
      </c>
      <c r="Y12" s="953"/>
      <c r="Z12" s="951">
        <v>3</v>
      </c>
      <c r="AA12" s="955" t="s">
        <v>93</v>
      </c>
      <c r="AB12" s="953"/>
      <c r="AC12" s="951">
        <v>2</v>
      </c>
      <c r="AD12" s="955" t="s">
        <v>93</v>
      </c>
      <c r="AE12" s="16"/>
      <c r="AF12" s="15"/>
      <c r="AG12" s="15"/>
      <c r="AH12" s="953"/>
      <c r="AI12" s="951">
        <v>8</v>
      </c>
      <c r="AJ12" s="954" t="s">
        <v>93</v>
      </c>
      <c r="AK12" s="953"/>
      <c r="AL12" s="951">
        <v>3</v>
      </c>
      <c r="AM12" s="955" t="s">
        <v>93</v>
      </c>
      <c r="AN12" s="953"/>
      <c r="AO12" s="951">
        <v>8</v>
      </c>
      <c r="AP12" s="954" t="s">
        <v>93</v>
      </c>
      <c r="AQ12" s="16"/>
      <c r="AR12" s="15"/>
      <c r="AS12" s="19"/>
      <c r="AT12" s="953"/>
      <c r="AU12" s="951">
        <v>8</v>
      </c>
      <c r="AV12" s="954" t="s">
        <v>93</v>
      </c>
      <c r="AW12" s="953"/>
      <c r="AX12" s="951">
        <v>8</v>
      </c>
      <c r="AY12" s="955" t="s">
        <v>93</v>
      </c>
      <c r="AZ12" s="15"/>
      <c r="BA12" s="15"/>
      <c r="BB12" s="19"/>
      <c r="BC12" s="16"/>
      <c r="BD12" s="15"/>
      <c r="BE12" s="15"/>
      <c r="BF12" s="16"/>
      <c r="BG12" s="15"/>
      <c r="BH12" s="15"/>
      <c r="BI12" s="953"/>
      <c r="BJ12" s="951">
        <v>3</v>
      </c>
      <c r="BK12" s="955" t="s">
        <v>93</v>
      </c>
      <c r="BL12" s="953"/>
      <c r="BM12" s="951">
        <v>5</v>
      </c>
      <c r="BN12" s="954" t="s">
        <v>93</v>
      </c>
      <c r="BO12" s="16"/>
      <c r="BP12" s="15"/>
      <c r="BQ12" s="19"/>
      <c r="BR12" s="16"/>
      <c r="BS12" s="15"/>
      <c r="BT12" s="19"/>
      <c r="BU12" s="953"/>
      <c r="BV12" s="951">
        <v>2</v>
      </c>
      <c r="BW12" s="954" t="s">
        <v>93</v>
      </c>
      <c r="BX12" s="953"/>
      <c r="BY12" s="951">
        <v>2</v>
      </c>
      <c r="BZ12" s="954" t="s">
        <v>93</v>
      </c>
      <c r="CA12" s="953"/>
      <c r="CB12" s="951">
        <v>2</v>
      </c>
      <c r="CC12" s="955" t="s">
        <v>93</v>
      </c>
      <c r="CD12" s="953"/>
      <c r="CE12" s="951">
        <v>2</v>
      </c>
      <c r="CF12" s="955" t="s">
        <v>93</v>
      </c>
      <c r="CG12" s="16"/>
      <c r="CH12" s="15"/>
      <c r="CI12" s="15"/>
      <c r="CJ12" s="953"/>
      <c r="CK12" s="951">
        <v>2</v>
      </c>
      <c r="CL12" s="954" t="s">
        <v>93</v>
      </c>
      <c r="CM12" s="953"/>
      <c r="CN12" s="951">
        <v>2</v>
      </c>
      <c r="CO12" s="955" t="s">
        <v>93</v>
      </c>
      <c r="CP12" s="953"/>
      <c r="CQ12" s="951">
        <v>2</v>
      </c>
      <c r="CR12" s="954" t="s">
        <v>93</v>
      </c>
      <c r="CS12" s="953"/>
      <c r="CT12" s="951">
        <v>2</v>
      </c>
      <c r="CU12" s="955" t="s">
        <v>93</v>
      </c>
      <c r="CV12" s="953"/>
    </row>
    <row r="13" spans="3:100" ht="11.85" customHeight="1" x14ac:dyDescent="0.2">
      <c r="C13" s="1010"/>
      <c r="D13" s="975" t="s">
        <v>94</v>
      </c>
      <c r="E13" s="976"/>
      <c r="F13" s="976"/>
      <c r="G13" s="960" t="s">
        <v>90</v>
      </c>
      <c r="H13" s="950"/>
      <c r="I13" s="952"/>
      <c r="J13" s="727"/>
      <c r="K13" s="15"/>
      <c r="L13" s="15"/>
      <c r="M13" s="16"/>
      <c r="N13" s="15"/>
      <c r="O13" s="15"/>
      <c r="P13" s="16"/>
      <c r="Q13" s="21"/>
      <c r="R13" s="15"/>
      <c r="S13" s="16"/>
      <c r="T13" s="21"/>
      <c r="U13" s="15"/>
      <c r="V13" s="16"/>
      <c r="W13" s="21"/>
      <c r="X13" s="19"/>
      <c r="Y13" s="16"/>
      <c r="Z13" s="21"/>
      <c r="AA13" s="19"/>
      <c r="AB13" s="16"/>
      <c r="AC13" s="21"/>
      <c r="AD13" s="19"/>
      <c r="AE13" s="16"/>
      <c r="AF13" s="15"/>
      <c r="AG13" s="15"/>
      <c r="AH13" s="16"/>
      <c r="AI13" s="21"/>
      <c r="AJ13" s="15"/>
      <c r="AK13" s="16"/>
      <c r="AL13" s="21"/>
      <c r="AM13" s="19"/>
      <c r="AN13" s="16"/>
      <c r="AO13" s="21"/>
      <c r="AP13" s="15"/>
      <c r="AQ13" s="16"/>
      <c r="AR13" s="15"/>
      <c r="AS13" s="19"/>
      <c r="AT13" s="16"/>
      <c r="AU13" s="21"/>
      <c r="AV13" s="15"/>
      <c r="AW13" s="16"/>
      <c r="AX13" s="21"/>
      <c r="AY13" s="19"/>
      <c r="AZ13" s="15"/>
      <c r="BA13" s="15"/>
      <c r="BB13" s="19"/>
      <c r="BC13" s="16"/>
      <c r="BD13" s="15"/>
      <c r="BE13" s="15"/>
      <c r="BF13" s="16"/>
      <c r="BG13" s="15"/>
      <c r="BH13" s="15"/>
      <c r="BI13" s="16"/>
      <c r="BJ13" s="21"/>
      <c r="BK13" s="19"/>
      <c r="BL13" s="16"/>
      <c r="BM13" s="21"/>
      <c r="BN13" s="15"/>
      <c r="BO13" s="16"/>
      <c r="BP13" s="15"/>
      <c r="BQ13" s="19"/>
      <c r="BR13" s="16"/>
      <c r="BS13" s="15"/>
      <c r="BT13" s="19"/>
      <c r="BU13" s="16"/>
      <c r="BV13" s="21"/>
      <c r="BW13" s="15"/>
      <c r="BX13" s="16"/>
      <c r="BY13" s="21"/>
      <c r="BZ13" s="15"/>
      <c r="CA13" s="16"/>
      <c r="CB13" s="21"/>
      <c r="CC13" s="19"/>
      <c r="CD13" s="16"/>
      <c r="CE13" s="21"/>
      <c r="CF13" s="19"/>
      <c r="CG13" s="16"/>
      <c r="CH13" s="15"/>
      <c r="CI13" s="15"/>
      <c r="CJ13" s="16"/>
      <c r="CK13" s="21"/>
      <c r="CL13" s="15"/>
      <c r="CM13" s="16"/>
      <c r="CN13" s="21"/>
      <c r="CO13" s="19"/>
      <c r="CP13" s="16"/>
      <c r="CQ13" s="21"/>
      <c r="CR13" s="15"/>
      <c r="CS13" s="16"/>
      <c r="CT13" s="21"/>
      <c r="CU13" s="19"/>
      <c r="CV13" s="953"/>
    </row>
    <row r="14" spans="3:100" ht="19.5" customHeight="1" x14ac:dyDescent="0.2">
      <c r="C14" s="1010"/>
      <c r="D14" s="975" t="s">
        <v>95</v>
      </c>
      <c r="E14" s="976"/>
      <c r="F14" s="976"/>
      <c r="G14" s="960" t="s">
        <v>90</v>
      </c>
      <c r="H14" s="950"/>
      <c r="I14" s="952"/>
      <c r="J14" s="727"/>
      <c r="K14" s="15"/>
      <c r="L14" s="15"/>
      <c r="M14" s="16"/>
      <c r="N14" s="15"/>
      <c r="O14" s="15"/>
      <c r="P14" s="953"/>
      <c r="Q14" s="951">
        <v>25</v>
      </c>
      <c r="R14" s="954" t="s">
        <v>93</v>
      </c>
      <c r="S14" s="953"/>
      <c r="T14" s="951">
        <v>50</v>
      </c>
      <c r="U14" s="954" t="s">
        <v>93</v>
      </c>
      <c r="V14" s="953"/>
      <c r="W14" s="951">
        <v>25</v>
      </c>
      <c r="X14" s="955" t="s">
        <v>93</v>
      </c>
      <c r="Y14" s="953"/>
      <c r="Z14" s="951">
        <v>25</v>
      </c>
      <c r="AA14" s="955" t="s">
        <v>93</v>
      </c>
      <c r="AB14" s="953"/>
      <c r="AC14" s="951">
        <v>25</v>
      </c>
      <c r="AD14" s="955" t="s">
        <v>93</v>
      </c>
      <c r="AE14" s="16"/>
      <c r="AF14" s="15"/>
      <c r="AG14" s="15"/>
      <c r="AH14" s="953"/>
      <c r="AI14" s="951">
        <v>100</v>
      </c>
      <c r="AJ14" s="954" t="s">
        <v>93</v>
      </c>
      <c r="AK14" s="953"/>
      <c r="AL14" s="951">
        <v>25</v>
      </c>
      <c r="AM14" s="955" t="s">
        <v>93</v>
      </c>
      <c r="AN14" s="953"/>
      <c r="AO14" s="951">
        <v>100</v>
      </c>
      <c r="AP14" s="954" t="s">
        <v>93</v>
      </c>
      <c r="AQ14" s="16"/>
      <c r="AR14" s="15"/>
      <c r="AS14" s="19"/>
      <c r="AT14" s="953"/>
      <c r="AU14" s="951">
        <v>100</v>
      </c>
      <c r="AV14" s="954" t="s">
        <v>93</v>
      </c>
      <c r="AW14" s="953"/>
      <c r="AX14" s="951">
        <v>100</v>
      </c>
      <c r="AY14" s="955" t="s">
        <v>93</v>
      </c>
      <c r="AZ14" s="15"/>
      <c r="BA14" s="15"/>
      <c r="BB14" s="19"/>
      <c r="BC14" s="16"/>
      <c r="BD14" s="15"/>
      <c r="BE14" s="15"/>
      <c r="BF14" s="16"/>
      <c r="BG14" s="15"/>
      <c r="BH14" s="15"/>
      <c r="BI14" s="953"/>
      <c r="BJ14" s="951">
        <v>25</v>
      </c>
      <c r="BK14" s="955" t="s">
        <v>93</v>
      </c>
      <c r="BL14" s="953"/>
      <c r="BM14" s="951">
        <v>50</v>
      </c>
      <c r="BN14" s="955" t="s">
        <v>93</v>
      </c>
      <c r="BO14" s="16"/>
      <c r="BP14" s="15"/>
      <c r="BQ14" s="19"/>
      <c r="BR14" s="16"/>
      <c r="BS14" s="15"/>
      <c r="BT14" s="19"/>
      <c r="BU14" s="953"/>
      <c r="BV14" s="951">
        <v>25</v>
      </c>
      <c r="BW14" s="954" t="s">
        <v>93</v>
      </c>
      <c r="BX14" s="953"/>
      <c r="BY14" s="951">
        <v>25</v>
      </c>
      <c r="BZ14" s="954" t="s">
        <v>93</v>
      </c>
      <c r="CA14" s="953"/>
      <c r="CB14" s="951">
        <v>25</v>
      </c>
      <c r="CC14" s="955" t="s">
        <v>93</v>
      </c>
      <c r="CD14" s="953"/>
      <c r="CE14" s="951">
        <v>25</v>
      </c>
      <c r="CF14" s="955" t="s">
        <v>93</v>
      </c>
      <c r="CG14" s="16"/>
      <c r="CH14" s="15"/>
      <c r="CI14" s="15"/>
      <c r="CJ14" s="953"/>
      <c r="CK14" s="951">
        <v>25</v>
      </c>
      <c r="CL14" s="954" t="s">
        <v>93</v>
      </c>
      <c r="CM14" s="953"/>
      <c r="CN14" s="951">
        <v>25</v>
      </c>
      <c r="CO14" s="955" t="s">
        <v>93</v>
      </c>
      <c r="CP14" s="953"/>
      <c r="CQ14" s="951">
        <v>25</v>
      </c>
      <c r="CR14" s="954" t="s">
        <v>93</v>
      </c>
      <c r="CS14" s="953"/>
      <c r="CT14" s="951">
        <v>25</v>
      </c>
      <c r="CU14" s="955" t="s">
        <v>93</v>
      </c>
      <c r="CV14" s="953"/>
    </row>
    <row r="15" spans="3:100" ht="13.5" customHeight="1" x14ac:dyDescent="0.2">
      <c r="C15" s="1010"/>
      <c r="D15" s="975" t="s">
        <v>96</v>
      </c>
      <c r="E15" s="976"/>
      <c r="F15" s="1001" t="s">
        <v>97</v>
      </c>
      <c r="G15" s="1002"/>
      <c r="H15" s="956"/>
      <c r="I15" s="960"/>
      <c r="J15" s="831"/>
      <c r="K15" s="832"/>
      <c r="L15" s="832"/>
      <c r="M15" s="831"/>
      <c r="N15" s="832"/>
      <c r="O15" s="832"/>
      <c r="P15" s="130"/>
      <c r="Q15" s="140">
        <v>1000</v>
      </c>
      <c r="R15" s="141" t="s">
        <v>93</v>
      </c>
      <c r="S15" s="816"/>
      <c r="T15" s="817"/>
      <c r="U15" s="818"/>
      <c r="V15" s="130"/>
      <c r="W15" s="140">
        <v>1000</v>
      </c>
      <c r="X15" s="141" t="s">
        <v>93</v>
      </c>
      <c r="Y15" s="140"/>
      <c r="Z15" s="140">
        <v>1000</v>
      </c>
      <c r="AA15" s="141" t="s">
        <v>93</v>
      </c>
      <c r="AB15" s="130"/>
      <c r="AC15" s="140">
        <v>300</v>
      </c>
      <c r="AD15" s="141" t="s">
        <v>93</v>
      </c>
      <c r="AE15" s="831"/>
      <c r="AF15" s="832"/>
      <c r="AG15" s="832"/>
      <c r="AH15" s="819"/>
      <c r="AI15" s="820"/>
      <c r="AJ15" s="821"/>
      <c r="AK15" s="130"/>
      <c r="AL15" s="140">
        <v>1000</v>
      </c>
      <c r="AM15" s="141" t="s">
        <v>93</v>
      </c>
      <c r="AN15" s="820"/>
      <c r="AO15" s="820"/>
      <c r="AP15" s="821"/>
      <c r="AQ15" s="831"/>
      <c r="AR15" s="832"/>
      <c r="AS15" s="833"/>
      <c r="AT15" s="819"/>
      <c r="AU15" s="820"/>
      <c r="AV15" s="821"/>
      <c r="AW15" s="819"/>
      <c r="AX15" s="820"/>
      <c r="AY15" s="821"/>
      <c r="AZ15" s="831"/>
      <c r="BA15" s="832"/>
      <c r="BB15" s="833"/>
      <c r="BC15" s="832"/>
      <c r="BD15" s="832"/>
      <c r="BE15" s="832"/>
      <c r="BF15" s="831"/>
      <c r="BG15" s="832"/>
      <c r="BH15" s="832"/>
      <c r="BI15" s="130"/>
      <c r="BJ15" s="140">
        <v>1000</v>
      </c>
      <c r="BK15" s="141" t="s">
        <v>93</v>
      </c>
      <c r="BL15" s="816"/>
      <c r="BM15" s="817"/>
      <c r="BN15" s="818"/>
      <c r="BO15" s="831"/>
      <c r="BP15" s="832"/>
      <c r="BQ15" s="833"/>
      <c r="BR15" s="832"/>
      <c r="BS15" s="832"/>
      <c r="BT15" s="833"/>
      <c r="BU15" s="130"/>
      <c r="BV15" s="140">
        <v>300</v>
      </c>
      <c r="BW15" s="141" t="s">
        <v>93</v>
      </c>
      <c r="BX15" s="130"/>
      <c r="BY15" s="140">
        <v>300</v>
      </c>
      <c r="BZ15" s="141" t="s">
        <v>357</v>
      </c>
      <c r="CA15" s="130"/>
      <c r="CB15" s="140">
        <v>300</v>
      </c>
      <c r="CC15" s="141" t="s">
        <v>93</v>
      </c>
      <c r="CD15" s="130"/>
      <c r="CE15" s="140">
        <v>300</v>
      </c>
      <c r="CF15" s="141" t="s">
        <v>93</v>
      </c>
      <c r="CG15" s="832"/>
      <c r="CH15" s="832"/>
      <c r="CI15" s="832"/>
      <c r="CJ15" s="130"/>
      <c r="CK15" s="140">
        <v>300</v>
      </c>
      <c r="CL15" s="141" t="s">
        <v>93</v>
      </c>
      <c r="CM15" s="130"/>
      <c r="CN15" s="140">
        <v>300</v>
      </c>
      <c r="CO15" s="141" t="s">
        <v>93</v>
      </c>
      <c r="CP15" s="130"/>
      <c r="CQ15" s="140">
        <v>300</v>
      </c>
      <c r="CR15" s="141" t="s">
        <v>93</v>
      </c>
      <c r="CS15" s="130"/>
      <c r="CT15" s="140">
        <v>300</v>
      </c>
      <c r="CU15" s="141" t="s">
        <v>93</v>
      </c>
      <c r="CV15" s="23"/>
    </row>
    <row r="16" spans="3:100" ht="13.5" customHeight="1" x14ac:dyDescent="0.2">
      <c r="C16" s="1010"/>
      <c r="D16" s="975" t="s">
        <v>98</v>
      </c>
      <c r="E16" s="976"/>
      <c r="F16" s="976"/>
      <c r="G16" s="960" t="s">
        <v>99</v>
      </c>
      <c r="H16" s="956"/>
      <c r="I16" s="960"/>
      <c r="J16" s="727"/>
      <c r="K16" s="15"/>
      <c r="L16" s="15"/>
      <c r="M16" s="16"/>
      <c r="N16" s="15"/>
      <c r="O16" s="15"/>
      <c r="P16" s="23"/>
      <c r="Q16" s="30">
        <v>0.03</v>
      </c>
      <c r="R16" s="29" t="s">
        <v>93</v>
      </c>
      <c r="S16" s="23"/>
      <c r="T16" s="957">
        <v>0.03</v>
      </c>
      <c r="U16" s="29" t="s">
        <v>93</v>
      </c>
      <c r="V16" s="23"/>
      <c r="W16" s="30">
        <v>0.03</v>
      </c>
      <c r="X16" s="29" t="s">
        <v>93</v>
      </c>
      <c r="Y16" s="23"/>
      <c r="Z16" s="30">
        <v>0.03</v>
      </c>
      <c r="AA16" s="25" t="s">
        <v>93</v>
      </c>
      <c r="AB16" s="23"/>
      <c r="AC16" s="30">
        <v>0.03</v>
      </c>
      <c r="AD16" s="25" t="s">
        <v>93</v>
      </c>
      <c r="AE16" s="16"/>
      <c r="AF16" s="15"/>
      <c r="AG16" s="15"/>
      <c r="AH16" s="26"/>
      <c r="AI16" s="27"/>
      <c r="AJ16" s="32"/>
      <c r="AK16" s="23"/>
      <c r="AL16" s="30">
        <v>0.03</v>
      </c>
      <c r="AM16" s="29" t="s">
        <v>93</v>
      </c>
      <c r="AN16" s="26"/>
      <c r="AO16" s="27"/>
      <c r="AP16" s="32"/>
      <c r="AQ16" s="16"/>
      <c r="AR16" s="15"/>
      <c r="AS16" s="19"/>
      <c r="AT16" s="26"/>
      <c r="AU16" s="27"/>
      <c r="AV16" s="32"/>
      <c r="AW16" s="26"/>
      <c r="AX16" s="27"/>
      <c r="AY16" s="28"/>
      <c r="AZ16" s="15"/>
      <c r="BA16" s="15"/>
      <c r="BB16" s="15"/>
      <c r="BC16" s="16"/>
      <c r="BD16" s="15"/>
      <c r="BE16" s="15"/>
      <c r="BF16" s="16"/>
      <c r="BG16" s="15"/>
      <c r="BH16" s="15"/>
      <c r="BI16" s="23"/>
      <c r="BJ16" s="30">
        <v>0.03</v>
      </c>
      <c r="BK16" s="25" t="s">
        <v>93</v>
      </c>
      <c r="BL16" s="23"/>
      <c r="BM16" s="957">
        <v>0.03</v>
      </c>
      <c r="BN16" s="29" t="s">
        <v>93</v>
      </c>
      <c r="BO16" s="16"/>
      <c r="BP16" s="15"/>
      <c r="BQ16" s="15"/>
      <c r="BR16" s="16"/>
      <c r="BS16" s="15"/>
      <c r="BT16" s="15"/>
      <c r="BU16" s="23"/>
      <c r="BV16" s="30">
        <v>0.03</v>
      </c>
      <c r="BW16" s="29" t="s">
        <v>93</v>
      </c>
      <c r="BX16" s="23"/>
      <c r="BY16" s="30">
        <v>0.03</v>
      </c>
      <c r="BZ16" s="29" t="s">
        <v>93</v>
      </c>
      <c r="CA16" s="23"/>
      <c r="CB16" s="30">
        <v>0.03</v>
      </c>
      <c r="CC16" s="25" t="s">
        <v>93</v>
      </c>
      <c r="CD16" s="23"/>
      <c r="CE16" s="30">
        <v>0.03</v>
      </c>
      <c r="CF16" s="25" t="s">
        <v>93</v>
      </c>
      <c r="CG16" s="16"/>
      <c r="CH16" s="15"/>
      <c r="CI16" s="15"/>
      <c r="CJ16" s="23"/>
      <c r="CK16" s="30">
        <v>0.03</v>
      </c>
      <c r="CL16" s="29" t="s">
        <v>93</v>
      </c>
      <c r="CM16" s="23"/>
      <c r="CN16" s="30">
        <v>0.03</v>
      </c>
      <c r="CO16" s="29" t="s">
        <v>93</v>
      </c>
      <c r="CP16" s="23"/>
      <c r="CQ16" s="30">
        <v>0.03</v>
      </c>
      <c r="CR16" s="29" t="s">
        <v>93</v>
      </c>
      <c r="CS16" s="23"/>
      <c r="CT16" s="30">
        <v>0.03</v>
      </c>
      <c r="CU16" s="25" t="s">
        <v>93</v>
      </c>
      <c r="CV16" s="23"/>
    </row>
    <row r="17" spans="3:100" ht="13.5" customHeight="1" x14ac:dyDescent="0.2">
      <c r="C17" s="1010"/>
      <c r="D17" s="975" t="s">
        <v>100</v>
      </c>
      <c r="E17" s="976"/>
      <c r="F17" s="976"/>
      <c r="G17" s="960" t="s">
        <v>99</v>
      </c>
      <c r="H17" s="956"/>
      <c r="I17" s="960"/>
      <c r="J17" s="727"/>
      <c r="K17" s="15"/>
      <c r="L17" s="15"/>
      <c r="M17" s="16"/>
      <c r="N17" s="15"/>
      <c r="O17" s="15"/>
      <c r="P17" s="23"/>
      <c r="Q17" s="33">
        <v>2E-3</v>
      </c>
      <c r="R17" s="29" t="s">
        <v>93</v>
      </c>
      <c r="S17" s="23"/>
      <c r="T17" s="957">
        <v>2E-3</v>
      </c>
      <c r="U17" s="29" t="s">
        <v>93</v>
      </c>
      <c r="V17" s="23"/>
      <c r="W17" s="33">
        <v>2E-3</v>
      </c>
      <c r="X17" s="29" t="s">
        <v>93</v>
      </c>
      <c r="Y17" s="23"/>
      <c r="Z17" s="33">
        <v>2E-3</v>
      </c>
      <c r="AA17" s="25" t="s">
        <v>93</v>
      </c>
      <c r="AB17" s="23"/>
      <c r="AC17" s="33">
        <v>2E-3</v>
      </c>
      <c r="AD17" s="25" t="s">
        <v>93</v>
      </c>
      <c r="AE17" s="16"/>
      <c r="AF17" s="15"/>
      <c r="AG17" s="15"/>
      <c r="AH17" s="26"/>
      <c r="AI17" s="27"/>
      <c r="AJ17" s="32"/>
      <c r="AK17" s="23"/>
      <c r="AL17" s="33">
        <v>2E-3</v>
      </c>
      <c r="AM17" s="29" t="s">
        <v>93</v>
      </c>
      <c r="AN17" s="26"/>
      <c r="AO17" s="27"/>
      <c r="AP17" s="32"/>
      <c r="AQ17" s="16"/>
      <c r="AR17" s="15"/>
      <c r="AS17" s="19"/>
      <c r="AT17" s="26"/>
      <c r="AU17" s="27"/>
      <c r="AV17" s="32"/>
      <c r="AW17" s="26"/>
      <c r="AX17" s="27"/>
      <c r="AY17" s="28"/>
      <c r="AZ17" s="15"/>
      <c r="BA17" s="15"/>
      <c r="BB17" s="15"/>
      <c r="BC17" s="16"/>
      <c r="BD17" s="15"/>
      <c r="BE17" s="15"/>
      <c r="BF17" s="16"/>
      <c r="BG17" s="15"/>
      <c r="BH17" s="15"/>
      <c r="BI17" s="23"/>
      <c r="BJ17" s="33">
        <v>2E-3</v>
      </c>
      <c r="BK17" s="25" t="s">
        <v>93</v>
      </c>
      <c r="BL17" s="23"/>
      <c r="BM17" s="957">
        <v>2E-3</v>
      </c>
      <c r="BN17" s="29" t="s">
        <v>93</v>
      </c>
      <c r="BO17" s="16"/>
      <c r="BP17" s="15"/>
      <c r="BQ17" s="15"/>
      <c r="BR17" s="16"/>
      <c r="BS17" s="15"/>
      <c r="BT17" s="15"/>
      <c r="BU17" s="23"/>
      <c r="BV17" s="33">
        <v>2E-3</v>
      </c>
      <c r="BW17" s="29" t="s">
        <v>93</v>
      </c>
      <c r="BX17" s="23"/>
      <c r="BY17" s="33">
        <v>2E-3</v>
      </c>
      <c r="BZ17" s="29" t="s">
        <v>93</v>
      </c>
      <c r="CA17" s="23"/>
      <c r="CB17" s="33">
        <v>2E-3</v>
      </c>
      <c r="CC17" s="25" t="s">
        <v>93</v>
      </c>
      <c r="CD17" s="23"/>
      <c r="CE17" s="33">
        <v>2E-3</v>
      </c>
      <c r="CF17" s="25" t="s">
        <v>93</v>
      </c>
      <c r="CG17" s="16"/>
      <c r="CH17" s="15"/>
      <c r="CI17" s="15"/>
      <c r="CJ17" s="23"/>
      <c r="CK17" s="33">
        <v>2E-3</v>
      </c>
      <c r="CL17" s="29" t="s">
        <v>93</v>
      </c>
      <c r="CM17" s="23"/>
      <c r="CN17" s="33">
        <v>2E-3</v>
      </c>
      <c r="CO17" s="29" t="s">
        <v>93</v>
      </c>
      <c r="CP17" s="23"/>
      <c r="CQ17" s="33">
        <v>2E-3</v>
      </c>
      <c r="CR17" s="29" t="s">
        <v>93</v>
      </c>
      <c r="CS17" s="23"/>
      <c r="CT17" s="33">
        <v>2E-3</v>
      </c>
      <c r="CU17" s="25" t="s">
        <v>93</v>
      </c>
      <c r="CV17" s="23"/>
    </row>
    <row r="18" spans="3:100" ht="13.5" customHeight="1" x14ac:dyDescent="0.2">
      <c r="C18" s="1011"/>
      <c r="D18" s="979" t="s">
        <v>101</v>
      </c>
      <c r="E18" s="980"/>
      <c r="F18" s="980"/>
      <c r="G18" s="960" t="s">
        <v>99</v>
      </c>
      <c r="H18" s="956"/>
      <c r="I18" s="960"/>
      <c r="J18" s="727"/>
      <c r="K18" s="15"/>
      <c r="L18" s="728"/>
      <c r="M18" s="16"/>
      <c r="N18" s="15"/>
      <c r="O18" s="728"/>
      <c r="P18" s="23"/>
      <c r="Q18" s="33">
        <v>0.05</v>
      </c>
      <c r="R18" s="34" t="s">
        <v>93</v>
      </c>
      <c r="S18" s="23"/>
      <c r="T18" s="33">
        <v>0.05</v>
      </c>
      <c r="U18" s="34" t="s">
        <v>93</v>
      </c>
      <c r="V18" s="23"/>
      <c r="W18" s="33">
        <v>0.05</v>
      </c>
      <c r="X18" s="34" t="s">
        <v>93</v>
      </c>
      <c r="Y18" s="23"/>
      <c r="Z18" s="33">
        <v>0.05</v>
      </c>
      <c r="AA18" s="35" t="s">
        <v>93</v>
      </c>
      <c r="AB18" s="23"/>
      <c r="AC18" s="33">
        <v>0.05</v>
      </c>
      <c r="AD18" s="35" t="s">
        <v>93</v>
      </c>
      <c r="AE18" s="16"/>
      <c r="AF18" s="15"/>
      <c r="AG18" s="728"/>
      <c r="AH18" s="26"/>
      <c r="AI18" s="27"/>
      <c r="AJ18" s="36"/>
      <c r="AK18" s="23"/>
      <c r="AL18" s="33">
        <v>0.05</v>
      </c>
      <c r="AM18" s="34" t="s">
        <v>93</v>
      </c>
      <c r="AN18" s="26"/>
      <c r="AO18" s="27"/>
      <c r="AP18" s="36"/>
      <c r="AQ18" s="16"/>
      <c r="AR18" s="15"/>
      <c r="AS18" s="729"/>
      <c r="AT18" s="26"/>
      <c r="AU18" s="27"/>
      <c r="AV18" s="36"/>
      <c r="AW18" s="37"/>
      <c r="AX18" s="38"/>
      <c r="AY18" s="39"/>
      <c r="AZ18" s="15"/>
      <c r="BA18" s="15"/>
      <c r="BB18" s="728"/>
      <c r="BC18" s="16"/>
      <c r="BD18" s="15"/>
      <c r="BE18" s="728"/>
      <c r="BF18" s="16"/>
      <c r="BG18" s="15"/>
      <c r="BH18" s="728"/>
      <c r="BI18" s="23"/>
      <c r="BJ18" s="33">
        <v>0.05</v>
      </c>
      <c r="BK18" s="35" t="s">
        <v>93</v>
      </c>
      <c r="BL18" s="23"/>
      <c r="BM18" s="33">
        <v>0.05</v>
      </c>
      <c r="BN18" s="34" t="s">
        <v>93</v>
      </c>
      <c r="BO18" s="16"/>
      <c r="BP18" s="15"/>
      <c r="BQ18" s="728"/>
      <c r="BR18" s="16"/>
      <c r="BS18" s="15"/>
      <c r="BT18" s="728"/>
      <c r="BU18" s="23"/>
      <c r="BV18" s="33">
        <v>0.05</v>
      </c>
      <c r="BW18" s="34" t="s">
        <v>93</v>
      </c>
      <c r="BX18" s="23"/>
      <c r="BY18" s="33">
        <v>0.05</v>
      </c>
      <c r="BZ18" s="34" t="s">
        <v>93</v>
      </c>
      <c r="CA18" s="23"/>
      <c r="CB18" s="33">
        <v>0.05</v>
      </c>
      <c r="CC18" s="35" t="s">
        <v>93</v>
      </c>
      <c r="CD18" s="23"/>
      <c r="CE18" s="33">
        <v>0.05</v>
      </c>
      <c r="CF18" s="35" t="s">
        <v>93</v>
      </c>
      <c r="CG18" s="16"/>
      <c r="CH18" s="15"/>
      <c r="CI18" s="728"/>
      <c r="CJ18" s="23"/>
      <c r="CK18" s="33">
        <v>0.05</v>
      </c>
      <c r="CL18" s="34" t="s">
        <v>93</v>
      </c>
      <c r="CM18" s="23"/>
      <c r="CN18" s="33">
        <v>0.05</v>
      </c>
      <c r="CO18" s="34" t="s">
        <v>93</v>
      </c>
      <c r="CP18" s="40"/>
      <c r="CQ18" s="33">
        <v>0.05</v>
      </c>
      <c r="CR18" s="34" t="s">
        <v>93</v>
      </c>
      <c r="CS18" s="23"/>
      <c r="CT18" s="33">
        <v>0.05</v>
      </c>
      <c r="CU18" s="35" t="s">
        <v>93</v>
      </c>
      <c r="CV18" s="23"/>
    </row>
    <row r="19" spans="3:100" ht="11.85" customHeight="1" x14ac:dyDescent="0.2">
      <c r="C19" s="1003" t="s">
        <v>102</v>
      </c>
      <c r="D19" s="1004"/>
      <c r="E19" s="1004"/>
      <c r="F19" s="1004"/>
      <c r="G19" s="1005"/>
      <c r="H19" s="961"/>
      <c r="I19" s="963"/>
      <c r="J19" s="961"/>
      <c r="K19" s="43">
        <v>45329</v>
      </c>
      <c r="L19" s="44" t="s">
        <v>103</v>
      </c>
      <c r="M19" s="961"/>
      <c r="N19" s="43">
        <v>45329</v>
      </c>
      <c r="O19" s="44" t="s">
        <v>103</v>
      </c>
      <c r="P19" s="961"/>
      <c r="Q19" s="43">
        <v>45329</v>
      </c>
      <c r="R19" s="44" t="s">
        <v>103</v>
      </c>
      <c r="S19" s="961"/>
      <c r="T19" s="43">
        <f>Q19</f>
        <v>45329</v>
      </c>
      <c r="U19" s="44" t="s">
        <v>103</v>
      </c>
      <c r="V19" s="45"/>
      <c r="W19" s="43">
        <f>Q19</f>
        <v>45329</v>
      </c>
      <c r="X19" s="44" t="s">
        <v>103</v>
      </c>
      <c r="Y19" s="961"/>
      <c r="Z19" s="43">
        <f>Q19</f>
        <v>45329</v>
      </c>
      <c r="AA19" s="46" t="s">
        <v>103</v>
      </c>
      <c r="AB19" s="961"/>
      <c r="AC19" s="43">
        <f>Q19</f>
        <v>45329</v>
      </c>
      <c r="AD19" s="46" t="s">
        <v>103</v>
      </c>
      <c r="AE19" s="961"/>
      <c r="AF19" s="43">
        <f>Q19</f>
        <v>45329</v>
      </c>
      <c r="AG19" s="44" t="s">
        <v>103</v>
      </c>
      <c r="AH19" s="961"/>
      <c r="AI19" s="43">
        <f>Q19</f>
        <v>45329</v>
      </c>
      <c r="AJ19" s="44" t="s">
        <v>103</v>
      </c>
      <c r="AK19" s="961"/>
      <c r="AL19" s="43">
        <f>Q19</f>
        <v>45329</v>
      </c>
      <c r="AM19" s="44" t="s">
        <v>103</v>
      </c>
      <c r="AN19" s="961"/>
      <c r="AO19" s="43">
        <f>Q19</f>
        <v>45329</v>
      </c>
      <c r="AP19" s="44" t="s">
        <v>103</v>
      </c>
      <c r="AQ19" s="961"/>
      <c r="AR19" s="43">
        <f>Q19</f>
        <v>45329</v>
      </c>
      <c r="AS19" s="46" t="s">
        <v>103</v>
      </c>
      <c r="AT19" s="961"/>
      <c r="AU19" s="43">
        <f>Q19</f>
        <v>45329</v>
      </c>
      <c r="AV19" s="44" t="s">
        <v>103</v>
      </c>
      <c r="AW19" s="961"/>
      <c r="AX19" s="43">
        <f>Q19</f>
        <v>45329</v>
      </c>
      <c r="AY19" s="46" t="s">
        <v>103</v>
      </c>
      <c r="AZ19" s="962"/>
      <c r="BA19" s="43">
        <f>Q19</f>
        <v>45329</v>
      </c>
      <c r="BB19" s="44" t="s">
        <v>103</v>
      </c>
      <c r="BC19" s="961"/>
      <c r="BD19" s="43">
        <f>Q19</f>
        <v>45329</v>
      </c>
      <c r="BE19" s="44" t="s">
        <v>103</v>
      </c>
      <c r="BF19" s="961"/>
      <c r="BG19" s="43">
        <f>Q19</f>
        <v>45329</v>
      </c>
      <c r="BH19" s="44" t="s">
        <v>103</v>
      </c>
      <c r="BI19" s="961"/>
      <c r="BJ19" s="43">
        <f>Q19</f>
        <v>45329</v>
      </c>
      <c r="BK19" s="46" t="s">
        <v>103</v>
      </c>
      <c r="BL19" s="961"/>
      <c r="BM19" s="43">
        <f>Q19</f>
        <v>45329</v>
      </c>
      <c r="BN19" s="44" t="s">
        <v>103</v>
      </c>
      <c r="BO19" s="961"/>
      <c r="BP19" s="43">
        <f>Q19</f>
        <v>45329</v>
      </c>
      <c r="BQ19" s="44" t="s">
        <v>103</v>
      </c>
      <c r="BR19" s="961"/>
      <c r="BS19" s="43">
        <f>Q19</f>
        <v>45329</v>
      </c>
      <c r="BT19" s="44" t="s">
        <v>103</v>
      </c>
      <c r="BU19" s="961"/>
      <c r="BV19" s="43">
        <f>Q19</f>
        <v>45329</v>
      </c>
      <c r="BW19" s="44" t="s">
        <v>103</v>
      </c>
      <c r="BX19" s="961"/>
      <c r="BY19" s="43">
        <f>Q19</f>
        <v>45329</v>
      </c>
      <c r="BZ19" s="44" t="s">
        <v>103</v>
      </c>
      <c r="CA19" s="961"/>
      <c r="CB19" s="43">
        <f>Q19</f>
        <v>45329</v>
      </c>
      <c r="CC19" s="46" t="s">
        <v>103</v>
      </c>
      <c r="CD19" s="961"/>
      <c r="CE19" s="43">
        <f>Q19</f>
        <v>45329</v>
      </c>
      <c r="CF19" s="46" t="s">
        <v>103</v>
      </c>
      <c r="CG19" s="961"/>
      <c r="CH19" s="43">
        <f>Q19</f>
        <v>45329</v>
      </c>
      <c r="CI19" s="44" t="s">
        <v>103</v>
      </c>
      <c r="CJ19" s="961"/>
      <c r="CK19" s="43">
        <f>Q19</f>
        <v>45329</v>
      </c>
      <c r="CL19" s="44" t="s">
        <v>103</v>
      </c>
      <c r="CM19" s="961"/>
      <c r="CN19" s="43">
        <f>Q19</f>
        <v>45329</v>
      </c>
      <c r="CO19" s="46" t="s">
        <v>103</v>
      </c>
      <c r="CP19" s="961"/>
      <c r="CQ19" s="43">
        <f>Q19</f>
        <v>45329</v>
      </c>
      <c r="CR19" s="44" t="s">
        <v>103</v>
      </c>
      <c r="CS19" s="961"/>
      <c r="CT19" s="43">
        <f>Q19</f>
        <v>45329</v>
      </c>
      <c r="CU19" s="46" t="s">
        <v>103</v>
      </c>
      <c r="CV19" s="956"/>
    </row>
    <row r="20" spans="3:100" ht="12" customHeight="1" x14ac:dyDescent="0.2">
      <c r="C20" s="984" t="s">
        <v>104</v>
      </c>
      <c r="D20" s="985"/>
      <c r="E20" s="985"/>
      <c r="F20" s="985"/>
      <c r="G20" s="985"/>
      <c r="H20" s="945"/>
      <c r="I20" s="947"/>
      <c r="J20" s="945"/>
      <c r="K20" s="48">
        <v>0.29166666666666669</v>
      </c>
      <c r="L20" s="49"/>
      <c r="M20" s="50"/>
      <c r="N20" s="51">
        <v>0.30555555555555552</v>
      </c>
      <c r="O20" s="52"/>
      <c r="P20" s="50"/>
      <c r="Q20" s="48">
        <v>0.35416666666666669</v>
      </c>
      <c r="R20" s="49"/>
      <c r="S20" s="50"/>
      <c r="T20" s="51">
        <v>0.3298611111111111</v>
      </c>
      <c r="U20" s="52"/>
      <c r="V20" s="50"/>
      <c r="W20" s="51">
        <v>0.39583333333333331</v>
      </c>
      <c r="X20" s="52"/>
      <c r="Y20" s="50"/>
      <c r="Z20" s="51">
        <v>0.37152777777777773</v>
      </c>
      <c r="AA20" s="53"/>
      <c r="AB20" s="50"/>
      <c r="AC20" s="51">
        <v>0.40277777777777773</v>
      </c>
      <c r="AD20" s="54"/>
      <c r="AE20" s="50"/>
      <c r="AF20" s="51">
        <v>0.41666666666666669</v>
      </c>
      <c r="AG20" s="53"/>
      <c r="AH20" s="50"/>
      <c r="AI20" s="51">
        <v>0.43402777777777773</v>
      </c>
      <c r="AJ20" s="49"/>
      <c r="AK20" s="50"/>
      <c r="AL20" s="51">
        <v>0.36805555555555558</v>
      </c>
      <c r="AM20" s="54"/>
      <c r="AN20" s="50"/>
      <c r="AO20" s="51">
        <v>0.28819444444444448</v>
      </c>
      <c r="AP20" s="52"/>
      <c r="AQ20" s="50"/>
      <c r="AR20" s="51">
        <v>0.35416666666666669</v>
      </c>
      <c r="AS20" s="54"/>
      <c r="AT20" s="945"/>
      <c r="AU20" s="51">
        <v>0.30555555555555552</v>
      </c>
      <c r="AV20" s="52"/>
      <c r="AW20" s="50"/>
      <c r="AX20" s="51">
        <v>0.32291666666666669</v>
      </c>
      <c r="AY20" s="54"/>
      <c r="AZ20" s="52"/>
      <c r="BA20" s="51">
        <v>0.30555555555555552</v>
      </c>
      <c r="BB20" s="54"/>
      <c r="BC20" s="945"/>
      <c r="BD20" s="48">
        <v>0.29166666666666669</v>
      </c>
      <c r="BE20" s="49"/>
      <c r="BF20" s="50"/>
      <c r="BG20" s="51">
        <v>0.375</v>
      </c>
      <c r="BH20" s="53"/>
      <c r="BI20" s="50"/>
      <c r="BJ20" s="51">
        <v>0.33333333333333331</v>
      </c>
      <c r="BK20" s="54"/>
      <c r="BL20" s="50"/>
      <c r="BM20" s="51">
        <v>0.3576388888888889</v>
      </c>
      <c r="BN20" s="53"/>
      <c r="BO20" s="50"/>
      <c r="BP20" s="51">
        <v>0.34722222222222227</v>
      </c>
      <c r="BQ20" s="49"/>
      <c r="BR20" s="50"/>
      <c r="BS20" s="51">
        <v>0.39930555555555558</v>
      </c>
      <c r="BT20" s="53"/>
      <c r="BU20" s="50"/>
      <c r="BV20" s="51">
        <v>0.40625</v>
      </c>
      <c r="BW20" s="52"/>
      <c r="BX20" s="50"/>
      <c r="BY20" s="51">
        <v>0.3888888888888889</v>
      </c>
      <c r="BZ20" s="49"/>
      <c r="CA20" s="50"/>
      <c r="CB20" s="51">
        <v>0.36458333333333331</v>
      </c>
      <c r="CC20" s="53"/>
      <c r="CD20" s="50"/>
      <c r="CE20" s="51">
        <v>0.375</v>
      </c>
      <c r="CF20" s="54"/>
      <c r="CG20" s="50"/>
      <c r="CH20" s="51">
        <v>0.34722222222222227</v>
      </c>
      <c r="CI20" s="52"/>
      <c r="CJ20" s="50"/>
      <c r="CK20" s="51">
        <v>0.33333333333333331</v>
      </c>
      <c r="CL20" s="54"/>
      <c r="CM20" s="50"/>
      <c r="CN20" s="51">
        <v>0.31597222222222221</v>
      </c>
      <c r="CO20" s="53"/>
      <c r="CP20" s="50"/>
      <c r="CQ20" s="51">
        <v>0.2986111111111111</v>
      </c>
      <c r="CR20" s="52"/>
      <c r="CS20" s="50"/>
      <c r="CT20" s="51">
        <v>0.29166666666666669</v>
      </c>
      <c r="CU20" s="54"/>
      <c r="CV20" s="55"/>
    </row>
    <row r="21" spans="3:100" ht="12" customHeight="1" x14ac:dyDescent="0.2">
      <c r="C21" s="975"/>
      <c r="D21" s="976"/>
      <c r="E21" s="976"/>
      <c r="F21" s="976"/>
      <c r="G21" s="976"/>
      <c r="H21" s="956"/>
      <c r="I21" s="960"/>
      <c r="J21" s="956"/>
      <c r="K21" s="56">
        <v>0.54166666666666663</v>
      </c>
      <c r="L21" s="57"/>
      <c r="M21" s="58"/>
      <c r="N21" s="56">
        <v>0.55555555555555558</v>
      </c>
      <c r="O21" s="59"/>
      <c r="P21" s="58"/>
      <c r="Q21" s="56">
        <v>0.59722222222222221</v>
      </c>
      <c r="R21" s="57"/>
      <c r="S21" s="58"/>
      <c r="T21" s="56">
        <v>0.57291666666666663</v>
      </c>
      <c r="U21" s="59"/>
      <c r="V21" s="58"/>
      <c r="W21" s="56">
        <v>0.63888888888888895</v>
      </c>
      <c r="X21" s="59"/>
      <c r="Y21" s="58"/>
      <c r="Z21" s="56">
        <v>0.61805555555555558</v>
      </c>
      <c r="AA21" s="60"/>
      <c r="AB21" s="58"/>
      <c r="AC21" s="56">
        <v>0.63541666666666663</v>
      </c>
      <c r="AD21" s="61"/>
      <c r="AE21" s="58"/>
      <c r="AF21" s="56">
        <v>0.65277777777777779</v>
      </c>
      <c r="AG21" s="60"/>
      <c r="AH21" s="58"/>
      <c r="AI21" s="56">
        <v>0.67013888888888884</v>
      </c>
      <c r="AJ21" s="57"/>
      <c r="AK21" s="58"/>
      <c r="AL21" s="56">
        <v>0.60763888888888895</v>
      </c>
      <c r="AM21" s="57"/>
      <c r="AN21" s="58"/>
      <c r="AO21" s="56">
        <v>0.54166666666666663</v>
      </c>
      <c r="AP21" s="59"/>
      <c r="AQ21" s="58"/>
      <c r="AR21" s="56">
        <v>0.59375</v>
      </c>
      <c r="AS21" s="60"/>
      <c r="AT21" s="956"/>
      <c r="AU21" s="56">
        <v>0.55902777777777779</v>
      </c>
      <c r="AV21" s="59"/>
      <c r="AW21" s="58"/>
      <c r="AX21" s="56">
        <v>0.56944444444444442</v>
      </c>
      <c r="AY21" s="61"/>
      <c r="AZ21" s="59"/>
      <c r="BA21" s="56">
        <v>0.55902777777777779</v>
      </c>
      <c r="BB21" s="60"/>
      <c r="BC21" s="956"/>
      <c r="BD21" s="56">
        <v>0.54166666666666663</v>
      </c>
      <c r="BE21" s="57"/>
      <c r="BF21" s="58"/>
      <c r="BG21" s="56">
        <v>0.61458333333333337</v>
      </c>
      <c r="BH21" s="60"/>
      <c r="BI21" s="58"/>
      <c r="BJ21" s="56">
        <v>0.57291666666666663</v>
      </c>
      <c r="BK21" s="61"/>
      <c r="BL21" s="58"/>
      <c r="BM21" s="56">
        <v>0.59722222222222221</v>
      </c>
      <c r="BN21" s="60"/>
      <c r="BO21" s="58"/>
      <c r="BP21" s="56">
        <v>0.58680555555555558</v>
      </c>
      <c r="BQ21" s="57"/>
      <c r="BR21" s="58"/>
      <c r="BS21" s="56">
        <v>0.63541666666666663</v>
      </c>
      <c r="BT21" s="60"/>
      <c r="BU21" s="58"/>
      <c r="BV21" s="56">
        <v>0.65972222222222221</v>
      </c>
      <c r="BW21" s="59"/>
      <c r="BX21" s="58"/>
      <c r="BY21" s="56">
        <v>0.64930555555555558</v>
      </c>
      <c r="BZ21" s="57"/>
      <c r="CA21" s="55"/>
      <c r="CB21" s="56">
        <v>0.62152777777777779</v>
      </c>
      <c r="CC21" s="60"/>
      <c r="CD21" s="58"/>
      <c r="CE21" s="56">
        <v>0.63541666666666663</v>
      </c>
      <c r="CF21" s="61"/>
      <c r="CG21" s="58"/>
      <c r="CH21" s="56">
        <v>0.59027777777777779</v>
      </c>
      <c r="CI21" s="59"/>
      <c r="CJ21" s="58"/>
      <c r="CK21" s="56">
        <v>0.58680555555555558</v>
      </c>
      <c r="CL21" s="61"/>
      <c r="CM21" s="58"/>
      <c r="CN21" s="56">
        <v>0.56944444444444442</v>
      </c>
      <c r="CO21" s="60"/>
      <c r="CP21" s="58"/>
      <c r="CQ21" s="56">
        <v>0.55555555555555558</v>
      </c>
      <c r="CR21" s="59"/>
      <c r="CS21" s="58"/>
      <c r="CT21" s="56">
        <v>0.54166666666666663</v>
      </c>
      <c r="CU21" s="61"/>
      <c r="CV21" s="58"/>
    </row>
    <row r="22" spans="3:100" ht="12" customHeight="1" x14ac:dyDescent="0.2">
      <c r="C22" s="984" t="s">
        <v>105</v>
      </c>
      <c r="D22" s="985"/>
      <c r="E22" s="985"/>
      <c r="F22" s="985"/>
      <c r="G22" s="985"/>
      <c r="H22" s="945"/>
      <c r="I22" s="947"/>
      <c r="J22" s="945"/>
      <c r="K22" s="62" t="s">
        <v>106</v>
      </c>
      <c r="L22" s="63"/>
      <c r="M22" s="64"/>
      <c r="N22" s="65" t="s">
        <v>106</v>
      </c>
      <c r="O22" s="62"/>
      <c r="P22" s="64"/>
      <c r="Q22" s="65" t="s">
        <v>292</v>
      </c>
      <c r="R22" s="63"/>
      <c r="S22" s="64"/>
      <c r="T22" s="65" t="s">
        <v>106</v>
      </c>
      <c r="U22" s="62"/>
      <c r="V22" s="64"/>
      <c r="W22" s="65" t="s">
        <v>106</v>
      </c>
      <c r="X22" s="62"/>
      <c r="Y22" s="64"/>
      <c r="Z22" s="65" t="s">
        <v>106</v>
      </c>
      <c r="AA22" s="66"/>
      <c r="AB22" s="64"/>
      <c r="AC22" s="65" t="s">
        <v>106</v>
      </c>
      <c r="AD22" s="67"/>
      <c r="AE22" s="64"/>
      <c r="AF22" s="65" t="s">
        <v>106</v>
      </c>
      <c r="AG22" s="66"/>
      <c r="AH22" s="64"/>
      <c r="AI22" s="65" t="s">
        <v>106</v>
      </c>
      <c r="AJ22" s="63"/>
      <c r="AK22" s="64"/>
      <c r="AL22" s="65" t="s">
        <v>106</v>
      </c>
      <c r="AM22" s="63"/>
      <c r="AN22" s="64"/>
      <c r="AO22" s="65" t="s">
        <v>292</v>
      </c>
      <c r="AP22" s="62"/>
      <c r="AQ22" s="64"/>
      <c r="AR22" s="65" t="s">
        <v>106</v>
      </c>
      <c r="AS22" s="67"/>
      <c r="AT22" s="64"/>
      <c r="AU22" s="65" t="s">
        <v>292</v>
      </c>
      <c r="AV22" s="62"/>
      <c r="AW22" s="64"/>
      <c r="AX22" s="65" t="s">
        <v>106</v>
      </c>
      <c r="AY22" s="67"/>
      <c r="AZ22" s="62"/>
      <c r="BA22" s="65" t="s">
        <v>292</v>
      </c>
      <c r="BB22" s="66"/>
      <c r="BC22" s="945"/>
      <c r="BD22" s="65" t="s">
        <v>292</v>
      </c>
      <c r="BE22" s="63"/>
      <c r="BF22" s="64"/>
      <c r="BG22" s="65" t="s">
        <v>292</v>
      </c>
      <c r="BH22" s="67"/>
      <c r="BI22" s="64"/>
      <c r="BJ22" s="65" t="s">
        <v>292</v>
      </c>
      <c r="BK22" s="67"/>
      <c r="BL22" s="64"/>
      <c r="BM22" s="65" t="s">
        <v>292</v>
      </c>
      <c r="BN22" s="62"/>
      <c r="BO22" s="64"/>
      <c r="BP22" s="65" t="s">
        <v>292</v>
      </c>
      <c r="BQ22" s="63"/>
      <c r="BR22" s="64"/>
      <c r="BS22" s="65" t="s">
        <v>106</v>
      </c>
      <c r="BT22" s="67"/>
      <c r="BU22" s="64"/>
      <c r="BV22" s="65" t="s">
        <v>106</v>
      </c>
      <c r="BW22" s="62"/>
      <c r="BX22" s="64"/>
      <c r="BY22" s="65" t="s">
        <v>106</v>
      </c>
      <c r="BZ22" s="63"/>
      <c r="CA22" s="64"/>
      <c r="CB22" s="65" t="s">
        <v>106</v>
      </c>
      <c r="CC22" s="66"/>
      <c r="CD22" s="64"/>
      <c r="CE22" s="65" t="s">
        <v>106</v>
      </c>
      <c r="CF22" s="67"/>
      <c r="CG22" s="64"/>
      <c r="CH22" s="65" t="s">
        <v>106</v>
      </c>
      <c r="CI22" s="63"/>
      <c r="CJ22" s="64"/>
      <c r="CK22" s="65" t="s">
        <v>106</v>
      </c>
      <c r="CL22" s="67"/>
      <c r="CM22" s="64"/>
      <c r="CN22" s="65" t="s">
        <v>106</v>
      </c>
      <c r="CO22" s="66"/>
      <c r="CP22" s="64"/>
      <c r="CQ22" s="65" t="s">
        <v>106</v>
      </c>
      <c r="CR22" s="62"/>
      <c r="CS22" s="64"/>
      <c r="CT22" s="65" t="s">
        <v>106</v>
      </c>
      <c r="CU22" s="67"/>
      <c r="CV22" s="23"/>
    </row>
    <row r="23" spans="3:100" ht="12" customHeight="1" x14ac:dyDescent="0.2">
      <c r="C23" s="979"/>
      <c r="D23" s="980"/>
      <c r="E23" s="980"/>
      <c r="F23" s="980"/>
      <c r="G23" s="980"/>
      <c r="H23" s="958"/>
      <c r="I23" s="971"/>
      <c r="J23" s="958"/>
      <c r="K23" s="34" t="s">
        <v>106</v>
      </c>
      <c r="L23" s="70"/>
      <c r="M23" s="40"/>
      <c r="N23" s="71" t="s">
        <v>106</v>
      </c>
      <c r="O23" s="34"/>
      <c r="P23" s="40"/>
      <c r="Q23" s="71" t="s">
        <v>106</v>
      </c>
      <c r="R23" s="70"/>
      <c r="S23" s="40"/>
      <c r="T23" s="71" t="s">
        <v>106</v>
      </c>
      <c r="U23" s="34"/>
      <c r="V23" s="40"/>
      <c r="W23" s="71" t="s">
        <v>106</v>
      </c>
      <c r="X23" s="34"/>
      <c r="Y23" s="40"/>
      <c r="Z23" s="71" t="s">
        <v>106</v>
      </c>
      <c r="AA23" s="35"/>
      <c r="AB23" s="40"/>
      <c r="AC23" s="71" t="s">
        <v>106</v>
      </c>
      <c r="AD23" s="72"/>
      <c r="AE23" s="40"/>
      <c r="AF23" s="71" t="s">
        <v>106</v>
      </c>
      <c r="AG23" s="35"/>
      <c r="AH23" s="40"/>
      <c r="AI23" s="71" t="s">
        <v>106</v>
      </c>
      <c r="AJ23" s="70"/>
      <c r="AK23" s="40"/>
      <c r="AL23" s="71" t="s">
        <v>106</v>
      </c>
      <c r="AM23" s="70"/>
      <c r="AN23" s="40"/>
      <c r="AO23" s="71" t="s">
        <v>106</v>
      </c>
      <c r="AP23" s="34"/>
      <c r="AQ23" s="40"/>
      <c r="AR23" s="71" t="s">
        <v>106</v>
      </c>
      <c r="AS23" s="72"/>
      <c r="AT23" s="40"/>
      <c r="AU23" s="71" t="s">
        <v>106</v>
      </c>
      <c r="AV23" s="34"/>
      <c r="AW23" s="40"/>
      <c r="AX23" s="71" t="s">
        <v>106</v>
      </c>
      <c r="AY23" s="72"/>
      <c r="AZ23" s="34"/>
      <c r="BA23" s="71" t="s">
        <v>292</v>
      </c>
      <c r="BB23" s="35"/>
      <c r="BC23" s="958"/>
      <c r="BD23" s="71" t="s">
        <v>292</v>
      </c>
      <c r="BE23" s="70"/>
      <c r="BF23" s="40"/>
      <c r="BG23" s="71" t="s">
        <v>292</v>
      </c>
      <c r="BH23" s="72"/>
      <c r="BI23" s="40"/>
      <c r="BJ23" s="71" t="s">
        <v>292</v>
      </c>
      <c r="BK23" s="72"/>
      <c r="BL23" s="40"/>
      <c r="BM23" s="71" t="s">
        <v>106</v>
      </c>
      <c r="BN23" s="34"/>
      <c r="BO23" s="40"/>
      <c r="BP23" s="71" t="s">
        <v>292</v>
      </c>
      <c r="BQ23" s="70"/>
      <c r="BR23" s="40"/>
      <c r="BS23" s="71" t="s">
        <v>106</v>
      </c>
      <c r="BT23" s="72"/>
      <c r="BU23" s="40"/>
      <c r="BV23" s="71" t="s">
        <v>106</v>
      </c>
      <c r="BW23" s="34"/>
      <c r="BX23" s="40"/>
      <c r="BY23" s="71" t="s">
        <v>106</v>
      </c>
      <c r="BZ23" s="70"/>
      <c r="CA23" s="40"/>
      <c r="CB23" s="71" t="s">
        <v>106</v>
      </c>
      <c r="CC23" s="35"/>
      <c r="CD23" s="40"/>
      <c r="CE23" s="71" t="s">
        <v>106</v>
      </c>
      <c r="CF23" s="72"/>
      <c r="CG23" s="40"/>
      <c r="CH23" s="71" t="s">
        <v>106</v>
      </c>
      <c r="CI23" s="70"/>
      <c r="CJ23" s="40"/>
      <c r="CK23" s="71" t="s">
        <v>106</v>
      </c>
      <c r="CL23" s="72"/>
      <c r="CM23" s="40"/>
      <c r="CN23" s="71" t="s">
        <v>106</v>
      </c>
      <c r="CO23" s="35"/>
      <c r="CP23" s="40"/>
      <c r="CQ23" s="71" t="s">
        <v>106</v>
      </c>
      <c r="CR23" s="34"/>
      <c r="CS23" s="40"/>
      <c r="CT23" s="71" t="s">
        <v>106</v>
      </c>
      <c r="CU23" s="72"/>
      <c r="CV23" s="23"/>
    </row>
    <row r="24" spans="3:100" ht="12" customHeight="1" x14ac:dyDescent="0.2">
      <c r="C24" s="984" t="s">
        <v>109</v>
      </c>
      <c r="D24" s="985"/>
      <c r="E24" s="985"/>
      <c r="F24" s="985"/>
      <c r="G24" s="943"/>
      <c r="H24" s="942"/>
      <c r="I24" s="944"/>
      <c r="J24" s="942"/>
      <c r="K24" s="75">
        <v>3</v>
      </c>
      <c r="L24" s="76"/>
      <c r="M24" s="77"/>
      <c r="N24" s="78">
        <v>3.5</v>
      </c>
      <c r="O24" s="79"/>
      <c r="P24" s="77"/>
      <c r="Q24" s="79">
        <v>3.8</v>
      </c>
      <c r="R24" s="76"/>
      <c r="S24" s="77"/>
      <c r="T24" s="78">
        <v>4</v>
      </c>
      <c r="U24" s="79"/>
      <c r="V24" s="77"/>
      <c r="W24" s="78">
        <v>4.7</v>
      </c>
      <c r="X24" s="79"/>
      <c r="Y24" s="77"/>
      <c r="Z24" s="78">
        <v>4.2</v>
      </c>
      <c r="AA24" s="80"/>
      <c r="AB24" s="77"/>
      <c r="AC24" s="78">
        <v>6.1</v>
      </c>
      <c r="AD24" s="81"/>
      <c r="AE24" s="77"/>
      <c r="AF24" s="78">
        <v>6.5</v>
      </c>
      <c r="AG24" s="80"/>
      <c r="AH24" s="77"/>
      <c r="AI24" s="78">
        <v>7.2</v>
      </c>
      <c r="AJ24" s="76"/>
      <c r="AK24" s="77"/>
      <c r="AL24" s="78">
        <v>3.9</v>
      </c>
      <c r="AM24" s="76"/>
      <c r="AN24" s="77"/>
      <c r="AO24" s="78">
        <v>2.2999999999999998</v>
      </c>
      <c r="AP24" s="79"/>
      <c r="AQ24" s="77"/>
      <c r="AR24" s="78">
        <v>2.6</v>
      </c>
      <c r="AS24" s="80"/>
      <c r="AT24" s="82"/>
      <c r="AU24" s="78">
        <v>2.6</v>
      </c>
      <c r="AV24" s="79"/>
      <c r="AW24" s="77"/>
      <c r="AX24" s="78">
        <v>2.2999999999999998</v>
      </c>
      <c r="AY24" s="81"/>
      <c r="AZ24" s="79"/>
      <c r="BA24" s="78">
        <v>1</v>
      </c>
      <c r="BB24" s="80"/>
      <c r="BC24" s="82"/>
      <c r="BD24" s="79">
        <v>1.4</v>
      </c>
      <c r="BE24" s="76"/>
      <c r="BF24" s="77"/>
      <c r="BG24" s="78">
        <v>8.4</v>
      </c>
      <c r="BH24" s="80"/>
      <c r="BI24" s="77"/>
      <c r="BJ24" s="78">
        <v>2.2000000000000002</v>
      </c>
      <c r="BK24" s="81"/>
      <c r="BL24" s="77"/>
      <c r="BM24" s="78">
        <v>6.8</v>
      </c>
      <c r="BN24" s="79"/>
      <c r="BO24" s="77"/>
      <c r="BP24" s="79">
        <v>4.4000000000000004</v>
      </c>
      <c r="BQ24" s="76"/>
      <c r="BR24" s="77"/>
      <c r="BS24" s="78">
        <v>7.6</v>
      </c>
      <c r="BT24" s="80"/>
      <c r="BU24" s="77"/>
      <c r="BV24" s="78">
        <v>10.1</v>
      </c>
      <c r="BW24" s="79"/>
      <c r="BX24" s="77"/>
      <c r="BY24" s="78">
        <v>9</v>
      </c>
      <c r="BZ24" s="76"/>
      <c r="CA24" s="77"/>
      <c r="CB24" s="78">
        <v>6.4</v>
      </c>
      <c r="CC24" s="80"/>
      <c r="CD24" s="77"/>
      <c r="CE24" s="78">
        <v>6.1</v>
      </c>
      <c r="CF24" s="81"/>
      <c r="CG24" s="77"/>
      <c r="CH24" s="78">
        <v>7</v>
      </c>
      <c r="CI24" s="79"/>
      <c r="CJ24" s="77"/>
      <c r="CK24" s="78">
        <v>2</v>
      </c>
      <c r="CL24" s="81"/>
      <c r="CM24" s="77"/>
      <c r="CN24" s="78">
        <v>1.8</v>
      </c>
      <c r="CO24" s="80"/>
      <c r="CP24" s="77"/>
      <c r="CQ24" s="78">
        <v>1.1000000000000001</v>
      </c>
      <c r="CR24" s="79"/>
      <c r="CS24" s="77"/>
      <c r="CT24" s="78">
        <v>4.3</v>
      </c>
      <c r="CU24" s="81"/>
      <c r="CV24" s="83"/>
    </row>
    <row r="25" spans="3:100" ht="12" customHeight="1" x14ac:dyDescent="0.2">
      <c r="C25" s="979"/>
      <c r="D25" s="980"/>
      <c r="E25" s="980"/>
      <c r="F25" s="980"/>
      <c r="G25" s="971" t="s">
        <v>110</v>
      </c>
      <c r="H25" s="958"/>
      <c r="I25" s="971"/>
      <c r="J25" s="958"/>
      <c r="K25" s="690">
        <v>8.1</v>
      </c>
      <c r="L25" s="76"/>
      <c r="M25" s="77"/>
      <c r="N25" s="78">
        <v>8.3000000000000007</v>
      </c>
      <c r="O25" s="79"/>
      <c r="P25" s="77"/>
      <c r="Q25" s="79">
        <v>9.1</v>
      </c>
      <c r="R25" s="76"/>
      <c r="S25" s="77"/>
      <c r="T25" s="78">
        <v>9.1</v>
      </c>
      <c r="U25" s="79"/>
      <c r="V25" s="77"/>
      <c r="W25" s="78">
        <v>9.8000000000000007</v>
      </c>
      <c r="X25" s="79"/>
      <c r="Y25" s="77"/>
      <c r="Z25" s="78">
        <v>9.1999999999999993</v>
      </c>
      <c r="AA25" s="80"/>
      <c r="AB25" s="77"/>
      <c r="AC25" s="78">
        <v>9.4</v>
      </c>
      <c r="AD25" s="81"/>
      <c r="AE25" s="77"/>
      <c r="AF25" s="78">
        <v>7.6</v>
      </c>
      <c r="AG25" s="80"/>
      <c r="AH25" s="77"/>
      <c r="AI25" s="78">
        <v>9.8000000000000007</v>
      </c>
      <c r="AJ25" s="76"/>
      <c r="AK25" s="77"/>
      <c r="AL25" s="78">
        <v>8.6</v>
      </c>
      <c r="AM25" s="76"/>
      <c r="AN25" s="77"/>
      <c r="AO25" s="78">
        <v>9.8000000000000007</v>
      </c>
      <c r="AP25" s="79"/>
      <c r="AQ25" s="77"/>
      <c r="AR25" s="78">
        <v>10.5</v>
      </c>
      <c r="AS25" s="80"/>
      <c r="AT25" s="87"/>
      <c r="AU25" s="78">
        <v>12.6</v>
      </c>
      <c r="AV25" s="79"/>
      <c r="AW25" s="77"/>
      <c r="AX25" s="78">
        <v>9.6</v>
      </c>
      <c r="AY25" s="81"/>
      <c r="AZ25" s="79"/>
      <c r="BA25" s="78">
        <v>11.7</v>
      </c>
      <c r="BB25" s="80"/>
      <c r="BC25" s="87"/>
      <c r="BD25" s="79">
        <v>10.1</v>
      </c>
      <c r="BE25" s="76"/>
      <c r="BF25" s="77"/>
      <c r="BG25" s="78">
        <v>10.3</v>
      </c>
      <c r="BH25" s="80"/>
      <c r="BI25" s="77"/>
      <c r="BJ25" s="78">
        <v>10.199999999999999</v>
      </c>
      <c r="BK25" s="81"/>
      <c r="BL25" s="77"/>
      <c r="BM25" s="78">
        <v>10.7</v>
      </c>
      <c r="BN25" s="79"/>
      <c r="BO25" s="77"/>
      <c r="BP25" s="79">
        <v>10.1</v>
      </c>
      <c r="BQ25" s="76"/>
      <c r="BR25" s="77"/>
      <c r="BS25" s="78">
        <v>10.5</v>
      </c>
      <c r="BT25" s="80"/>
      <c r="BU25" s="77"/>
      <c r="BV25" s="78">
        <v>11.6</v>
      </c>
      <c r="BW25" s="79"/>
      <c r="BX25" s="77"/>
      <c r="BY25" s="78">
        <v>10.1</v>
      </c>
      <c r="BZ25" s="76"/>
      <c r="CA25" s="77"/>
      <c r="CB25" s="78">
        <v>8.5</v>
      </c>
      <c r="CC25" s="80"/>
      <c r="CD25" s="77"/>
      <c r="CE25" s="78">
        <v>12.7</v>
      </c>
      <c r="CF25" s="81"/>
      <c r="CG25" s="77"/>
      <c r="CH25" s="78">
        <v>10</v>
      </c>
      <c r="CI25" s="79"/>
      <c r="CJ25" s="77"/>
      <c r="CK25" s="78">
        <v>12.6</v>
      </c>
      <c r="CL25" s="81"/>
      <c r="CM25" s="77"/>
      <c r="CN25" s="78">
        <v>10.1</v>
      </c>
      <c r="CO25" s="80"/>
      <c r="CP25" s="77"/>
      <c r="CQ25" s="78">
        <v>13.9</v>
      </c>
      <c r="CR25" s="79"/>
      <c r="CS25" s="77"/>
      <c r="CT25" s="78">
        <v>10.9</v>
      </c>
      <c r="CU25" s="81"/>
      <c r="CV25" s="83"/>
    </row>
    <row r="26" spans="3:100" ht="12" customHeight="1" x14ac:dyDescent="0.2">
      <c r="C26" s="975" t="s">
        <v>111</v>
      </c>
      <c r="D26" s="976"/>
      <c r="E26" s="976"/>
      <c r="F26" s="976"/>
      <c r="H26" s="950"/>
      <c r="I26" s="952"/>
      <c r="J26" s="950"/>
      <c r="K26" s="79">
        <v>8.6999999999999993</v>
      </c>
      <c r="L26" s="88"/>
      <c r="M26" s="84"/>
      <c r="N26" s="75">
        <v>8</v>
      </c>
      <c r="O26" s="85"/>
      <c r="P26" s="84"/>
      <c r="Q26" s="85">
        <v>7.9</v>
      </c>
      <c r="R26" s="88"/>
      <c r="S26" s="84"/>
      <c r="T26" s="75">
        <v>6.9</v>
      </c>
      <c r="U26" s="85"/>
      <c r="V26" s="84"/>
      <c r="W26" s="75">
        <v>8.6999999999999993</v>
      </c>
      <c r="X26" s="85"/>
      <c r="Y26" s="84"/>
      <c r="Z26" s="75">
        <v>7.2</v>
      </c>
      <c r="AA26" s="86"/>
      <c r="AB26" s="84"/>
      <c r="AC26" s="75">
        <v>5.5</v>
      </c>
      <c r="AD26" s="89"/>
      <c r="AE26" s="84"/>
      <c r="AF26" s="75">
        <v>6.3</v>
      </c>
      <c r="AG26" s="86"/>
      <c r="AH26" s="84"/>
      <c r="AI26" s="75">
        <v>9.5</v>
      </c>
      <c r="AJ26" s="88"/>
      <c r="AK26" s="84"/>
      <c r="AL26" s="75">
        <v>5.0999999999999996</v>
      </c>
      <c r="AM26" s="88"/>
      <c r="AN26" s="84"/>
      <c r="AO26" s="75">
        <v>6.6</v>
      </c>
      <c r="AP26" s="85"/>
      <c r="AQ26" s="84"/>
      <c r="AR26" s="75">
        <v>5.2</v>
      </c>
      <c r="AS26" s="86"/>
      <c r="AT26" s="82"/>
      <c r="AU26" s="75">
        <v>6.4</v>
      </c>
      <c r="AV26" s="85"/>
      <c r="AW26" s="84"/>
      <c r="AX26" s="75">
        <v>6.2</v>
      </c>
      <c r="AY26" s="89"/>
      <c r="AZ26" s="85"/>
      <c r="BA26" s="75">
        <v>7.5</v>
      </c>
      <c r="BB26" s="86"/>
      <c r="BC26" s="82"/>
      <c r="BD26" s="85">
        <v>5.2</v>
      </c>
      <c r="BE26" s="88"/>
      <c r="BF26" s="84"/>
      <c r="BG26" s="75">
        <v>10.199999999999999</v>
      </c>
      <c r="BH26" s="86"/>
      <c r="BI26" s="84"/>
      <c r="BJ26" s="75">
        <v>6.2</v>
      </c>
      <c r="BK26" s="89"/>
      <c r="BL26" s="84"/>
      <c r="BM26" s="75">
        <v>9.4</v>
      </c>
      <c r="BN26" s="85"/>
      <c r="BO26" s="84"/>
      <c r="BP26" s="85">
        <v>9.8000000000000007</v>
      </c>
      <c r="BQ26" s="88"/>
      <c r="BR26" s="84"/>
      <c r="BS26" s="75">
        <v>13.9</v>
      </c>
      <c r="BT26" s="86"/>
      <c r="BU26" s="84"/>
      <c r="BV26" s="75">
        <v>7.9</v>
      </c>
      <c r="BW26" s="85"/>
      <c r="BX26" s="84"/>
      <c r="BY26" s="75">
        <v>8.1</v>
      </c>
      <c r="BZ26" s="88"/>
      <c r="CA26" s="84"/>
      <c r="CB26" s="75">
        <v>7.8</v>
      </c>
      <c r="CC26" s="86"/>
      <c r="CD26" s="84"/>
      <c r="CE26" s="75">
        <v>6.3</v>
      </c>
      <c r="CF26" s="89"/>
      <c r="CG26" s="84"/>
      <c r="CH26" s="75">
        <v>7.2</v>
      </c>
      <c r="CI26" s="85"/>
      <c r="CJ26" s="84"/>
      <c r="CK26" s="75">
        <v>6.2</v>
      </c>
      <c r="CL26" s="89"/>
      <c r="CM26" s="84"/>
      <c r="CN26" s="75">
        <v>7.4</v>
      </c>
      <c r="CO26" s="86"/>
      <c r="CP26" s="84"/>
      <c r="CQ26" s="75">
        <v>6.3</v>
      </c>
      <c r="CR26" s="85"/>
      <c r="CS26" s="84"/>
      <c r="CT26" s="75">
        <v>7.1</v>
      </c>
      <c r="CU26" s="89"/>
      <c r="CV26" s="83"/>
    </row>
    <row r="27" spans="3:100" ht="12" customHeight="1" x14ac:dyDescent="0.2">
      <c r="C27" s="975"/>
      <c r="D27" s="976"/>
      <c r="E27" s="976"/>
      <c r="F27" s="976"/>
      <c r="G27" s="960" t="s">
        <v>110</v>
      </c>
      <c r="H27" s="956"/>
      <c r="I27" s="960"/>
      <c r="J27" s="956"/>
      <c r="K27" s="79">
        <v>9.6</v>
      </c>
      <c r="L27" s="76"/>
      <c r="M27" s="77"/>
      <c r="N27" s="78">
        <v>10.8</v>
      </c>
      <c r="O27" s="79"/>
      <c r="P27" s="77"/>
      <c r="Q27" s="79">
        <v>13.6</v>
      </c>
      <c r="R27" s="76"/>
      <c r="S27" s="77"/>
      <c r="T27" s="78">
        <v>13.3</v>
      </c>
      <c r="U27" s="79"/>
      <c r="V27" s="77"/>
      <c r="W27" s="78">
        <v>10.1</v>
      </c>
      <c r="X27" s="79"/>
      <c r="Y27" s="77"/>
      <c r="Z27" s="78">
        <v>10.6</v>
      </c>
      <c r="AA27" s="80"/>
      <c r="AB27" s="77"/>
      <c r="AC27" s="78">
        <v>10.8</v>
      </c>
      <c r="AD27" s="81"/>
      <c r="AE27" s="77"/>
      <c r="AF27" s="78">
        <v>8.3000000000000007</v>
      </c>
      <c r="AG27" s="80"/>
      <c r="AH27" s="77"/>
      <c r="AI27" s="78">
        <v>11.6</v>
      </c>
      <c r="AJ27" s="76"/>
      <c r="AK27" s="77"/>
      <c r="AL27" s="78">
        <v>8.1</v>
      </c>
      <c r="AM27" s="76"/>
      <c r="AN27" s="77"/>
      <c r="AO27" s="78">
        <v>11.2</v>
      </c>
      <c r="AP27" s="79"/>
      <c r="AQ27" s="77"/>
      <c r="AR27" s="78">
        <v>8.1999999999999993</v>
      </c>
      <c r="AS27" s="80"/>
      <c r="AT27" s="77"/>
      <c r="AU27" s="78">
        <v>11.3</v>
      </c>
      <c r="AV27" s="79"/>
      <c r="AW27" s="77"/>
      <c r="AX27" s="78">
        <v>11.5</v>
      </c>
      <c r="AY27" s="81"/>
      <c r="AZ27" s="79"/>
      <c r="BA27" s="78">
        <v>13.5</v>
      </c>
      <c r="BB27" s="80"/>
      <c r="BC27" s="77"/>
      <c r="BD27" s="79">
        <v>10</v>
      </c>
      <c r="BE27" s="76"/>
      <c r="BF27" s="77"/>
      <c r="BG27" s="78">
        <v>13.5</v>
      </c>
      <c r="BH27" s="80"/>
      <c r="BI27" s="77"/>
      <c r="BJ27" s="78">
        <v>13.4</v>
      </c>
      <c r="BK27" s="81"/>
      <c r="BL27" s="77"/>
      <c r="BM27" s="78">
        <v>13.3</v>
      </c>
      <c r="BN27" s="79"/>
      <c r="BO27" s="77"/>
      <c r="BP27" s="79">
        <v>13.9</v>
      </c>
      <c r="BQ27" s="76"/>
      <c r="BR27" s="77"/>
      <c r="BS27" s="78">
        <v>17.399999999999999</v>
      </c>
      <c r="BT27" s="80"/>
      <c r="BU27" s="77"/>
      <c r="BV27" s="78">
        <v>11.8</v>
      </c>
      <c r="BW27" s="79"/>
      <c r="BX27" s="77"/>
      <c r="BY27" s="78">
        <v>11.3</v>
      </c>
      <c r="BZ27" s="76"/>
      <c r="CA27" s="77"/>
      <c r="CB27" s="78">
        <v>10.7</v>
      </c>
      <c r="CC27" s="80"/>
      <c r="CD27" s="77"/>
      <c r="CE27" s="78">
        <v>11</v>
      </c>
      <c r="CF27" s="81"/>
      <c r="CG27" s="77"/>
      <c r="CH27" s="78">
        <v>11.9</v>
      </c>
      <c r="CI27" s="79"/>
      <c r="CJ27" s="77"/>
      <c r="CK27" s="78">
        <v>9.1999999999999993</v>
      </c>
      <c r="CL27" s="81"/>
      <c r="CM27" s="77"/>
      <c r="CN27" s="78">
        <v>9.8000000000000007</v>
      </c>
      <c r="CO27" s="80"/>
      <c r="CP27" s="77"/>
      <c r="CQ27" s="78">
        <v>8.3000000000000007</v>
      </c>
      <c r="CR27" s="79"/>
      <c r="CS27" s="77"/>
      <c r="CT27" s="78">
        <v>7.8</v>
      </c>
      <c r="CU27" s="81"/>
      <c r="CV27" s="83"/>
    </row>
    <row r="28" spans="3:100" ht="12" customHeight="1" x14ac:dyDescent="0.2">
      <c r="C28" s="984" t="s">
        <v>112</v>
      </c>
      <c r="D28" s="985"/>
      <c r="E28" s="985"/>
      <c r="F28" s="985"/>
      <c r="G28" s="1000" t="s">
        <v>113</v>
      </c>
      <c r="H28" s="942"/>
      <c r="I28" s="944"/>
      <c r="J28" s="942"/>
      <c r="K28" s="90" t="s">
        <v>293</v>
      </c>
      <c r="L28" s="91"/>
      <c r="M28" s="92"/>
      <c r="N28" s="93" t="s">
        <v>293</v>
      </c>
      <c r="O28" s="94"/>
      <c r="P28" s="95"/>
      <c r="Q28" s="90">
        <v>0.78</v>
      </c>
      <c r="R28" s="96"/>
      <c r="S28" s="95"/>
      <c r="T28" s="93">
        <v>0.75</v>
      </c>
      <c r="U28" s="94"/>
      <c r="V28" s="95"/>
      <c r="W28" s="93">
        <v>0.36</v>
      </c>
      <c r="X28" s="90"/>
      <c r="Y28" s="92"/>
      <c r="Z28" s="93">
        <v>0.3</v>
      </c>
      <c r="AA28" s="97"/>
      <c r="AB28" s="92"/>
      <c r="AC28" s="93">
        <v>0.24</v>
      </c>
      <c r="AD28" s="98"/>
      <c r="AE28" s="92"/>
      <c r="AF28" s="93">
        <v>0.12</v>
      </c>
      <c r="AG28" s="97"/>
      <c r="AH28" s="92"/>
      <c r="AI28" s="93">
        <v>0.03</v>
      </c>
      <c r="AJ28" s="91"/>
      <c r="AK28" s="92"/>
      <c r="AL28" s="93">
        <v>0.01</v>
      </c>
      <c r="AM28" s="91"/>
      <c r="AN28" s="95"/>
      <c r="AO28" s="93">
        <v>0.11</v>
      </c>
      <c r="AP28" s="94"/>
      <c r="AQ28" s="95"/>
      <c r="AR28" s="93">
        <v>0.03</v>
      </c>
      <c r="AS28" s="99"/>
      <c r="AT28" s="100"/>
      <c r="AU28" s="93">
        <v>7.0000000000000007E-2</v>
      </c>
      <c r="AV28" s="94"/>
      <c r="AW28" s="92"/>
      <c r="AX28" s="93">
        <v>0.06</v>
      </c>
      <c r="AY28" s="98"/>
      <c r="AZ28" s="90"/>
      <c r="BA28" s="93">
        <v>0.05</v>
      </c>
      <c r="BB28" s="98"/>
      <c r="BC28" s="942"/>
      <c r="BD28" s="90">
        <v>0.03</v>
      </c>
      <c r="BE28" s="91"/>
      <c r="BF28" s="92"/>
      <c r="BG28" s="93">
        <v>0.11</v>
      </c>
      <c r="BH28" s="97"/>
      <c r="BI28" s="92"/>
      <c r="BJ28" s="93">
        <v>0.01</v>
      </c>
      <c r="BK28" s="98"/>
      <c r="BL28" s="92"/>
      <c r="BM28" s="93">
        <v>0.25</v>
      </c>
      <c r="BN28" s="90"/>
      <c r="BO28" s="92"/>
      <c r="BP28" s="93">
        <v>0.08</v>
      </c>
      <c r="BQ28" s="91"/>
      <c r="BR28" s="92"/>
      <c r="BS28" s="93">
        <v>0.39</v>
      </c>
      <c r="BT28" s="97"/>
      <c r="BU28" s="92"/>
      <c r="BV28" s="93">
        <v>0.1</v>
      </c>
      <c r="BW28" s="90"/>
      <c r="BX28" s="92"/>
      <c r="BY28" s="93">
        <v>0.05</v>
      </c>
      <c r="BZ28" s="91"/>
      <c r="CA28" s="92"/>
      <c r="CB28" s="93">
        <v>0.02</v>
      </c>
      <c r="CC28" s="97"/>
      <c r="CD28" s="92"/>
      <c r="CE28" s="93">
        <v>0.08</v>
      </c>
      <c r="CF28" s="98"/>
      <c r="CG28" s="92"/>
      <c r="CH28" s="93">
        <v>0.03</v>
      </c>
      <c r="CI28" s="90"/>
      <c r="CJ28" s="92"/>
      <c r="CK28" s="93">
        <v>0.03</v>
      </c>
      <c r="CL28" s="98"/>
      <c r="CM28" s="92"/>
      <c r="CN28" s="93">
        <v>0.05</v>
      </c>
      <c r="CO28" s="97"/>
      <c r="CP28" s="92"/>
      <c r="CQ28" s="93">
        <v>0.04</v>
      </c>
      <c r="CR28" s="90"/>
      <c r="CS28" s="92"/>
      <c r="CT28" s="93">
        <v>0.02</v>
      </c>
      <c r="CU28" s="98"/>
      <c r="CV28" s="101"/>
    </row>
    <row r="29" spans="3:100" ht="12" customHeight="1" x14ac:dyDescent="0.2">
      <c r="C29" s="975"/>
      <c r="D29" s="976"/>
      <c r="E29" s="976"/>
      <c r="F29" s="976"/>
      <c r="G29" s="996"/>
      <c r="H29" s="956"/>
      <c r="I29" s="960"/>
      <c r="J29" s="956"/>
      <c r="K29" s="102" t="s">
        <v>293</v>
      </c>
      <c r="L29" s="103"/>
      <c r="M29" s="101"/>
      <c r="N29" s="104">
        <v>0.06</v>
      </c>
      <c r="O29" s="105"/>
      <c r="P29" s="106"/>
      <c r="Q29" s="102">
        <v>0.67</v>
      </c>
      <c r="R29" s="107"/>
      <c r="S29" s="106"/>
      <c r="T29" s="104">
        <v>0.61</v>
      </c>
      <c r="U29" s="105"/>
      <c r="V29" s="106"/>
      <c r="W29" s="104">
        <v>0.28999999999999998</v>
      </c>
      <c r="X29" s="102"/>
      <c r="Y29" s="101"/>
      <c r="Z29" s="104">
        <v>0.25</v>
      </c>
      <c r="AA29" s="108"/>
      <c r="AB29" s="101"/>
      <c r="AC29" s="104">
        <v>0.22</v>
      </c>
      <c r="AD29" s="109"/>
      <c r="AE29" s="101"/>
      <c r="AF29" s="104">
        <v>0.11</v>
      </c>
      <c r="AG29" s="108"/>
      <c r="AH29" s="101"/>
      <c r="AI29" s="104">
        <v>0.02</v>
      </c>
      <c r="AJ29" s="103"/>
      <c r="AK29" s="101"/>
      <c r="AL29" s="104">
        <v>0.01</v>
      </c>
      <c r="AM29" s="103"/>
      <c r="AN29" s="106"/>
      <c r="AO29" s="104">
        <v>0.14000000000000001</v>
      </c>
      <c r="AP29" s="105"/>
      <c r="AQ29" s="106"/>
      <c r="AR29" s="104">
        <v>0.03</v>
      </c>
      <c r="AS29" s="110"/>
      <c r="AT29" s="106"/>
      <c r="AU29" s="104">
        <v>7.0000000000000007E-2</v>
      </c>
      <c r="AV29" s="105"/>
      <c r="AW29" s="101"/>
      <c r="AX29" s="104">
        <v>0.06</v>
      </c>
      <c r="AY29" s="109"/>
      <c r="AZ29" s="102"/>
      <c r="BA29" s="104">
        <v>0.05</v>
      </c>
      <c r="BB29" s="109"/>
      <c r="BC29" s="956"/>
      <c r="BD29" s="102">
        <v>0.03</v>
      </c>
      <c r="BE29" s="103"/>
      <c r="BF29" s="101"/>
      <c r="BG29" s="104">
        <v>0.11</v>
      </c>
      <c r="BH29" s="108"/>
      <c r="BI29" s="101"/>
      <c r="BJ29" s="104">
        <v>0.01</v>
      </c>
      <c r="BK29" s="109"/>
      <c r="BL29" s="101"/>
      <c r="BM29" s="104">
        <v>0.27</v>
      </c>
      <c r="BN29" s="102"/>
      <c r="BO29" s="101"/>
      <c r="BP29" s="104">
        <v>0.08</v>
      </c>
      <c r="BQ29" s="103"/>
      <c r="BR29" s="101"/>
      <c r="BS29" s="104" t="s">
        <v>293</v>
      </c>
      <c r="BT29" s="108"/>
      <c r="BU29" s="101"/>
      <c r="BV29" s="104">
        <v>0.1</v>
      </c>
      <c r="BW29" s="102"/>
      <c r="BX29" s="101"/>
      <c r="BY29" s="104">
        <v>0.05</v>
      </c>
      <c r="BZ29" s="103"/>
      <c r="CA29" s="101"/>
      <c r="CB29" s="104">
        <v>0.03</v>
      </c>
      <c r="CC29" s="108"/>
      <c r="CD29" s="101"/>
      <c r="CE29" s="104">
        <v>0.08</v>
      </c>
      <c r="CF29" s="109"/>
      <c r="CG29" s="101"/>
      <c r="CH29" s="104">
        <v>0.02</v>
      </c>
      <c r="CI29" s="102"/>
      <c r="CJ29" s="101"/>
      <c r="CK29" s="104">
        <v>0.03</v>
      </c>
      <c r="CL29" s="109"/>
      <c r="CM29" s="101"/>
      <c r="CN29" s="104">
        <v>0.05</v>
      </c>
      <c r="CO29" s="108"/>
      <c r="CP29" s="101"/>
      <c r="CQ29" s="104">
        <v>0.04</v>
      </c>
      <c r="CR29" s="102"/>
      <c r="CS29" s="101"/>
      <c r="CT29" s="104">
        <v>0.02</v>
      </c>
      <c r="CU29" s="109"/>
      <c r="CV29" s="101"/>
    </row>
    <row r="30" spans="3:100" ht="12" customHeight="1" x14ac:dyDescent="0.2">
      <c r="C30" s="998" t="s">
        <v>114</v>
      </c>
      <c r="D30" s="999"/>
      <c r="E30" s="999"/>
      <c r="F30" s="999"/>
      <c r="G30" s="966"/>
      <c r="H30" s="965"/>
      <c r="I30" s="113"/>
      <c r="J30" s="734"/>
      <c r="K30" s="683"/>
      <c r="L30" s="735"/>
      <c r="M30" s="734"/>
      <c r="N30" s="683">
        <f>ROUND(AVERAGE(N28:N29),2)</f>
        <v>0.06</v>
      </c>
      <c r="O30" s="736"/>
      <c r="P30" s="737"/>
      <c r="Q30" s="683">
        <f>ROUND(AVERAGE(Q28:Q29),2)</f>
        <v>0.73</v>
      </c>
      <c r="R30" s="738"/>
      <c r="S30" s="737"/>
      <c r="T30" s="683">
        <f>ROUND(AVERAGE(T28:T29),2)</f>
        <v>0.68</v>
      </c>
      <c r="U30" s="736"/>
      <c r="V30" s="737"/>
      <c r="W30" s="683">
        <f>ROUND(AVERAGE(W28:W29),2)</f>
        <v>0.33</v>
      </c>
      <c r="X30" s="736"/>
      <c r="Y30" s="737"/>
      <c r="Z30" s="683">
        <f>ROUND(AVERAGE(Z28:Z29),2)</f>
        <v>0.28000000000000003</v>
      </c>
      <c r="AA30" s="739"/>
      <c r="AB30" s="737"/>
      <c r="AC30" s="683">
        <f>ROUND(AVERAGE(AC28:AC29),2)</f>
        <v>0.23</v>
      </c>
      <c r="AD30" s="740"/>
      <c r="AE30" s="737"/>
      <c r="AF30" s="683">
        <f>ROUND(AVERAGE(AF28:AF29),2)</f>
        <v>0.12</v>
      </c>
      <c r="AG30" s="738"/>
      <c r="AH30" s="737"/>
      <c r="AI30" s="683">
        <f>ROUND(AVERAGE(AI28:AI29),2)</f>
        <v>0.03</v>
      </c>
      <c r="AJ30" s="738"/>
      <c r="AK30" s="737"/>
      <c r="AL30" s="683">
        <f>ROUND(AVERAGE(AL28:AL29),2)</f>
        <v>0.01</v>
      </c>
      <c r="AM30" s="738"/>
      <c r="AN30" s="737"/>
      <c r="AO30" s="683">
        <f>ROUND(AVERAGE(AO28:AO29),2)</f>
        <v>0.13</v>
      </c>
      <c r="AP30" s="736"/>
      <c r="AQ30" s="737"/>
      <c r="AR30" s="683">
        <f>ROUND(AVERAGE(AR28:AR29),2)</f>
        <v>0.03</v>
      </c>
      <c r="AS30" s="740"/>
      <c r="AT30" s="737"/>
      <c r="AU30" s="683">
        <f>ROUND(AVERAGE(AU28:AU29),2)</f>
        <v>7.0000000000000007E-2</v>
      </c>
      <c r="AV30" s="736"/>
      <c r="AW30" s="737"/>
      <c r="AX30" s="683">
        <f>ROUND(AVERAGE(AX28:AX29),2)</f>
        <v>0.06</v>
      </c>
      <c r="AY30" s="740"/>
      <c r="AZ30" s="737"/>
      <c r="BA30" s="683">
        <f>ROUND(AVERAGE(BA28:BA29),2)</f>
        <v>0.05</v>
      </c>
      <c r="BB30" s="738"/>
      <c r="BC30" s="737"/>
      <c r="BD30" s="683">
        <f>ROUND(AVERAGE(BD28:BD29),2)</f>
        <v>0.03</v>
      </c>
      <c r="BE30" s="738"/>
      <c r="BF30" s="737"/>
      <c r="BG30" s="683">
        <f>ROUND(AVERAGE(BG28:BG29),2)</f>
        <v>0.11</v>
      </c>
      <c r="BH30" s="738"/>
      <c r="BI30" s="737"/>
      <c r="BJ30" s="683">
        <f>ROUND(AVERAGE(BJ28:BJ29),2)</f>
        <v>0.01</v>
      </c>
      <c r="BK30" s="740"/>
      <c r="BL30" s="737"/>
      <c r="BM30" s="683">
        <f>ROUND(AVERAGE(BM28:BM29),2)</f>
        <v>0.26</v>
      </c>
      <c r="BN30" s="736"/>
      <c r="BO30" s="737"/>
      <c r="BP30" s="683">
        <f>ROUND(AVERAGE(BP28:BP29),2)</f>
        <v>0.08</v>
      </c>
      <c r="BQ30" s="738"/>
      <c r="BR30" s="737"/>
      <c r="BS30" s="683">
        <f>ROUND(AVERAGE(BS28:BS29),2)</f>
        <v>0.39</v>
      </c>
      <c r="BT30" s="738"/>
      <c r="BU30" s="737"/>
      <c r="BV30" s="683">
        <f>ROUND(AVERAGE(BV28:BV29),2)</f>
        <v>0.1</v>
      </c>
      <c r="BW30" s="736"/>
      <c r="BX30" s="737"/>
      <c r="BY30" s="683">
        <f>ROUND(AVERAGE(BY28:BY29),2)</f>
        <v>0.05</v>
      </c>
      <c r="BZ30" s="738"/>
      <c r="CA30" s="734"/>
      <c r="CB30" s="683">
        <f>ROUND(AVERAGE(CB28:CB29),2)</f>
        <v>0.03</v>
      </c>
      <c r="CC30" s="739"/>
      <c r="CD30" s="737"/>
      <c r="CE30" s="683">
        <f>ROUND(AVERAGE(CE28:CE29),2)</f>
        <v>0.08</v>
      </c>
      <c r="CF30" s="738"/>
      <c r="CG30" s="737"/>
      <c r="CH30" s="683">
        <f>ROUND(AVERAGE(CH28:CH29),2)</f>
        <v>0.03</v>
      </c>
      <c r="CI30" s="738"/>
      <c r="CJ30" s="737"/>
      <c r="CK30" s="683">
        <f>ROUND(AVERAGE(CK28:CK29),2)</f>
        <v>0.03</v>
      </c>
      <c r="CL30" s="738"/>
      <c r="CM30" s="737"/>
      <c r="CN30" s="683">
        <f>ROUND(AVERAGE(CN28:CN29),2)</f>
        <v>0.05</v>
      </c>
      <c r="CO30" s="736"/>
      <c r="CP30" s="737"/>
      <c r="CQ30" s="683">
        <f>ROUND(AVERAGE(CQ28:CQ29),2)</f>
        <v>0.04</v>
      </c>
      <c r="CR30" s="736"/>
      <c r="CS30" s="737"/>
      <c r="CT30" s="683">
        <f>ROUND(AVERAGE(CT28:CT29),2)</f>
        <v>0.02</v>
      </c>
      <c r="CU30" s="740"/>
      <c r="CV30" s="106"/>
    </row>
    <row r="31" spans="3:100" ht="12" customHeight="1" x14ac:dyDescent="0.2">
      <c r="C31" s="984" t="s">
        <v>115</v>
      </c>
      <c r="D31" s="985"/>
      <c r="E31" s="985"/>
      <c r="F31" s="985"/>
      <c r="G31" s="946"/>
      <c r="H31" s="945"/>
      <c r="I31" s="947"/>
      <c r="J31" s="122" t="str">
        <f>IF(K31=30,"&gt;","")</f>
        <v>&gt;</v>
      </c>
      <c r="K31" s="123">
        <v>30</v>
      </c>
      <c r="L31" s="124"/>
      <c r="M31" s="122" t="str">
        <f>IF(N31=30,"&gt;","")</f>
        <v>&gt;</v>
      </c>
      <c r="N31" s="123">
        <v>30</v>
      </c>
      <c r="O31" s="124"/>
      <c r="P31" s="122" t="str">
        <f>IF(Q31=30,"&gt;","")</f>
        <v>&gt;</v>
      </c>
      <c r="Q31" s="946">
        <v>30</v>
      </c>
      <c r="R31" s="124"/>
      <c r="S31" s="122" t="str">
        <f>IF(T31=30,"&gt;","")</f>
        <v>&gt;</v>
      </c>
      <c r="T31" s="125">
        <v>30</v>
      </c>
      <c r="U31" s="126"/>
      <c r="V31" s="122" t="str">
        <f>IF(W31=30,"&gt;","")</f>
        <v>&gt;</v>
      </c>
      <c r="W31" s="127">
        <v>30</v>
      </c>
      <c r="X31" s="126"/>
      <c r="Y31" s="122" t="str">
        <f>IF(Z31=30,"&gt;","")</f>
        <v>&gt;</v>
      </c>
      <c r="Z31" s="127">
        <v>30</v>
      </c>
      <c r="AA31" s="128"/>
      <c r="AB31" s="122" t="str">
        <f>IF(AC31=30,"&gt;","")</f>
        <v>&gt;</v>
      </c>
      <c r="AC31" s="123">
        <v>30</v>
      </c>
      <c r="AD31" s="129"/>
      <c r="AE31" s="122" t="str">
        <f>IF(AF31=30,"&gt;","")</f>
        <v>&gt;</v>
      </c>
      <c r="AF31" s="123">
        <v>30</v>
      </c>
      <c r="AG31" s="124"/>
      <c r="AH31" s="122" t="str">
        <f>IF(AI31=30,"&gt;","")</f>
        <v>&gt;</v>
      </c>
      <c r="AI31" s="123">
        <v>30</v>
      </c>
      <c r="AJ31" s="124"/>
      <c r="AK31" s="122" t="str">
        <f>IF(AL31=30,"&gt;","")</f>
        <v>&gt;</v>
      </c>
      <c r="AL31" s="123">
        <v>30</v>
      </c>
      <c r="AM31" s="124"/>
      <c r="AN31" s="122" t="str">
        <f>IF(AO31=30,"&gt;","")</f>
        <v>&gt;</v>
      </c>
      <c r="AO31" s="125">
        <v>30</v>
      </c>
      <c r="AP31" s="126"/>
      <c r="AQ31" s="122" t="str">
        <f>IF(AR31=30,"&gt;","")</f>
        <v>&gt;</v>
      </c>
      <c r="AR31" s="125">
        <v>30</v>
      </c>
      <c r="AS31" s="129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5">
        <v>30</v>
      </c>
      <c r="AY31" s="129"/>
      <c r="AZ31" s="122" t="str">
        <f>IF(BA31=30,"&gt;","")</f>
        <v>&gt;</v>
      </c>
      <c r="BA31" s="127">
        <v>30</v>
      </c>
      <c r="BB31" s="124"/>
      <c r="BC31" s="122" t="str">
        <f>IF(BD31=30,"&gt;","")</f>
        <v>&gt;</v>
      </c>
      <c r="BD31" s="123">
        <v>30</v>
      </c>
      <c r="BE31" s="124"/>
      <c r="BF31" s="122" t="str">
        <f>IF(BG31=30,"&gt;","")</f>
        <v>&gt;</v>
      </c>
      <c r="BG31" s="123">
        <v>30</v>
      </c>
      <c r="BH31" s="124"/>
      <c r="BI31" s="122" t="str">
        <f>IF(BJ31=30,"&gt;","")</f>
        <v>&gt;</v>
      </c>
      <c r="BJ31" s="127">
        <v>30</v>
      </c>
      <c r="BK31" s="129"/>
      <c r="BL31" s="122" t="str">
        <f>IF(BM31=30,"&gt;","")</f>
        <v>&gt;</v>
      </c>
      <c r="BM31" s="127">
        <v>30</v>
      </c>
      <c r="BN31" s="126"/>
      <c r="BO31" s="122" t="str">
        <f>IF(BP31=30,"&gt;","")</f>
        <v>&gt;</v>
      </c>
      <c r="BP31" s="127">
        <v>30</v>
      </c>
      <c r="BQ31" s="124"/>
      <c r="BR31" s="122" t="str">
        <f>IF(BS31=30,"&gt;","")</f>
        <v>&gt;</v>
      </c>
      <c r="BS31" s="127">
        <v>30</v>
      </c>
      <c r="BT31" s="129"/>
      <c r="BU31" s="122" t="str">
        <f>IF(BV31=30,"&gt;","")</f>
        <v>&gt;</v>
      </c>
      <c r="BV31" s="127">
        <v>30</v>
      </c>
      <c r="BW31" s="126"/>
      <c r="BX31" s="122" t="str">
        <f>IF(BY31=30,"&gt;","")</f>
        <v>&gt;</v>
      </c>
      <c r="BY31" s="127">
        <v>30</v>
      </c>
      <c r="BZ31" s="124"/>
      <c r="CA31" s="122" t="str">
        <f>IF(CB31=30,"&gt;","")</f>
        <v>&gt;</v>
      </c>
      <c r="CB31" s="127">
        <v>30</v>
      </c>
      <c r="CC31" s="128"/>
      <c r="CD31" s="122" t="str">
        <f>IF(CE31=30,"&gt;","")</f>
        <v>&gt;</v>
      </c>
      <c r="CE31" s="127">
        <v>30</v>
      </c>
      <c r="CF31" s="129"/>
      <c r="CG31" s="122" t="str">
        <f>IF(CH31=30,"&gt;","")</f>
        <v>&gt;</v>
      </c>
      <c r="CH31" s="127">
        <v>30</v>
      </c>
      <c r="CI31" s="124"/>
      <c r="CJ31" s="122" t="str">
        <f>IF(CK31=30,"&gt;","")</f>
        <v>&gt;</v>
      </c>
      <c r="CK31" s="127">
        <v>30</v>
      </c>
      <c r="CL31" s="129"/>
      <c r="CM31" s="122" t="str">
        <f>IF(CN31=30,"&gt;","")</f>
        <v>&gt;</v>
      </c>
      <c r="CN31" s="127">
        <v>30</v>
      </c>
      <c r="CO31" s="128"/>
      <c r="CP31" s="122" t="str">
        <f>IF(CQ31=30,"&gt;","")</f>
        <v>&gt;</v>
      </c>
      <c r="CQ31" s="127">
        <v>30</v>
      </c>
      <c r="CR31" s="126"/>
      <c r="CS31" s="122" t="str">
        <f>IF(CT31=30,"&gt;","")</f>
        <v>&gt;</v>
      </c>
      <c r="CT31" s="127">
        <v>30</v>
      </c>
      <c r="CU31" s="129"/>
      <c r="CV31" s="130"/>
    </row>
    <row r="32" spans="3:100" ht="12" customHeight="1" x14ac:dyDescent="0.2">
      <c r="C32" s="979"/>
      <c r="D32" s="980"/>
      <c r="E32" s="980"/>
      <c r="F32" s="980"/>
      <c r="G32" s="971" t="s">
        <v>116</v>
      </c>
      <c r="H32" s="958"/>
      <c r="I32" s="971"/>
      <c r="J32" s="131" t="str">
        <f>IF(K32=30,"&gt;","")</f>
        <v>&gt;</v>
      </c>
      <c r="K32" s="132">
        <v>30</v>
      </c>
      <c r="L32" s="133"/>
      <c r="M32" s="131" t="str">
        <f>IF(N32=30,"&gt;","")</f>
        <v>&gt;</v>
      </c>
      <c r="N32" s="132">
        <v>30</v>
      </c>
      <c r="O32" s="133"/>
      <c r="P32" s="131" t="str">
        <f>IF(Q32=30,"&gt;","")</f>
        <v>&gt;</v>
      </c>
      <c r="Q32" s="959">
        <v>30</v>
      </c>
      <c r="R32" s="133"/>
      <c r="S32" s="131" t="str">
        <f>IF(T32=30,"&gt;","")</f>
        <v>&gt;</v>
      </c>
      <c r="T32" s="135">
        <v>30</v>
      </c>
      <c r="U32" s="136"/>
      <c r="V32" s="131" t="str">
        <f>IF(W32=30,"&gt;","")</f>
        <v>&gt;</v>
      </c>
      <c r="W32" s="137">
        <v>30</v>
      </c>
      <c r="X32" s="136"/>
      <c r="Y32" s="131" t="str">
        <f>IF(Z32=30,"&gt;","")</f>
        <v>&gt;</v>
      </c>
      <c r="Z32" s="137">
        <v>30</v>
      </c>
      <c r="AA32" s="138"/>
      <c r="AB32" s="131" t="str">
        <f>IF(AC32=30,"&gt;","")</f>
        <v>&gt;</v>
      </c>
      <c r="AC32" s="132">
        <v>30</v>
      </c>
      <c r="AD32" s="139"/>
      <c r="AE32" s="131" t="str">
        <f>IF(AF32=30,"&gt;","")</f>
        <v>&gt;</v>
      </c>
      <c r="AF32" s="132">
        <v>30</v>
      </c>
      <c r="AG32" s="133"/>
      <c r="AH32" s="131" t="str">
        <f>IF(AI32=30,"&gt;","")</f>
        <v>&gt;</v>
      </c>
      <c r="AI32" s="132">
        <v>30</v>
      </c>
      <c r="AJ32" s="133"/>
      <c r="AK32" s="131" t="str">
        <f>IF(AL32=30,"&gt;","")</f>
        <v>&gt;</v>
      </c>
      <c r="AL32" s="132">
        <v>30</v>
      </c>
      <c r="AM32" s="133"/>
      <c r="AN32" s="131" t="str">
        <f>IF(AO32=30,"&gt;","")</f>
        <v>&gt;</v>
      </c>
      <c r="AO32" s="135">
        <v>30</v>
      </c>
      <c r="AP32" s="136"/>
      <c r="AQ32" s="131" t="str">
        <f>IF(AR32=30,"&gt;","")</f>
        <v>&gt;</v>
      </c>
      <c r="AR32" s="135">
        <v>30</v>
      </c>
      <c r="AS32" s="139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5">
        <v>30</v>
      </c>
      <c r="AY32" s="139"/>
      <c r="AZ32" s="131" t="str">
        <f>IF(BA32=30,"&gt;","")</f>
        <v>&gt;</v>
      </c>
      <c r="BA32" s="137">
        <v>30</v>
      </c>
      <c r="BB32" s="133"/>
      <c r="BC32" s="131" t="str">
        <f>IF(BD32=30,"&gt;","")</f>
        <v>&gt;</v>
      </c>
      <c r="BD32" s="132">
        <v>30</v>
      </c>
      <c r="BE32" s="133"/>
      <c r="BF32" s="131" t="str">
        <f>IF(BG32=30,"&gt;","")</f>
        <v>&gt;</v>
      </c>
      <c r="BG32" s="132">
        <v>30</v>
      </c>
      <c r="BH32" s="133"/>
      <c r="BI32" s="131" t="str">
        <f>IF(BJ32=30,"&gt;","")</f>
        <v>&gt;</v>
      </c>
      <c r="BJ32" s="137">
        <v>30</v>
      </c>
      <c r="BK32" s="139"/>
      <c r="BL32" s="131" t="str">
        <f>IF(BM32=30,"&gt;","")</f>
        <v>&gt;</v>
      </c>
      <c r="BM32" s="137">
        <v>30</v>
      </c>
      <c r="BN32" s="136"/>
      <c r="BO32" s="131" t="str">
        <f>IF(BP32=30,"&gt;","")</f>
        <v>&gt;</v>
      </c>
      <c r="BP32" s="137">
        <v>30</v>
      </c>
      <c r="BQ32" s="133"/>
      <c r="BR32" s="131" t="str">
        <f>IF(BS32=30,"&gt;","")</f>
        <v>&gt;</v>
      </c>
      <c r="BS32" s="137">
        <v>30</v>
      </c>
      <c r="BT32" s="139"/>
      <c r="BU32" s="131" t="str">
        <f>IF(BV32=30,"&gt;","")</f>
        <v>&gt;</v>
      </c>
      <c r="BV32" s="137">
        <v>30</v>
      </c>
      <c r="BW32" s="136"/>
      <c r="BX32" s="131" t="str">
        <f>IF(BY32=30,"&gt;","")</f>
        <v>&gt;</v>
      </c>
      <c r="BY32" s="137">
        <v>30</v>
      </c>
      <c r="BZ32" s="133"/>
      <c r="CA32" s="131" t="str">
        <f>IF(CB32=30,"&gt;","")</f>
        <v>&gt;</v>
      </c>
      <c r="CB32" s="137">
        <v>30</v>
      </c>
      <c r="CC32" s="138"/>
      <c r="CD32" s="131" t="str">
        <f>IF(CE32=30,"&gt;","")</f>
        <v>&gt;</v>
      </c>
      <c r="CE32" s="137">
        <v>30</v>
      </c>
      <c r="CF32" s="139"/>
      <c r="CG32" s="131" t="str">
        <f>IF(CH32=30,"&gt;","")</f>
        <v>&gt;</v>
      </c>
      <c r="CH32" s="137">
        <v>30</v>
      </c>
      <c r="CI32" s="133"/>
      <c r="CJ32" s="131" t="str">
        <f>IF(CK32=30,"&gt;","")</f>
        <v>&gt;</v>
      </c>
      <c r="CK32" s="137">
        <v>30</v>
      </c>
      <c r="CL32" s="139"/>
      <c r="CM32" s="131" t="str">
        <f>IF(CN32=30,"&gt;","")</f>
        <v>&gt;</v>
      </c>
      <c r="CN32" s="137">
        <v>30</v>
      </c>
      <c r="CO32" s="138"/>
      <c r="CP32" s="131" t="str">
        <f>IF(CQ32=30,"&gt;","")</f>
        <v>&gt;</v>
      </c>
      <c r="CQ32" s="137">
        <v>30</v>
      </c>
      <c r="CR32" s="136"/>
      <c r="CS32" s="131" t="str">
        <f>IF(CT32=30,"&gt;","")</f>
        <v>&gt;</v>
      </c>
      <c r="CT32" s="137">
        <v>30</v>
      </c>
      <c r="CU32" s="139"/>
      <c r="CV32" s="130"/>
    </row>
    <row r="33" spans="1:100" ht="12" customHeight="1" x14ac:dyDescent="0.2">
      <c r="C33" s="984" t="s">
        <v>117</v>
      </c>
      <c r="D33" s="985"/>
      <c r="E33" s="985"/>
      <c r="F33" s="985"/>
      <c r="G33" s="946"/>
      <c r="H33" s="945"/>
      <c r="I33" s="947"/>
      <c r="J33" s="945"/>
      <c r="K33" s="62" t="s">
        <v>119</v>
      </c>
      <c r="L33" s="124"/>
      <c r="M33" s="122"/>
      <c r="N33" s="65" t="s">
        <v>119</v>
      </c>
      <c r="O33" s="126"/>
      <c r="P33" s="122"/>
      <c r="Q33" s="62" t="s">
        <v>118</v>
      </c>
      <c r="R33" s="124"/>
      <c r="S33" s="122"/>
      <c r="T33" s="62" t="s">
        <v>118</v>
      </c>
      <c r="U33" s="124"/>
      <c r="V33" s="122"/>
      <c r="W33" s="65" t="s">
        <v>119</v>
      </c>
      <c r="X33" s="126"/>
      <c r="Y33" s="122"/>
      <c r="Z33" s="65" t="s">
        <v>118</v>
      </c>
      <c r="AA33" s="129"/>
      <c r="AB33" s="122"/>
      <c r="AC33" s="65" t="s">
        <v>118</v>
      </c>
      <c r="AD33" s="129"/>
      <c r="AE33" s="122"/>
      <c r="AF33" s="65" t="s">
        <v>118</v>
      </c>
      <c r="AG33" s="128"/>
      <c r="AH33" s="122"/>
      <c r="AI33" s="65" t="s">
        <v>118</v>
      </c>
      <c r="AJ33" s="124"/>
      <c r="AK33" s="122"/>
      <c r="AL33" s="62" t="s">
        <v>119</v>
      </c>
      <c r="AM33" s="124"/>
      <c r="AN33" s="122"/>
      <c r="AO33" s="65" t="s">
        <v>119</v>
      </c>
      <c r="AP33" s="126"/>
      <c r="AQ33" s="122"/>
      <c r="AR33" s="62" t="s">
        <v>118</v>
      </c>
      <c r="AS33" s="129"/>
      <c r="AT33" s="945"/>
      <c r="AU33" s="65" t="s">
        <v>119</v>
      </c>
      <c r="AV33" s="126"/>
      <c r="AW33" s="122"/>
      <c r="AX33" s="65" t="s">
        <v>119</v>
      </c>
      <c r="AY33" s="129"/>
      <c r="AZ33" s="126"/>
      <c r="BA33" s="65" t="s">
        <v>118</v>
      </c>
      <c r="BB33" s="128"/>
      <c r="BC33" s="945"/>
      <c r="BD33" s="65" t="s">
        <v>118</v>
      </c>
      <c r="BE33" s="124"/>
      <c r="BF33" s="122"/>
      <c r="BG33" s="65" t="s">
        <v>119</v>
      </c>
      <c r="BH33" s="128"/>
      <c r="BI33" s="122"/>
      <c r="BJ33" s="65" t="s">
        <v>118</v>
      </c>
      <c r="BK33" s="129"/>
      <c r="BL33" s="122"/>
      <c r="BM33" s="65" t="s">
        <v>119</v>
      </c>
      <c r="BN33" s="126"/>
      <c r="BO33" s="122"/>
      <c r="BP33" s="65" t="s">
        <v>119</v>
      </c>
      <c r="BQ33" s="124"/>
      <c r="BR33" s="122"/>
      <c r="BS33" s="65" t="s">
        <v>119</v>
      </c>
      <c r="BT33" s="128"/>
      <c r="BU33" s="122"/>
      <c r="BV33" s="65" t="s">
        <v>121</v>
      </c>
      <c r="BW33" s="126"/>
      <c r="BX33" s="122"/>
      <c r="BY33" s="62" t="s">
        <v>122</v>
      </c>
      <c r="BZ33" s="124"/>
      <c r="CA33" s="64"/>
      <c r="CB33" s="65" t="s">
        <v>119</v>
      </c>
      <c r="CC33" s="128"/>
      <c r="CD33" s="122"/>
      <c r="CE33" s="65" t="s">
        <v>118</v>
      </c>
      <c r="CF33" s="129"/>
      <c r="CG33" s="122"/>
      <c r="CH33" s="65" t="s">
        <v>119</v>
      </c>
      <c r="CI33" s="126"/>
      <c r="CJ33" s="122"/>
      <c r="CK33" s="62" t="s">
        <v>121</v>
      </c>
      <c r="CL33" s="129"/>
      <c r="CM33" s="122"/>
      <c r="CN33" s="65" t="s">
        <v>121</v>
      </c>
      <c r="CO33" s="128"/>
      <c r="CP33" s="122"/>
      <c r="CQ33" s="65" t="s">
        <v>121</v>
      </c>
      <c r="CR33" s="126"/>
      <c r="CS33" s="122"/>
      <c r="CT33" s="62" t="s">
        <v>121</v>
      </c>
      <c r="CU33" s="129"/>
      <c r="CV33" s="130"/>
    </row>
    <row r="34" spans="1:100" ht="12" customHeight="1" x14ac:dyDescent="0.2">
      <c r="C34" s="979"/>
      <c r="D34" s="980"/>
      <c r="E34" s="980"/>
      <c r="F34" s="980"/>
      <c r="G34" s="959"/>
      <c r="H34" s="958"/>
      <c r="I34" s="971"/>
      <c r="J34" s="958"/>
      <c r="K34" s="34" t="s">
        <v>119</v>
      </c>
      <c r="L34" s="133"/>
      <c r="M34" s="131"/>
      <c r="N34" s="71" t="s">
        <v>119</v>
      </c>
      <c r="O34" s="136"/>
      <c r="P34" s="131"/>
      <c r="Q34" s="34" t="s">
        <v>118</v>
      </c>
      <c r="R34" s="133"/>
      <c r="S34" s="131"/>
      <c r="T34" s="34" t="s">
        <v>118</v>
      </c>
      <c r="U34" s="133"/>
      <c r="V34" s="131"/>
      <c r="W34" s="71" t="s">
        <v>122</v>
      </c>
      <c r="X34" s="34"/>
      <c r="Y34" s="131"/>
      <c r="Z34" s="71" t="s">
        <v>118</v>
      </c>
      <c r="AA34" s="139"/>
      <c r="AB34" s="131"/>
      <c r="AC34" s="71" t="s">
        <v>118</v>
      </c>
      <c r="AD34" s="139"/>
      <c r="AE34" s="131"/>
      <c r="AF34" s="71" t="s">
        <v>118</v>
      </c>
      <c r="AG34" s="138"/>
      <c r="AH34" s="131"/>
      <c r="AI34" s="71" t="s">
        <v>118</v>
      </c>
      <c r="AJ34" s="133"/>
      <c r="AK34" s="131"/>
      <c r="AL34" s="34" t="s">
        <v>119</v>
      </c>
      <c r="AM34" s="133"/>
      <c r="AN34" s="131"/>
      <c r="AO34" s="71" t="s">
        <v>119</v>
      </c>
      <c r="AP34" s="136"/>
      <c r="AQ34" s="131"/>
      <c r="AR34" s="34" t="s">
        <v>118</v>
      </c>
      <c r="AS34" s="139"/>
      <c r="AT34" s="958"/>
      <c r="AU34" s="71" t="s">
        <v>119</v>
      </c>
      <c r="AV34" s="136"/>
      <c r="AW34" s="131"/>
      <c r="AX34" s="71" t="s">
        <v>119</v>
      </c>
      <c r="AY34" s="139"/>
      <c r="AZ34" s="136"/>
      <c r="BA34" s="71" t="s">
        <v>420</v>
      </c>
      <c r="BB34" s="138"/>
      <c r="BC34" s="958"/>
      <c r="BD34" s="71" t="s">
        <v>118</v>
      </c>
      <c r="BE34" s="133"/>
      <c r="BF34" s="131"/>
      <c r="BG34" s="71" t="s">
        <v>119</v>
      </c>
      <c r="BH34" s="138"/>
      <c r="BI34" s="131"/>
      <c r="BJ34" s="71" t="s">
        <v>118</v>
      </c>
      <c r="BK34" s="139"/>
      <c r="BL34" s="131"/>
      <c r="BM34" s="71" t="s">
        <v>119</v>
      </c>
      <c r="BN34" s="136"/>
      <c r="BO34" s="131"/>
      <c r="BP34" s="71" t="s">
        <v>119</v>
      </c>
      <c r="BQ34" s="133"/>
      <c r="BR34" s="131"/>
      <c r="BS34" s="71" t="s">
        <v>119</v>
      </c>
      <c r="BT34" s="138"/>
      <c r="BU34" s="131"/>
      <c r="BV34" s="71" t="s">
        <v>121</v>
      </c>
      <c r="BW34" s="136"/>
      <c r="BX34" s="131"/>
      <c r="BY34" s="34" t="s">
        <v>122</v>
      </c>
      <c r="BZ34" s="133"/>
      <c r="CA34" s="40"/>
      <c r="CB34" s="71" t="s">
        <v>119</v>
      </c>
      <c r="CC34" s="138"/>
      <c r="CD34" s="131"/>
      <c r="CE34" s="71" t="s">
        <v>118</v>
      </c>
      <c r="CF34" s="139"/>
      <c r="CG34" s="131"/>
      <c r="CH34" s="71" t="s">
        <v>119</v>
      </c>
      <c r="CI34" s="136"/>
      <c r="CJ34" s="131"/>
      <c r="CK34" s="34" t="s">
        <v>121</v>
      </c>
      <c r="CL34" s="139"/>
      <c r="CM34" s="131"/>
      <c r="CN34" s="71" t="s">
        <v>121</v>
      </c>
      <c r="CO34" s="138"/>
      <c r="CP34" s="131"/>
      <c r="CQ34" s="71" t="s">
        <v>121</v>
      </c>
      <c r="CR34" s="136"/>
      <c r="CS34" s="131"/>
      <c r="CT34" s="34" t="s">
        <v>121</v>
      </c>
      <c r="CU34" s="139"/>
      <c r="CV34" s="130"/>
    </row>
    <row r="35" spans="1:100" ht="12" customHeight="1" x14ac:dyDescent="0.2">
      <c r="C35" s="984" t="s">
        <v>123</v>
      </c>
      <c r="D35" s="985"/>
      <c r="E35" s="985"/>
      <c r="F35" s="985"/>
      <c r="G35" s="947"/>
      <c r="H35" s="956"/>
      <c r="I35" s="960"/>
      <c r="J35" s="956"/>
      <c r="K35" s="29" t="s">
        <v>296</v>
      </c>
      <c r="L35" s="142"/>
      <c r="M35" s="23"/>
      <c r="N35" s="73" t="s">
        <v>124</v>
      </c>
      <c r="O35" s="29"/>
      <c r="P35" s="23"/>
      <c r="Q35" s="29" t="s">
        <v>124</v>
      </c>
      <c r="R35" s="142"/>
      <c r="S35" s="23"/>
      <c r="T35" s="73" t="s">
        <v>124</v>
      </c>
      <c r="U35" s="29"/>
      <c r="V35" s="23"/>
      <c r="W35" s="73" t="s">
        <v>419</v>
      </c>
      <c r="X35" s="29"/>
      <c r="Y35" s="23"/>
      <c r="Z35" s="73" t="s">
        <v>296</v>
      </c>
      <c r="AA35" s="25"/>
      <c r="AB35" s="23"/>
      <c r="AC35" s="29" t="s">
        <v>129</v>
      </c>
      <c r="AD35" s="143"/>
      <c r="AE35" s="23"/>
      <c r="AF35" s="73" t="s">
        <v>126</v>
      </c>
      <c r="AG35" s="25"/>
      <c r="AH35" s="23"/>
      <c r="AI35" s="73" t="s">
        <v>124</v>
      </c>
      <c r="AJ35" s="142"/>
      <c r="AK35" s="23"/>
      <c r="AL35" s="73" t="s">
        <v>124</v>
      </c>
      <c r="AM35" s="142"/>
      <c r="AN35" s="23"/>
      <c r="AO35" s="73" t="s">
        <v>126</v>
      </c>
      <c r="AP35" s="29"/>
      <c r="AQ35" s="23"/>
      <c r="AR35" s="73" t="s">
        <v>124</v>
      </c>
      <c r="AS35" s="25"/>
      <c r="AT35" s="956"/>
      <c r="AU35" s="73" t="s">
        <v>126</v>
      </c>
      <c r="AV35" s="29"/>
      <c r="AW35" s="23"/>
      <c r="AX35" s="73" t="s">
        <v>126</v>
      </c>
      <c r="AY35" s="143"/>
      <c r="AZ35" s="29"/>
      <c r="BA35" s="73" t="s">
        <v>126</v>
      </c>
      <c r="BB35" s="25"/>
      <c r="BC35" s="956"/>
      <c r="BD35" s="73" t="s">
        <v>126</v>
      </c>
      <c r="BE35" s="142"/>
      <c r="BF35" s="23"/>
      <c r="BG35" s="73" t="s">
        <v>126</v>
      </c>
      <c r="BH35" s="143"/>
      <c r="BI35" s="23"/>
      <c r="BJ35" s="29" t="s">
        <v>124</v>
      </c>
      <c r="BK35" s="143"/>
      <c r="BL35" s="23"/>
      <c r="BM35" s="73" t="s">
        <v>126</v>
      </c>
      <c r="BN35" s="25"/>
      <c r="BO35" s="23"/>
      <c r="BP35" s="29" t="s">
        <v>126</v>
      </c>
      <c r="BQ35" s="142"/>
      <c r="BR35" s="23"/>
      <c r="BS35" s="73" t="s">
        <v>126</v>
      </c>
      <c r="BT35" s="25"/>
      <c r="BU35" s="23"/>
      <c r="BV35" s="73" t="s">
        <v>128</v>
      </c>
      <c r="BW35" s="29"/>
      <c r="BX35" s="23"/>
      <c r="BY35" s="73" t="s">
        <v>129</v>
      </c>
      <c r="BZ35" s="142"/>
      <c r="CA35" s="23"/>
      <c r="CB35" s="73" t="s">
        <v>129</v>
      </c>
      <c r="CC35" s="25"/>
      <c r="CD35" s="23"/>
      <c r="CE35" s="73" t="s">
        <v>124</v>
      </c>
      <c r="CF35" s="143"/>
      <c r="CG35" s="23"/>
      <c r="CH35" s="73" t="s">
        <v>124</v>
      </c>
      <c r="CI35" s="29"/>
      <c r="CJ35" s="23"/>
      <c r="CK35" s="29" t="s">
        <v>128</v>
      </c>
      <c r="CL35" s="143"/>
      <c r="CM35" s="23"/>
      <c r="CN35" s="73" t="s">
        <v>128</v>
      </c>
      <c r="CO35" s="25"/>
      <c r="CP35" s="23"/>
      <c r="CQ35" s="73" t="s">
        <v>128</v>
      </c>
      <c r="CR35" s="29"/>
      <c r="CS35" s="23"/>
      <c r="CT35" s="29" t="s">
        <v>128</v>
      </c>
      <c r="CU35" s="143"/>
      <c r="CV35" s="23"/>
    </row>
    <row r="36" spans="1:100" ht="12" customHeight="1" x14ac:dyDescent="0.2">
      <c r="C36" s="979"/>
      <c r="D36" s="980"/>
      <c r="E36" s="980"/>
      <c r="F36" s="980"/>
      <c r="G36" s="971"/>
      <c r="H36" s="956"/>
      <c r="I36" s="960"/>
      <c r="J36" s="956"/>
      <c r="K36" s="29" t="s">
        <v>296</v>
      </c>
      <c r="L36" s="142"/>
      <c r="M36" s="23"/>
      <c r="N36" s="73" t="s">
        <v>124</v>
      </c>
      <c r="O36" s="29"/>
      <c r="P36" s="23"/>
      <c r="Q36" s="29" t="s">
        <v>124</v>
      </c>
      <c r="R36" s="142"/>
      <c r="S36" s="23"/>
      <c r="T36" s="73" t="s">
        <v>124</v>
      </c>
      <c r="U36" s="29"/>
      <c r="V36" s="23"/>
      <c r="W36" s="73" t="s">
        <v>126</v>
      </c>
      <c r="X36" s="29"/>
      <c r="Y36" s="23"/>
      <c r="Z36" s="73" t="s">
        <v>296</v>
      </c>
      <c r="AA36" s="25"/>
      <c r="AB36" s="23"/>
      <c r="AC36" s="29" t="s">
        <v>129</v>
      </c>
      <c r="AD36" s="143"/>
      <c r="AE36" s="23"/>
      <c r="AF36" s="73" t="s">
        <v>126</v>
      </c>
      <c r="AG36" s="25"/>
      <c r="AH36" s="23"/>
      <c r="AI36" s="73" t="s">
        <v>124</v>
      </c>
      <c r="AJ36" s="142"/>
      <c r="AK36" s="23"/>
      <c r="AL36" s="73" t="s">
        <v>124</v>
      </c>
      <c r="AM36" s="142"/>
      <c r="AN36" s="23"/>
      <c r="AO36" s="73" t="s">
        <v>126</v>
      </c>
      <c r="AP36" s="29"/>
      <c r="AQ36" s="23"/>
      <c r="AR36" s="73" t="s">
        <v>124</v>
      </c>
      <c r="AS36" s="25"/>
      <c r="AT36" s="956"/>
      <c r="AU36" s="73" t="s">
        <v>126</v>
      </c>
      <c r="AV36" s="29"/>
      <c r="AW36" s="23"/>
      <c r="AX36" s="73" t="s">
        <v>126</v>
      </c>
      <c r="AY36" s="143"/>
      <c r="AZ36" s="29"/>
      <c r="BA36" s="73" t="s">
        <v>126</v>
      </c>
      <c r="BB36" s="25"/>
      <c r="BC36" s="956"/>
      <c r="BD36" s="73" t="s">
        <v>126</v>
      </c>
      <c r="BE36" s="142"/>
      <c r="BF36" s="23"/>
      <c r="BG36" s="73" t="s">
        <v>126</v>
      </c>
      <c r="BH36" s="143"/>
      <c r="BI36" s="23"/>
      <c r="BJ36" s="29" t="s">
        <v>124</v>
      </c>
      <c r="BK36" s="143"/>
      <c r="BL36" s="23"/>
      <c r="BM36" s="73" t="s">
        <v>126</v>
      </c>
      <c r="BN36" s="25"/>
      <c r="BO36" s="23"/>
      <c r="BP36" s="29" t="s">
        <v>126</v>
      </c>
      <c r="BQ36" s="142"/>
      <c r="BR36" s="23"/>
      <c r="BS36" s="73" t="s">
        <v>126</v>
      </c>
      <c r="BT36" s="25"/>
      <c r="BU36" s="23"/>
      <c r="BV36" s="73" t="s">
        <v>128</v>
      </c>
      <c r="BW36" s="29"/>
      <c r="BX36" s="23"/>
      <c r="BY36" s="73" t="s">
        <v>129</v>
      </c>
      <c r="BZ36" s="142"/>
      <c r="CA36" s="23"/>
      <c r="CB36" s="73" t="s">
        <v>129</v>
      </c>
      <c r="CC36" s="25"/>
      <c r="CD36" s="23"/>
      <c r="CE36" s="73" t="s">
        <v>124</v>
      </c>
      <c r="CF36" s="143"/>
      <c r="CG36" s="23"/>
      <c r="CH36" s="73" t="s">
        <v>124</v>
      </c>
      <c r="CI36" s="29"/>
      <c r="CJ36" s="23"/>
      <c r="CK36" s="29" t="s">
        <v>128</v>
      </c>
      <c r="CL36" s="143"/>
      <c r="CM36" s="23"/>
      <c r="CN36" s="71" t="s">
        <v>128</v>
      </c>
      <c r="CO36" s="25"/>
      <c r="CP36" s="23"/>
      <c r="CQ36" s="71" t="s">
        <v>128</v>
      </c>
      <c r="CR36" s="29"/>
      <c r="CS36" s="23"/>
      <c r="CT36" s="29" t="s">
        <v>128</v>
      </c>
      <c r="CU36" s="143"/>
      <c r="CV36" s="23"/>
    </row>
    <row r="37" spans="1:100" ht="12" customHeight="1" x14ac:dyDescent="0.2">
      <c r="C37" s="982" t="s">
        <v>130</v>
      </c>
      <c r="D37" s="984" t="s">
        <v>131</v>
      </c>
      <c r="E37" s="985"/>
      <c r="F37" s="985"/>
      <c r="G37" s="943"/>
      <c r="H37" s="942"/>
      <c r="I37" s="944"/>
      <c r="J37" s="942"/>
      <c r="K37" s="85">
        <v>7.1</v>
      </c>
      <c r="L37" s="144"/>
      <c r="M37" s="145"/>
      <c r="N37" s="75">
        <v>7.4</v>
      </c>
      <c r="O37" s="146"/>
      <c r="P37" s="145"/>
      <c r="Q37" s="75">
        <v>8.3000000000000007</v>
      </c>
      <c r="R37" s="146" t="str">
        <f>IF(Q37="","",(IF(AND(6.5&lt;=Q37,Q37&lt;=8.5),"○","×")))</f>
        <v>○</v>
      </c>
      <c r="S37" s="145"/>
      <c r="T37" s="75">
        <v>8.33</v>
      </c>
      <c r="U37" s="146" t="str">
        <f>IF(T37="","",(IF(AND(6.5&lt;=T37,T37&lt;=8.5),"○","×")))</f>
        <v>○</v>
      </c>
      <c r="V37" s="145"/>
      <c r="W37" s="147">
        <v>8.5</v>
      </c>
      <c r="X37" s="146" t="str">
        <f>IF(W37="","",(IF(AND(6.5&lt;=W37,W37&lt;=8.5),"○","×")))</f>
        <v>○</v>
      </c>
      <c r="Y37" s="145"/>
      <c r="Z37" s="75">
        <v>8.1999999999999993</v>
      </c>
      <c r="AA37" s="148" t="str">
        <f>IF(Z37="","",(IF(AND(6.5&lt;=Z37,Z37&lt;=8.5),"○","×")))</f>
        <v>○</v>
      </c>
      <c r="AB37" s="145"/>
      <c r="AC37" s="75">
        <v>8.1</v>
      </c>
      <c r="AD37" s="149" t="str">
        <f>IF(AC37="","",(IF(AND(6.5&lt;=AC37,AC37&lt;=8.5),"○","×")))</f>
        <v>○</v>
      </c>
      <c r="AE37" s="145"/>
      <c r="AF37" s="75">
        <v>8</v>
      </c>
      <c r="AG37" s="146"/>
      <c r="AH37" s="145"/>
      <c r="AI37" s="75">
        <v>7.9</v>
      </c>
      <c r="AJ37" s="146" t="str">
        <f>IF(AI37="","",(IF(AND(6&lt;=AI37,AI37&lt;=8.5),"○","×")))</f>
        <v>○</v>
      </c>
      <c r="AK37" s="145"/>
      <c r="AL37" s="75">
        <v>7.7</v>
      </c>
      <c r="AM37" s="144" t="str">
        <f>IF(AL37="","",(IF(AND(6.5&lt;=AL37,AL37&lt;=8.5),"○","×")))</f>
        <v>○</v>
      </c>
      <c r="AN37" s="942"/>
      <c r="AO37" s="75">
        <v>7.3</v>
      </c>
      <c r="AP37" s="146" t="str">
        <f>IF(AO37="","",(IF(AND(6&lt;=AO37,AO37&lt;=8.5),"○","×")))</f>
        <v>○</v>
      </c>
      <c r="AQ37" s="942"/>
      <c r="AR37" s="75">
        <v>7.7</v>
      </c>
      <c r="AS37" s="149"/>
      <c r="AT37" s="942"/>
      <c r="AU37" s="75">
        <v>7.5</v>
      </c>
      <c r="AV37" s="146" t="str">
        <f>IF(AU37="","",(IF(AND(6&lt;=AU37,AU37&lt;=8.5),"○","×")))</f>
        <v>○</v>
      </c>
      <c r="AW37" s="145"/>
      <c r="AX37" s="75">
        <v>7.4</v>
      </c>
      <c r="AY37" s="149" t="str">
        <f>IF(AX37="","",(IF(AND(6&lt;=AX37,AX37&lt;=8.5),"○","×")))</f>
        <v>○</v>
      </c>
      <c r="AZ37" s="145"/>
      <c r="BA37" s="75">
        <v>7.2</v>
      </c>
      <c r="BB37" s="144"/>
      <c r="BC37" s="942"/>
      <c r="BD37" s="75">
        <v>7.5</v>
      </c>
      <c r="BE37" s="144"/>
      <c r="BF37" s="145"/>
      <c r="BG37" s="75">
        <v>7.5</v>
      </c>
      <c r="BH37" s="144"/>
      <c r="BI37" s="145"/>
      <c r="BJ37" s="75">
        <v>7.4</v>
      </c>
      <c r="BK37" s="148" t="str">
        <f>IF(BJ37="","",(IF(AND(6.5&lt;=BJ37,BJ37&lt;=8.5),"○","×")))</f>
        <v>○</v>
      </c>
      <c r="BL37" s="145"/>
      <c r="BM37" s="75">
        <v>7.3</v>
      </c>
      <c r="BN37" s="146" t="str">
        <f>IF(BM37="","",(IF(AND(6&lt;=BM37,BM37&lt;=8.5),"○","×")))</f>
        <v>○</v>
      </c>
      <c r="BO37" s="942"/>
      <c r="BP37" s="75">
        <v>7.4</v>
      </c>
      <c r="BQ37" s="144"/>
      <c r="BR37" s="942"/>
      <c r="BS37" s="75">
        <v>7.3</v>
      </c>
      <c r="BT37" s="149"/>
      <c r="BU37" s="942"/>
      <c r="BV37" s="75">
        <v>7.4</v>
      </c>
      <c r="BW37" s="146" t="str">
        <f>IF(BV37="","",(IF(AND(6.5&lt;=BV37,BV37&lt;=8.5),"○","×")))</f>
        <v>○</v>
      </c>
      <c r="BX37" s="145"/>
      <c r="BY37" s="75">
        <v>7.4</v>
      </c>
      <c r="BZ37" s="146" t="str">
        <f>IF(BY37="","",(IF(AND(6.5&lt;=BY37,BY37&lt;=8.5),"○","×")))</f>
        <v>○</v>
      </c>
      <c r="CA37" s="84"/>
      <c r="CB37" s="75">
        <v>7.3</v>
      </c>
      <c r="CC37" s="148" t="str">
        <f>IF(CB37="","",(IF(AND(6.5&lt;=CB37,CB37&lt;=8.5),"○","×")))</f>
        <v>○</v>
      </c>
      <c r="CD37" s="145"/>
      <c r="CE37" s="75">
        <v>7.8</v>
      </c>
      <c r="CF37" s="148" t="str">
        <f>IF(CE37="","",(IF(AND(6.5&lt;=CE37,CE37&lt;=8.5),"○","×")))</f>
        <v>○</v>
      </c>
      <c r="CG37" s="145"/>
      <c r="CH37" s="75">
        <v>7.1</v>
      </c>
      <c r="CI37" s="146"/>
      <c r="CJ37" s="145"/>
      <c r="CK37" s="75">
        <v>7.5</v>
      </c>
      <c r="CL37" s="146" t="str">
        <f>IF(CK37="","",(IF(AND(6.5&lt;=CK37,CK37&lt;=8.5),"○","×")))</f>
        <v>○</v>
      </c>
      <c r="CM37" s="942"/>
      <c r="CN37" s="75">
        <v>7.9</v>
      </c>
      <c r="CO37" s="146" t="str">
        <f>IF(CN37="","",(IF(AND(6.5&lt;=CN37,CN37&lt;=8.5),"○","×")))</f>
        <v>○</v>
      </c>
      <c r="CP37" s="942"/>
      <c r="CQ37" s="75">
        <v>7.6</v>
      </c>
      <c r="CR37" s="146" t="str">
        <f>IF(CQ37="","",(IF(AND(6.5&lt;=CQ37,CQ37&lt;=8.5),"○","×")))</f>
        <v>○</v>
      </c>
      <c r="CS37" s="145"/>
      <c r="CT37" s="75">
        <v>7.7</v>
      </c>
      <c r="CU37" s="149" t="str">
        <f>IF(CT37="","",(IF(AND(6.5&lt;=CT37,CT37&lt;=8.5),"○","×")))</f>
        <v>○</v>
      </c>
      <c r="CV37" s="83"/>
    </row>
    <row r="38" spans="1:100" ht="12" customHeight="1" x14ac:dyDescent="0.2">
      <c r="C38" s="982"/>
      <c r="D38" s="977"/>
      <c r="E38" s="978"/>
      <c r="F38" s="978"/>
      <c r="G38" s="969" t="s">
        <v>132</v>
      </c>
      <c r="H38" s="967"/>
      <c r="I38" s="960"/>
      <c r="J38" s="956"/>
      <c r="K38" s="79">
        <v>6.8</v>
      </c>
      <c r="L38" s="152"/>
      <c r="M38" s="83"/>
      <c r="N38" s="78">
        <v>7.6</v>
      </c>
      <c r="O38" s="153"/>
      <c r="P38" s="83"/>
      <c r="Q38" s="78">
        <v>8.4</v>
      </c>
      <c r="R38" s="154" t="str">
        <f>IF(Q38="","",(IF(AND(6.5&lt;=Q38,Q38&lt;=8.5),"○","×")))</f>
        <v>○</v>
      </c>
      <c r="S38" s="83"/>
      <c r="T38" s="78">
        <v>8.5</v>
      </c>
      <c r="U38" s="155" t="str">
        <f>IF(T38="","",(IF(AND(6.5&lt;=T38,T38&lt;=8.5),"○","×")))</f>
        <v>○</v>
      </c>
      <c r="V38" s="83"/>
      <c r="W38" s="156">
        <v>8.5</v>
      </c>
      <c r="X38" s="155" t="str">
        <f>IF(W38="","",(IF(AND(6.5&lt;=W38,W38&lt;=8.5),"○","×")))</f>
        <v>○</v>
      </c>
      <c r="Y38" s="83"/>
      <c r="Z38" s="78">
        <v>8.6</v>
      </c>
      <c r="AA38" s="155" t="str">
        <f>IF(Z38="","",(IF(AND(6.5&lt;=Z38,Z38&lt;=8.5),"○","×")))</f>
        <v>×</v>
      </c>
      <c r="AB38" s="83"/>
      <c r="AC38" s="78">
        <v>8.1999999999999993</v>
      </c>
      <c r="AD38" s="154" t="str">
        <f>IF(AC38="","",(IF(AND(6.5&lt;=AC38,AC38&lt;=8.5),"○","×")))</f>
        <v>○</v>
      </c>
      <c r="AE38" s="83"/>
      <c r="AF38" s="78">
        <v>8</v>
      </c>
      <c r="AG38" s="154"/>
      <c r="AH38" s="83"/>
      <c r="AI38" s="78">
        <v>8.1999999999999993</v>
      </c>
      <c r="AJ38" s="154" t="str">
        <f>IF(AI38="","",(IF(AND(6&lt;=AI38,AI38&lt;=8.5),"○","×")))</f>
        <v>○</v>
      </c>
      <c r="AK38" s="83"/>
      <c r="AL38" s="78">
        <v>8.1999999999999993</v>
      </c>
      <c r="AM38" s="154" t="str">
        <f>IF(AL38="","",(IF(AND(6.5&lt;=AL38,AL38&lt;=8.5),"○","×")))</f>
        <v>○</v>
      </c>
      <c r="AN38" s="956"/>
      <c r="AO38" s="78">
        <v>7.6</v>
      </c>
      <c r="AP38" s="155" t="str">
        <f>IF(AO38="","",(IF(AND(6&lt;=AO38,AO38&lt;=8.5),"○","×")))</f>
        <v>○</v>
      </c>
      <c r="AQ38" s="956"/>
      <c r="AR38" s="78">
        <v>8.6999999999999993</v>
      </c>
      <c r="AS38" s="154"/>
      <c r="AT38" s="956"/>
      <c r="AU38" s="78">
        <v>7.6</v>
      </c>
      <c r="AV38" s="155" t="str">
        <f>IF(AU38="","",(IF(AND(6&lt;=AU38,AU38&lt;=8.5),"○","×")))</f>
        <v>○</v>
      </c>
      <c r="AW38" s="83"/>
      <c r="AX38" s="78">
        <v>7.9</v>
      </c>
      <c r="AY38" s="154" t="str">
        <f>IF(AX38="","",(IF(AND(6&lt;=AX38,AX38&lt;=8.5),"○","×")))</f>
        <v>○</v>
      </c>
      <c r="AZ38" s="83"/>
      <c r="BA38" s="78">
        <v>7.7</v>
      </c>
      <c r="BB38" s="152"/>
      <c r="BC38" s="956"/>
      <c r="BD38" s="78">
        <v>8.1999999999999993</v>
      </c>
      <c r="BE38" s="152"/>
      <c r="BF38" s="83"/>
      <c r="BG38" s="78">
        <v>8</v>
      </c>
      <c r="BH38" s="152"/>
      <c r="BI38" s="83"/>
      <c r="BJ38" s="78">
        <v>8</v>
      </c>
      <c r="BK38" s="154" t="str">
        <f>IF(BJ38="","",(IF(AND(6.5&lt;=BJ38,BJ38&lt;=8.5),"○","×")))</f>
        <v>○</v>
      </c>
      <c r="BL38" s="83"/>
      <c r="BM38" s="78">
        <v>7.9</v>
      </c>
      <c r="BN38" s="155" t="str">
        <f>IF(BM38="","",(IF(AND(6&lt;=BM38,BM38&lt;=8.5),"○","×")))</f>
        <v>○</v>
      </c>
      <c r="BO38" s="956"/>
      <c r="BP38" s="78">
        <v>7.7</v>
      </c>
      <c r="BQ38" s="152"/>
      <c r="BR38" s="956"/>
      <c r="BS38" s="78">
        <v>7.5</v>
      </c>
      <c r="BT38" s="154"/>
      <c r="BU38" s="956"/>
      <c r="BV38" s="78">
        <v>8.5</v>
      </c>
      <c r="BW38" s="155" t="str">
        <f>IF(BV38="","",(IF(AND(6.5&lt;=BV38,BV38&lt;=8.5),"○","×")))</f>
        <v>○</v>
      </c>
      <c r="BX38" s="83"/>
      <c r="BY38" s="78">
        <v>8.4</v>
      </c>
      <c r="BZ38" s="152" t="str">
        <f>IF(BY38="","",(IF(AND(6.5&lt;=BY38,BY38&lt;=8.5),"○","×")))</f>
        <v>○</v>
      </c>
      <c r="CA38" s="77"/>
      <c r="CB38" s="78">
        <v>8.4</v>
      </c>
      <c r="CC38" s="155" t="str">
        <f>IF(CB38="","",(IF(AND(6.5&lt;=CB38,CB38&lt;=8.5),"○","×")))</f>
        <v>○</v>
      </c>
      <c r="CD38" s="83"/>
      <c r="CE38" s="78">
        <v>8.5</v>
      </c>
      <c r="CF38" s="154" t="str">
        <f>IF(CE38="","",(IF(AND(6.5&lt;=CE38,CE38&lt;=8.5),"○","×")))</f>
        <v>○</v>
      </c>
      <c r="CG38" s="83"/>
      <c r="CH38" s="78">
        <v>8.4</v>
      </c>
      <c r="CI38" s="153"/>
      <c r="CJ38" s="83"/>
      <c r="CK38" s="78">
        <v>8.6</v>
      </c>
      <c r="CL38" s="154" t="str">
        <f>IF(CK38="","",(IF(AND(6.5&lt;=CK38,CK38&lt;=8.5),"○","×")))</f>
        <v>×</v>
      </c>
      <c r="CM38" s="956"/>
      <c r="CN38" s="78">
        <v>8.3000000000000007</v>
      </c>
      <c r="CO38" s="155" t="str">
        <f>IF(CN38="","",(IF(AND(6.5&lt;=CN38,CN38&lt;=8.5),"○","×")))</f>
        <v>○</v>
      </c>
      <c r="CP38" s="956"/>
      <c r="CQ38" s="78">
        <v>8.1</v>
      </c>
      <c r="CR38" s="155" t="str">
        <f>IF(CQ38="","",(IF(AND(6.5&lt;=CQ38,CQ38&lt;=8.5),"○","×")))</f>
        <v>○</v>
      </c>
      <c r="CS38" s="83"/>
      <c r="CT38" s="78">
        <v>8.3000000000000007</v>
      </c>
      <c r="CU38" s="154" t="str">
        <f>IF(CT38="","",(IF(AND(6.5&lt;=CT38,CT38&lt;=8.5),"○","×")))</f>
        <v>○</v>
      </c>
      <c r="CV38" s="83"/>
    </row>
    <row r="39" spans="1:100" ht="12" customHeight="1" x14ac:dyDescent="0.2">
      <c r="C39" s="982"/>
      <c r="D39" s="975" t="s">
        <v>89</v>
      </c>
      <c r="E39" s="976"/>
      <c r="F39" s="976"/>
      <c r="G39" s="957" t="s">
        <v>90</v>
      </c>
      <c r="H39" s="956"/>
      <c r="I39" s="970"/>
      <c r="J39" s="964" t="s">
        <v>235</v>
      </c>
      <c r="K39" s="161">
        <v>8.6999999999999993</v>
      </c>
      <c r="L39" s="741"/>
      <c r="M39" s="162" t="s">
        <v>235</v>
      </c>
      <c r="N39" s="166">
        <v>11</v>
      </c>
      <c r="O39" s="161"/>
      <c r="P39" s="162" t="s">
        <v>235</v>
      </c>
      <c r="Q39" s="164">
        <v>13</v>
      </c>
      <c r="R39" s="165" t="str">
        <f>IF(Q39="","",IF(Q39&gt;=5,"○","×"))</f>
        <v>○</v>
      </c>
      <c r="S39" s="162" t="s">
        <v>235</v>
      </c>
      <c r="T39" s="166">
        <v>13</v>
      </c>
      <c r="U39" s="167" t="str">
        <f>IF(T39="","",IF(T39&gt;=5,"○","×"))</f>
        <v>○</v>
      </c>
      <c r="V39" s="162" t="s">
        <v>235</v>
      </c>
      <c r="W39" s="168">
        <v>12</v>
      </c>
      <c r="X39" s="167" t="str">
        <f>IF(W39="","",IF(W39&gt;=5,"○","×"))</f>
        <v>○</v>
      </c>
      <c r="Y39" s="169" t="s">
        <v>235</v>
      </c>
      <c r="Z39" s="166">
        <v>15</v>
      </c>
      <c r="AA39" s="167" t="str">
        <f>IF(Z39="","",IF(Z39&gt;=5,"○","×"))</f>
        <v>○</v>
      </c>
      <c r="AB39" s="162" t="s">
        <v>235</v>
      </c>
      <c r="AC39" s="166">
        <v>13</v>
      </c>
      <c r="AD39" s="170" t="str">
        <f>IF(AC39="","",IF(AC39&gt;=7.5,"○","×"))</f>
        <v>○</v>
      </c>
      <c r="AE39" s="162" t="s">
        <v>235</v>
      </c>
      <c r="AF39" s="166">
        <v>12</v>
      </c>
      <c r="AG39" s="167"/>
      <c r="AH39" s="162" t="s">
        <v>235</v>
      </c>
      <c r="AI39" s="166">
        <v>11</v>
      </c>
      <c r="AJ39" s="170" t="str">
        <f>IF(AI39="","",IF(AI39&gt;=2,"○","×"))</f>
        <v>○</v>
      </c>
      <c r="AK39" s="162" t="s">
        <v>235</v>
      </c>
      <c r="AL39" s="166">
        <v>13</v>
      </c>
      <c r="AM39" s="170" t="str">
        <f>IF(AL39="","",IF(AL39&gt;=5,"○","×"))</f>
        <v>○</v>
      </c>
      <c r="AN39" s="964" t="s">
        <v>235</v>
      </c>
      <c r="AO39" s="166">
        <v>11</v>
      </c>
      <c r="AP39" s="167" t="str">
        <f>IF(AO39="","",IF(AO39&gt;=2,"○","×"))</f>
        <v>○</v>
      </c>
      <c r="AQ39" s="964" t="s">
        <v>235</v>
      </c>
      <c r="AR39" s="166">
        <v>14</v>
      </c>
      <c r="AS39" s="170"/>
      <c r="AT39" s="964" t="s">
        <v>235</v>
      </c>
      <c r="AU39" s="166">
        <v>11</v>
      </c>
      <c r="AV39" s="167" t="str">
        <f>IF(AU39="","",IF(AU39&gt;=2,"○","×"))</f>
        <v>○</v>
      </c>
      <c r="AW39" s="162" t="s">
        <v>235</v>
      </c>
      <c r="AX39" s="166">
        <v>12</v>
      </c>
      <c r="AY39" s="170" t="str">
        <f>IF(AX39="","",IF(AX39&gt;=2,"○","×"))</f>
        <v>○</v>
      </c>
      <c r="AZ39" s="162" t="s">
        <v>235</v>
      </c>
      <c r="BA39" s="166">
        <v>10</v>
      </c>
      <c r="BB39" s="170"/>
      <c r="BC39" s="964" t="s">
        <v>235</v>
      </c>
      <c r="BD39" s="164">
        <v>15</v>
      </c>
      <c r="BE39" s="741"/>
      <c r="BF39" s="162" t="s">
        <v>235</v>
      </c>
      <c r="BG39" s="166">
        <v>10</v>
      </c>
      <c r="BH39" s="167"/>
      <c r="BI39" s="162" t="s">
        <v>235</v>
      </c>
      <c r="BJ39" s="166">
        <v>13</v>
      </c>
      <c r="BK39" s="170" t="str">
        <f>IF(BJ39="","",IF(BJ39&gt;=5,"○","×"))</f>
        <v>○</v>
      </c>
      <c r="BL39" s="162" t="s">
        <v>235</v>
      </c>
      <c r="BM39" s="166">
        <v>13</v>
      </c>
      <c r="BN39" s="167" t="str">
        <f>IF(BM39="","",IF(BM39&gt;=5,"○","×"))</f>
        <v>○</v>
      </c>
      <c r="BO39" s="964" t="s">
        <v>235</v>
      </c>
      <c r="BP39" s="166">
        <v>10</v>
      </c>
      <c r="BQ39" s="170"/>
      <c r="BR39" s="964" t="s">
        <v>235</v>
      </c>
      <c r="BS39" s="163">
        <v>7.6</v>
      </c>
      <c r="BT39" s="170"/>
      <c r="BU39" s="964" t="s">
        <v>235</v>
      </c>
      <c r="BV39" s="166">
        <v>11</v>
      </c>
      <c r="BW39" s="167" t="str">
        <f>IF(BV39="","",IF(BV39&gt;=7.5,"○","×"))</f>
        <v>○</v>
      </c>
      <c r="BX39" s="162" t="s">
        <v>235</v>
      </c>
      <c r="BY39" s="166">
        <v>12</v>
      </c>
      <c r="BZ39" s="170" t="str">
        <f>IF(BY39="","",IF(BY39&gt;=7.5,"○","×"))</f>
        <v>○</v>
      </c>
      <c r="CA39" s="162" t="s">
        <v>235</v>
      </c>
      <c r="CB39" s="166">
        <v>13</v>
      </c>
      <c r="CC39" s="167" t="str">
        <f>IF(CB39="","",IF(CB39&gt;=7.5,"○","×"))</f>
        <v>○</v>
      </c>
      <c r="CD39" s="162" t="s">
        <v>235</v>
      </c>
      <c r="CE39" s="166">
        <v>14</v>
      </c>
      <c r="CF39" s="170" t="str">
        <f>IF(CE39="","",IF(CE39&gt;=7.5,"○","×"))</f>
        <v>○</v>
      </c>
      <c r="CG39" s="162" t="s">
        <v>235</v>
      </c>
      <c r="CH39" s="166">
        <v>12</v>
      </c>
      <c r="CI39" s="161"/>
      <c r="CJ39" s="162" t="s">
        <v>235</v>
      </c>
      <c r="CK39" s="166">
        <v>13</v>
      </c>
      <c r="CL39" s="170" t="str">
        <f>IF(CK39="","",IF(CK39&gt;=7.5,"○","×"))</f>
        <v>○</v>
      </c>
      <c r="CM39" s="964" t="s">
        <v>235</v>
      </c>
      <c r="CN39" s="166">
        <v>12</v>
      </c>
      <c r="CO39" s="167" t="str">
        <f>IF(CN39="","",IF(CN39&gt;=7.5,"○","×"))</f>
        <v>○</v>
      </c>
      <c r="CP39" s="964" t="s">
        <v>235</v>
      </c>
      <c r="CQ39" s="166">
        <v>12</v>
      </c>
      <c r="CR39" s="167" t="str">
        <f>IF(CQ39="","",IF(CQ39&gt;=7.5,"○","×"))</f>
        <v>○</v>
      </c>
      <c r="CS39" s="162" t="s">
        <v>235</v>
      </c>
      <c r="CT39" s="166">
        <v>12</v>
      </c>
      <c r="CU39" s="170" t="str">
        <f>IF(CT39="","",IF(CT39&gt;=7.5,"○","×"))</f>
        <v>○</v>
      </c>
      <c r="CV39" s="77"/>
    </row>
    <row r="40" spans="1:100" ht="12" customHeight="1" x14ac:dyDescent="0.2">
      <c r="A40" s="951" t="s">
        <v>133</v>
      </c>
      <c r="C40" s="982"/>
      <c r="D40" s="975" t="s">
        <v>92</v>
      </c>
      <c r="E40" s="976"/>
      <c r="F40" s="976"/>
      <c r="G40" s="957" t="s">
        <v>90</v>
      </c>
      <c r="H40" s="956"/>
      <c r="I40" s="960"/>
      <c r="J40" s="130"/>
      <c r="K40" s="79">
        <v>2</v>
      </c>
      <c r="L40" s="173"/>
      <c r="M40" s="130"/>
      <c r="N40" s="78">
        <v>3.6</v>
      </c>
      <c r="O40" s="140"/>
      <c r="P40" s="130"/>
      <c r="Q40" s="78">
        <v>1.9</v>
      </c>
      <c r="R40" s="140" t="str">
        <f>IF(Q40="","",(IF(Q40&lt;=3,"○","×")))</f>
        <v>○</v>
      </c>
      <c r="S40" s="130"/>
      <c r="T40" s="78">
        <v>2.5</v>
      </c>
      <c r="U40" s="141" t="str">
        <f>IF(T40="","",(IF(T40&lt;=5,"○","×")))</f>
        <v>○</v>
      </c>
      <c r="V40" s="83"/>
      <c r="W40" s="78">
        <v>2.5</v>
      </c>
      <c r="X40" s="174" t="str">
        <f>IF(W40="","",(IF(W40&lt;=3,"○","×")))</f>
        <v>○</v>
      </c>
      <c r="Y40" s="130"/>
      <c r="Z40" s="78">
        <v>1.9</v>
      </c>
      <c r="AA40" s="141" t="str">
        <f>IF(Z40="","",(IF(Z40&lt;=3,"○","×")))</f>
        <v>○</v>
      </c>
      <c r="AB40" s="130"/>
      <c r="AC40" s="78">
        <v>3.4</v>
      </c>
      <c r="AD40" s="174" t="str">
        <f>IF(AC40="","",(IF(AC40&lt;=2,"○","×")))</f>
        <v>×</v>
      </c>
      <c r="AE40" s="130"/>
      <c r="AF40" s="78">
        <v>0.9</v>
      </c>
      <c r="AG40" s="173"/>
      <c r="AH40" s="956"/>
      <c r="AI40" s="742">
        <v>12</v>
      </c>
      <c r="AJ40" s="174" t="str">
        <f>IF(AI40="","",(IF(AI40&lt;=8,"○","×")))</f>
        <v>×</v>
      </c>
      <c r="AK40" s="956"/>
      <c r="AL40" s="78">
        <v>4.5</v>
      </c>
      <c r="AM40" s="81" t="str">
        <f>IF(AL40="","",(IF(AL40&lt;=3,"○","×")))</f>
        <v>×</v>
      </c>
      <c r="AN40" s="956"/>
      <c r="AO40" s="78">
        <v>8.9</v>
      </c>
      <c r="AP40" s="140" t="str">
        <f>IF(AO40="","",(IF(AO40&lt;=8,"○","×")))</f>
        <v>×</v>
      </c>
      <c r="AQ40" s="130"/>
      <c r="AR40" s="78">
        <v>1.5</v>
      </c>
      <c r="AS40" s="174"/>
      <c r="AT40" s="130"/>
      <c r="AU40" s="156">
        <v>9.3000000000000007</v>
      </c>
      <c r="AV40" s="140" t="str">
        <f>IF(AU40="","",(IF(AU40&lt;=8,"○","×")))</f>
        <v>×</v>
      </c>
      <c r="AW40" s="956"/>
      <c r="AX40" s="78">
        <v>5.4</v>
      </c>
      <c r="AY40" s="141" t="str">
        <f>IF(AX40="","",(IF(AX40&lt;=8,"○","×")))</f>
        <v>○</v>
      </c>
      <c r="AZ40" s="130"/>
      <c r="BA40" s="78">
        <v>1.5</v>
      </c>
      <c r="BB40" s="141"/>
      <c r="BC40" s="130"/>
      <c r="BD40" s="78">
        <v>1.7</v>
      </c>
      <c r="BE40" s="174"/>
      <c r="BF40" s="130"/>
      <c r="BG40" s="78">
        <v>8.5</v>
      </c>
      <c r="BH40" s="140"/>
      <c r="BI40" s="956"/>
      <c r="BJ40" s="175">
        <v>2.9</v>
      </c>
      <c r="BK40" s="81" t="str">
        <f>IF(BJ40="","",(IF(BJ40&lt;=3,"○","×")))</f>
        <v>○</v>
      </c>
      <c r="BL40" s="956"/>
      <c r="BM40" s="175">
        <v>5.7</v>
      </c>
      <c r="BN40" s="81" t="str">
        <f>IF(BM40="","",(IF(BM40&lt;=5,"○","×")))</f>
        <v>×</v>
      </c>
      <c r="BO40" s="956"/>
      <c r="BP40" s="78">
        <v>4.2</v>
      </c>
      <c r="BQ40" s="140"/>
      <c r="BR40" s="130"/>
      <c r="BS40" s="78">
        <v>4.0999999999999996</v>
      </c>
      <c r="BT40" s="173"/>
      <c r="BU40" s="130"/>
      <c r="BV40" s="78">
        <v>3.9</v>
      </c>
      <c r="BW40" s="141" t="str">
        <f>IF(BV40="","",(IF(BV40&lt;=2,"○","×")))</f>
        <v>×</v>
      </c>
      <c r="BX40" s="83"/>
      <c r="BY40" s="78">
        <v>2.8</v>
      </c>
      <c r="BZ40" s="174" t="str">
        <f>IF(BY40="","",(IF(BY40&lt;=2,"○","×")))</f>
        <v>×</v>
      </c>
      <c r="CA40" s="130"/>
      <c r="CB40" s="78">
        <v>1.6</v>
      </c>
      <c r="CC40" s="141" t="str">
        <f>IF(CB40="","",(IF(CB40&lt;=2,"○","×")))</f>
        <v>○</v>
      </c>
      <c r="CD40" s="130"/>
      <c r="CE40" s="78">
        <v>0.9</v>
      </c>
      <c r="CF40" s="173" t="str">
        <f>IF(CE40="","",(IF(CE40&lt;=2,"○","×")))</f>
        <v>○</v>
      </c>
      <c r="CG40" s="956"/>
      <c r="CH40" s="78">
        <v>3.3</v>
      </c>
      <c r="CI40" s="141"/>
      <c r="CJ40" s="956"/>
      <c r="CK40" s="78">
        <v>0.9</v>
      </c>
      <c r="CL40" s="140" t="str">
        <f>IF(CK40="","",(IF(CK40&lt;=2,"○","×")))</f>
        <v>○</v>
      </c>
      <c r="CM40" s="130"/>
      <c r="CN40" s="78">
        <v>1.6</v>
      </c>
      <c r="CO40" s="174" t="str">
        <f>IF(CN40="","",(IF(CN40&lt;=2,"○","×")))</f>
        <v>○</v>
      </c>
      <c r="CP40" s="130"/>
      <c r="CQ40" s="79">
        <v>1.1000000000000001</v>
      </c>
      <c r="CR40" s="173" t="str">
        <f>IF(CQ40="","",(IF(CQ40&lt;=2,"○","×")))</f>
        <v>○</v>
      </c>
      <c r="CS40" s="130"/>
      <c r="CT40" s="78">
        <v>0.8</v>
      </c>
      <c r="CU40" s="141" t="str">
        <f>IF(CT40="","",(IF(CT40&lt;=2,"○","×")))</f>
        <v>○</v>
      </c>
      <c r="CV40" s="130"/>
    </row>
    <row r="41" spans="1:100" ht="12" customHeight="1" x14ac:dyDescent="0.2">
      <c r="C41" s="982"/>
      <c r="D41" s="975" t="s">
        <v>94</v>
      </c>
      <c r="E41" s="976"/>
      <c r="F41" s="976"/>
      <c r="G41" s="957" t="s">
        <v>90</v>
      </c>
      <c r="H41" s="956"/>
      <c r="I41" s="960"/>
      <c r="J41" s="956"/>
      <c r="K41" s="79">
        <v>5.0999999999999996</v>
      </c>
      <c r="L41" s="173"/>
      <c r="M41" s="130"/>
      <c r="N41" s="78">
        <v>7.7</v>
      </c>
      <c r="O41" s="140"/>
      <c r="P41" s="130"/>
      <c r="Q41" s="79">
        <v>4.4000000000000004</v>
      </c>
      <c r="R41" s="173"/>
      <c r="S41" s="130"/>
      <c r="T41" s="78">
        <v>4.0999999999999996</v>
      </c>
      <c r="U41" s="140"/>
      <c r="V41" s="130"/>
      <c r="W41" s="156">
        <v>4.9000000000000004</v>
      </c>
      <c r="X41" s="140"/>
      <c r="Y41" s="130"/>
      <c r="Z41" s="78">
        <v>3.8</v>
      </c>
      <c r="AA41" s="141"/>
      <c r="AB41" s="83"/>
      <c r="AC41" s="78">
        <v>2.7</v>
      </c>
      <c r="AD41" s="174"/>
      <c r="AE41" s="130"/>
      <c r="AF41" s="78">
        <v>2.2999999999999998</v>
      </c>
      <c r="AG41" s="141"/>
      <c r="AH41" s="130"/>
      <c r="AI41" s="78">
        <v>8.1999999999999993</v>
      </c>
      <c r="AJ41" s="173"/>
      <c r="AK41" s="130"/>
      <c r="AL41" s="175">
        <v>4.2</v>
      </c>
      <c r="AM41" s="173"/>
      <c r="AN41" s="956"/>
      <c r="AO41" s="78">
        <v>8.1</v>
      </c>
      <c r="AP41" s="140"/>
      <c r="AQ41" s="956"/>
      <c r="AR41" s="78">
        <v>3.6</v>
      </c>
      <c r="AS41" s="81"/>
      <c r="AT41" s="956"/>
      <c r="AU41" s="175">
        <v>7.8</v>
      </c>
      <c r="AV41" s="140"/>
      <c r="AW41" s="130"/>
      <c r="AX41" s="78">
        <v>7</v>
      </c>
      <c r="AY41" s="174"/>
      <c r="AZ41" s="130"/>
      <c r="BA41" s="78">
        <v>5.4</v>
      </c>
      <c r="BB41" s="174"/>
      <c r="BC41" s="956"/>
      <c r="BD41" s="79">
        <v>5.3</v>
      </c>
      <c r="BE41" s="173"/>
      <c r="BF41" s="130"/>
      <c r="BG41" s="742">
        <v>12</v>
      </c>
      <c r="BH41" s="141"/>
      <c r="BI41" s="130"/>
      <c r="BJ41" s="78">
        <v>4.9000000000000004</v>
      </c>
      <c r="BK41" s="174"/>
      <c r="BL41" s="130"/>
      <c r="BM41" s="742">
        <v>11</v>
      </c>
      <c r="BN41" s="140"/>
      <c r="BO41" s="956"/>
      <c r="BP41" s="78">
        <v>7</v>
      </c>
      <c r="BQ41" s="81"/>
      <c r="BR41" s="956"/>
      <c r="BS41" s="78">
        <v>9.1999999999999993</v>
      </c>
      <c r="BT41" s="81"/>
      <c r="BU41" s="956"/>
      <c r="BV41" s="78">
        <v>4.4000000000000004</v>
      </c>
      <c r="BW41" s="140"/>
      <c r="BX41" s="130"/>
      <c r="BY41" s="78">
        <v>5.4</v>
      </c>
      <c r="BZ41" s="173"/>
      <c r="CA41" s="130"/>
      <c r="CB41" s="78">
        <v>3.5</v>
      </c>
      <c r="CC41" s="141"/>
      <c r="CD41" s="83"/>
      <c r="CE41" s="78">
        <v>3.3</v>
      </c>
      <c r="CF41" s="174"/>
      <c r="CG41" s="130"/>
      <c r="CH41" s="78">
        <v>3.6</v>
      </c>
      <c r="CI41" s="140"/>
      <c r="CJ41" s="130"/>
      <c r="CK41" s="78">
        <v>2</v>
      </c>
      <c r="CL41" s="173"/>
      <c r="CM41" s="956"/>
      <c r="CN41" s="78">
        <v>3.1</v>
      </c>
      <c r="CO41" s="141"/>
      <c r="CP41" s="956"/>
      <c r="CQ41" s="78">
        <v>3.3</v>
      </c>
      <c r="CR41" s="140"/>
      <c r="CS41" s="130"/>
      <c r="CT41" s="78">
        <v>3.2</v>
      </c>
      <c r="CU41" s="174"/>
      <c r="CV41" s="130"/>
    </row>
    <row r="42" spans="1:100" ht="12" customHeight="1" x14ac:dyDescent="0.2">
      <c r="C42" s="982"/>
      <c r="D42" s="975" t="s">
        <v>95</v>
      </c>
      <c r="E42" s="976"/>
      <c r="F42" s="976"/>
      <c r="G42" s="957" t="s">
        <v>90</v>
      </c>
      <c r="H42" s="967"/>
      <c r="I42" s="969"/>
      <c r="J42" s="967"/>
      <c r="K42" s="176">
        <v>3</v>
      </c>
      <c r="L42" s="177"/>
      <c r="M42" s="178"/>
      <c r="N42" s="179">
        <v>3</v>
      </c>
      <c r="O42" s="180"/>
      <c r="P42" s="178"/>
      <c r="Q42" s="176">
        <v>4</v>
      </c>
      <c r="R42" s="181" t="str">
        <f>IF(Q42="","",IF(Q42&lt;=25,"○","×"))</f>
        <v>○</v>
      </c>
      <c r="S42" s="178"/>
      <c r="T42" s="179">
        <v>3</v>
      </c>
      <c r="U42" s="180" t="str">
        <f>IF(T42="","",(IF(T42&lt;=50,"○","×")))</f>
        <v>○</v>
      </c>
      <c r="V42" s="178"/>
      <c r="W42" s="182">
        <v>6</v>
      </c>
      <c r="X42" s="180" t="str">
        <f>IF(W42="","",IF(W42&lt;=25,"○","×"))</f>
        <v>○</v>
      </c>
      <c r="Y42" s="178"/>
      <c r="Z42" s="179">
        <v>4</v>
      </c>
      <c r="AA42" s="183" t="str">
        <f>IF(Z42="","",IF(Z42&lt;=25,"○","×"))</f>
        <v>○</v>
      </c>
      <c r="AB42" s="178"/>
      <c r="AC42" s="179">
        <v>1</v>
      </c>
      <c r="AD42" s="184" t="str">
        <f>IF(AC42="","",(IF(AC42&lt;=25,"○","×")))</f>
        <v>○</v>
      </c>
      <c r="AE42" s="178"/>
      <c r="AF42" s="179">
        <v>3</v>
      </c>
      <c r="AG42" s="183"/>
      <c r="AH42" s="178"/>
      <c r="AI42" s="179">
        <v>14</v>
      </c>
      <c r="AJ42" s="180" t="str">
        <f>IF(AI42="","",(IF(AI42&lt;=100,"○","×")))</f>
        <v>○</v>
      </c>
      <c r="AK42" s="178"/>
      <c r="AL42" s="179">
        <v>2</v>
      </c>
      <c r="AM42" s="181" t="str">
        <f>IF(AL42="","",IF(AL42&lt;=25,"○","×"))</f>
        <v>○</v>
      </c>
      <c r="AN42" s="967"/>
      <c r="AO42" s="179">
        <v>5</v>
      </c>
      <c r="AP42" s="180" t="str">
        <f>IF(AO42="","",(IF(AO42&lt;=100,"○","×")))</f>
        <v>○</v>
      </c>
      <c r="AQ42" s="967" t="s">
        <v>134</v>
      </c>
      <c r="AR42" s="179">
        <v>1</v>
      </c>
      <c r="AS42" s="185"/>
      <c r="AT42" s="967"/>
      <c r="AU42" s="179">
        <v>8</v>
      </c>
      <c r="AV42" s="180" t="str">
        <f>IF(AU42="","",(IF(AU42&lt;=100,"○","×")))</f>
        <v>○</v>
      </c>
      <c r="AW42" s="178"/>
      <c r="AX42" s="179">
        <v>7</v>
      </c>
      <c r="AY42" s="183" t="str">
        <f>IF(AX42="","",(IF(AX42&lt;=100,"○","×")))</f>
        <v>○</v>
      </c>
      <c r="AZ42" s="178"/>
      <c r="BA42" s="179">
        <v>4</v>
      </c>
      <c r="BB42" s="184"/>
      <c r="BC42" s="967" t="s">
        <v>134</v>
      </c>
      <c r="BD42" s="176">
        <v>1</v>
      </c>
      <c r="BE42" s="181"/>
      <c r="BF42" s="178"/>
      <c r="BG42" s="179">
        <v>9</v>
      </c>
      <c r="BH42" s="183"/>
      <c r="BI42" s="178" t="s">
        <v>134</v>
      </c>
      <c r="BJ42" s="179">
        <v>1</v>
      </c>
      <c r="BK42" s="184" t="str">
        <f>IF(BJ42="","",IF(BJ42&lt;=25,"○","×"))</f>
        <v>○</v>
      </c>
      <c r="BL42" s="178"/>
      <c r="BM42" s="179">
        <v>11</v>
      </c>
      <c r="BN42" s="180" t="str">
        <f>IF(BM42="","",(IF(BM42&lt;=50,"○","×")))</f>
        <v>○</v>
      </c>
      <c r="BO42" s="967"/>
      <c r="BP42" s="179">
        <v>7</v>
      </c>
      <c r="BQ42" s="185"/>
      <c r="BR42" s="967"/>
      <c r="BS42" s="179">
        <v>2</v>
      </c>
      <c r="BT42" s="185"/>
      <c r="BU42" s="967"/>
      <c r="BV42" s="179">
        <v>3</v>
      </c>
      <c r="BW42" s="180" t="str">
        <f>IF(BV42="","",(IF(BV42&lt;=25,"○","×")))</f>
        <v>○</v>
      </c>
      <c r="BX42" s="178"/>
      <c r="BY42" s="179">
        <v>5</v>
      </c>
      <c r="BZ42" s="181" t="str">
        <f>IF(BY42="","",(IF(BY42&lt;=25,"○","×")))</f>
        <v>○</v>
      </c>
      <c r="CA42" s="178"/>
      <c r="CB42" s="179">
        <v>1</v>
      </c>
      <c r="CC42" s="183" t="str">
        <f>IF(CB42="","",(IF(CB42&lt;=25,"○","×")))</f>
        <v>○</v>
      </c>
      <c r="CD42" s="178" t="s">
        <v>134</v>
      </c>
      <c r="CE42" s="179">
        <v>1</v>
      </c>
      <c r="CF42" s="184" t="str">
        <f>IF(CE42="","",(IF(CE42&lt;=25,"○","×")))</f>
        <v>○</v>
      </c>
      <c r="CG42" s="178"/>
      <c r="CH42" s="179">
        <v>2</v>
      </c>
      <c r="CI42" s="180"/>
      <c r="CJ42" s="178" t="s">
        <v>134</v>
      </c>
      <c r="CK42" s="179">
        <v>1</v>
      </c>
      <c r="CL42" s="181" t="str">
        <f>IF(CK42="","",(IF(CK42&lt;=25,"○","×")))</f>
        <v>○</v>
      </c>
      <c r="CM42" s="967"/>
      <c r="CN42" s="179">
        <v>1</v>
      </c>
      <c r="CO42" s="183" t="str">
        <f>IF(CN42="","",(IF(CN42&lt;=25,"○","×")))</f>
        <v>○</v>
      </c>
      <c r="CP42" s="967" t="s">
        <v>134</v>
      </c>
      <c r="CQ42" s="179">
        <v>1</v>
      </c>
      <c r="CR42" s="180" t="str">
        <f>IF(CQ42="","",(IF(CQ42&lt;=25,"○","×")))</f>
        <v>○</v>
      </c>
      <c r="CS42" s="178"/>
      <c r="CT42" s="179">
        <v>4</v>
      </c>
      <c r="CU42" s="184" t="str">
        <f>IF(CT42="","",(IF(CT42&lt;=25,"○","×")))</f>
        <v>○</v>
      </c>
      <c r="CV42" s="130"/>
    </row>
    <row r="43" spans="1:100" ht="15.75" customHeight="1" x14ac:dyDescent="0.2">
      <c r="A43" s="957"/>
      <c r="B43" s="957"/>
      <c r="C43" s="982"/>
      <c r="D43" s="986" t="s">
        <v>96</v>
      </c>
      <c r="E43" s="987"/>
      <c r="F43" s="987" t="s">
        <v>97</v>
      </c>
      <c r="G43" s="987"/>
      <c r="H43" s="956"/>
      <c r="I43" s="960"/>
      <c r="J43" s="956"/>
      <c r="K43" s="743"/>
      <c r="L43" s="744"/>
      <c r="M43" s="172"/>
      <c r="N43" s="78"/>
      <c r="O43" s="171"/>
      <c r="P43" s="172"/>
      <c r="Q43" s="79" t="s">
        <v>413</v>
      </c>
      <c r="R43" s="76" t="s">
        <v>136</v>
      </c>
      <c r="S43" s="172"/>
      <c r="T43" s="957"/>
      <c r="U43" s="186"/>
      <c r="V43" s="172"/>
      <c r="W43" s="79" t="s">
        <v>375</v>
      </c>
      <c r="X43" s="76" t="s">
        <v>136</v>
      </c>
      <c r="Y43" s="172"/>
      <c r="Z43" s="79" t="s">
        <v>418</v>
      </c>
      <c r="AA43" s="170" t="s">
        <v>136</v>
      </c>
      <c r="AB43" s="172"/>
      <c r="AC43" s="79" t="s">
        <v>366</v>
      </c>
      <c r="AD43" s="76" t="s">
        <v>136</v>
      </c>
      <c r="AE43" s="172"/>
      <c r="AF43" s="187"/>
      <c r="AG43" s="746"/>
      <c r="AH43" s="172"/>
      <c r="AI43" s="24"/>
      <c r="AJ43" s="186"/>
      <c r="AK43" s="172"/>
      <c r="AL43" s="79" t="s">
        <v>414</v>
      </c>
      <c r="AM43" s="76" t="s">
        <v>136</v>
      </c>
      <c r="AN43" s="956"/>
      <c r="AO43" s="24"/>
      <c r="AP43" s="170"/>
      <c r="AQ43" s="956"/>
      <c r="AR43" s="24"/>
      <c r="AS43" s="81"/>
      <c r="AT43" s="956"/>
      <c r="AU43" s="188"/>
      <c r="AV43" s="170"/>
      <c r="AW43" s="172"/>
      <c r="AX43" s="24"/>
      <c r="AY43" s="186"/>
      <c r="AZ43" s="172"/>
      <c r="BA43" s="188"/>
      <c r="BB43" s="746"/>
      <c r="BC43" s="172"/>
      <c r="BD43" s="79"/>
      <c r="BE43" s="744"/>
      <c r="BF43" s="172"/>
      <c r="BG43" s="188"/>
      <c r="BH43" s="746"/>
      <c r="BI43" s="172"/>
      <c r="BJ43" s="79" t="s">
        <v>417</v>
      </c>
      <c r="BK43" s="170" t="s">
        <v>136</v>
      </c>
      <c r="BL43" s="172"/>
      <c r="BM43" s="24"/>
      <c r="BN43" s="186"/>
      <c r="BO43" s="956"/>
      <c r="BP43" s="78"/>
      <c r="BQ43" s="76"/>
      <c r="BR43" s="956"/>
      <c r="BS43" s="78"/>
      <c r="BT43" s="81"/>
      <c r="BU43" s="956"/>
      <c r="BV43" s="79" t="s">
        <v>364</v>
      </c>
      <c r="BW43" s="76" t="s">
        <v>136</v>
      </c>
      <c r="BX43" s="172"/>
      <c r="BY43" s="79" t="s">
        <v>416</v>
      </c>
      <c r="BZ43" s="76" t="s">
        <v>141</v>
      </c>
      <c r="CA43" s="172"/>
      <c r="CB43" s="79" t="s">
        <v>307</v>
      </c>
      <c r="CC43" s="170" t="s">
        <v>136</v>
      </c>
      <c r="CD43" s="172"/>
      <c r="CE43" s="79" t="s">
        <v>415</v>
      </c>
      <c r="CF43" s="170" t="s">
        <v>136</v>
      </c>
      <c r="CG43" s="172"/>
      <c r="CH43" s="188"/>
      <c r="CI43" s="171"/>
      <c r="CJ43" s="172"/>
      <c r="CK43" s="79" t="s">
        <v>370</v>
      </c>
      <c r="CL43" s="76" t="s">
        <v>136</v>
      </c>
      <c r="CM43" s="956"/>
      <c r="CN43" s="79" t="s">
        <v>414</v>
      </c>
      <c r="CO43" s="76" t="s">
        <v>136</v>
      </c>
      <c r="CP43" s="956"/>
      <c r="CQ43" s="79" t="s">
        <v>352</v>
      </c>
      <c r="CR43" s="76" t="s">
        <v>136</v>
      </c>
      <c r="CS43" s="172"/>
      <c r="CT43" s="79" t="s">
        <v>413</v>
      </c>
      <c r="CU43" s="81" t="s">
        <v>136</v>
      </c>
      <c r="CV43" s="172"/>
    </row>
    <row r="44" spans="1:100" ht="12" customHeight="1" x14ac:dyDescent="0.2">
      <c r="C44" s="982"/>
      <c r="D44" s="975" t="s">
        <v>150</v>
      </c>
      <c r="E44" s="976"/>
      <c r="F44" s="976"/>
      <c r="G44" s="957" t="s">
        <v>90</v>
      </c>
      <c r="H44" s="956"/>
      <c r="I44" s="960"/>
      <c r="J44" s="956" t="s">
        <v>235</v>
      </c>
      <c r="K44" s="189">
        <v>2</v>
      </c>
      <c r="L44" s="142"/>
      <c r="M44" s="23" t="s">
        <v>235</v>
      </c>
      <c r="N44" s="188">
        <v>2.7</v>
      </c>
      <c r="O44" s="79"/>
      <c r="P44" s="77" t="s">
        <v>235</v>
      </c>
      <c r="Q44" s="79">
        <v>1.5</v>
      </c>
      <c r="R44" s="76"/>
      <c r="S44" s="77" t="s">
        <v>235</v>
      </c>
      <c r="T44" s="78">
        <v>1.5</v>
      </c>
      <c r="U44" s="79"/>
      <c r="V44" s="77" t="s">
        <v>235</v>
      </c>
      <c r="W44" s="156">
        <v>1.4</v>
      </c>
      <c r="X44" s="79"/>
      <c r="Y44" s="77" t="s">
        <v>235</v>
      </c>
      <c r="Z44" s="78">
        <v>1.3</v>
      </c>
      <c r="AA44" s="80"/>
      <c r="AB44" s="77" t="s">
        <v>235</v>
      </c>
      <c r="AC44" s="78">
        <v>1.3</v>
      </c>
      <c r="AD44" s="81"/>
      <c r="AE44" s="77" t="s">
        <v>235</v>
      </c>
      <c r="AF44" s="188">
        <v>1.4</v>
      </c>
      <c r="AG44" s="80"/>
      <c r="AH44" s="77" t="s">
        <v>235</v>
      </c>
      <c r="AI44" s="78">
        <v>4.4000000000000004</v>
      </c>
      <c r="AJ44" s="142"/>
      <c r="AK44" s="23" t="s">
        <v>235</v>
      </c>
      <c r="AL44" s="188">
        <v>1.3</v>
      </c>
      <c r="AM44" s="192"/>
      <c r="AN44" s="956" t="s">
        <v>235</v>
      </c>
      <c r="AO44" s="78">
        <v>3.4</v>
      </c>
      <c r="AP44" s="29"/>
      <c r="AQ44" s="956" t="s">
        <v>235</v>
      </c>
      <c r="AR44" s="78">
        <v>1</v>
      </c>
      <c r="AS44" s="143"/>
      <c r="AT44" s="956" t="s">
        <v>235</v>
      </c>
      <c r="AU44" s="188">
        <v>5.7</v>
      </c>
      <c r="AV44" s="29"/>
      <c r="AW44" s="172" t="s">
        <v>235</v>
      </c>
      <c r="AX44" s="78">
        <v>2.9</v>
      </c>
      <c r="AY44" s="192"/>
      <c r="AZ44" s="172" t="s">
        <v>235</v>
      </c>
      <c r="BA44" s="188">
        <v>2.5</v>
      </c>
      <c r="BB44" s="25"/>
      <c r="BC44" s="956" t="s">
        <v>235</v>
      </c>
      <c r="BD44" s="189">
        <v>2</v>
      </c>
      <c r="BE44" s="142"/>
      <c r="BF44" s="23" t="s">
        <v>235</v>
      </c>
      <c r="BG44" s="188">
        <v>3.9</v>
      </c>
      <c r="BH44" s="80"/>
      <c r="BI44" s="77" t="s">
        <v>235</v>
      </c>
      <c r="BJ44" s="78">
        <v>3</v>
      </c>
      <c r="BK44" s="81"/>
      <c r="BL44" s="77" t="s">
        <v>235</v>
      </c>
      <c r="BM44" s="78">
        <v>3.8</v>
      </c>
      <c r="BN44" s="79"/>
      <c r="BO44" s="956" t="s">
        <v>235</v>
      </c>
      <c r="BP44" s="188">
        <v>2.8</v>
      </c>
      <c r="BQ44" s="142"/>
      <c r="BR44" s="956" t="s">
        <v>235</v>
      </c>
      <c r="BS44" s="188">
        <v>1.1000000000000001</v>
      </c>
      <c r="BT44" s="143"/>
      <c r="BU44" s="956" t="s">
        <v>235</v>
      </c>
      <c r="BV44" s="78">
        <v>1.9</v>
      </c>
      <c r="BW44" s="29"/>
      <c r="BX44" s="77" t="s">
        <v>235</v>
      </c>
      <c r="BY44" s="78">
        <v>2.2000000000000002</v>
      </c>
      <c r="BZ44" s="76"/>
      <c r="CA44" s="77" t="s">
        <v>235</v>
      </c>
      <c r="CB44" s="78">
        <v>2.2999999999999998</v>
      </c>
      <c r="CC44" s="81"/>
      <c r="CD44" s="77" t="s">
        <v>235</v>
      </c>
      <c r="CE44" s="78">
        <v>1.2</v>
      </c>
      <c r="CF44" s="81"/>
      <c r="CG44" s="77" t="s">
        <v>235</v>
      </c>
      <c r="CH44" s="188">
        <v>1.9</v>
      </c>
      <c r="CI44" s="79"/>
      <c r="CJ44" s="77" t="s">
        <v>235</v>
      </c>
      <c r="CK44" s="193">
        <v>0.68</v>
      </c>
      <c r="CL44" s="143"/>
      <c r="CM44" s="956" t="s">
        <v>235</v>
      </c>
      <c r="CN44" s="193">
        <v>0.51</v>
      </c>
      <c r="CO44" s="25"/>
      <c r="CP44" s="956" t="s">
        <v>235</v>
      </c>
      <c r="CQ44" s="193">
        <v>0.37</v>
      </c>
      <c r="CR44" s="29"/>
      <c r="CS44" s="77" t="s">
        <v>235</v>
      </c>
      <c r="CT44" s="193">
        <v>0.41</v>
      </c>
      <c r="CU44" s="81"/>
      <c r="CV44" s="77"/>
    </row>
    <row r="45" spans="1:100" ht="12" customHeight="1" x14ac:dyDescent="0.2">
      <c r="C45" s="982"/>
      <c r="D45" s="975" t="s">
        <v>151</v>
      </c>
      <c r="E45" s="976"/>
      <c r="F45" s="976"/>
      <c r="G45" s="957" t="s">
        <v>90</v>
      </c>
      <c r="H45" s="956"/>
      <c r="I45" s="960"/>
      <c r="J45" s="956" t="s">
        <v>235</v>
      </c>
      <c r="K45" s="105">
        <v>0.12</v>
      </c>
      <c r="L45" s="76"/>
      <c r="M45" s="130" t="s">
        <v>235</v>
      </c>
      <c r="N45" s="194">
        <v>0.21</v>
      </c>
      <c r="O45" s="140"/>
      <c r="P45" s="130" t="s">
        <v>235</v>
      </c>
      <c r="Q45" s="105">
        <v>0.15</v>
      </c>
      <c r="R45" s="173"/>
      <c r="S45" s="106" t="s">
        <v>235</v>
      </c>
      <c r="T45" s="193">
        <v>0.14000000000000001</v>
      </c>
      <c r="U45" s="105"/>
      <c r="V45" s="130" t="s">
        <v>235</v>
      </c>
      <c r="W45" s="271">
        <v>6.6000000000000003E-2</v>
      </c>
      <c r="X45" s="140"/>
      <c r="Y45" s="130" t="s">
        <v>235</v>
      </c>
      <c r="Z45" s="195">
        <v>4.3999999999999997E-2</v>
      </c>
      <c r="AA45" s="141"/>
      <c r="AB45" s="83" t="s">
        <v>235</v>
      </c>
      <c r="AC45" s="195">
        <v>0.04</v>
      </c>
      <c r="AD45" s="174"/>
      <c r="AE45" s="130" t="s">
        <v>235</v>
      </c>
      <c r="AF45" s="195">
        <v>3.4000000000000002E-2</v>
      </c>
      <c r="AG45" s="141"/>
      <c r="AH45" s="130" t="s">
        <v>235</v>
      </c>
      <c r="AI45" s="193">
        <v>0.44</v>
      </c>
      <c r="AJ45" s="173"/>
      <c r="AK45" s="130" t="s">
        <v>235</v>
      </c>
      <c r="AL45" s="196">
        <v>7.5999999999999998E-2</v>
      </c>
      <c r="AM45" s="173"/>
      <c r="AN45" s="956" t="s">
        <v>235</v>
      </c>
      <c r="AO45" s="193">
        <v>0.33</v>
      </c>
      <c r="AP45" s="140"/>
      <c r="AQ45" s="956" t="s">
        <v>235</v>
      </c>
      <c r="AR45" s="195">
        <v>3.1E-2</v>
      </c>
      <c r="AS45" s="81"/>
      <c r="AT45" s="956" t="s">
        <v>235</v>
      </c>
      <c r="AU45" s="194">
        <v>0.51</v>
      </c>
      <c r="AV45" s="140"/>
      <c r="AW45" s="130" t="s">
        <v>235</v>
      </c>
      <c r="AX45" s="193">
        <v>0.42</v>
      </c>
      <c r="AY45" s="174"/>
      <c r="AZ45" s="130" t="s">
        <v>235</v>
      </c>
      <c r="BA45" s="193">
        <v>0.32</v>
      </c>
      <c r="BB45" s="174"/>
      <c r="BC45" s="956" t="s">
        <v>235</v>
      </c>
      <c r="BD45" s="105">
        <v>0.12</v>
      </c>
      <c r="BE45" s="173"/>
      <c r="BF45" s="130" t="s">
        <v>235</v>
      </c>
      <c r="BG45" s="193">
        <v>0.49</v>
      </c>
      <c r="BH45" s="141"/>
      <c r="BI45" s="130" t="s">
        <v>235</v>
      </c>
      <c r="BJ45" s="193">
        <v>0.24</v>
      </c>
      <c r="BK45" s="174"/>
      <c r="BL45" s="130" t="s">
        <v>235</v>
      </c>
      <c r="BM45" s="193">
        <v>0.64</v>
      </c>
      <c r="BN45" s="140"/>
      <c r="BO45" s="956" t="s">
        <v>235</v>
      </c>
      <c r="BP45" s="194">
        <v>0.28999999999999998</v>
      </c>
      <c r="BQ45" s="81"/>
      <c r="BR45" s="956" t="s">
        <v>235</v>
      </c>
      <c r="BS45" s="196">
        <v>8.5000000000000006E-2</v>
      </c>
      <c r="BT45" s="81"/>
      <c r="BU45" s="956" t="s">
        <v>235</v>
      </c>
      <c r="BV45" s="193">
        <v>0.1</v>
      </c>
      <c r="BW45" s="140"/>
      <c r="BX45" s="130" t="s">
        <v>235</v>
      </c>
      <c r="BY45" s="193">
        <v>0.12</v>
      </c>
      <c r="BZ45" s="173"/>
      <c r="CA45" s="130" t="s">
        <v>235</v>
      </c>
      <c r="CB45" s="193">
        <v>0.17</v>
      </c>
      <c r="CC45" s="141"/>
      <c r="CD45" s="83" t="s">
        <v>235</v>
      </c>
      <c r="CE45" s="195">
        <v>7.0999999999999994E-2</v>
      </c>
      <c r="CF45" s="174"/>
      <c r="CG45" s="130" t="s">
        <v>235</v>
      </c>
      <c r="CH45" s="193">
        <v>0.19</v>
      </c>
      <c r="CI45" s="140"/>
      <c r="CJ45" s="130" t="s">
        <v>235</v>
      </c>
      <c r="CK45" s="195">
        <v>1.2E-2</v>
      </c>
      <c r="CL45" s="173"/>
      <c r="CM45" s="956" t="s">
        <v>235</v>
      </c>
      <c r="CN45" s="195">
        <v>6.7000000000000004E-2</v>
      </c>
      <c r="CO45" s="141"/>
      <c r="CP45" s="956" t="s">
        <v>235</v>
      </c>
      <c r="CQ45" s="195">
        <v>3.5999999999999997E-2</v>
      </c>
      <c r="CR45" s="140"/>
      <c r="CS45" s="130" t="s">
        <v>235</v>
      </c>
      <c r="CT45" s="195">
        <v>2.1999999999999999E-2</v>
      </c>
      <c r="CU45" s="174"/>
      <c r="CV45" s="106"/>
    </row>
    <row r="46" spans="1:100" ht="12" customHeight="1" x14ac:dyDescent="0.2">
      <c r="C46" s="982"/>
      <c r="D46" s="975" t="s">
        <v>98</v>
      </c>
      <c r="E46" s="976"/>
      <c r="F46" s="976"/>
      <c r="G46" s="960" t="s">
        <v>90</v>
      </c>
      <c r="H46" s="956"/>
      <c r="I46" s="960"/>
      <c r="J46" s="956" t="s">
        <v>235</v>
      </c>
      <c r="K46" s="189" t="s">
        <v>235</v>
      </c>
      <c r="L46" s="142"/>
      <c r="M46" s="23" t="s">
        <v>235</v>
      </c>
      <c r="N46" s="191" t="s">
        <v>235</v>
      </c>
      <c r="O46" s="105"/>
      <c r="P46" s="199" t="s">
        <v>235</v>
      </c>
      <c r="Q46" s="200">
        <v>1.4E-2</v>
      </c>
      <c r="R46" s="201" t="str">
        <f>IF(Q46="","",(IF(Q46&lt;=0.03,"○","×")))</f>
        <v>○</v>
      </c>
      <c r="S46" s="199" t="s">
        <v>235</v>
      </c>
      <c r="T46" s="195">
        <v>1.0999999999999999E-2</v>
      </c>
      <c r="U46" s="201" t="str">
        <f>IF(T46="","",(IF(T46&lt;=0.03,"○","×")))</f>
        <v>○</v>
      </c>
      <c r="V46" s="199" t="s">
        <v>235</v>
      </c>
      <c r="W46" s="272">
        <v>1.6E-2</v>
      </c>
      <c r="X46" s="201" t="str">
        <f>IF(W46="","",(IF(W46&lt;=0.03,"○","×")))</f>
        <v>○</v>
      </c>
      <c r="Y46" s="199" t="s">
        <v>235</v>
      </c>
      <c r="Z46" s="195">
        <v>8.0000000000000002E-3</v>
      </c>
      <c r="AA46" s="202" t="str">
        <f>IF(Z46="","",(IF(Z46&lt;=0.03,"○","×")))</f>
        <v>○</v>
      </c>
      <c r="AB46" s="199" t="s">
        <v>235</v>
      </c>
      <c r="AC46" s="195">
        <v>6.0000000000000001E-3</v>
      </c>
      <c r="AD46" s="202" t="str">
        <f>IF(AC46="","",(IF(AC46&lt;=0.03,"○","×")))</f>
        <v>○</v>
      </c>
      <c r="AE46" s="199" t="s">
        <v>235</v>
      </c>
      <c r="AF46" s="197" t="s">
        <v>235</v>
      </c>
      <c r="AG46" s="748"/>
      <c r="AH46" s="199" t="s">
        <v>235</v>
      </c>
      <c r="AI46" s="195">
        <v>2.3E-2</v>
      </c>
      <c r="AJ46" s="201"/>
      <c r="AK46" s="199" t="s">
        <v>235</v>
      </c>
      <c r="AL46" s="197">
        <v>5.0000000000000001E-3</v>
      </c>
      <c r="AM46" s="201" t="str">
        <f>IF(AL46="","",(IF(AL46&lt;=0.03,"○","×")))</f>
        <v>○</v>
      </c>
      <c r="AN46" s="199" t="s">
        <v>235</v>
      </c>
      <c r="AO46" s="195">
        <v>7.9000000000000001E-2</v>
      </c>
      <c r="AP46" s="201"/>
      <c r="AQ46" s="199" t="s">
        <v>235</v>
      </c>
      <c r="AR46" s="195">
        <v>4.0000000000000001E-3</v>
      </c>
      <c r="AS46" s="748"/>
      <c r="AT46" s="199" t="s">
        <v>235</v>
      </c>
      <c r="AU46" s="191">
        <v>0.19</v>
      </c>
      <c r="AV46" s="200"/>
      <c r="AW46" s="199" t="s">
        <v>235</v>
      </c>
      <c r="AX46" s="195">
        <v>1.7999999999999999E-2</v>
      </c>
      <c r="AY46" s="202"/>
      <c r="AZ46" s="199" t="s">
        <v>235</v>
      </c>
      <c r="BA46" s="197" t="s">
        <v>235</v>
      </c>
      <c r="BB46" s="748"/>
      <c r="BC46" s="199" t="s">
        <v>235</v>
      </c>
      <c r="BD46" s="203" t="s">
        <v>235</v>
      </c>
      <c r="BE46" s="201"/>
      <c r="BF46" s="199" t="s">
        <v>235</v>
      </c>
      <c r="BG46" s="197">
        <v>2.3E-2</v>
      </c>
      <c r="BH46" s="748"/>
      <c r="BI46" s="199" t="s">
        <v>235</v>
      </c>
      <c r="BJ46" s="195">
        <v>8.0000000000000002E-3</v>
      </c>
      <c r="BK46" s="202" t="str">
        <f>IF(BJ46="","",(IF(BJ46&lt;=0.03,"○","×")))</f>
        <v>○</v>
      </c>
      <c r="BL46" s="199" t="s">
        <v>235</v>
      </c>
      <c r="BM46" s="195">
        <v>3.2000000000000001E-2</v>
      </c>
      <c r="BN46" s="202" t="str">
        <f>IF(BM46="","",(IF(BM46&lt;=0.03,"○","×")))</f>
        <v>×</v>
      </c>
      <c r="BO46" s="199" t="s">
        <v>235</v>
      </c>
      <c r="BP46" s="197" t="s">
        <v>235</v>
      </c>
      <c r="BQ46" s="200"/>
      <c r="BR46" s="199" t="s">
        <v>235</v>
      </c>
      <c r="BS46" s="197" t="s">
        <v>235</v>
      </c>
      <c r="BT46" s="748"/>
      <c r="BU46" s="199" t="s">
        <v>235</v>
      </c>
      <c r="BV46" s="193">
        <v>0.1</v>
      </c>
      <c r="BW46" s="200" t="str">
        <f>IF(BV46="","",(IF(BV46&lt;=0.03,"○","×")))</f>
        <v>×</v>
      </c>
      <c r="BX46" s="199" t="s">
        <v>235</v>
      </c>
      <c r="BY46" s="195">
        <v>7.0000000000000001E-3</v>
      </c>
      <c r="BZ46" s="200" t="str">
        <f>IF(BY46="","",(IF(BY46&lt;=0.03,"○","×")))</f>
        <v>○</v>
      </c>
      <c r="CA46" s="199" t="s">
        <v>235</v>
      </c>
      <c r="CB46" s="195">
        <v>7.0000000000000001E-3</v>
      </c>
      <c r="CC46" s="202" t="str">
        <f>IF(CB46="","",(IF(CB46&lt;=0.03,"○","×")))</f>
        <v>○</v>
      </c>
      <c r="CD46" s="199" t="s">
        <v>235</v>
      </c>
      <c r="CE46" s="195">
        <v>4.0000000000000001E-3</v>
      </c>
      <c r="CF46" s="200" t="str">
        <f>IF(CE46="","",(IF(CE46&lt;=0.03,"○","×")))</f>
        <v>○</v>
      </c>
      <c r="CG46" s="199" t="s">
        <v>235</v>
      </c>
      <c r="CH46" s="197" t="s">
        <v>235</v>
      </c>
      <c r="CI46" s="200"/>
      <c r="CJ46" s="199" t="s">
        <v>235</v>
      </c>
      <c r="CK46" s="195">
        <v>6.0000000000000001E-3</v>
      </c>
      <c r="CL46" s="200" t="str">
        <f>IF(CK46="","",(IF(CK46&lt;=0.03,"○","×")))</f>
        <v>○</v>
      </c>
      <c r="CM46" s="199" t="s">
        <v>235</v>
      </c>
      <c r="CN46" s="195">
        <v>3.0000000000000001E-3</v>
      </c>
      <c r="CO46" s="200" t="str">
        <f>IF(CN46="","",(IF(CN46&lt;=0.03,"○","×")))</f>
        <v>○</v>
      </c>
      <c r="CP46" s="199" t="s">
        <v>235</v>
      </c>
      <c r="CQ46" s="195">
        <v>3.0000000000000001E-3</v>
      </c>
      <c r="CR46" s="200" t="str">
        <f>IF(CQ46="","",(IF(CQ46&lt;=0.03,"○","×")))</f>
        <v>○</v>
      </c>
      <c r="CS46" s="199" t="s">
        <v>235</v>
      </c>
      <c r="CT46" s="195">
        <v>2E-3</v>
      </c>
      <c r="CU46" s="202" t="str">
        <f>IF(CT46="","",(IF(CT46&lt;=0.03,"○","×")))</f>
        <v>○</v>
      </c>
      <c r="CV46" s="106"/>
    </row>
    <row r="47" spans="1:100" ht="12" customHeight="1" x14ac:dyDescent="0.2">
      <c r="C47" s="982"/>
      <c r="D47" s="975" t="s">
        <v>100</v>
      </c>
      <c r="E47" s="976"/>
      <c r="F47" s="976"/>
      <c r="G47" s="960" t="s">
        <v>99</v>
      </c>
      <c r="H47" s="956"/>
      <c r="I47" s="960"/>
      <c r="J47" s="956" t="s">
        <v>235</v>
      </c>
      <c r="K47" s="203" t="s">
        <v>235</v>
      </c>
      <c r="L47" s="142"/>
      <c r="M47" s="23" t="s">
        <v>235</v>
      </c>
      <c r="N47" s="197" t="s">
        <v>235</v>
      </c>
      <c r="O47" s="29"/>
      <c r="P47" s="23" t="s">
        <v>356</v>
      </c>
      <c r="Q47" s="204">
        <v>6.0000000000000002E-5</v>
      </c>
      <c r="R47" s="205" t="str">
        <f>IF(Q47="","",IF(Q47&lt;=0.002,"○","×"))</f>
        <v>○</v>
      </c>
      <c r="S47" s="206" t="s">
        <v>356</v>
      </c>
      <c r="T47" s="207">
        <v>6.0000000000000002E-5</v>
      </c>
      <c r="U47" s="205" t="str">
        <f>IF(T47="","",IF(T47&lt;=0.002,"○","×"))</f>
        <v>○</v>
      </c>
      <c r="V47" s="23" t="s">
        <v>356</v>
      </c>
      <c r="W47" s="204">
        <v>6.0000000000000002E-5</v>
      </c>
      <c r="X47" s="205" t="str">
        <f>IF(W47="","",IF(W47&lt;=0.002,"○","×"))</f>
        <v>○</v>
      </c>
      <c r="Y47" s="23" t="s">
        <v>356</v>
      </c>
      <c r="Z47" s="204">
        <v>6.0000000000000002E-5</v>
      </c>
      <c r="AA47" s="209" t="str">
        <f>IF(Z47="","",IF(Z47&lt;=0.002,"○","×"))</f>
        <v>○</v>
      </c>
      <c r="AB47" s="23" t="s">
        <v>356</v>
      </c>
      <c r="AC47" s="204">
        <v>6.0000000000000002E-5</v>
      </c>
      <c r="AD47" s="209" t="str">
        <f>IF(AC47="","",IF(AC47&lt;=0.002,"○","×"))</f>
        <v>○</v>
      </c>
      <c r="AE47" s="206" t="s">
        <v>235</v>
      </c>
      <c r="AF47" s="207" t="s">
        <v>235</v>
      </c>
      <c r="AG47" s="749"/>
      <c r="AH47" s="206" t="s">
        <v>235</v>
      </c>
      <c r="AI47" s="207" t="s">
        <v>235</v>
      </c>
      <c r="AJ47" s="205"/>
      <c r="AK47" s="23" t="s">
        <v>356</v>
      </c>
      <c r="AL47" s="204">
        <v>6.0000000000000002E-5</v>
      </c>
      <c r="AM47" s="205" t="str">
        <f>IF(AL47="","",IF(AL47&lt;=0.002,"○","×"))</f>
        <v>○</v>
      </c>
      <c r="AN47" s="206" t="s">
        <v>235</v>
      </c>
      <c r="AO47" s="207" t="s">
        <v>235</v>
      </c>
      <c r="AP47" s="205"/>
      <c r="AQ47" s="206" t="s">
        <v>235</v>
      </c>
      <c r="AR47" s="207" t="s">
        <v>235</v>
      </c>
      <c r="AS47" s="749"/>
      <c r="AT47" s="206" t="s">
        <v>235</v>
      </c>
      <c r="AU47" s="207" t="s">
        <v>235</v>
      </c>
      <c r="AV47" s="205"/>
      <c r="AW47" s="206" t="s">
        <v>235</v>
      </c>
      <c r="AX47" s="207" t="s">
        <v>235</v>
      </c>
      <c r="AY47" s="209"/>
      <c r="AZ47" s="206" t="s">
        <v>235</v>
      </c>
      <c r="BA47" s="207" t="s">
        <v>235</v>
      </c>
      <c r="BB47" s="749"/>
      <c r="BC47" s="206" t="s">
        <v>235</v>
      </c>
      <c r="BD47" s="204" t="s">
        <v>235</v>
      </c>
      <c r="BE47" s="205"/>
      <c r="BF47" s="206" t="s">
        <v>235</v>
      </c>
      <c r="BG47" s="207" t="s">
        <v>235</v>
      </c>
      <c r="BH47" s="749"/>
      <c r="BI47" s="23" t="s">
        <v>356</v>
      </c>
      <c r="BJ47" s="204">
        <v>6.0000000000000002E-5</v>
      </c>
      <c r="BK47" s="209" t="str">
        <f>IF(BJ47="","",IF(BJ47&lt;=0.002,"○","×"))</f>
        <v>○</v>
      </c>
      <c r="BL47" s="206" t="s">
        <v>356</v>
      </c>
      <c r="BM47" s="207">
        <v>6.0000000000000002E-5</v>
      </c>
      <c r="BN47" s="209" t="str">
        <f>IF(BM47="","",IF(BM47&lt;=0.002,"○","×"))</f>
        <v>○</v>
      </c>
      <c r="BO47" s="206" t="s">
        <v>235</v>
      </c>
      <c r="BP47" s="207" t="s">
        <v>235</v>
      </c>
      <c r="BQ47" s="210"/>
      <c r="BR47" s="206" t="s">
        <v>235</v>
      </c>
      <c r="BS47" s="207" t="s">
        <v>235</v>
      </c>
      <c r="BT47" s="749"/>
      <c r="BU47" s="23" t="s">
        <v>356</v>
      </c>
      <c r="BV47" s="204">
        <v>6.0000000000000002E-5</v>
      </c>
      <c r="BW47" s="205" t="str">
        <f>IF(BV47="","",IF(BV47&lt;=0.002,"○","×"))</f>
        <v>○</v>
      </c>
      <c r="BX47" s="23" t="s">
        <v>356</v>
      </c>
      <c r="BY47" s="204">
        <v>6.0000000000000002E-5</v>
      </c>
      <c r="BZ47" s="205" t="str">
        <f>IF(BY47="","",IF(BY47&lt;=0.002,"○","×"))</f>
        <v>○</v>
      </c>
      <c r="CA47" s="23" t="s">
        <v>356</v>
      </c>
      <c r="CB47" s="204">
        <v>6.0000000000000002E-5</v>
      </c>
      <c r="CC47" s="209" t="str">
        <f>IF(CB47="","",IF(CB47&lt;=0.002,"○","×"))</f>
        <v>○</v>
      </c>
      <c r="CD47" s="23" t="s">
        <v>356</v>
      </c>
      <c r="CE47" s="204">
        <v>6.0000000000000002E-5</v>
      </c>
      <c r="CF47" s="205" t="str">
        <f>IF(CE47="","",IF(CE47&lt;=0.002,"○","×"))</f>
        <v>○</v>
      </c>
      <c r="CG47" s="206" t="s">
        <v>235</v>
      </c>
      <c r="CH47" s="207" t="s">
        <v>235</v>
      </c>
      <c r="CI47" s="210"/>
      <c r="CJ47" s="23" t="s">
        <v>356</v>
      </c>
      <c r="CK47" s="204">
        <v>6.0000000000000002E-5</v>
      </c>
      <c r="CL47" s="205" t="str">
        <f>IF(CK47="","",IF(CK47&lt;=0.002,"○","×"))</f>
        <v>○</v>
      </c>
      <c r="CM47" s="23" t="s">
        <v>356</v>
      </c>
      <c r="CN47" s="204">
        <v>6.0000000000000002E-5</v>
      </c>
      <c r="CO47" s="205" t="str">
        <f>IF(CN47="","",IF(CN47&lt;=0.002,"○","×"))</f>
        <v>○</v>
      </c>
      <c r="CP47" s="23" t="s">
        <v>356</v>
      </c>
      <c r="CQ47" s="204">
        <v>6.0000000000000002E-5</v>
      </c>
      <c r="CR47" s="205" t="str">
        <f>IF(CQ47="","",IF(CQ47&lt;=0.002,"○","×"))</f>
        <v>○</v>
      </c>
      <c r="CS47" s="23" t="s">
        <v>356</v>
      </c>
      <c r="CT47" s="204">
        <v>6.0000000000000002E-5</v>
      </c>
      <c r="CU47" s="174" t="str">
        <f>IF(CT47="","",IF(CT47&lt;=0.002,"○","×"))</f>
        <v>○</v>
      </c>
      <c r="CV47" s="199"/>
    </row>
    <row r="48" spans="1:100" ht="12" customHeight="1" x14ac:dyDescent="0.2">
      <c r="C48" s="983"/>
      <c r="D48" s="979" t="s">
        <v>101</v>
      </c>
      <c r="E48" s="980"/>
      <c r="F48" s="980"/>
      <c r="G48" s="960" t="s">
        <v>90</v>
      </c>
      <c r="H48" s="956"/>
      <c r="I48" s="960"/>
      <c r="J48" s="956" t="s">
        <v>235</v>
      </c>
      <c r="K48" s="203" t="s">
        <v>235</v>
      </c>
      <c r="L48" s="142"/>
      <c r="M48" s="23" t="s">
        <v>235</v>
      </c>
      <c r="N48" s="197" t="s">
        <v>235</v>
      </c>
      <c r="O48" s="29"/>
      <c r="P48" s="23" t="s">
        <v>235</v>
      </c>
      <c r="Q48" s="750">
        <v>6.9999999999999999E-4</v>
      </c>
      <c r="R48" s="205" t="str">
        <f>IF(Q48="","",IF(Q48&lt;=0.05,"○","×"))</f>
        <v>○</v>
      </c>
      <c r="S48" s="206" t="s">
        <v>235</v>
      </c>
      <c r="T48" s="751">
        <v>1.1000000000000001E-3</v>
      </c>
      <c r="U48" s="205" t="str">
        <f>IF(T48="","",IF(T48&lt;=0.05,"○","×"))</f>
        <v>○</v>
      </c>
      <c r="V48" s="206" t="s">
        <v>356</v>
      </c>
      <c r="W48" s="750">
        <v>5.9999999999999995E-4</v>
      </c>
      <c r="X48" s="205" t="str">
        <f>IF(W48="","",IF(W48&lt;=0.05,"○","×"))</f>
        <v>○</v>
      </c>
      <c r="Y48" s="206" t="s">
        <v>235</v>
      </c>
      <c r="Z48" s="751">
        <v>8.9999999999999998E-4</v>
      </c>
      <c r="AA48" s="211" t="str">
        <f>IF(Z48="","",IF(Z48&lt;=0.05,"○","×"))</f>
        <v>○</v>
      </c>
      <c r="AB48" s="206" t="s">
        <v>235</v>
      </c>
      <c r="AC48" s="751">
        <v>5.9999999999999995E-4</v>
      </c>
      <c r="AD48" s="211" t="str">
        <f>IF(AC48="","",IF(AC48&lt;=0.05,"○","×"))</f>
        <v>○</v>
      </c>
      <c r="AE48" s="206" t="s">
        <v>235</v>
      </c>
      <c r="AF48" s="207" t="s">
        <v>235</v>
      </c>
      <c r="AG48" s="749"/>
      <c r="AH48" s="206" t="s">
        <v>235</v>
      </c>
      <c r="AI48" s="207" t="s">
        <v>235</v>
      </c>
      <c r="AJ48" s="205"/>
      <c r="AK48" s="206" t="s">
        <v>235</v>
      </c>
      <c r="AL48" s="751">
        <v>5.7000000000000002E-3</v>
      </c>
      <c r="AM48" s="205" t="str">
        <f>IF(AL48="","",IF(AL48&lt;=0.05,"○","×"))</f>
        <v>○</v>
      </c>
      <c r="AN48" s="206" t="s">
        <v>235</v>
      </c>
      <c r="AO48" s="207" t="s">
        <v>235</v>
      </c>
      <c r="AP48" s="205"/>
      <c r="AQ48" s="206" t="s">
        <v>235</v>
      </c>
      <c r="AR48" s="207" t="s">
        <v>235</v>
      </c>
      <c r="AS48" s="211"/>
      <c r="AT48" s="206" t="s">
        <v>235</v>
      </c>
      <c r="AU48" s="207" t="s">
        <v>235</v>
      </c>
      <c r="AV48" s="205"/>
      <c r="AW48" s="206" t="s">
        <v>235</v>
      </c>
      <c r="AX48" s="207" t="s">
        <v>235</v>
      </c>
      <c r="AY48" s="211"/>
      <c r="AZ48" s="206" t="s">
        <v>235</v>
      </c>
      <c r="BA48" s="207" t="s">
        <v>235</v>
      </c>
      <c r="BB48" s="749"/>
      <c r="BC48" s="206" t="s">
        <v>235</v>
      </c>
      <c r="BD48" s="204" t="s">
        <v>235</v>
      </c>
      <c r="BE48" s="205"/>
      <c r="BF48" s="206" t="s">
        <v>235</v>
      </c>
      <c r="BG48" s="204" t="s">
        <v>235</v>
      </c>
      <c r="BH48" s="211"/>
      <c r="BI48" s="206" t="s">
        <v>235</v>
      </c>
      <c r="BJ48" s="751">
        <v>2.2000000000000001E-3</v>
      </c>
      <c r="BK48" s="211" t="str">
        <f>IF(BJ48="","",IF(BJ48&lt;=0.05,"○","×"))</f>
        <v>○</v>
      </c>
      <c r="BL48" s="206" t="s">
        <v>235</v>
      </c>
      <c r="BM48" s="751">
        <v>4.5999999999999999E-3</v>
      </c>
      <c r="BN48" s="211" t="str">
        <f>IF(BM48="","",IF(BM48&lt;=0.05,"○","×"))</f>
        <v>○</v>
      </c>
      <c r="BO48" s="206" t="s">
        <v>235</v>
      </c>
      <c r="BP48" s="207" t="s">
        <v>235</v>
      </c>
      <c r="BQ48" s="210"/>
      <c r="BR48" s="206" t="s">
        <v>235</v>
      </c>
      <c r="BS48" s="207" t="s">
        <v>235</v>
      </c>
      <c r="BT48" s="749"/>
      <c r="BU48" s="206" t="s">
        <v>235</v>
      </c>
      <c r="BV48" s="751">
        <v>1.1000000000000001E-3</v>
      </c>
      <c r="BW48" s="205" t="str">
        <f>IF(BV48="","",IF(BV48&lt;=0.05,"○","×"))</f>
        <v>○</v>
      </c>
      <c r="BX48" s="206" t="s">
        <v>235</v>
      </c>
      <c r="BY48" s="751">
        <v>1.4E-3</v>
      </c>
      <c r="BZ48" s="205" t="str">
        <f>IF(BY48="","",IF(BY48&lt;=0.05,"○","×"))</f>
        <v>○</v>
      </c>
      <c r="CA48" s="206" t="s">
        <v>235</v>
      </c>
      <c r="CB48" s="751">
        <v>1.5E-3</v>
      </c>
      <c r="CC48" s="211" t="str">
        <f>IF(CB48="","",IF(CB48&lt;=0.05,"○","×"))</f>
        <v>○</v>
      </c>
      <c r="CD48" s="206" t="s">
        <v>235</v>
      </c>
      <c r="CE48" s="751">
        <v>8.9999999999999998E-4</v>
      </c>
      <c r="CF48" s="205" t="str">
        <f>IF(CE48="","",IF(CE48&lt;=0.05,"○","×"))</f>
        <v>○</v>
      </c>
      <c r="CG48" s="206" t="s">
        <v>235</v>
      </c>
      <c r="CH48" s="207" t="s">
        <v>235</v>
      </c>
      <c r="CI48" s="210"/>
      <c r="CJ48" s="206" t="s">
        <v>356</v>
      </c>
      <c r="CK48" s="751">
        <v>5.9999999999999995E-4</v>
      </c>
      <c r="CL48" s="205" t="str">
        <f>IF(CK48="","",IF(CK48&lt;=0.05,"○","×"))</f>
        <v>○</v>
      </c>
      <c r="CM48" s="206" t="s">
        <v>356</v>
      </c>
      <c r="CN48" s="751">
        <v>5.9999999999999995E-4</v>
      </c>
      <c r="CO48" s="205" t="str">
        <f>IF(CN48="","",IF(CN48&lt;=0.05,"○","×"))</f>
        <v>○</v>
      </c>
      <c r="CP48" s="206" t="s">
        <v>356</v>
      </c>
      <c r="CQ48" s="751">
        <v>5.9999999999999995E-4</v>
      </c>
      <c r="CR48" s="205" t="str">
        <f>IF(CQ48="","",IF(CQ48&lt;=0.05,"○","×"))</f>
        <v>○</v>
      </c>
      <c r="CS48" s="206" t="s">
        <v>235</v>
      </c>
      <c r="CT48" s="270">
        <v>8.9999999999999998E-4</v>
      </c>
      <c r="CU48" s="211" t="str">
        <f>IF(CT48="","",IF(CT48&lt;=0.05,"○","×"))</f>
        <v>○</v>
      </c>
      <c r="CV48" s="199"/>
    </row>
    <row r="49" spans="3:100" ht="12" customHeight="1" x14ac:dyDescent="0.2">
      <c r="C49" s="981" t="s">
        <v>152</v>
      </c>
      <c r="D49" s="984" t="s">
        <v>153</v>
      </c>
      <c r="E49" s="985"/>
      <c r="F49" s="985"/>
      <c r="G49" s="947" t="s">
        <v>90</v>
      </c>
      <c r="H49" s="945">
        <v>3.0000000000000001E-3</v>
      </c>
      <c r="I49" s="947" t="s">
        <v>93</v>
      </c>
      <c r="J49" s="213" t="s">
        <v>356</v>
      </c>
      <c r="K49" s="214">
        <v>2.9999999999999997E-4</v>
      </c>
      <c r="L49" s="215" t="str">
        <f>IF(K49="","",(IF(K49&lt;=$H49,"○","×")))</f>
        <v>○</v>
      </c>
      <c r="M49" s="213" t="s">
        <v>356</v>
      </c>
      <c r="N49" s="214">
        <v>2.9999999999999997E-4</v>
      </c>
      <c r="O49" s="215" t="str">
        <f>IF(N49="","",(IF(N49&lt;=$H49,"○","×")))</f>
        <v>○</v>
      </c>
      <c r="P49" s="213" t="s">
        <v>356</v>
      </c>
      <c r="Q49" s="214">
        <v>2.9999999999999997E-4</v>
      </c>
      <c r="R49" s="215" t="str">
        <f>IF(Q49="","",(IF(Q49&lt;=$H49,"○","×")))</f>
        <v>○</v>
      </c>
      <c r="S49" s="213" t="s">
        <v>356</v>
      </c>
      <c r="T49" s="216">
        <v>2.9999999999999997E-4</v>
      </c>
      <c r="U49" s="215" t="str">
        <f>IF(T49="","",(IF(T49&lt;=$H49,"○","×")))</f>
        <v>○</v>
      </c>
      <c r="V49" s="213" t="s">
        <v>356</v>
      </c>
      <c r="W49" s="214">
        <v>2.9999999999999997E-4</v>
      </c>
      <c r="X49" s="215" t="str">
        <f>IF(W49="","",(IF(W49&lt;=$H49,"○","×")))</f>
        <v>○</v>
      </c>
      <c r="Y49" s="213" t="s">
        <v>356</v>
      </c>
      <c r="Z49" s="214">
        <v>2.9999999999999997E-4</v>
      </c>
      <c r="AA49" s="215" t="str">
        <f>IF(Z49="","",(IF(Z49&lt;=$H49,"○","×")))</f>
        <v>○</v>
      </c>
      <c r="AB49" s="213" t="s">
        <v>356</v>
      </c>
      <c r="AC49" s="214">
        <v>2.9999999999999997E-4</v>
      </c>
      <c r="AD49" s="215" t="str">
        <f>IF(AC49="","",(IF(AC49&lt;=$H49,"○","×")))</f>
        <v>○</v>
      </c>
      <c r="AE49" s="213" t="s">
        <v>356</v>
      </c>
      <c r="AF49" s="214">
        <v>2.9999999999999997E-4</v>
      </c>
      <c r="AG49" s="215" t="str">
        <f>IF(AF49="","",(IF(AF49&lt;=$H49,"○","×")))</f>
        <v>○</v>
      </c>
      <c r="AH49" s="213" t="s">
        <v>356</v>
      </c>
      <c r="AI49" s="214">
        <v>2.9999999999999997E-4</v>
      </c>
      <c r="AJ49" s="215" t="str">
        <f>IF(AI49="","",(IF(AI49&lt;=$H49,"○","×")))</f>
        <v>○</v>
      </c>
      <c r="AK49" s="213" t="s">
        <v>356</v>
      </c>
      <c r="AL49" s="214">
        <v>2.9999999999999997E-4</v>
      </c>
      <c r="AM49" s="215" t="str">
        <f>IF(AL49="","",(IF(AL49&lt;=$H49,"○","×")))</f>
        <v>○</v>
      </c>
      <c r="AN49" s="213" t="s">
        <v>356</v>
      </c>
      <c r="AO49" s="214">
        <v>2.9999999999999997E-4</v>
      </c>
      <c r="AP49" s="215" t="str">
        <f>IF(AO49="","",(IF(AO49&lt;=$H49,"○","×")))</f>
        <v>○</v>
      </c>
      <c r="AQ49" s="213" t="s">
        <v>356</v>
      </c>
      <c r="AR49" s="214">
        <v>2.9999999999999997E-4</v>
      </c>
      <c r="AS49" s="215" t="str">
        <f>IF(AR49="","",(IF(AR49&lt;=$H49,"○","×")))</f>
        <v>○</v>
      </c>
      <c r="AT49" s="213" t="s">
        <v>356</v>
      </c>
      <c r="AU49" s="214">
        <v>2.9999999999999997E-4</v>
      </c>
      <c r="AV49" s="215" t="str">
        <f>IF(AU49="","",(IF(AU49&lt;=$H49,"○","×")))</f>
        <v>○</v>
      </c>
      <c r="AW49" s="213" t="s">
        <v>356</v>
      </c>
      <c r="AX49" s="214">
        <v>2.9999999999999997E-4</v>
      </c>
      <c r="AY49" s="215" t="str">
        <f>IF(AX49="","",(IF(AX49&lt;=$H49,"○","×")))</f>
        <v>○</v>
      </c>
      <c r="AZ49" s="213" t="s">
        <v>356</v>
      </c>
      <c r="BA49" s="214">
        <v>2.9999999999999997E-4</v>
      </c>
      <c r="BB49" s="215" t="str">
        <f>IF(BA49="","",(IF(BA49&lt;=$H49,"○","×")))</f>
        <v>○</v>
      </c>
      <c r="BC49" s="213" t="s">
        <v>356</v>
      </c>
      <c r="BD49" s="214">
        <v>2.9999999999999997E-4</v>
      </c>
      <c r="BE49" s="215" t="str">
        <f>IF(BD49="","",(IF(BD49&lt;=$H49,"○","×")))</f>
        <v>○</v>
      </c>
      <c r="BF49" s="213" t="s">
        <v>356</v>
      </c>
      <c r="BG49" s="214">
        <v>2.9999999999999997E-4</v>
      </c>
      <c r="BH49" s="215" t="str">
        <f>IF(BG49="","",(IF(BG49&lt;=$H49,"○","×")))</f>
        <v>○</v>
      </c>
      <c r="BI49" s="213" t="s">
        <v>356</v>
      </c>
      <c r="BJ49" s="214">
        <v>2.9999999999999997E-4</v>
      </c>
      <c r="BK49" s="215" t="str">
        <f>IF(BJ49="","",(IF(BJ49&lt;=$H49,"○","×")))</f>
        <v>○</v>
      </c>
      <c r="BL49" s="213" t="s">
        <v>356</v>
      </c>
      <c r="BM49" s="214">
        <v>2.9999999999999997E-4</v>
      </c>
      <c r="BN49" s="215" t="str">
        <f>IF(BM49="","",(IF(BM49&lt;=$H49,"○","×")))</f>
        <v>○</v>
      </c>
      <c r="BO49" s="213" t="s">
        <v>356</v>
      </c>
      <c r="BP49" s="214">
        <v>2.9999999999999997E-4</v>
      </c>
      <c r="BQ49" s="215" t="str">
        <f>IF(BP49="","",(IF(BP49&lt;=$H49,"○","×")))</f>
        <v>○</v>
      </c>
      <c r="BR49" s="213" t="s">
        <v>356</v>
      </c>
      <c r="BS49" s="214">
        <v>2.9999999999999997E-4</v>
      </c>
      <c r="BT49" s="215" t="str">
        <f>IF(BS49="","",(IF(BS49&lt;=$H49,"○","×")))</f>
        <v>○</v>
      </c>
      <c r="BU49" s="213" t="s">
        <v>356</v>
      </c>
      <c r="BV49" s="214">
        <v>2.9999999999999997E-4</v>
      </c>
      <c r="BW49" s="215" t="str">
        <f>IF(BV49="","",(IF(BV49&lt;=$H49,"○","×")))</f>
        <v>○</v>
      </c>
      <c r="BX49" s="213" t="s">
        <v>356</v>
      </c>
      <c r="BY49" s="214">
        <v>2.9999999999999997E-4</v>
      </c>
      <c r="BZ49" s="215" t="str">
        <f>IF(BY49="","",(IF(BY49&lt;=$H49,"○","×")))</f>
        <v>○</v>
      </c>
      <c r="CA49" s="213" t="s">
        <v>356</v>
      </c>
      <c r="CB49" s="214">
        <v>2.9999999999999997E-4</v>
      </c>
      <c r="CC49" s="215" t="str">
        <f>IF(CB49="","",(IF(CB49&lt;=$H49,"○","×")))</f>
        <v>○</v>
      </c>
      <c r="CD49" s="213" t="s">
        <v>356</v>
      </c>
      <c r="CE49" s="214">
        <v>2.9999999999999997E-4</v>
      </c>
      <c r="CF49" s="215" t="str">
        <f>IF(CE49="","",(IF(CE49&lt;=$H49,"○","×")))</f>
        <v>○</v>
      </c>
      <c r="CG49" s="213" t="s">
        <v>356</v>
      </c>
      <c r="CH49" s="214">
        <v>2.9999999999999997E-4</v>
      </c>
      <c r="CI49" s="215" t="str">
        <f>IF(CH49="","",(IF(CH49&lt;=$H49,"○","×")))</f>
        <v>○</v>
      </c>
      <c r="CJ49" s="213" t="s">
        <v>356</v>
      </c>
      <c r="CK49" s="214">
        <v>2.9999999999999997E-4</v>
      </c>
      <c r="CL49" s="215" t="str">
        <f>IF(CK49="","",(IF(CK49&lt;=$H49,"○","×")))</f>
        <v>○</v>
      </c>
      <c r="CM49" s="213" t="s">
        <v>356</v>
      </c>
      <c r="CN49" s="214">
        <v>2.9999999999999997E-4</v>
      </c>
      <c r="CO49" s="215" t="str">
        <f>IF(CN49="","",(IF(CN49&lt;=$H49,"○","×")))</f>
        <v>○</v>
      </c>
      <c r="CP49" s="213" t="s">
        <v>356</v>
      </c>
      <c r="CQ49" s="214">
        <v>2.9999999999999997E-4</v>
      </c>
      <c r="CR49" s="215" t="str">
        <f>IF(CQ49="","",(IF(CQ49&lt;=$H49,"○","×")))</f>
        <v>○</v>
      </c>
      <c r="CS49" s="213" t="s">
        <v>356</v>
      </c>
      <c r="CT49" s="214">
        <v>2.9999999999999997E-4</v>
      </c>
      <c r="CU49" s="215" t="str">
        <f>IF(CT49="","",(IF(CT49&lt;=$H49,"○","×")))</f>
        <v>○</v>
      </c>
      <c r="CV49" s="172"/>
    </row>
    <row r="50" spans="3:100" ht="12" customHeight="1" x14ac:dyDescent="0.2">
      <c r="C50" s="982"/>
      <c r="D50" s="975" t="s">
        <v>154</v>
      </c>
      <c r="E50" s="976"/>
      <c r="F50" s="976"/>
      <c r="G50" s="960" t="s">
        <v>90</v>
      </c>
      <c r="H50" s="975" t="s">
        <v>155</v>
      </c>
      <c r="I50" s="996"/>
      <c r="J50" s="172" t="s">
        <v>356</v>
      </c>
      <c r="K50" s="957">
        <v>0.1</v>
      </c>
      <c r="L50" s="192" t="str">
        <f>IF(K50="","",(IF(K50&lt;=$H50,"○","×")))</f>
        <v>○</v>
      </c>
      <c r="M50" s="172" t="s">
        <v>356</v>
      </c>
      <c r="N50" s="218">
        <v>0.1</v>
      </c>
      <c r="O50" s="192" t="str">
        <f>IF(N50="","",(IF(N50&lt;=$H50,"○","×")))</f>
        <v>○</v>
      </c>
      <c r="P50" s="172" t="s">
        <v>356</v>
      </c>
      <c r="Q50" s="957">
        <v>0.1</v>
      </c>
      <c r="R50" s="192" t="str">
        <f>IF(Q50="","",(IF(Q50&lt;=$H50,"○","×")))</f>
        <v>○</v>
      </c>
      <c r="S50" s="172" t="s">
        <v>356</v>
      </c>
      <c r="T50" s="218">
        <v>0.1</v>
      </c>
      <c r="U50" s="192" t="str">
        <f>IF(T50="","",(IF(T50&lt;=$H50,"○","×")))</f>
        <v>○</v>
      </c>
      <c r="V50" s="172" t="s">
        <v>356</v>
      </c>
      <c r="W50" s="78">
        <v>0.1</v>
      </c>
      <c r="X50" s="192" t="str">
        <f>IF(W50="","",(IF(W50&lt;=$H50,"○","×")))</f>
        <v>○</v>
      </c>
      <c r="Y50" s="172" t="s">
        <v>356</v>
      </c>
      <c r="Z50" s="218">
        <v>0.1</v>
      </c>
      <c r="AA50" s="192" t="str">
        <f>IF(Z50="","",(IF(Z50&lt;=$H50,"○","×")))</f>
        <v>○</v>
      </c>
      <c r="AB50" s="172" t="s">
        <v>356</v>
      </c>
      <c r="AC50" s="218">
        <v>0.1</v>
      </c>
      <c r="AD50" s="192" t="str">
        <f>IF(AC50="","",(IF(AC50&lt;=$H50,"○","×")))</f>
        <v>○</v>
      </c>
      <c r="AE50" s="172" t="s">
        <v>356</v>
      </c>
      <c r="AF50" s="218">
        <v>0.1</v>
      </c>
      <c r="AG50" s="192" t="str">
        <f>IF(AF50="","",(IF(AF50&lt;=$H50,"○","×")))</f>
        <v>○</v>
      </c>
      <c r="AH50" s="172" t="s">
        <v>356</v>
      </c>
      <c r="AI50" s="218">
        <v>0.1</v>
      </c>
      <c r="AJ50" s="192" t="str">
        <f>IF(AI50="","",(IF(AI50&lt;=$H50,"○","×")))</f>
        <v>○</v>
      </c>
      <c r="AK50" s="172" t="s">
        <v>356</v>
      </c>
      <c r="AL50" s="218">
        <v>0.1</v>
      </c>
      <c r="AM50" s="192" t="str">
        <f>IF(AL50="","",(IF(AL50&lt;=$H50,"○","×")))</f>
        <v>○</v>
      </c>
      <c r="AN50" s="172" t="s">
        <v>356</v>
      </c>
      <c r="AO50" s="218">
        <v>0.1</v>
      </c>
      <c r="AP50" s="192" t="str">
        <f>IF(AO50="","",(IF(AO50&lt;=$H50,"○","×")))</f>
        <v>○</v>
      </c>
      <c r="AQ50" s="172" t="s">
        <v>356</v>
      </c>
      <c r="AR50" s="218">
        <v>0.1</v>
      </c>
      <c r="AS50" s="192" t="str">
        <f>IF(AR50="","",(IF(AR50&lt;=$H50,"○","×")))</f>
        <v>○</v>
      </c>
      <c r="AT50" s="172" t="s">
        <v>356</v>
      </c>
      <c r="AU50" s="218">
        <v>0.1</v>
      </c>
      <c r="AV50" s="192" t="str">
        <f>IF(AU50="","",(IF(AU50&lt;=$H50,"○","×")))</f>
        <v>○</v>
      </c>
      <c r="AW50" s="172" t="s">
        <v>356</v>
      </c>
      <c r="AX50" s="218">
        <v>0.1</v>
      </c>
      <c r="AY50" s="192" t="str">
        <f>IF(AX50="","",(IF(AX50&lt;=$H50,"○","×")))</f>
        <v>○</v>
      </c>
      <c r="AZ50" s="172" t="s">
        <v>356</v>
      </c>
      <c r="BA50" s="218">
        <v>0.1</v>
      </c>
      <c r="BB50" s="192" t="str">
        <f>IF(BA50="","",(IF(BA50&lt;=$H50,"○","×")))</f>
        <v>○</v>
      </c>
      <c r="BC50" s="172" t="s">
        <v>356</v>
      </c>
      <c r="BD50" s="957">
        <v>0.1</v>
      </c>
      <c r="BE50" s="192" t="str">
        <f>IF(BD50="","",(IF(BD50&lt;=$H50,"○","×")))</f>
        <v>○</v>
      </c>
      <c r="BF50" s="172" t="s">
        <v>356</v>
      </c>
      <c r="BG50" s="957">
        <v>0.1</v>
      </c>
      <c r="BH50" s="192" t="str">
        <f>IF(BG50="","",(IF(BG50&lt;=$H50,"○","×")))</f>
        <v>○</v>
      </c>
      <c r="BI50" s="172" t="s">
        <v>356</v>
      </c>
      <c r="BJ50" s="218">
        <v>0.1</v>
      </c>
      <c r="BK50" s="192" t="str">
        <f>IF(BJ50="","",(IF(BJ50&lt;=$H50,"○","×")))</f>
        <v>○</v>
      </c>
      <c r="BL50" s="172" t="s">
        <v>356</v>
      </c>
      <c r="BM50" s="218">
        <v>0.1</v>
      </c>
      <c r="BN50" s="192" t="str">
        <f>IF(BM50="","",(IF(BM50&lt;=$H50,"○","×")))</f>
        <v>○</v>
      </c>
      <c r="BO50" s="172" t="s">
        <v>356</v>
      </c>
      <c r="BP50" s="218">
        <v>0.1</v>
      </c>
      <c r="BQ50" s="192" t="str">
        <f>IF(BP50="","",(IF(BP50&lt;=$H50,"○","×")))</f>
        <v>○</v>
      </c>
      <c r="BR50" s="172" t="s">
        <v>356</v>
      </c>
      <c r="BS50" s="218">
        <v>0.1</v>
      </c>
      <c r="BT50" s="192" t="str">
        <f>IF(BS50="","",(IF(BS50&lt;=$H50,"○","×")))</f>
        <v>○</v>
      </c>
      <c r="BU50" s="172" t="s">
        <v>356</v>
      </c>
      <c r="BV50" s="218">
        <v>0.1</v>
      </c>
      <c r="BW50" s="192" t="str">
        <f>IF(BV50="","",(IF(BV50&lt;=$H50,"○","×")))</f>
        <v>○</v>
      </c>
      <c r="BX50" s="172" t="s">
        <v>356</v>
      </c>
      <c r="BY50" s="218">
        <v>0.1</v>
      </c>
      <c r="BZ50" s="192" t="str">
        <f>IF(BY50="","",(IF(BY50&lt;=$H50,"○","×")))</f>
        <v>○</v>
      </c>
      <c r="CA50" s="172" t="s">
        <v>356</v>
      </c>
      <c r="CB50" s="218">
        <v>0.1</v>
      </c>
      <c r="CC50" s="192" t="str">
        <f>IF(CB50="","",(IF(CB50&lt;=$H50,"○","×")))</f>
        <v>○</v>
      </c>
      <c r="CD50" s="172" t="s">
        <v>356</v>
      </c>
      <c r="CE50" s="218">
        <v>0.1</v>
      </c>
      <c r="CF50" s="192" t="str">
        <f>IF(CE50="","",(IF(CE50&lt;=$H50,"○","×")))</f>
        <v>○</v>
      </c>
      <c r="CG50" s="172" t="s">
        <v>356</v>
      </c>
      <c r="CH50" s="218">
        <v>0.1</v>
      </c>
      <c r="CI50" s="192" t="str">
        <f>IF(CH50="","",(IF(CH50&lt;=$H50,"○","×")))</f>
        <v>○</v>
      </c>
      <c r="CJ50" s="172" t="s">
        <v>356</v>
      </c>
      <c r="CK50" s="218">
        <v>0.1</v>
      </c>
      <c r="CL50" s="192" t="str">
        <f>IF(CK50="","",(IF(CK50&lt;=$H50,"○","×")))</f>
        <v>○</v>
      </c>
      <c r="CM50" s="172" t="s">
        <v>356</v>
      </c>
      <c r="CN50" s="218">
        <v>0.1</v>
      </c>
      <c r="CO50" s="192" t="str">
        <f>IF(CN50="","",(IF(CN50&lt;=$H50,"○","×")))</f>
        <v>○</v>
      </c>
      <c r="CP50" s="172" t="s">
        <v>356</v>
      </c>
      <c r="CQ50" s="218">
        <v>0.1</v>
      </c>
      <c r="CR50" s="192" t="str">
        <f>IF(CQ50="","",(IF(CQ50&lt;=$H50,"○","×")))</f>
        <v>○</v>
      </c>
      <c r="CS50" s="172" t="s">
        <v>356</v>
      </c>
      <c r="CT50" s="218">
        <v>0.1</v>
      </c>
      <c r="CU50" s="192" t="str">
        <f>IF(CT50="","",(IF(CT50&lt;=$H50,"○","×")))</f>
        <v>○</v>
      </c>
      <c r="CV50" s="172"/>
    </row>
    <row r="51" spans="3:100" ht="12" customHeight="1" x14ac:dyDescent="0.2">
      <c r="C51" s="982"/>
      <c r="D51" s="975" t="s">
        <v>156</v>
      </c>
      <c r="E51" s="976"/>
      <c r="F51" s="976"/>
      <c r="G51" s="960" t="s">
        <v>90</v>
      </c>
      <c r="H51" s="956">
        <v>0.01</v>
      </c>
      <c r="I51" s="960" t="s">
        <v>93</v>
      </c>
      <c r="J51" s="172" t="s">
        <v>356</v>
      </c>
      <c r="K51" s="217">
        <v>5.0000000000000001E-3</v>
      </c>
      <c r="L51" s="192" t="str">
        <f>IF(K51="","",(IF(K51&lt;=$H51,"○","×")))</f>
        <v>○</v>
      </c>
      <c r="M51" s="172" t="s">
        <v>356</v>
      </c>
      <c r="N51" s="217">
        <v>5.0000000000000001E-3</v>
      </c>
      <c r="O51" s="192" t="str">
        <f>IF(N51="","",(IF(N51&lt;=$H51,"○","×")))</f>
        <v>○</v>
      </c>
      <c r="P51" s="172" t="s">
        <v>356</v>
      </c>
      <c r="Q51" s="217">
        <v>5.0000000000000001E-3</v>
      </c>
      <c r="R51" s="192" t="str">
        <f>IF(Q51="","",(IF(Q51&lt;=$H51,"○","×")))</f>
        <v>○</v>
      </c>
      <c r="S51" s="172" t="s">
        <v>356</v>
      </c>
      <c r="T51" s="219">
        <v>5.0000000000000001E-3</v>
      </c>
      <c r="U51" s="192" t="str">
        <f>IF(T51="","",(IF(T51&lt;=$H51,"○","×")))</f>
        <v>○</v>
      </c>
      <c r="V51" s="172" t="s">
        <v>356</v>
      </c>
      <c r="W51" s="217">
        <v>5.0000000000000001E-3</v>
      </c>
      <c r="X51" s="192" t="str">
        <f>IF(W51="","",(IF(W51&lt;=$H51,"○","×")))</f>
        <v>○</v>
      </c>
      <c r="Y51" s="172" t="s">
        <v>356</v>
      </c>
      <c r="Z51" s="217">
        <v>5.0000000000000001E-3</v>
      </c>
      <c r="AA51" s="192" t="str">
        <f>IF(Z51="","",(IF(Z51&lt;=$H51,"○","×")))</f>
        <v>○</v>
      </c>
      <c r="AB51" s="172" t="s">
        <v>356</v>
      </c>
      <c r="AC51" s="217">
        <v>5.0000000000000001E-3</v>
      </c>
      <c r="AD51" s="192" t="str">
        <f>IF(AC51="","",(IF(AC51&lt;=$H51,"○","×")))</f>
        <v>○</v>
      </c>
      <c r="AE51" s="172" t="s">
        <v>356</v>
      </c>
      <c r="AF51" s="217">
        <v>5.0000000000000001E-3</v>
      </c>
      <c r="AG51" s="192" t="str">
        <f>IF(AF51="","",(IF(AF51&lt;=$H51,"○","×")))</f>
        <v>○</v>
      </c>
      <c r="AH51" s="172" t="s">
        <v>356</v>
      </c>
      <c r="AI51" s="217">
        <v>5.0000000000000001E-3</v>
      </c>
      <c r="AJ51" s="192" t="str">
        <f>IF(AI51="","",(IF(AI51&lt;=$H51,"○","×")))</f>
        <v>○</v>
      </c>
      <c r="AK51" s="172" t="s">
        <v>356</v>
      </c>
      <c r="AL51" s="217">
        <v>5.0000000000000001E-3</v>
      </c>
      <c r="AM51" s="192" t="str">
        <f>IF(AL51="","",(IF(AL51&lt;=$H51,"○","×")))</f>
        <v>○</v>
      </c>
      <c r="AN51" s="172" t="s">
        <v>356</v>
      </c>
      <c r="AO51" s="217">
        <v>5.0000000000000001E-3</v>
      </c>
      <c r="AP51" s="192" t="str">
        <f>IF(AO51="","",(IF(AO51&lt;=$H51,"○","×")))</f>
        <v>○</v>
      </c>
      <c r="AQ51" s="172" t="s">
        <v>356</v>
      </c>
      <c r="AR51" s="217">
        <v>5.0000000000000001E-3</v>
      </c>
      <c r="AS51" s="192" t="str">
        <f>IF(AR51="","",(IF(AR51&lt;=$H51,"○","×")))</f>
        <v>○</v>
      </c>
      <c r="AT51" s="172" t="s">
        <v>356</v>
      </c>
      <c r="AU51" s="217">
        <v>5.0000000000000001E-3</v>
      </c>
      <c r="AV51" s="192" t="str">
        <f>IF(AU51="","",(IF(AU51&lt;=$H51,"○","×")))</f>
        <v>○</v>
      </c>
      <c r="AW51" s="172" t="s">
        <v>356</v>
      </c>
      <c r="AX51" s="217">
        <v>5.0000000000000001E-3</v>
      </c>
      <c r="AY51" s="192" t="str">
        <f>IF(AX51="","",(IF(AX51&lt;=$H51,"○","×")))</f>
        <v>○</v>
      </c>
      <c r="AZ51" s="172" t="s">
        <v>356</v>
      </c>
      <c r="BA51" s="217">
        <v>5.0000000000000001E-3</v>
      </c>
      <c r="BB51" s="192" t="str">
        <f>IF(BA51="","",(IF(BA51&lt;=$H51,"○","×")))</f>
        <v>○</v>
      </c>
      <c r="BC51" s="172" t="s">
        <v>356</v>
      </c>
      <c r="BD51" s="217">
        <v>5.0000000000000001E-3</v>
      </c>
      <c r="BE51" s="192" t="str">
        <f>IF(BD51="","",(IF(BD51&lt;=$H51,"○","×")))</f>
        <v>○</v>
      </c>
      <c r="BF51" s="172" t="s">
        <v>356</v>
      </c>
      <c r="BG51" s="217">
        <v>5.0000000000000001E-3</v>
      </c>
      <c r="BH51" s="192" t="str">
        <f>IF(BG51="","",(IF(BG51&lt;=$H51,"○","×")))</f>
        <v>○</v>
      </c>
      <c r="BI51" s="172" t="s">
        <v>356</v>
      </c>
      <c r="BJ51" s="217">
        <v>5.0000000000000001E-3</v>
      </c>
      <c r="BK51" s="192" t="str">
        <f>IF(BJ51="","",(IF(BJ51&lt;=$H51,"○","×")))</f>
        <v>○</v>
      </c>
      <c r="BL51" s="172" t="s">
        <v>356</v>
      </c>
      <c r="BM51" s="217">
        <v>5.0000000000000001E-3</v>
      </c>
      <c r="BN51" s="192" t="str">
        <f>IF(BM51="","",(IF(BM51&lt;=$H51,"○","×")))</f>
        <v>○</v>
      </c>
      <c r="BO51" s="172" t="s">
        <v>356</v>
      </c>
      <c r="BP51" s="217">
        <v>5.0000000000000001E-3</v>
      </c>
      <c r="BQ51" s="192" t="str">
        <f>IF(BP51="","",(IF(BP51&lt;=$H51,"○","×")))</f>
        <v>○</v>
      </c>
      <c r="BR51" s="172" t="s">
        <v>356</v>
      </c>
      <c r="BS51" s="217">
        <v>5.0000000000000001E-3</v>
      </c>
      <c r="BT51" s="192" t="str">
        <f>IF(BS51="","",(IF(BS51&lt;=$H51,"○","×")))</f>
        <v>○</v>
      </c>
      <c r="BU51" s="172" t="s">
        <v>356</v>
      </c>
      <c r="BV51" s="217">
        <v>5.0000000000000001E-3</v>
      </c>
      <c r="BW51" s="192" t="str">
        <f>IF(BV51="","",(IF(BV51&lt;=$H51,"○","×")))</f>
        <v>○</v>
      </c>
      <c r="BX51" s="172" t="s">
        <v>356</v>
      </c>
      <c r="BY51" s="217">
        <v>5.0000000000000001E-3</v>
      </c>
      <c r="BZ51" s="192" t="str">
        <f>IF(BY51="","",(IF(BY51&lt;=$H51,"○","×")))</f>
        <v>○</v>
      </c>
      <c r="CA51" s="172" t="s">
        <v>356</v>
      </c>
      <c r="CB51" s="217">
        <v>5.0000000000000001E-3</v>
      </c>
      <c r="CC51" s="192" t="str">
        <f>IF(CB51="","",(IF(CB51&lt;=$H51,"○","×")))</f>
        <v>○</v>
      </c>
      <c r="CD51" s="172" t="s">
        <v>356</v>
      </c>
      <c r="CE51" s="217">
        <v>5.0000000000000001E-3</v>
      </c>
      <c r="CF51" s="192" t="str">
        <f>IF(CE51="","",(IF(CE51&lt;=$H51,"○","×")))</f>
        <v>○</v>
      </c>
      <c r="CG51" s="172" t="s">
        <v>356</v>
      </c>
      <c r="CH51" s="217">
        <v>5.0000000000000001E-3</v>
      </c>
      <c r="CI51" s="192" t="str">
        <f>IF(CH51="","",(IF(CH51&lt;=$H51,"○","×")))</f>
        <v>○</v>
      </c>
      <c r="CJ51" s="172" t="s">
        <v>356</v>
      </c>
      <c r="CK51" s="217">
        <v>5.0000000000000001E-3</v>
      </c>
      <c r="CL51" s="192" t="str">
        <f>IF(CK51="","",(IF(CK51&lt;=$H51,"○","×")))</f>
        <v>○</v>
      </c>
      <c r="CM51" s="172" t="s">
        <v>356</v>
      </c>
      <c r="CN51" s="217">
        <v>5.0000000000000001E-3</v>
      </c>
      <c r="CO51" s="192" t="str">
        <f>IF(CN51="","",(IF(CN51&lt;=$H51,"○","×")))</f>
        <v>○</v>
      </c>
      <c r="CP51" s="172" t="s">
        <v>356</v>
      </c>
      <c r="CQ51" s="217">
        <v>5.0000000000000001E-3</v>
      </c>
      <c r="CR51" s="192" t="str">
        <f>IF(CQ51="","",(IF(CQ51&lt;=$H51,"○","×")))</f>
        <v>○</v>
      </c>
      <c r="CS51" s="172" t="s">
        <v>356</v>
      </c>
      <c r="CT51" s="217">
        <v>5.0000000000000001E-3</v>
      </c>
      <c r="CU51" s="192" t="str">
        <f>IF(CT51="","",(IF(CT51&lt;=$H51,"○","×")))</f>
        <v>○</v>
      </c>
      <c r="CV51" s="172"/>
    </row>
    <row r="52" spans="3:100" ht="12" customHeight="1" x14ac:dyDescent="0.2">
      <c r="C52" s="982"/>
      <c r="D52" s="977" t="s">
        <v>157</v>
      </c>
      <c r="E52" s="978"/>
      <c r="F52" s="978"/>
      <c r="G52" s="969" t="s">
        <v>90</v>
      </c>
      <c r="H52" s="967">
        <v>0.02</v>
      </c>
      <c r="I52" s="960" t="s">
        <v>93</v>
      </c>
      <c r="J52" s="220" t="s">
        <v>356</v>
      </c>
      <c r="K52" s="221">
        <v>0.01</v>
      </c>
      <c r="L52" s="222" t="str">
        <f>IF(K52="","",(IF(K52&lt;=$H52,"○","×")))</f>
        <v>○</v>
      </c>
      <c r="M52" s="220" t="s">
        <v>356</v>
      </c>
      <c r="N52" s="221">
        <v>0.01</v>
      </c>
      <c r="O52" s="222" t="str">
        <f>IF(N52="","",(IF(N52&lt;=$H52,"○","×")))</f>
        <v>○</v>
      </c>
      <c r="P52" s="220" t="s">
        <v>356</v>
      </c>
      <c r="Q52" s="221">
        <v>0.01</v>
      </c>
      <c r="R52" s="222" t="str">
        <f>IF(Q52="","",(IF(Q52&lt;=$H52,"○","×")))</f>
        <v>○</v>
      </c>
      <c r="S52" s="220" t="s">
        <v>356</v>
      </c>
      <c r="T52" s="223">
        <v>0.01</v>
      </c>
      <c r="U52" s="222" t="str">
        <f>IF(T52="","",(IF(T52&lt;=$H52,"○","×")))</f>
        <v>○</v>
      </c>
      <c r="V52" s="220" t="s">
        <v>356</v>
      </c>
      <c r="W52" s="221">
        <v>0.01</v>
      </c>
      <c r="X52" s="222" t="str">
        <f>IF(W52="","",(IF(W52&lt;=$H52,"○","×")))</f>
        <v>○</v>
      </c>
      <c r="Y52" s="220" t="s">
        <v>356</v>
      </c>
      <c r="Z52" s="221">
        <v>0.01</v>
      </c>
      <c r="AA52" s="222" t="str">
        <f>IF(Z52="","",(IF(Z52&lt;=$H52,"○","×")))</f>
        <v>○</v>
      </c>
      <c r="AB52" s="220" t="s">
        <v>356</v>
      </c>
      <c r="AC52" s="221">
        <v>0.01</v>
      </c>
      <c r="AD52" s="222" t="str">
        <f>IF(AC52="","",(IF(AC52&lt;=$H52,"○","×")))</f>
        <v>○</v>
      </c>
      <c r="AE52" s="220" t="s">
        <v>356</v>
      </c>
      <c r="AF52" s="221">
        <v>0.01</v>
      </c>
      <c r="AG52" s="222" t="str">
        <f>IF(AF52="","",(IF(AF52&lt;=$H52,"○","×")))</f>
        <v>○</v>
      </c>
      <c r="AH52" s="220" t="s">
        <v>356</v>
      </c>
      <c r="AI52" s="221">
        <v>0.01</v>
      </c>
      <c r="AJ52" s="222" t="str">
        <f>IF(AI52="","",(IF(AI52&lt;=$H52,"○","×")))</f>
        <v>○</v>
      </c>
      <c r="AK52" s="220" t="s">
        <v>356</v>
      </c>
      <c r="AL52" s="221">
        <v>0.01</v>
      </c>
      <c r="AM52" s="222" t="str">
        <f>IF(AL52="","",(IF(AL52&lt;=$H52,"○","×")))</f>
        <v>○</v>
      </c>
      <c r="AN52" s="220" t="s">
        <v>356</v>
      </c>
      <c r="AO52" s="221">
        <v>0.01</v>
      </c>
      <c r="AP52" s="222" t="str">
        <f>IF(AO52="","",(IF(AO52&lt;=$H52,"○","×")))</f>
        <v>○</v>
      </c>
      <c r="AQ52" s="220" t="s">
        <v>356</v>
      </c>
      <c r="AR52" s="221">
        <v>0.01</v>
      </c>
      <c r="AS52" s="222" t="str">
        <f>IF(AR52="","",(IF(AR52&lt;=$H52,"○","×")))</f>
        <v>○</v>
      </c>
      <c r="AT52" s="220" t="s">
        <v>356</v>
      </c>
      <c r="AU52" s="221">
        <v>0.01</v>
      </c>
      <c r="AV52" s="222" t="str">
        <f>IF(AU52="","",(IF(AU52&lt;=$H52,"○","×")))</f>
        <v>○</v>
      </c>
      <c r="AW52" s="220" t="s">
        <v>356</v>
      </c>
      <c r="AX52" s="221">
        <v>0.01</v>
      </c>
      <c r="AY52" s="222" t="str">
        <f>IF(AX52="","",(IF(AX52&lt;=$H52,"○","×")))</f>
        <v>○</v>
      </c>
      <c r="AZ52" s="220" t="s">
        <v>356</v>
      </c>
      <c r="BA52" s="221">
        <v>0.01</v>
      </c>
      <c r="BB52" s="222" t="str">
        <f>IF(BA52="","",(IF(BA52&lt;=$H52,"○","×")))</f>
        <v>○</v>
      </c>
      <c r="BC52" s="220" t="s">
        <v>356</v>
      </c>
      <c r="BD52" s="221">
        <v>0.01</v>
      </c>
      <c r="BE52" s="222" t="str">
        <f>IF(BD52="","",(IF(BD52&lt;=$H52,"○","×")))</f>
        <v>○</v>
      </c>
      <c r="BF52" s="220" t="s">
        <v>356</v>
      </c>
      <c r="BG52" s="221">
        <v>0.01</v>
      </c>
      <c r="BH52" s="222" t="str">
        <f>IF(BG52="","",(IF(BG52&lt;=$H52,"○","×")))</f>
        <v>○</v>
      </c>
      <c r="BI52" s="220" t="s">
        <v>356</v>
      </c>
      <c r="BJ52" s="221">
        <v>0.01</v>
      </c>
      <c r="BK52" s="222" t="str">
        <f>IF(BJ52="","",(IF(BJ52&lt;=$H52,"○","×")))</f>
        <v>○</v>
      </c>
      <c r="BL52" s="220" t="s">
        <v>356</v>
      </c>
      <c r="BM52" s="221">
        <v>0.01</v>
      </c>
      <c r="BN52" s="222" t="str">
        <f>IF(BM52="","",(IF(BM52&lt;=$H52,"○","×")))</f>
        <v>○</v>
      </c>
      <c r="BO52" s="220" t="s">
        <v>356</v>
      </c>
      <c r="BP52" s="221">
        <v>0.01</v>
      </c>
      <c r="BQ52" s="222" t="str">
        <f>IF(BP52="","",(IF(BP52&lt;=$H52,"○","×")))</f>
        <v>○</v>
      </c>
      <c r="BR52" s="220" t="s">
        <v>356</v>
      </c>
      <c r="BS52" s="221">
        <v>0.01</v>
      </c>
      <c r="BT52" s="222" t="str">
        <f>IF(BS52="","",(IF(BS52&lt;=$H52,"○","×")))</f>
        <v>○</v>
      </c>
      <c r="BU52" s="220" t="s">
        <v>356</v>
      </c>
      <c r="BV52" s="221">
        <v>0.01</v>
      </c>
      <c r="BW52" s="222" t="str">
        <f>IF(BV52="","",(IF(BV52&lt;=$H52,"○","×")))</f>
        <v>○</v>
      </c>
      <c r="BX52" s="220" t="s">
        <v>356</v>
      </c>
      <c r="BY52" s="221">
        <v>0.01</v>
      </c>
      <c r="BZ52" s="222" t="str">
        <f>IF(BY52="","",(IF(BY52&lt;=$H52,"○","×")))</f>
        <v>○</v>
      </c>
      <c r="CA52" s="220" t="s">
        <v>356</v>
      </c>
      <c r="CB52" s="221">
        <v>0.01</v>
      </c>
      <c r="CC52" s="222" t="str">
        <f>IF(CB52="","",(IF(CB52&lt;=$H52,"○","×")))</f>
        <v>○</v>
      </c>
      <c r="CD52" s="220" t="s">
        <v>356</v>
      </c>
      <c r="CE52" s="221">
        <v>0.01</v>
      </c>
      <c r="CF52" s="222" t="str">
        <f>IF(CE52="","",(IF(CE52&lt;=$H52,"○","×")))</f>
        <v>○</v>
      </c>
      <c r="CG52" s="220" t="s">
        <v>356</v>
      </c>
      <c r="CH52" s="221">
        <v>0.01</v>
      </c>
      <c r="CI52" s="222" t="str">
        <f>IF(CH52="","",(IF(CH52&lt;=$H52,"○","×")))</f>
        <v>○</v>
      </c>
      <c r="CJ52" s="220" t="s">
        <v>356</v>
      </c>
      <c r="CK52" s="221">
        <v>0.01</v>
      </c>
      <c r="CL52" s="222" t="str">
        <f>IF(CK52="","",(IF(CK52&lt;=$H52,"○","×")))</f>
        <v>○</v>
      </c>
      <c r="CM52" s="220" t="s">
        <v>356</v>
      </c>
      <c r="CN52" s="221">
        <v>0.01</v>
      </c>
      <c r="CO52" s="222" t="str">
        <f>IF(CN52="","",(IF(CN52&lt;=$H52,"○","×")))</f>
        <v>○</v>
      </c>
      <c r="CP52" s="220" t="s">
        <v>356</v>
      </c>
      <c r="CQ52" s="221">
        <v>0.01</v>
      </c>
      <c r="CR52" s="222" t="str">
        <f>IF(CQ52="","",(IF(CQ52&lt;=$H52,"○","×")))</f>
        <v>○</v>
      </c>
      <c r="CS52" s="220" t="s">
        <v>356</v>
      </c>
      <c r="CT52" s="221">
        <v>0.01</v>
      </c>
      <c r="CU52" s="222" t="str">
        <f>IF(CT52="","",(IF(CT52&lt;=$H52,"○","×")))</f>
        <v>○</v>
      </c>
      <c r="CV52" s="172"/>
    </row>
    <row r="53" spans="3:100" ht="12" customHeight="1" x14ac:dyDescent="0.2">
      <c r="C53" s="982"/>
      <c r="D53" s="975" t="s">
        <v>158</v>
      </c>
      <c r="E53" s="976"/>
      <c r="F53" s="976"/>
      <c r="G53" s="960" t="s">
        <v>90</v>
      </c>
      <c r="H53" s="956">
        <v>0.01</v>
      </c>
      <c r="I53" s="970" t="s">
        <v>93</v>
      </c>
      <c r="J53" s="172" t="s">
        <v>356</v>
      </c>
      <c r="K53" s="217">
        <v>5.0000000000000001E-3</v>
      </c>
      <c r="L53" s="192" t="str">
        <f>IF(K53="","",(IF(K53&lt;=$H53,"○","×")))</f>
        <v>○</v>
      </c>
      <c r="M53" s="172" t="s">
        <v>356</v>
      </c>
      <c r="N53" s="219">
        <v>5.0000000000000001E-3</v>
      </c>
      <c r="O53" s="192" t="str">
        <f>IF(N53="","",(IF(N53&lt;=$H53,"○","×")))</f>
        <v>○</v>
      </c>
      <c r="P53" s="172" t="s">
        <v>356</v>
      </c>
      <c r="Q53" s="217">
        <v>5.0000000000000001E-3</v>
      </c>
      <c r="R53" s="192" t="str">
        <f>IF(Q53="","",(IF(Q53&lt;=$H53,"○","×")))</f>
        <v>○</v>
      </c>
      <c r="S53" s="172" t="s">
        <v>356</v>
      </c>
      <c r="T53" s="219">
        <v>5.0000000000000001E-3</v>
      </c>
      <c r="U53" s="192" t="str">
        <f>IF(T53="","",(IF(T53&lt;=$H53,"○","×")))</f>
        <v>○</v>
      </c>
      <c r="V53" s="172" t="s">
        <v>356</v>
      </c>
      <c r="W53" s="219">
        <v>5.0000000000000001E-3</v>
      </c>
      <c r="X53" s="192" t="str">
        <f>IF(W53="","",(IF(W53&lt;=$H53,"○","×")))</f>
        <v>○</v>
      </c>
      <c r="Y53" s="172" t="s">
        <v>356</v>
      </c>
      <c r="Z53" s="219">
        <v>5.0000000000000001E-3</v>
      </c>
      <c r="AA53" s="192" t="str">
        <f>IF(Z53="","",(IF(Z53&lt;=$H53,"○","×")))</f>
        <v>○</v>
      </c>
      <c r="AB53" s="172" t="s">
        <v>356</v>
      </c>
      <c r="AC53" s="219">
        <v>5.0000000000000001E-3</v>
      </c>
      <c r="AD53" s="192" t="str">
        <f>IF(AC53="","",(IF(AC53&lt;=$H53,"○","×")))</f>
        <v>○</v>
      </c>
      <c r="AE53" s="172" t="s">
        <v>356</v>
      </c>
      <c r="AF53" s="219">
        <v>5.0000000000000001E-3</v>
      </c>
      <c r="AG53" s="192" t="str">
        <f>IF(AF53="","",(IF(AF53&lt;=$H53,"○","×")))</f>
        <v>○</v>
      </c>
      <c r="AH53" s="172" t="s">
        <v>356</v>
      </c>
      <c r="AI53" s="219">
        <v>5.0000000000000001E-3</v>
      </c>
      <c r="AJ53" s="192" t="str">
        <f>IF(AI53="","",(IF(AI53&lt;=$H53,"○","×")))</f>
        <v>○</v>
      </c>
      <c r="AK53" s="172" t="s">
        <v>356</v>
      </c>
      <c r="AL53" s="219">
        <v>5.0000000000000001E-3</v>
      </c>
      <c r="AM53" s="192" t="str">
        <f>IF(AL53="","",(IF(AL53&lt;=$H53,"○","×")))</f>
        <v>○</v>
      </c>
      <c r="AN53" s="172" t="s">
        <v>356</v>
      </c>
      <c r="AO53" s="219">
        <v>5.0000000000000001E-3</v>
      </c>
      <c r="AP53" s="192" t="str">
        <f>IF(AO53="","",(IF(AO53&lt;=$H53,"○","×")))</f>
        <v>○</v>
      </c>
      <c r="AQ53" s="172" t="s">
        <v>356</v>
      </c>
      <c r="AR53" s="219">
        <v>5.0000000000000001E-3</v>
      </c>
      <c r="AS53" s="192" t="str">
        <f>IF(AR53="","",(IF(AR53&lt;=$H53,"○","×")))</f>
        <v>○</v>
      </c>
      <c r="AT53" s="172" t="s">
        <v>356</v>
      </c>
      <c r="AU53" s="219">
        <v>5.0000000000000001E-3</v>
      </c>
      <c r="AV53" s="192" t="str">
        <f>IF(AU53="","",(IF(AU53&lt;=$H53,"○","×")))</f>
        <v>○</v>
      </c>
      <c r="AW53" s="172" t="s">
        <v>356</v>
      </c>
      <c r="AX53" s="219">
        <v>5.0000000000000001E-3</v>
      </c>
      <c r="AY53" s="192" t="str">
        <f>IF(AX53="","",(IF(AX53&lt;=$H53,"○","×")))</f>
        <v>○</v>
      </c>
      <c r="AZ53" s="172" t="s">
        <v>356</v>
      </c>
      <c r="BA53" s="219">
        <v>5.0000000000000001E-3</v>
      </c>
      <c r="BB53" s="192" t="str">
        <f>IF(BA53="","",(IF(BA53&lt;=$H53,"○","×")))</f>
        <v>○</v>
      </c>
      <c r="BC53" s="172" t="s">
        <v>356</v>
      </c>
      <c r="BD53" s="217">
        <v>5.0000000000000001E-3</v>
      </c>
      <c r="BE53" s="192" t="str">
        <f>IF(BD53="","",(IF(BD53&lt;=$H53,"○","×")))</f>
        <v>○</v>
      </c>
      <c r="BF53" s="172" t="s">
        <v>356</v>
      </c>
      <c r="BG53" s="217">
        <v>5.0000000000000001E-3</v>
      </c>
      <c r="BH53" s="192" t="str">
        <f>IF(BG53="","",(IF(BG53&lt;=$H53,"○","×")))</f>
        <v>○</v>
      </c>
      <c r="BI53" s="172" t="s">
        <v>356</v>
      </c>
      <c r="BJ53" s="219">
        <v>5.0000000000000001E-3</v>
      </c>
      <c r="BK53" s="192" t="str">
        <f>IF(BJ53="","",(IF(BJ53&lt;=$H53,"○","×")))</f>
        <v>○</v>
      </c>
      <c r="BL53" s="172" t="s">
        <v>356</v>
      </c>
      <c r="BM53" s="219">
        <v>5.0000000000000001E-3</v>
      </c>
      <c r="BN53" s="192" t="str">
        <f>IF(BM53="","",(IF(BM53&lt;=$H53,"○","×")))</f>
        <v>○</v>
      </c>
      <c r="BO53" s="172" t="s">
        <v>356</v>
      </c>
      <c r="BP53" s="219">
        <v>5.0000000000000001E-3</v>
      </c>
      <c r="BQ53" s="192" t="str">
        <f>IF(BP53="","",(IF(BP53&lt;=$H53,"○","×")))</f>
        <v>○</v>
      </c>
      <c r="BR53" s="172" t="s">
        <v>356</v>
      </c>
      <c r="BS53" s="219">
        <v>5.0000000000000001E-3</v>
      </c>
      <c r="BT53" s="192" t="str">
        <f>IF(BS53="","",(IF(BS53&lt;=$H53,"○","×")))</f>
        <v>○</v>
      </c>
      <c r="BU53" s="172" t="s">
        <v>356</v>
      </c>
      <c r="BV53" s="219">
        <v>5.0000000000000001E-3</v>
      </c>
      <c r="BW53" s="192" t="str">
        <f>IF(BV53="","",(IF(BV53&lt;=$H53,"○","×")))</f>
        <v>○</v>
      </c>
      <c r="BX53" s="172" t="s">
        <v>356</v>
      </c>
      <c r="BY53" s="219">
        <v>5.0000000000000001E-3</v>
      </c>
      <c r="BZ53" s="192" t="str">
        <f>IF(BY53="","",(IF(BY53&lt;=$H53,"○","×")))</f>
        <v>○</v>
      </c>
      <c r="CA53" s="172" t="s">
        <v>356</v>
      </c>
      <c r="CB53" s="219">
        <v>5.0000000000000001E-3</v>
      </c>
      <c r="CC53" s="192" t="str">
        <f>IF(CB53="","",(IF(CB53&lt;=$H53,"○","×")))</f>
        <v>○</v>
      </c>
      <c r="CD53" s="172" t="s">
        <v>356</v>
      </c>
      <c r="CE53" s="219">
        <v>5.0000000000000001E-3</v>
      </c>
      <c r="CF53" s="192" t="str">
        <f>IF(CE53="","",(IF(CE53&lt;=$H53,"○","×")))</f>
        <v>○</v>
      </c>
      <c r="CG53" s="172" t="s">
        <v>356</v>
      </c>
      <c r="CH53" s="219">
        <v>5.0000000000000001E-3</v>
      </c>
      <c r="CI53" s="192" t="str">
        <f>IF(CH53="","",(IF(CH53&lt;=$H53,"○","×")))</f>
        <v>○</v>
      </c>
      <c r="CJ53" s="172" t="s">
        <v>356</v>
      </c>
      <c r="CK53" s="219">
        <v>5.0000000000000001E-3</v>
      </c>
      <c r="CL53" s="192" t="str">
        <f>IF(CK53="","",(IF(CK53&lt;=$H53,"○","×")))</f>
        <v>○</v>
      </c>
      <c r="CM53" s="172" t="s">
        <v>356</v>
      </c>
      <c r="CN53" s="219">
        <v>5.0000000000000001E-3</v>
      </c>
      <c r="CO53" s="192" t="str">
        <f>IF(CN53="","",(IF(CN53&lt;=$H53,"○","×")))</f>
        <v>○</v>
      </c>
      <c r="CP53" s="172" t="s">
        <v>356</v>
      </c>
      <c r="CQ53" s="219">
        <v>5.0000000000000001E-3</v>
      </c>
      <c r="CR53" s="192" t="str">
        <f>IF(CQ53="","",(IF(CQ53&lt;=$H53,"○","×")))</f>
        <v>○</v>
      </c>
      <c r="CS53" s="172" t="s">
        <v>356</v>
      </c>
      <c r="CT53" s="219">
        <v>5.0000000000000001E-3</v>
      </c>
      <c r="CU53" s="192" t="str">
        <f>IF(CT53="","",(IF(CT53&lt;=$H53,"○","×")))</f>
        <v>○</v>
      </c>
      <c r="CV53" s="172"/>
    </row>
    <row r="54" spans="3:100" ht="12" customHeight="1" x14ac:dyDescent="0.2">
      <c r="C54" s="982"/>
      <c r="D54" s="975" t="s">
        <v>159</v>
      </c>
      <c r="E54" s="976"/>
      <c r="F54" s="976"/>
      <c r="G54" s="960" t="s">
        <v>90</v>
      </c>
      <c r="H54" s="956">
        <v>5.0000000000000001E-4</v>
      </c>
      <c r="I54" s="960" t="s">
        <v>93</v>
      </c>
      <c r="J54" s="172" t="s">
        <v>356</v>
      </c>
      <c r="K54" s="217">
        <v>5.0000000000000001E-4</v>
      </c>
      <c r="L54" s="192" t="str">
        <f>IF(K54="","",(IF(K54&lt;=$H54,"○","×")))</f>
        <v>○</v>
      </c>
      <c r="M54" s="172" t="s">
        <v>356</v>
      </c>
      <c r="N54" s="219">
        <v>5.0000000000000001E-4</v>
      </c>
      <c r="O54" s="192" t="str">
        <f>IF(N54="","",(IF(N54&lt;=$H54,"○","×")))</f>
        <v>○</v>
      </c>
      <c r="P54" s="172" t="s">
        <v>356</v>
      </c>
      <c r="Q54" s="217">
        <v>5.0000000000000001E-4</v>
      </c>
      <c r="R54" s="192" t="str">
        <f>IF(Q54="","",(IF(Q54&lt;=$H54,"○","×")))</f>
        <v>○</v>
      </c>
      <c r="S54" s="172" t="s">
        <v>356</v>
      </c>
      <c r="T54" s="219">
        <v>5.0000000000000001E-4</v>
      </c>
      <c r="U54" s="192" t="str">
        <f>IF(T54="","",(IF(T54&lt;=$H54,"○","×")))</f>
        <v>○</v>
      </c>
      <c r="V54" s="172" t="s">
        <v>356</v>
      </c>
      <c r="W54" s="219">
        <v>5.0000000000000001E-4</v>
      </c>
      <c r="X54" s="192" t="str">
        <f>IF(W54="","",(IF(W54&lt;=$H54,"○","×")))</f>
        <v>○</v>
      </c>
      <c r="Y54" s="172" t="s">
        <v>356</v>
      </c>
      <c r="Z54" s="219">
        <v>5.0000000000000001E-4</v>
      </c>
      <c r="AA54" s="192" t="str">
        <f>IF(Z54="","",(IF(Z54&lt;=$H54,"○","×")))</f>
        <v>○</v>
      </c>
      <c r="AB54" s="172" t="s">
        <v>356</v>
      </c>
      <c r="AC54" s="219">
        <v>5.0000000000000001E-4</v>
      </c>
      <c r="AD54" s="192" t="str">
        <f>IF(AC54="","",(IF(AC54&lt;=$H54,"○","×")))</f>
        <v>○</v>
      </c>
      <c r="AE54" s="172" t="s">
        <v>356</v>
      </c>
      <c r="AF54" s="219">
        <v>5.0000000000000001E-4</v>
      </c>
      <c r="AG54" s="192" t="str">
        <f>IF(AF54="","",(IF(AF54&lt;=$H54,"○","×")))</f>
        <v>○</v>
      </c>
      <c r="AH54" s="172" t="s">
        <v>356</v>
      </c>
      <c r="AI54" s="219">
        <v>5.0000000000000001E-4</v>
      </c>
      <c r="AJ54" s="192" t="str">
        <f>IF(AI54="","",(IF(AI54&lt;=$H54,"○","×")))</f>
        <v>○</v>
      </c>
      <c r="AK54" s="172" t="s">
        <v>356</v>
      </c>
      <c r="AL54" s="219">
        <v>5.0000000000000001E-4</v>
      </c>
      <c r="AM54" s="192" t="str">
        <f>IF(AL54="","",(IF(AL54&lt;=$H54,"○","×")))</f>
        <v>○</v>
      </c>
      <c r="AN54" s="172" t="s">
        <v>356</v>
      </c>
      <c r="AO54" s="219">
        <v>5.0000000000000001E-4</v>
      </c>
      <c r="AP54" s="192" t="str">
        <f>IF(AO54="","",(IF(AO54&lt;=$H54,"○","×")))</f>
        <v>○</v>
      </c>
      <c r="AQ54" s="172" t="s">
        <v>356</v>
      </c>
      <c r="AR54" s="219">
        <v>5.0000000000000001E-4</v>
      </c>
      <c r="AS54" s="192" t="str">
        <f>IF(AR54="","",(IF(AR54&lt;=$H54,"○","×")))</f>
        <v>○</v>
      </c>
      <c r="AT54" s="172" t="s">
        <v>356</v>
      </c>
      <c r="AU54" s="219">
        <v>5.0000000000000001E-4</v>
      </c>
      <c r="AV54" s="192" t="str">
        <f>IF(AU54="","",(IF(AU54&lt;=$H54,"○","×")))</f>
        <v>○</v>
      </c>
      <c r="AW54" s="172" t="s">
        <v>356</v>
      </c>
      <c r="AX54" s="219">
        <v>5.0000000000000001E-4</v>
      </c>
      <c r="AY54" s="192" t="str">
        <f>IF(AX54="","",(IF(AX54&lt;=$H54,"○","×")))</f>
        <v>○</v>
      </c>
      <c r="AZ54" s="172" t="s">
        <v>356</v>
      </c>
      <c r="BA54" s="219">
        <v>5.0000000000000001E-4</v>
      </c>
      <c r="BB54" s="192" t="str">
        <f>IF(BA54="","",(IF(BA54&lt;=$H54,"○","×")))</f>
        <v>○</v>
      </c>
      <c r="BC54" s="172" t="s">
        <v>356</v>
      </c>
      <c r="BD54" s="217">
        <v>5.0000000000000001E-4</v>
      </c>
      <c r="BE54" s="192" t="str">
        <f>IF(BD54="","",(IF(BD54&lt;=$H54,"○","×")))</f>
        <v>○</v>
      </c>
      <c r="BF54" s="172" t="s">
        <v>356</v>
      </c>
      <c r="BG54" s="217">
        <v>5.0000000000000001E-4</v>
      </c>
      <c r="BH54" s="192" t="str">
        <f>IF(BG54="","",(IF(BG54&lt;=$H54,"○","×")))</f>
        <v>○</v>
      </c>
      <c r="BI54" s="172" t="s">
        <v>356</v>
      </c>
      <c r="BJ54" s="219">
        <v>5.0000000000000001E-4</v>
      </c>
      <c r="BK54" s="192" t="str">
        <f>IF(BJ54="","",(IF(BJ54&lt;=$H54,"○","×")))</f>
        <v>○</v>
      </c>
      <c r="BL54" s="172" t="s">
        <v>356</v>
      </c>
      <c r="BM54" s="219">
        <v>5.0000000000000001E-4</v>
      </c>
      <c r="BN54" s="192" t="str">
        <f>IF(BM54="","",(IF(BM54&lt;=$H54,"○","×")))</f>
        <v>○</v>
      </c>
      <c r="BO54" s="172" t="s">
        <v>356</v>
      </c>
      <c r="BP54" s="219">
        <v>5.0000000000000001E-4</v>
      </c>
      <c r="BQ54" s="192" t="str">
        <f>IF(BP54="","",(IF(BP54&lt;=$H54,"○","×")))</f>
        <v>○</v>
      </c>
      <c r="BR54" s="172" t="s">
        <v>356</v>
      </c>
      <c r="BS54" s="219">
        <v>5.0000000000000001E-4</v>
      </c>
      <c r="BT54" s="192" t="str">
        <f>IF(BS54="","",(IF(BS54&lt;=$H54,"○","×")))</f>
        <v>○</v>
      </c>
      <c r="BU54" s="172" t="s">
        <v>356</v>
      </c>
      <c r="BV54" s="219">
        <v>5.0000000000000001E-4</v>
      </c>
      <c r="BW54" s="192" t="str">
        <f>IF(BV54="","",(IF(BV54&lt;=$H54,"○","×")))</f>
        <v>○</v>
      </c>
      <c r="BX54" s="172" t="s">
        <v>356</v>
      </c>
      <c r="BY54" s="219">
        <v>5.0000000000000001E-4</v>
      </c>
      <c r="BZ54" s="192" t="str">
        <f>IF(BY54="","",(IF(BY54&lt;=$H54,"○","×")))</f>
        <v>○</v>
      </c>
      <c r="CA54" s="172" t="s">
        <v>356</v>
      </c>
      <c r="CB54" s="219">
        <v>5.0000000000000001E-4</v>
      </c>
      <c r="CC54" s="192" t="str">
        <f>IF(CB54="","",(IF(CB54&lt;=$H54,"○","×")))</f>
        <v>○</v>
      </c>
      <c r="CD54" s="172" t="s">
        <v>356</v>
      </c>
      <c r="CE54" s="219">
        <v>5.0000000000000001E-4</v>
      </c>
      <c r="CF54" s="192" t="str">
        <f>IF(CE54="","",(IF(CE54&lt;=$H54,"○","×")))</f>
        <v>○</v>
      </c>
      <c r="CG54" s="172" t="s">
        <v>356</v>
      </c>
      <c r="CH54" s="219">
        <v>5.0000000000000001E-4</v>
      </c>
      <c r="CI54" s="192" t="str">
        <f>IF(CH54="","",(IF(CH54&lt;=$H54,"○","×")))</f>
        <v>○</v>
      </c>
      <c r="CJ54" s="172" t="s">
        <v>356</v>
      </c>
      <c r="CK54" s="219">
        <v>5.0000000000000001E-4</v>
      </c>
      <c r="CL54" s="192" t="str">
        <f>IF(CK54="","",(IF(CK54&lt;=$H54,"○","×")))</f>
        <v>○</v>
      </c>
      <c r="CM54" s="172" t="s">
        <v>356</v>
      </c>
      <c r="CN54" s="219">
        <v>5.0000000000000001E-4</v>
      </c>
      <c r="CO54" s="192" t="str">
        <f>IF(CN54="","",(IF(CN54&lt;=$H54,"○","×")))</f>
        <v>○</v>
      </c>
      <c r="CP54" s="172" t="s">
        <v>356</v>
      </c>
      <c r="CQ54" s="219">
        <v>5.0000000000000001E-4</v>
      </c>
      <c r="CR54" s="192" t="str">
        <f>IF(CQ54="","",(IF(CQ54&lt;=$H54,"○","×")))</f>
        <v>○</v>
      </c>
      <c r="CS54" s="172" t="s">
        <v>356</v>
      </c>
      <c r="CT54" s="219">
        <v>5.0000000000000001E-4</v>
      </c>
      <c r="CU54" s="192" t="str">
        <f>IF(CT54="","",(IF(CT54&lt;=$H54,"○","×")))</f>
        <v>○</v>
      </c>
      <c r="CV54" s="172"/>
    </row>
    <row r="55" spans="3:100" ht="12" customHeight="1" x14ac:dyDescent="0.2">
      <c r="C55" s="982"/>
      <c r="D55" s="975" t="s">
        <v>160</v>
      </c>
      <c r="E55" s="976"/>
      <c r="F55" s="976"/>
      <c r="G55" s="960" t="s">
        <v>90</v>
      </c>
      <c r="H55" s="975" t="s">
        <v>155</v>
      </c>
      <c r="I55" s="996"/>
      <c r="J55" s="23"/>
      <c r="K55" s="217"/>
      <c r="L55" s="143" t="str">
        <f>IF(K55="","",(IF(K55&lt;=$H55,"○","×")))</f>
        <v/>
      </c>
      <c r="M55" s="23"/>
      <c r="N55" s="219"/>
      <c r="O55" s="143" t="str">
        <f>IF(N55="","",(IF(N55&lt;=$H55,"○","×")))</f>
        <v/>
      </c>
      <c r="P55" s="23"/>
      <c r="Q55" s="217"/>
      <c r="R55" s="143" t="str">
        <f>IF(Q55="","",(IF(Q55&lt;=$H55,"○","×")))</f>
        <v/>
      </c>
      <c r="S55" s="23"/>
      <c r="T55" s="219"/>
      <c r="U55" s="143" t="str">
        <f>IF(T55="","",(IF(T55&lt;=$H55,"○","×")))</f>
        <v/>
      </c>
      <c r="V55" s="23"/>
      <c r="W55" s="219"/>
      <c r="X55" s="143" t="str">
        <f>IF(W55="","",(IF(W55&lt;=$H55,"○","×")))</f>
        <v/>
      </c>
      <c r="Y55" s="23"/>
      <c r="Z55" s="219"/>
      <c r="AA55" s="143" t="str">
        <f>IF(Z55="","",(IF(Z55&lt;=$H55,"○","×")))</f>
        <v/>
      </c>
      <c r="AB55" s="23"/>
      <c r="AC55" s="219"/>
      <c r="AD55" s="143" t="str">
        <f>IF(AC55="","",(IF(AC55&lt;=$H55,"○","×")))</f>
        <v/>
      </c>
      <c r="AE55" s="23"/>
      <c r="AF55" s="219"/>
      <c r="AG55" s="143" t="str">
        <f>IF(AF55="","",(IF(AF55&lt;=$H55,"○","×")))</f>
        <v/>
      </c>
      <c r="AH55" s="23"/>
      <c r="AI55" s="219"/>
      <c r="AJ55" s="143" t="str">
        <f>IF(AI55="","",(IF(AI55&lt;=$H55,"○","×")))</f>
        <v/>
      </c>
      <c r="AK55" s="23"/>
      <c r="AL55" s="219"/>
      <c r="AM55" s="143" t="str">
        <f>IF(AL55="","",(IF(AL55&lt;=$H55,"○","×")))</f>
        <v/>
      </c>
      <c r="AN55" s="23"/>
      <c r="AO55" s="219"/>
      <c r="AP55" s="143" t="str">
        <f>IF(AO55="","",(IF(AO55&lt;=$H55,"○","×")))</f>
        <v/>
      </c>
      <c r="AQ55" s="23"/>
      <c r="AR55" s="219"/>
      <c r="AS55" s="143" t="str">
        <f>IF(AR55="","",(IF(AR55&lt;=$H55,"○","×")))</f>
        <v/>
      </c>
      <c r="AT55" s="23"/>
      <c r="AU55" s="219"/>
      <c r="AV55" s="143" t="str">
        <f>IF(AU55="","",(IF(AU55&lt;=$H55,"○","×")))</f>
        <v/>
      </c>
      <c r="AW55" s="23"/>
      <c r="AX55" s="219"/>
      <c r="AY55" s="143" t="str">
        <f>IF(AX55="","",(IF(AX55&lt;=$H55,"○","×")))</f>
        <v/>
      </c>
      <c r="AZ55" s="23"/>
      <c r="BA55" s="219"/>
      <c r="BB55" s="143" t="str">
        <f>IF(BA55="","",(IF(BA55&lt;=$H55,"○","×")))</f>
        <v/>
      </c>
      <c r="BC55" s="23"/>
      <c r="BD55" s="217"/>
      <c r="BE55" s="143" t="str">
        <f>IF(BD55="","",(IF(BD55&lt;=$H55,"○","×")))</f>
        <v/>
      </c>
      <c r="BF55" s="23"/>
      <c r="BG55" s="217"/>
      <c r="BH55" s="143" t="str">
        <f>IF(BG55="","",(IF(BG55&lt;=$H55,"○","×")))</f>
        <v/>
      </c>
      <c r="BI55" s="23"/>
      <c r="BJ55" s="219"/>
      <c r="BK55" s="143" t="str">
        <f>IF(BJ55="","",(IF(BJ55&lt;=$H55,"○","×")))</f>
        <v/>
      </c>
      <c r="BL55" s="23"/>
      <c r="BM55" s="219"/>
      <c r="BN55" s="143" t="str">
        <f>IF(BM55="","",(IF(BM55&lt;=$H55,"○","×")))</f>
        <v/>
      </c>
      <c r="BO55" s="23"/>
      <c r="BP55" s="219"/>
      <c r="BQ55" s="143" t="str">
        <f>IF(BP55="","",(IF(BP55&lt;=$H55,"○","×")))</f>
        <v/>
      </c>
      <c r="BR55" s="23"/>
      <c r="BS55" s="219"/>
      <c r="BT55" s="143" t="str">
        <f>IF(BS55="","",(IF(BS55&lt;=$H55,"○","×")))</f>
        <v/>
      </c>
      <c r="BU55" s="23"/>
      <c r="BV55" s="219"/>
      <c r="BW55" s="143" t="str">
        <f>IF(BV55="","",(IF(BV55&lt;=$H55,"○","×")))</f>
        <v/>
      </c>
      <c r="BX55" s="23"/>
      <c r="BY55" s="219"/>
      <c r="BZ55" s="143" t="str">
        <f>IF(BY55="","",(IF(BY55&lt;=$H55,"○","×")))</f>
        <v/>
      </c>
      <c r="CA55" s="23"/>
      <c r="CB55" s="219"/>
      <c r="CC55" s="143" t="str">
        <f>IF(CB55="","",(IF(CB55&lt;=$H55,"○","×")))</f>
        <v/>
      </c>
      <c r="CD55" s="23"/>
      <c r="CE55" s="219"/>
      <c r="CF55" s="143" t="str">
        <f>IF(CE55="","",(IF(CE55&lt;=$H55,"○","×")))</f>
        <v/>
      </c>
      <c r="CG55" s="23"/>
      <c r="CH55" s="219"/>
      <c r="CI55" s="143" t="str">
        <f>IF(CH55="","",(IF(CH55&lt;=$H55,"○","×")))</f>
        <v/>
      </c>
      <c r="CJ55" s="23"/>
      <c r="CK55" s="219"/>
      <c r="CL55" s="143" t="str">
        <f>IF(CK55="","",(IF(CK55&lt;=$H55,"○","×")))</f>
        <v/>
      </c>
      <c r="CM55" s="23"/>
      <c r="CN55" s="219"/>
      <c r="CO55" s="143" t="str">
        <f>IF(CN55="","",(IF(CN55&lt;=$H55,"○","×")))</f>
        <v/>
      </c>
      <c r="CP55" s="23"/>
      <c r="CQ55" s="219"/>
      <c r="CR55" s="143" t="str">
        <f>IF(CQ55="","",(IF(CQ55&lt;=$H55,"○","×")))</f>
        <v/>
      </c>
      <c r="CS55" s="23"/>
      <c r="CT55" s="219"/>
      <c r="CU55" s="143" t="str">
        <f>IF(CT55="","",(IF(CT55&lt;=$H55,"○","×")))</f>
        <v/>
      </c>
      <c r="CV55" s="23"/>
    </row>
    <row r="56" spans="3:100" ht="12" customHeight="1" x14ac:dyDescent="0.2">
      <c r="C56" s="982"/>
      <c r="D56" s="977" t="s">
        <v>161</v>
      </c>
      <c r="E56" s="978"/>
      <c r="F56" s="978"/>
      <c r="G56" s="969" t="s">
        <v>90</v>
      </c>
      <c r="H56" s="977" t="s">
        <v>155</v>
      </c>
      <c r="I56" s="997"/>
      <c r="J56" s="224"/>
      <c r="K56" s="221"/>
      <c r="L56" s="225" t="str">
        <f>IF(K56="","",(IF(K56&lt;=$H56,"○","×")))</f>
        <v/>
      </c>
      <c r="M56" s="224"/>
      <c r="N56" s="223"/>
      <c r="O56" s="225" t="str">
        <f>IF(N56="","",(IF(N56&lt;=$H56,"○","×")))</f>
        <v/>
      </c>
      <c r="P56" s="224"/>
      <c r="Q56" s="221"/>
      <c r="R56" s="225" t="str">
        <f>IF(Q56="","",(IF(Q56&lt;=$H56,"○","×")))</f>
        <v/>
      </c>
      <c r="S56" s="224"/>
      <c r="T56" s="223"/>
      <c r="U56" s="225" t="str">
        <f>IF(T56="","",(IF(T56&lt;=$H56,"○","×")))</f>
        <v/>
      </c>
      <c r="V56" s="224"/>
      <c r="W56" s="223"/>
      <c r="X56" s="225" t="str">
        <f>IF(W56="","",(IF(W56&lt;=$H56,"○","×")))</f>
        <v/>
      </c>
      <c r="Y56" s="224"/>
      <c r="Z56" s="223"/>
      <c r="AA56" s="225" t="str">
        <f>IF(Z56="","",(IF(Z56&lt;=$H56,"○","×")))</f>
        <v/>
      </c>
      <c r="AB56" s="224"/>
      <c r="AC56" s="223"/>
      <c r="AD56" s="225" t="str">
        <f>IF(AC56="","",(IF(AC56&lt;=$H56,"○","×")))</f>
        <v/>
      </c>
      <c r="AE56" s="224"/>
      <c r="AF56" s="223"/>
      <c r="AG56" s="225" t="str">
        <f>IF(AF56="","",(IF(AF56&lt;=$H56,"○","×")))</f>
        <v/>
      </c>
      <c r="AH56" s="224"/>
      <c r="AI56" s="223"/>
      <c r="AJ56" s="225" t="str">
        <f>IF(AI56="","",(IF(AI56&lt;=$H56,"○","×")))</f>
        <v/>
      </c>
      <c r="AK56" s="224"/>
      <c r="AL56" s="223"/>
      <c r="AM56" s="225" t="str">
        <f>IF(AL56="","",(IF(AL56&lt;=$H56,"○","×")))</f>
        <v/>
      </c>
      <c r="AN56" s="224"/>
      <c r="AO56" s="223"/>
      <c r="AP56" s="225" t="str">
        <f>IF(AO56="","",(IF(AO56&lt;=$H56,"○","×")))</f>
        <v/>
      </c>
      <c r="AQ56" s="224"/>
      <c r="AR56" s="223"/>
      <c r="AS56" s="225" t="str">
        <f>IF(AR56="","",(IF(AR56&lt;=$H56,"○","×")))</f>
        <v/>
      </c>
      <c r="AT56" s="224"/>
      <c r="AU56" s="223"/>
      <c r="AV56" s="225" t="str">
        <f>IF(AU56="","",(IF(AU56&lt;=$H56,"○","×")))</f>
        <v/>
      </c>
      <c r="AW56" s="224"/>
      <c r="AX56" s="223"/>
      <c r="AY56" s="225" t="str">
        <f>IF(AX56="","",(IF(AX56&lt;=$H56,"○","×")))</f>
        <v/>
      </c>
      <c r="AZ56" s="224"/>
      <c r="BA56" s="223"/>
      <c r="BB56" s="225" t="str">
        <f>IF(BA56="","",(IF(BA56&lt;=$H56,"○","×")))</f>
        <v/>
      </c>
      <c r="BC56" s="224"/>
      <c r="BD56" s="221"/>
      <c r="BE56" s="225" t="str">
        <f>IF(BD56="","",(IF(BD56&lt;=$H56,"○","×")))</f>
        <v/>
      </c>
      <c r="BF56" s="224"/>
      <c r="BG56" s="221"/>
      <c r="BH56" s="225" t="str">
        <f>IF(BG56="","",(IF(BG56&lt;=$H56,"○","×")))</f>
        <v/>
      </c>
      <c r="BI56" s="224"/>
      <c r="BJ56" s="223"/>
      <c r="BK56" s="225" t="str">
        <f>IF(BJ56="","",(IF(BJ56&lt;=$H56,"○","×")))</f>
        <v/>
      </c>
      <c r="BL56" s="224"/>
      <c r="BM56" s="223"/>
      <c r="BN56" s="225" t="str">
        <f>IF(BM56="","",(IF(BM56&lt;=$H56,"○","×")))</f>
        <v/>
      </c>
      <c r="BO56" s="224"/>
      <c r="BP56" s="223"/>
      <c r="BQ56" s="225" t="str">
        <f>IF(BP56="","",(IF(BP56&lt;=$H56,"○","×")))</f>
        <v/>
      </c>
      <c r="BR56" s="224"/>
      <c r="BS56" s="223"/>
      <c r="BT56" s="225" t="str">
        <f>IF(BS56="","",(IF(BS56&lt;=$H56,"○","×")))</f>
        <v/>
      </c>
      <c r="BU56" s="224"/>
      <c r="BV56" s="223"/>
      <c r="BW56" s="225" t="str">
        <f>IF(BV56="","",(IF(BV56&lt;=$H56,"○","×")))</f>
        <v/>
      </c>
      <c r="BX56" s="224"/>
      <c r="BY56" s="223"/>
      <c r="BZ56" s="225" t="str">
        <f>IF(BY56="","",(IF(BY56&lt;=$H56,"○","×")))</f>
        <v/>
      </c>
      <c r="CA56" s="224"/>
      <c r="CB56" s="223"/>
      <c r="CC56" s="225" t="str">
        <f>IF(CB56="","",(IF(CB56&lt;=$H56,"○","×")))</f>
        <v/>
      </c>
      <c r="CD56" s="224"/>
      <c r="CE56" s="223"/>
      <c r="CF56" s="225" t="str">
        <f>IF(CE56="","",(IF(CE56&lt;=$H56,"○","×")))</f>
        <v/>
      </c>
      <c r="CG56" s="224"/>
      <c r="CH56" s="223"/>
      <c r="CI56" s="225" t="str">
        <f>IF(CH56="","",(IF(CH56&lt;=$H56,"○","×")))</f>
        <v/>
      </c>
      <c r="CJ56" s="224"/>
      <c r="CK56" s="223"/>
      <c r="CL56" s="225" t="str">
        <f>IF(CK56="","",(IF(CK56&lt;=$H56,"○","×")))</f>
        <v/>
      </c>
      <c r="CM56" s="224"/>
      <c r="CN56" s="223"/>
      <c r="CO56" s="225" t="str">
        <f>IF(CN56="","",(IF(CN56&lt;=$H56,"○","×")))</f>
        <v/>
      </c>
      <c r="CP56" s="224"/>
      <c r="CQ56" s="223"/>
      <c r="CR56" s="225" t="str">
        <f>IF(CQ56="","",(IF(CQ56&lt;=$H56,"○","×")))</f>
        <v/>
      </c>
      <c r="CS56" s="224"/>
      <c r="CT56" s="223"/>
      <c r="CU56" s="225" t="str">
        <f>IF(CT56="","",(IF(CT56&lt;=$H56,"○","×")))</f>
        <v/>
      </c>
      <c r="CV56" s="23"/>
    </row>
    <row r="57" spans="3:100" ht="12" customHeight="1" x14ac:dyDescent="0.2">
      <c r="C57" s="982"/>
      <c r="D57" s="975" t="s">
        <v>162</v>
      </c>
      <c r="E57" s="976"/>
      <c r="F57" s="976"/>
      <c r="G57" s="960" t="s">
        <v>90</v>
      </c>
      <c r="H57" s="964">
        <v>0.02</v>
      </c>
      <c r="I57" s="970" t="s">
        <v>93</v>
      </c>
      <c r="J57" s="172" t="s">
        <v>356</v>
      </c>
      <c r="K57" s="217">
        <v>2E-3</v>
      </c>
      <c r="L57" s="192" t="str">
        <f>IF(K57="","",(IF(K57&lt;=$H57,"○","×")))</f>
        <v>○</v>
      </c>
      <c r="M57" s="172" t="s">
        <v>356</v>
      </c>
      <c r="N57" s="219">
        <v>2E-3</v>
      </c>
      <c r="O57" s="192" t="str">
        <f>IF(N57="","",(IF(N57&lt;=$H57,"○","×")))</f>
        <v>○</v>
      </c>
      <c r="P57" s="172" t="s">
        <v>356</v>
      </c>
      <c r="Q57" s="217">
        <v>2E-3</v>
      </c>
      <c r="R57" s="192" t="str">
        <f>IF(Q57="","",(IF(Q57&lt;=$H57,"○","×")))</f>
        <v>○</v>
      </c>
      <c r="S57" s="172" t="s">
        <v>356</v>
      </c>
      <c r="T57" s="219">
        <v>2E-3</v>
      </c>
      <c r="U57" s="192" t="str">
        <f>IF(T57="","",(IF(T57&lt;=$H57,"○","×")))</f>
        <v>○</v>
      </c>
      <c r="V57" s="172" t="s">
        <v>356</v>
      </c>
      <c r="W57" s="219">
        <v>2E-3</v>
      </c>
      <c r="X57" s="192" t="str">
        <f>IF(W57="","",(IF(W57&lt;=$H57,"○","×")))</f>
        <v>○</v>
      </c>
      <c r="Y57" s="172" t="s">
        <v>356</v>
      </c>
      <c r="Z57" s="219">
        <v>2E-3</v>
      </c>
      <c r="AA57" s="192" t="str">
        <f>IF(Z57="","",(IF(Z57&lt;=$H57,"○","×")))</f>
        <v>○</v>
      </c>
      <c r="AB57" s="172" t="s">
        <v>356</v>
      </c>
      <c r="AC57" s="219">
        <v>2E-3</v>
      </c>
      <c r="AD57" s="192" t="str">
        <f>IF(AC57="","",(IF(AC57&lt;=$H57,"○","×")))</f>
        <v>○</v>
      </c>
      <c r="AE57" s="172" t="s">
        <v>356</v>
      </c>
      <c r="AF57" s="219">
        <v>2E-3</v>
      </c>
      <c r="AG57" s="192" t="str">
        <f>IF(AF57="","",(IF(AF57&lt;=$H57,"○","×")))</f>
        <v>○</v>
      </c>
      <c r="AH57" s="172" t="s">
        <v>356</v>
      </c>
      <c r="AI57" s="219">
        <v>2E-3</v>
      </c>
      <c r="AJ57" s="192" t="str">
        <f>IF(AI57="","",(IF(AI57&lt;=$H57,"○","×")))</f>
        <v>○</v>
      </c>
      <c r="AK57" s="172" t="s">
        <v>356</v>
      </c>
      <c r="AL57" s="219">
        <v>2E-3</v>
      </c>
      <c r="AM57" s="192" t="str">
        <f>IF(AL57="","",(IF(AL57&lt;=$H57,"○","×")))</f>
        <v>○</v>
      </c>
      <c r="AN57" s="172" t="s">
        <v>356</v>
      </c>
      <c r="AO57" s="219">
        <v>2E-3</v>
      </c>
      <c r="AP57" s="192" t="str">
        <f>IF(AO57="","",(IF(AO57&lt;=$H57,"○","×")))</f>
        <v>○</v>
      </c>
      <c r="AQ57" s="172" t="s">
        <v>356</v>
      </c>
      <c r="AR57" s="219">
        <v>2E-3</v>
      </c>
      <c r="AS57" s="192" t="str">
        <f>IF(AR57="","",(IF(AR57&lt;=$H57,"○","×")))</f>
        <v>○</v>
      </c>
      <c r="AT57" s="172" t="s">
        <v>356</v>
      </c>
      <c r="AU57" s="219">
        <v>2E-3</v>
      </c>
      <c r="AV57" s="192" t="str">
        <f>IF(AU57="","",(IF(AU57&lt;=$H57,"○","×")))</f>
        <v>○</v>
      </c>
      <c r="AW57" s="172" t="s">
        <v>356</v>
      </c>
      <c r="AX57" s="219">
        <v>2E-3</v>
      </c>
      <c r="AY57" s="192" t="str">
        <f>IF(AX57="","",(IF(AX57&lt;=$H57,"○","×")))</f>
        <v>○</v>
      </c>
      <c r="AZ57" s="172" t="s">
        <v>356</v>
      </c>
      <c r="BA57" s="219">
        <v>2E-3</v>
      </c>
      <c r="BB57" s="192" t="str">
        <f>IF(BA57="","",(IF(BA57&lt;=$H57,"○","×")))</f>
        <v>○</v>
      </c>
      <c r="BC57" s="172" t="s">
        <v>356</v>
      </c>
      <c r="BD57" s="217">
        <v>2E-3</v>
      </c>
      <c r="BE57" s="192" t="str">
        <f>IF(BD57="","",(IF(BD57&lt;=$H57,"○","×")))</f>
        <v>○</v>
      </c>
      <c r="BF57" s="172" t="s">
        <v>356</v>
      </c>
      <c r="BG57" s="217">
        <v>2E-3</v>
      </c>
      <c r="BH57" s="192" t="str">
        <f>IF(BG57="","",(IF(BG57&lt;=$H57,"○","×")))</f>
        <v>○</v>
      </c>
      <c r="BI57" s="172" t="s">
        <v>356</v>
      </c>
      <c r="BJ57" s="219">
        <v>2E-3</v>
      </c>
      <c r="BK57" s="192" t="str">
        <f>IF(BJ57="","",(IF(BJ57&lt;=$H57,"○","×")))</f>
        <v>○</v>
      </c>
      <c r="BL57" s="172" t="s">
        <v>356</v>
      </c>
      <c r="BM57" s="219">
        <v>2E-3</v>
      </c>
      <c r="BN57" s="192" t="str">
        <f>IF(BM57="","",(IF(BM57&lt;=$H57,"○","×")))</f>
        <v>○</v>
      </c>
      <c r="BO57" s="172" t="s">
        <v>356</v>
      </c>
      <c r="BP57" s="219">
        <v>2E-3</v>
      </c>
      <c r="BQ57" s="192" t="str">
        <f>IF(BP57="","",(IF(BP57&lt;=$H57,"○","×")))</f>
        <v>○</v>
      </c>
      <c r="BR57" s="172" t="s">
        <v>356</v>
      </c>
      <c r="BS57" s="219">
        <v>2E-3</v>
      </c>
      <c r="BT57" s="192" t="str">
        <f>IF(BS57="","",(IF(BS57&lt;=$H57,"○","×")))</f>
        <v>○</v>
      </c>
      <c r="BU57" s="172" t="s">
        <v>356</v>
      </c>
      <c r="BV57" s="219">
        <v>2E-3</v>
      </c>
      <c r="BW57" s="192" t="str">
        <f>IF(BV57="","",(IF(BV57&lt;=$H57,"○","×")))</f>
        <v>○</v>
      </c>
      <c r="BX57" s="172" t="s">
        <v>356</v>
      </c>
      <c r="BY57" s="219">
        <v>2E-3</v>
      </c>
      <c r="BZ57" s="192" t="str">
        <f>IF(BY57="","",(IF(BY57&lt;=$H57,"○","×")))</f>
        <v>○</v>
      </c>
      <c r="CA57" s="172" t="s">
        <v>356</v>
      </c>
      <c r="CB57" s="219">
        <v>2E-3</v>
      </c>
      <c r="CC57" s="192" t="str">
        <f>IF(CB57="","",(IF(CB57&lt;=$H57,"○","×")))</f>
        <v>○</v>
      </c>
      <c r="CD57" s="172" t="s">
        <v>356</v>
      </c>
      <c r="CE57" s="219">
        <v>2E-3</v>
      </c>
      <c r="CF57" s="192" t="str">
        <f>IF(CE57="","",(IF(CE57&lt;=$H57,"○","×")))</f>
        <v>○</v>
      </c>
      <c r="CG57" s="172" t="s">
        <v>356</v>
      </c>
      <c r="CH57" s="219">
        <v>2E-3</v>
      </c>
      <c r="CI57" s="192" t="str">
        <f>IF(CH57="","",(IF(CH57&lt;=$H57,"○","×")))</f>
        <v>○</v>
      </c>
      <c r="CJ57" s="172" t="s">
        <v>356</v>
      </c>
      <c r="CK57" s="219">
        <v>2E-3</v>
      </c>
      <c r="CL57" s="192" t="str">
        <f>IF(CK57="","",(IF(CK57&lt;=$H57,"○","×")))</f>
        <v>○</v>
      </c>
      <c r="CM57" s="172" t="s">
        <v>356</v>
      </c>
      <c r="CN57" s="219">
        <v>2E-3</v>
      </c>
      <c r="CO57" s="192" t="str">
        <f>IF(CN57="","",(IF(CN57&lt;=$H57,"○","×")))</f>
        <v>○</v>
      </c>
      <c r="CP57" s="172" t="s">
        <v>356</v>
      </c>
      <c r="CQ57" s="219">
        <v>2E-3</v>
      </c>
      <c r="CR57" s="192" t="str">
        <f>IF(CQ57="","",(IF(CQ57&lt;=$H57,"○","×")))</f>
        <v>○</v>
      </c>
      <c r="CS57" s="172" t="s">
        <v>356</v>
      </c>
      <c r="CT57" s="219">
        <v>2E-3</v>
      </c>
      <c r="CU57" s="192" t="str">
        <f>IF(CT57="","",(IF(CT57&lt;=$H57,"○","×")))</f>
        <v>○</v>
      </c>
      <c r="CV57" s="172"/>
    </row>
    <row r="58" spans="3:100" ht="12" customHeight="1" x14ac:dyDescent="0.2">
      <c r="C58" s="982"/>
      <c r="D58" s="975" t="s">
        <v>163</v>
      </c>
      <c r="E58" s="976"/>
      <c r="F58" s="976"/>
      <c r="G58" s="960" t="s">
        <v>90</v>
      </c>
      <c r="H58" s="956">
        <v>2E-3</v>
      </c>
      <c r="I58" s="960" t="s">
        <v>93</v>
      </c>
      <c r="J58" s="172" t="s">
        <v>356</v>
      </c>
      <c r="K58" s="217">
        <v>2.0000000000000001E-4</v>
      </c>
      <c r="L58" s="192" t="str">
        <f>IF(K58="","",(IF(K58&lt;=$H58,"○","×")))</f>
        <v>○</v>
      </c>
      <c r="M58" s="172" t="s">
        <v>356</v>
      </c>
      <c r="N58" s="219">
        <v>2.0000000000000001E-4</v>
      </c>
      <c r="O58" s="192" t="str">
        <f>IF(N58="","",(IF(N58&lt;=$H58,"○","×")))</f>
        <v>○</v>
      </c>
      <c r="P58" s="172" t="s">
        <v>356</v>
      </c>
      <c r="Q58" s="217">
        <v>2.0000000000000001E-4</v>
      </c>
      <c r="R58" s="192" t="str">
        <f>IF(Q58="","",(IF(Q58&lt;=$H58,"○","×")))</f>
        <v>○</v>
      </c>
      <c r="S58" s="172" t="s">
        <v>356</v>
      </c>
      <c r="T58" s="219">
        <v>2.0000000000000001E-4</v>
      </c>
      <c r="U58" s="192" t="str">
        <f>IF(T58="","",(IF(T58&lt;=$H58,"○","×")))</f>
        <v>○</v>
      </c>
      <c r="V58" s="172" t="s">
        <v>356</v>
      </c>
      <c r="W58" s="219">
        <v>2.0000000000000001E-4</v>
      </c>
      <c r="X58" s="192" t="str">
        <f>IF(W58="","",(IF(W58&lt;=$H58,"○","×")))</f>
        <v>○</v>
      </c>
      <c r="Y58" s="172" t="s">
        <v>356</v>
      </c>
      <c r="Z58" s="219">
        <v>2.0000000000000001E-4</v>
      </c>
      <c r="AA58" s="192" t="str">
        <f>IF(Z58="","",(IF(Z58&lt;=$H58,"○","×")))</f>
        <v>○</v>
      </c>
      <c r="AB58" s="172" t="s">
        <v>356</v>
      </c>
      <c r="AC58" s="219">
        <v>2.0000000000000001E-4</v>
      </c>
      <c r="AD58" s="192" t="str">
        <f>IF(AC58="","",(IF(AC58&lt;=$H58,"○","×")))</f>
        <v>○</v>
      </c>
      <c r="AE58" s="172" t="s">
        <v>356</v>
      </c>
      <c r="AF58" s="219">
        <v>2.0000000000000001E-4</v>
      </c>
      <c r="AG58" s="192" t="str">
        <f>IF(AF58="","",(IF(AF58&lt;=$H58,"○","×")))</f>
        <v>○</v>
      </c>
      <c r="AH58" s="172" t="s">
        <v>356</v>
      </c>
      <c r="AI58" s="219">
        <v>2.0000000000000001E-4</v>
      </c>
      <c r="AJ58" s="192" t="str">
        <f>IF(AI58="","",(IF(AI58&lt;=$H58,"○","×")))</f>
        <v>○</v>
      </c>
      <c r="AK58" s="172" t="s">
        <v>356</v>
      </c>
      <c r="AL58" s="219">
        <v>2.0000000000000001E-4</v>
      </c>
      <c r="AM58" s="192" t="str">
        <f>IF(AL58="","",(IF(AL58&lt;=$H58,"○","×")))</f>
        <v>○</v>
      </c>
      <c r="AN58" s="172" t="s">
        <v>356</v>
      </c>
      <c r="AO58" s="219">
        <v>2.0000000000000001E-4</v>
      </c>
      <c r="AP58" s="192" t="str">
        <f>IF(AO58="","",(IF(AO58&lt;=$H58,"○","×")))</f>
        <v>○</v>
      </c>
      <c r="AQ58" s="172" t="s">
        <v>356</v>
      </c>
      <c r="AR58" s="219">
        <v>2.0000000000000001E-4</v>
      </c>
      <c r="AS58" s="192" t="str">
        <f>IF(AR58="","",(IF(AR58&lt;=$H58,"○","×")))</f>
        <v>○</v>
      </c>
      <c r="AT58" s="172" t="s">
        <v>356</v>
      </c>
      <c r="AU58" s="219">
        <v>2.0000000000000001E-4</v>
      </c>
      <c r="AV58" s="192" t="str">
        <f>IF(AU58="","",(IF(AU58&lt;=$H58,"○","×")))</f>
        <v>○</v>
      </c>
      <c r="AW58" s="172" t="s">
        <v>356</v>
      </c>
      <c r="AX58" s="219">
        <v>2.0000000000000001E-4</v>
      </c>
      <c r="AY58" s="192" t="str">
        <f>IF(AX58="","",(IF(AX58&lt;=$H58,"○","×")))</f>
        <v>○</v>
      </c>
      <c r="AZ58" s="172" t="s">
        <v>356</v>
      </c>
      <c r="BA58" s="219">
        <v>2.0000000000000001E-4</v>
      </c>
      <c r="BB58" s="192" t="str">
        <f>IF(BA58="","",(IF(BA58&lt;=$H58,"○","×")))</f>
        <v>○</v>
      </c>
      <c r="BC58" s="172" t="s">
        <v>356</v>
      </c>
      <c r="BD58" s="217">
        <v>2.0000000000000001E-4</v>
      </c>
      <c r="BE58" s="192" t="str">
        <f>IF(BD58="","",(IF(BD58&lt;=$H58,"○","×")))</f>
        <v>○</v>
      </c>
      <c r="BF58" s="172" t="s">
        <v>356</v>
      </c>
      <c r="BG58" s="217">
        <v>2.0000000000000001E-4</v>
      </c>
      <c r="BH58" s="192" t="str">
        <f>IF(BG58="","",(IF(BG58&lt;=$H58,"○","×")))</f>
        <v>○</v>
      </c>
      <c r="BI58" s="172" t="s">
        <v>356</v>
      </c>
      <c r="BJ58" s="219">
        <v>2.0000000000000001E-4</v>
      </c>
      <c r="BK58" s="192" t="str">
        <f>IF(BJ58="","",(IF(BJ58&lt;=$H58,"○","×")))</f>
        <v>○</v>
      </c>
      <c r="BL58" s="172" t="s">
        <v>356</v>
      </c>
      <c r="BM58" s="219">
        <v>2.0000000000000001E-4</v>
      </c>
      <c r="BN58" s="192" t="str">
        <f>IF(BM58="","",(IF(BM58&lt;=$H58,"○","×")))</f>
        <v>○</v>
      </c>
      <c r="BO58" s="172" t="s">
        <v>356</v>
      </c>
      <c r="BP58" s="219">
        <v>2.0000000000000001E-4</v>
      </c>
      <c r="BQ58" s="192" t="str">
        <f>IF(BP58="","",(IF(BP58&lt;=$H58,"○","×")))</f>
        <v>○</v>
      </c>
      <c r="BR58" s="172" t="s">
        <v>356</v>
      </c>
      <c r="BS58" s="219">
        <v>2.0000000000000001E-4</v>
      </c>
      <c r="BT58" s="192" t="str">
        <f>IF(BS58="","",(IF(BS58&lt;=$H58,"○","×")))</f>
        <v>○</v>
      </c>
      <c r="BU58" s="172" t="s">
        <v>356</v>
      </c>
      <c r="BV58" s="219">
        <v>2.0000000000000001E-4</v>
      </c>
      <c r="BW58" s="192" t="str">
        <f>IF(BV58="","",(IF(BV58&lt;=$H58,"○","×")))</f>
        <v>○</v>
      </c>
      <c r="BX58" s="172" t="s">
        <v>356</v>
      </c>
      <c r="BY58" s="219">
        <v>2.0000000000000001E-4</v>
      </c>
      <c r="BZ58" s="192" t="str">
        <f>IF(BY58="","",(IF(BY58&lt;=$H58,"○","×")))</f>
        <v>○</v>
      </c>
      <c r="CA58" s="172" t="s">
        <v>356</v>
      </c>
      <c r="CB58" s="219">
        <v>2.0000000000000001E-4</v>
      </c>
      <c r="CC58" s="192" t="str">
        <f>IF(CB58="","",(IF(CB58&lt;=$H58,"○","×")))</f>
        <v>○</v>
      </c>
      <c r="CD58" s="172" t="s">
        <v>356</v>
      </c>
      <c r="CE58" s="219">
        <v>2.0000000000000001E-4</v>
      </c>
      <c r="CF58" s="192" t="str">
        <f>IF(CE58="","",(IF(CE58&lt;=$H58,"○","×")))</f>
        <v>○</v>
      </c>
      <c r="CG58" s="172" t="s">
        <v>356</v>
      </c>
      <c r="CH58" s="219">
        <v>2.0000000000000001E-4</v>
      </c>
      <c r="CI58" s="192" t="str">
        <f>IF(CH58="","",(IF(CH58&lt;=$H58,"○","×")))</f>
        <v>○</v>
      </c>
      <c r="CJ58" s="172" t="s">
        <v>356</v>
      </c>
      <c r="CK58" s="219">
        <v>2.0000000000000001E-4</v>
      </c>
      <c r="CL58" s="192" t="str">
        <f>IF(CK58="","",(IF(CK58&lt;=$H58,"○","×")))</f>
        <v>○</v>
      </c>
      <c r="CM58" s="172" t="s">
        <v>356</v>
      </c>
      <c r="CN58" s="219">
        <v>2.0000000000000001E-4</v>
      </c>
      <c r="CO58" s="192" t="str">
        <f>IF(CN58="","",(IF(CN58&lt;=$H58,"○","×")))</f>
        <v>○</v>
      </c>
      <c r="CP58" s="172" t="s">
        <v>356</v>
      </c>
      <c r="CQ58" s="219">
        <v>2.0000000000000001E-4</v>
      </c>
      <c r="CR58" s="192" t="str">
        <f>IF(CQ58="","",(IF(CQ58&lt;=$H58,"○","×")))</f>
        <v>○</v>
      </c>
      <c r="CS58" s="172" t="s">
        <v>356</v>
      </c>
      <c r="CT58" s="219">
        <v>2.0000000000000001E-4</v>
      </c>
      <c r="CU58" s="192" t="str">
        <f>IF(CT58="","",(IF(CT58&lt;=$H58,"○","×")))</f>
        <v>○</v>
      </c>
      <c r="CV58" s="172"/>
    </row>
    <row r="59" spans="3:100" ht="12" customHeight="1" x14ac:dyDescent="0.2">
      <c r="C59" s="982"/>
      <c r="D59" s="975" t="s">
        <v>164</v>
      </c>
      <c r="E59" s="976"/>
      <c r="F59" s="976"/>
      <c r="G59" s="960" t="s">
        <v>90</v>
      </c>
      <c r="H59" s="956">
        <v>4.0000000000000001E-3</v>
      </c>
      <c r="I59" s="960" t="s">
        <v>93</v>
      </c>
      <c r="J59" s="172" t="s">
        <v>356</v>
      </c>
      <c r="K59" s="217">
        <v>4.0000000000000002E-4</v>
      </c>
      <c r="L59" s="192" t="str">
        <f>IF(K59="","",(IF(K59&lt;=$H59,"○","×")))</f>
        <v>○</v>
      </c>
      <c r="M59" s="172" t="s">
        <v>356</v>
      </c>
      <c r="N59" s="219">
        <v>4.0000000000000002E-4</v>
      </c>
      <c r="O59" s="192" t="str">
        <f>IF(N59="","",(IF(N59&lt;=$H59,"○","×")))</f>
        <v>○</v>
      </c>
      <c r="P59" s="172" t="s">
        <v>356</v>
      </c>
      <c r="Q59" s="217">
        <v>4.0000000000000002E-4</v>
      </c>
      <c r="R59" s="192" t="str">
        <f>IF(Q59="","",(IF(Q59&lt;=$H59,"○","×")))</f>
        <v>○</v>
      </c>
      <c r="S59" s="172" t="s">
        <v>356</v>
      </c>
      <c r="T59" s="219">
        <v>4.0000000000000002E-4</v>
      </c>
      <c r="U59" s="192" t="str">
        <f>IF(T59="","",(IF(T59&lt;=$H59,"○","×")))</f>
        <v>○</v>
      </c>
      <c r="V59" s="172" t="s">
        <v>356</v>
      </c>
      <c r="W59" s="219">
        <v>4.0000000000000002E-4</v>
      </c>
      <c r="X59" s="192" t="str">
        <f>IF(W59="","",(IF(W59&lt;=$H59,"○","×")))</f>
        <v>○</v>
      </c>
      <c r="Y59" s="172" t="s">
        <v>356</v>
      </c>
      <c r="Z59" s="219">
        <v>4.0000000000000002E-4</v>
      </c>
      <c r="AA59" s="192" t="str">
        <f>IF(Z59="","",(IF(Z59&lt;=$H59,"○","×")))</f>
        <v>○</v>
      </c>
      <c r="AB59" s="172" t="s">
        <v>356</v>
      </c>
      <c r="AC59" s="219">
        <v>4.0000000000000002E-4</v>
      </c>
      <c r="AD59" s="192" t="str">
        <f>IF(AC59="","",(IF(AC59&lt;=$H59,"○","×")))</f>
        <v>○</v>
      </c>
      <c r="AE59" s="172" t="s">
        <v>356</v>
      </c>
      <c r="AF59" s="219">
        <v>4.0000000000000002E-4</v>
      </c>
      <c r="AG59" s="192" t="str">
        <f>IF(AF59="","",(IF(AF59&lt;=$H59,"○","×")))</f>
        <v>○</v>
      </c>
      <c r="AH59" s="172" t="s">
        <v>356</v>
      </c>
      <c r="AI59" s="219">
        <v>4.0000000000000002E-4</v>
      </c>
      <c r="AJ59" s="192" t="str">
        <f>IF(AI59="","",(IF(AI59&lt;=$H59,"○","×")))</f>
        <v>○</v>
      </c>
      <c r="AK59" s="172" t="s">
        <v>356</v>
      </c>
      <c r="AL59" s="219">
        <v>4.0000000000000002E-4</v>
      </c>
      <c r="AM59" s="192" t="str">
        <f>IF(AL59="","",(IF(AL59&lt;=$H59,"○","×")))</f>
        <v>○</v>
      </c>
      <c r="AN59" s="172" t="s">
        <v>356</v>
      </c>
      <c r="AO59" s="219">
        <v>4.0000000000000002E-4</v>
      </c>
      <c r="AP59" s="192" t="str">
        <f>IF(AO59="","",(IF(AO59&lt;=$H59,"○","×")))</f>
        <v>○</v>
      </c>
      <c r="AQ59" s="172" t="s">
        <v>356</v>
      </c>
      <c r="AR59" s="219">
        <v>4.0000000000000002E-4</v>
      </c>
      <c r="AS59" s="192" t="str">
        <f>IF(AR59="","",(IF(AR59&lt;=$H59,"○","×")))</f>
        <v>○</v>
      </c>
      <c r="AT59" s="172" t="s">
        <v>356</v>
      </c>
      <c r="AU59" s="219">
        <v>4.0000000000000002E-4</v>
      </c>
      <c r="AV59" s="192" t="str">
        <f>IF(AU59="","",(IF(AU59&lt;=$H59,"○","×")))</f>
        <v>○</v>
      </c>
      <c r="AW59" s="172" t="s">
        <v>356</v>
      </c>
      <c r="AX59" s="219">
        <v>4.0000000000000002E-4</v>
      </c>
      <c r="AY59" s="192" t="str">
        <f>IF(AX59="","",(IF(AX59&lt;=$H59,"○","×")))</f>
        <v>○</v>
      </c>
      <c r="AZ59" s="172" t="s">
        <v>356</v>
      </c>
      <c r="BA59" s="219">
        <v>4.0000000000000002E-4</v>
      </c>
      <c r="BB59" s="192" t="str">
        <f>IF(BA59="","",(IF(BA59&lt;=$H59,"○","×")))</f>
        <v>○</v>
      </c>
      <c r="BC59" s="172" t="s">
        <v>356</v>
      </c>
      <c r="BD59" s="217">
        <v>4.0000000000000002E-4</v>
      </c>
      <c r="BE59" s="192" t="str">
        <f>IF(BD59="","",(IF(BD59&lt;=$H59,"○","×")))</f>
        <v>○</v>
      </c>
      <c r="BF59" s="172" t="s">
        <v>356</v>
      </c>
      <c r="BG59" s="217">
        <v>4.0000000000000002E-4</v>
      </c>
      <c r="BH59" s="192" t="str">
        <f>IF(BG59="","",(IF(BG59&lt;=$H59,"○","×")))</f>
        <v>○</v>
      </c>
      <c r="BI59" s="172" t="s">
        <v>356</v>
      </c>
      <c r="BJ59" s="219">
        <v>4.0000000000000002E-4</v>
      </c>
      <c r="BK59" s="192" t="str">
        <f>IF(BJ59="","",(IF(BJ59&lt;=$H59,"○","×")))</f>
        <v>○</v>
      </c>
      <c r="BL59" s="172" t="s">
        <v>356</v>
      </c>
      <c r="BM59" s="219">
        <v>4.0000000000000002E-4</v>
      </c>
      <c r="BN59" s="192" t="str">
        <f>IF(BM59="","",(IF(BM59&lt;=$H59,"○","×")))</f>
        <v>○</v>
      </c>
      <c r="BO59" s="172" t="s">
        <v>356</v>
      </c>
      <c r="BP59" s="219">
        <v>4.0000000000000002E-4</v>
      </c>
      <c r="BQ59" s="192" t="str">
        <f>IF(BP59="","",(IF(BP59&lt;=$H59,"○","×")))</f>
        <v>○</v>
      </c>
      <c r="BR59" s="172" t="s">
        <v>356</v>
      </c>
      <c r="BS59" s="219">
        <v>4.0000000000000002E-4</v>
      </c>
      <c r="BT59" s="192" t="str">
        <f>IF(BS59="","",(IF(BS59&lt;=$H59,"○","×")))</f>
        <v>○</v>
      </c>
      <c r="BU59" s="172" t="s">
        <v>356</v>
      </c>
      <c r="BV59" s="219">
        <v>4.0000000000000002E-4</v>
      </c>
      <c r="BW59" s="192" t="str">
        <f>IF(BV59="","",(IF(BV59&lt;=$H59,"○","×")))</f>
        <v>○</v>
      </c>
      <c r="BX59" s="172" t="s">
        <v>356</v>
      </c>
      <c r="BY59" s="219">
        <v>4.0000000000000002E-4</v>
      </c>
      <c r="BZ59" s="192" t="str">
        <f>IF(BY59="","",(IF(BY59&lt;=$H59,"○","×")))</f>
        <v>○</v>
      </c>
      <c r="CA59" s="172" t="s">
        <v>356</v>
      </c>
      <c r="CB59" s="219">
        <v>4.0000000000000002E-4</v>
      </c>
      <c r="CC59" s="192" t="str">
        <f>IF(CB59="","",(IF(CB59&lt;=$H59,"○","×")))</f>
        <v>○</v>
      </c>
      <c r="CD59" s="172" t="s">
        <v>356</v>
      </c>
      <c r="CE59" s="219">
        <v>4.0000000000000002E-4</v>
      </c>
      <c r="CF59" s="192" t="str">
        <f>IF(CE59="","",(IF(CE59&lt;=$H59,"○","×")))</f>
        <v>○</v>
      </c>
      <c r="CG59" s="172" t="s">
        <v>356</v>
      </c>
      <c r="CH59" s="219">
        <v>4.0000000000000002E-4</v>
      </c>
      <c r="CI59" s="192" t="str">
        <f>IF(CH59="","",(IF(CH59&lt;=$H59,"○","×")))</f>
        <v>○</v>
      </c>
      <c r="CJ59" s="172" t="s">
        <v>356</v>
      </c>
      <c r="CK59" s="219">
        <v>4.0000000000000002E-4</v>
      </c>
      <c r="CL59" s="192" t="str">
        <f>IF(CK59="","",(IF(CK59&lt;=$H59,"○","×")))</f>
        <v>○</v>
      </c>
      <c r="CM59" s="172" t="s">
        <v>356</v>
      </c>
      <c r="CN59" s="219">
        <v>4.0000000000000002E-4</v>
      </c>
      <c r="CO59" s="192" t="str">
        <f>IF(CN59="","",(IF(CN59&lt;=$H59,"○","×")))</f>
        <v>○</v>
      </c>
      <c r="CP59" s="172" t="s">
        <v>356</v>
      </c>
      <c r="CQ59" s="219">
        <v>4.0000000000000002E-4</v>
      </c>
      <c r="CR59" s="192" t="str">
        <f>IF(CQ59="","",(IF(CQ59&lt;=$H59,"○","×")))</f>
        <v>○</v>
      </c>
      <c r="CS59" s="172" t="s">
        <v>356</v>
      </c>
      <c r="CT59" s="219">
        <v>4.0000000000000002E-4</v>
      </c>
      <c r="CU59" s="192" t="str">
        <f>IF(CT59="","",(IF(CT59&lt;=$H59,"○","×")))</f>
        <v>○</v>
      </c>
      <c r="CV59" s="172"/>
    </row>
    <row r="60" spans="3:100" ht="12" customHeight="1" x14ac:dyDescent="0.2">
      <c r="C60" s="982"/>
      <c r="D60" s="977" t="s">
        <v>165</v>
      </c>
      <c r="E60" s="978"/>
      <c r="F60" s="978"/>
      <c r="G60" s="969" t="s">
        <v>90</v>
      </c>
      <c r="H60" s="967">
        <v>0.1</v>
      </c>
      <c r="I60" s="960" t="s">
        <v>93</v>
      </c>
      <c r="J60" s="220" t="s">
        <v>356</v>
      </c>
      <c r="K60" s="221">
        <v>2E-3</v>
      </c>
      <c r="L60" s="222" t="str">
        <f>IF(K60="","",(IF(K60&lt;=$H60,"○","×")))</f>
        <v>○</v>
      </c>
      <c r="M60" s="220" t="s">
        <v>356</v>
      </c>
      <c r="N60" s="223">
        <v>2E-3</v>
      </c>
      <c r="O60" s="222" t="str">
        <f>IF(N60="","",(IF(N60&lt;=$H60,"○","×")))</f>
        <v>○</v>
      </c>
      <c r="P60" s="220" t="s">
        <v>356</v>
      </c>
      <c r="Q60" s="221">
        <v>2E-3</v>
      </c>
      <c r="R60" s="222" t="str">
        <f>IF(Q60="","",(IF(Q60&lt;=$H60,"○","×")))</f>
        <v>○</v>
      </c>
      <c r="S60" s="220" t="s">
        <v>356</v>
      </c>
      <c r="T60" s="223">
        <v>2E-3</v>
      </c>
      <c r="U60" s="222" t="str">
        <f>IF(T60="","",(IF(T60&lt;=$H60,"○","×")))</f>
        <v>○</v>
      </c>
      <c r="V60" s="220" t="s">
        <v>356</v>
      </c>
      <c r="W60" s="223">
        <v>2E-3</v>
      </c>
      <c r="X60" s="222" t="str">
        <f>IF(W60="","",(IF(W60&lt;=$H60,"○","×")))</f>
        <v>○</v>
      </c>
      <c r="Y60" s="220" t="s">
        <v>356</v>
      </c>
      <c r="Z60" s="223">
        <v>2E-3</v>
      </c>
      <c r="AA60" s="222" t="str">
        <f>IF(Z60="","",(IF(Z60&lt;=$H60,"○","×")))</f>
        <v>○</v>
      </c>
      <c r="AB60" s="220" t="s">
        <v>356</v>
      </c>
      <c r="AC60" s="223">
        <v>2E-3</v>
      </c>
      <c r="AD60" s="222" t="str">
        <f>IF(AC60="","",(IF(AC60&lt;=$H60,"○","×")))</f>
        <v>○</v>
      </c>
      <c r="AE60" s="220" t="s">
        <v>356</v>
      </c>
      <c r="AF60" s="223">
        <v>2E-3</v>
      </c>
      <c r="AG60" s="222" t="str">
        <f>IF(AF60="","",(IF(AF60&lt;=$H60,"○","×")))</f>
        <v>○</v>
      </c>
      <c r="AH60" s="220" t="s">
        <v>356</v>
      </c>
      <c r="AI60" s="223">
        <v>2E-3</v>
      </c>
      <c r="AJ60" s="222" t="str">
        <f>IF(AI60="","",(IF(AI60&lt;=$H60,"○","×")))</f>
        <v>○</v>
      </c>
      <c r="AK60" s="220" t="s">
        <v>356</v>
      </c>
      <c r="AL60" s="223">
        <v>2E-3</v>
      </c>
      <c r="AM60" s="222" t="str">
        <f>IF(AL60="","",(IF(AL60&lt;=$H60,"○","×")))</f>
        <v>○</v>
      </c>
      <c r="AN60" s="220" t="s">
        <v>356</v>
      </c>
      <c r="AO60" s="223">
        <v>2E-3</v>
      </c>
      <c r="AP60" s="222" t="str">
        <f>IF(AO60="","",(IF(AO60&lt;=$H60,"○","×")))</f>
        <v>○</v>
      </c>
      <c r="AQ60" s="220" t="s">
        <v>356</v>
      </c>
      <c r="AR60" s="223">
        <v>2E-3</v>
      </c>
      <c r="AS60" s="222" t="str">
        <f>IF(AR60="","",(IF(AR60&lt;=$H60,"○","×")))</f>
        <v>○</v>
      </c>
      <c r="AT60" s="220" t="s">
        <v>356</v>
      </c>
      <c r="AU60" s="223">
        <v>2E-3</v>
      </c>
      <c r="AV60" s="222" t="str">
        <f>IF(AU60="","",(IF(AU60&lt;=$H60,"○","×")))</f>
        <v>○</v>
      </c>
      <c r="AW60" s="220" t="s">
        <v>356</v>
      </c>
      <c r="AX60" s="223">
        <v>2E-3</v>
      </c>
      <c r="AY60" s="222" t="str">
        <f>IF(AX60="","",(IF(AX60&lt;=$H60,"○","×")))</f>
        <v>○</v>
      </c>
      <c r="AZ60" s="220" t="s">
        <v>356</v>
      </c>
      <c r="BA60" s="223">
        <v>2E-3</v>
      </c>
      <c r="BB60" s="222" t="str">
        <f>IF(BA60="","",(IF(BA60&lt;=$H60,"○","×")))</f>
        <v>○</v>
      </c>
      <c r="BC60" s="220" t="s">
        <v>356</v>
      </c>
      <c r="BD60" s="221">
        <v>2E-3</v>
      </c>
      <c r="BE60" s="222" t="str">
        <f>IF(BD60="","",(IF(BD60&lt;=$H60,"○","×")))</f>
        <v>○</v>
      </c>
      <c r="BF60" s="220" t="s">
        <v>356</v>
      </c>
      <c r="BG60" s="221">
        <v>2E-3</v>
      </c>
      <c r="BH60" s="222" t="str">
        <f>IF(BG60="","",(IF(BG60&lt;=$H60,"○","×")))</f>
        <v>○</v>
      </c>
      <c r="BI60" s="220" t="s">
        <v>356</v>
      </c>
      <c r="BJ60" s="223">
        <v>2E-3</v>
      </c>
      <c r="BK60" s="222" t="str">
        <f>IF(BJ60="","",(IF(BJ60&lt;=$H60,"○","×")))</f>
        <v>○</v>
      </c>
      <c r="BL60" s="220" t="s">
        <v>356</v>
      </c>
      <c r="BM60" s="223">
        <v>2E-3</v>
      </c>
      <c r="BN60" s="222" t="str">
        <f>IF(BM60="","",(IF(BM60&lt;=$H60,"○","×")))</f>
        <v>○</v>
      </c>
      <c r="BO60" s="220" t="s">
        <v>356</v>
      </c>
      <c r="BP60" s="223">
        <v>2E-3</v>
      </c>
      <c r="BQ60" s="222" t="str">
        <f>IF(BP60="","",(IF(BP60&lt;=$H60,"○","×")))</f>
        <v>○</v>
      </c>
      <c r="BR60" s="220" t="s">
        <v>356</v>
      </c>
      <c r="BS60" s="223">
        <v>2E-3</v>
      </c>
      <c r="BT60" s="222" t="str">
        <f>IF(BS60="","",(IF(BS60&lt;=$H60,"○","×")))</f>
        <v>○</v>
      </c>
      <c r="BU60" s="220" t="s">
        <v>356</v>
      </c>
      <c r="BV60" s="223">
        <v>2E-3</v>
      </c>
      <c r="BW60" s="222" t="str">
        <f>IF(BV60="","",(IF(BV60&lt;=$H60,"○","×")))</f>
        <v>○</v>
      </c>
      <c r="BX60" s="220" t="s">
        <v>356</v>
      </c>
      <c r="BY60" s="223">
        <v>2E-3</v>
      </c>
      <c r="BZ60" s="222" t="str">
        <f>IF(BY60="","",(IF(BY60&lt;=$H60,"○","×")))</f>
        <v>○</v>
      </c>
      <c r="CA60" s="220" t="s">
        <v>356</v>
      </c>
      <c r="CB60" s="223">
        <v>2E-3</v>
      </c>
      <c r="CC60" s="222" t="str">
        <f>IF(CB60="","",(IF(CB60&lt;=$H60,"○","×")))</f>
        <v>○</v>
      </c>
      <c r="CD60" s="220" t="s">
        <v>356</v>
      </c>
      <c r="CE60" s="223">
        <v>2E-3</v>
      </c>
      <c r="CF60" s="222" t="str">
        <f>IF(CE60="","",(IF(CE60&lt;=$H60,"○","×")))</f>
        <v>○</v>
      </c>
      <c r="CG60" s="220" t="s">
        <v>356</v>
      </c>
      <c r="CH60" s="223">
        <v>2E-3</v>
      </c>
      <c r="CI60" s="222" t="str">
        <f>IF(CH60="","",(IF(CH60&lt;=$H60,"○","×")))</f>
        <v>○</v>
      </c>
      <c r="CJ60" s="220" t="s">
        <v>356</v>
      </c>
      <c r="CK60" s="223">
        <v>2E-3</v>
      </c>
      <c r="CL60" s="222" t="str">
        <f>IF(CK60="","",(IF(CK60&lt;=$H60,"○","×")))</f>
        <v>○</v>
      </c>
      <c r="CM60" s="220" t="s">
        <v>356</v>
      </c>
      <c r="CN60" s="223">
        <v>2E-3</v>
      </c>
      <c r="CO60" s="222" t="str">
        <f>IF(CN60="","",(IF(CN60&lt;=$H60,"○","×")))</f>
        <v>○</v>
      </c>
      <c r="CP60" s="220" t="s">
        <v>356</v>
      </c>
      <c r="CQ60" s="223">
        <v>2E-3</v>
      </c>
      <c r="CR60" s="222" t="str">
        <f>IF(CQ60="","",(IF(CQ60&lt;=$H60,"○","×")))</f>
        <v>○</v>
      </c>
      <c r="CS60" s="220" t="s">
        <v>356</v>
      </c>
      <c r="CT60" s="223">
        <v>2E-3</v>
      </c>
      <c r="CU60" s="222" t="str">
        <f>IF(CT60="","",(IF(CT60&lt;=$H60,"○","×")))</f>
        <v>○</v>
      </c>
      <c r="CV60" s="172"/>
    </row>
    <row r="61" spans="3:100" ht="12" customHeight="1" x14ac:dyDescent="0.2">
      <c r="C61" s="982"/>
      <c r="D61" s="975" t="s">
        <v>166</v>
      </c>
      <c r="E61" s="976"/>
      <c r="F61" s="976"/>
      <c r="G61" s="960" t="s">
        <v>90</v>
      </c>
      <c r="H61" s="956">
        <v>0.04</v>
      </c>
      <c r="I61" s="970" t="s">
        <v>93</v>
      </c>
      <c r="J61" s="172" t="s">
        <v>356</v>
      </c>
      <c r="K61" s="217">
        <v>4.0000000000000001E-3</v>
      </c>
      <c r="L61" s="192" t="str">
        <f>IF(K61="","",(IF(K61&lt;=$H61,"○","×")))</f>
        <v>○</v>
      </c>
      <c r="M61" s="172" t="s">
        <v>356</v>
      </c>
      <c r="N61" s="219">
        <v>4.0000000000000001E-3</v>
      </c>
      <c r="O61" s="192" t="str">
        <f>IF(N61="","",(IF(N61&lt;=$H61,"○","×")))</f>
        <v>○</v>
      </c>
      <c r="P61" s="172" t="s">
        <v>356</v>
      </c>
      <c r="Q61" s="217">
        <v>4.0000000000000001E-3</v>
      </c>
      <c r="R61" s="192" t="str">
        <f>IF(Q61="","",(IF(Q61&lt;=$H61,"○","×")))</f>
        <v>○</v>
      </c>
      <c r="S61" s="172" t="s">
        <v>356</v>
      </c>
      <c r="T61" s="219">
        <v>4.0000000000000001E-3</v>
      </c>
      <c r="U61" s="192" t="str">
        <f>IF(T61="","",(IF(T61&lt;=$H61,"○","×")))</f>
        <v>○</v>
      </c>
      <c r="V61" s="172" t="s">
        <v>356</v>
      </c>
      <c r="W61" s="219">
        <v>4.0000000000000001E-3</v>
      </c>
      <c r="X61" s="192" t="str">
        <f>IF(W61="","",(IF(W61&lt;=$H61,"○","×")))</f>
        <v>○</v>
      </c>
      <c r="Y61" s="172" t="s">
        <v>356</v>
      </c>
      <c r="Z61" s="219">
        <v>4.0000000000000001E-3</v>
      </c>
      <c r="AA61" s="192" t="str">
        <f>IF(Z61="","",(IF(Z61&lt;=$H61,"○","×")))</f>
        <v>○</v>
      </c>
      <c r="AB61" s="172" t="s">
        <v>356</v>
      </c>
      <c r="AC61" s="219">
        <v>4.0000000000000001E-3</v>
      </c>
      <c r="AD61" s="192" t="str">
        <f>IF(AC61="","",(IF(AC61&lt;=$H61,"○","×")))</f>
        <v>○</v>
      </c>
      <c r="AE61" s="172" t="s">
        <v>356</v>
      </c>
      <c r="AF61" s="219">
        <v>4.0000000000000001E-3</v>
      </c>
      <c r="AG61" s="192" t="str">
        <f>IF(AF61="","",(IF(AF61&lt;=$H61,"○","×")))</f>
        <v>○</v>
      </c>
      <c r="AH61" s="172" t="s">
        <v>356</v>
      </c>
      <c r="AI61" s="219">
        <v>4.0000000000000001E-3</v>
      </c>
      <c r="AJ61" s="192" t="str">
        <f>IF(AI61="","",(IF(AI61&lt;=$H61,"○","×")))</f>
        <v>○</v>
      </c>
      <c r="AK61" s="172" t="s">
        <v>356</v>
      </c>
      <c r="AL61" s="219">
        <v>4.0000000000000001E-3</v>
      </c>
      <c r="AM61" s="192" t="str">
        <f>IF(AL61="","",(IF(AL61&lt;=$H61,"○","×")))</f>
        <v>○</v>
      </c>
      <c r="AN61" s="172" t="s">
        <v>356</v>
      </c>
      <c r="AO61" s="219">
        <v>4.0000000000000001E-3</v>
      </c>
      <c r="AP61" s="192" t="str">
        <f>IF(AO61="","",(IF(AO61&lt;=$H61,"○","×")))</f>
        <v>○</v>
      </c>
      <c r="AQ61" s="172" t="s">
        <v>356</v>
      </c>
      <c r="AR61" s="219">
        <v>4.0000000000000001E-3</v>
      </c>
      <c r="AS61" s="192" t="str">
        <f>IF(AR61="","",(IF(AR61&lt;=$H61,"○","×")))</f>
        <v>○</v>
      </c>
      <c r="AT61" s="172" t="s">
        <v>356</v>
      </c>
      <c r="AU61" s="219">
        <v>4.0000000000000001E-3</v>
      </c>
      <c r="AV61" s="192" t="str">
        <f>IF(AU61="","",(IF(AU61&lt;=$H61,"○","×")))</f>
        <v>○</v>
      </c>
      <c r="AW61" s="172" t="s">
        <v>356</v>
      </c>
      <c r="AX61" s="219">
        <v>4.0000000000000001E-3</v>
      </c>
      <c r="AY61" s="192" t="str">
        <f>IF(AX61="","",(IF(AX61&lt;=$H61,"○","×")))</f>
        <v>○</v>
      </c>
      <c r="AZ61" s="172" t="s">
        <v>356</v>
      </c>
      <c r="BA61" s="219">
        <v>4.0000000000000001E-3</v>
      </c>
      <c r="BB61" s="192" t="str">
        <f>IF(BA61="","",(IF(BA61&lt;=$H61,"○","×")))</f>
        <v>○</v>
      </c>
      <c r="BC61" s="172" t="s">
        <v>356</v>
      </c>
      <c r="BD61" s="217">
        <v>4.0000000000000001E-3</v>
      </c>
      <c r="BE61" s="192" t="str">
        <f>IF(BD61="","",(IF(BD61&lt;=$H61,"○","×")))</f>
        <v>○</v>
      </c>
      <c r="BF61" s="172" t="s">
        <v>356</v>
      </c>
      <c r="BG61" s="217">
        <v>4.0000000000000001E-3</v>
      </c>
      <c r="BH61" s="192" t="str">
        <f>IF(BG61="","",(IF(BG61&lt;=$H61,"○","×")))</f>
        <v>○</v>
      </c>
      <c r="BI61" s="172" t="s">
        <v>356</v>
      </c>
      <c r="BJ61" s="219">
        <v>4.0000000000000001E-3</v>
      </c>
      <c r="BK61" s="192" t="str">
        <f>IF(BJ61="","",(IF(BJ61&lt;=$H61,"○","×")))</f>
        <v>○</v>
      </c>
      <c r="BL61" s="172" t="s">
        <v>356</v>
      </c>
      <c r="BM61" s="219">
        <v>4.0000000000000001E-3</v>
      </c>
      <c r="BN61" s="192" t="str">
        <f>IF(BM61="","",(IF(BM61&lt;=$H61,"○","×")))</f>
        <v>○</v>
      </c>
      <c r="BO61" s="172" t="s">
        <v>356</v>
      </c>
      <c r="BP61" s="219">
        <v>4.0000000000000001E-3</v>
      </c>
      <c r="BQ61" s="192" t="str">
        <f>IF(BP61="","",(IF(BP61&lt;=$H61,"○","×")))</f>
        <v>○</v>
      </c>
      <c r="BR61" s="172" t="s">
        <v>356</v>
      </c>
      <c r="BS61" s="219">
        <v>4.0000000000000001E-3</v>
      </c>
      <c r="BT61" s="192" t="str">
        <f>IF(BS61="","",(IF(BS61&lt;=$H61,"○","×")))</f>
        <v>○</v>
      </c>
      <c r="BU61" s="172" t="s">
        <v>356</v>
      </c>
      <c r="BV61" s="219">
        <v>4.0000000000000001E-3</v>
      </c>
      <c r="BW61" s="192" t="str">
        <f>IF(BV61="","",(IF(BV61&lt;=$H61,"○","×")))</f>
        <v>○</v>
      </c>
      <c r="BX61" s="172" t="s">
        <v>356</v>
      </c>
      <c r="BY61" s="219">
        <v>4.0000000000000001E-3</v>
      </c>
      <c r="BZ61" s="192" t="str">
        <f>IF(BY61="","",(IF(BY61&lt;=$H61,"○","×")))</f>
        <v>○</v>
      </c>
      <c r="CA61" s="172" t="s">
        <v>356</v>
      </c>
      <c r="CB61" s="219">
        <v>4.0000000000000001E-3</v>
      </c>
      <c r="CC61" s="192" t="str">
        <f>IF(CB61="","",(IF(CB61&lt;=$H61,"○","×")))</f>
        <v>○</v>
      </c>
      <c r="CD61" s="172" t="s">
        <v>356</v>
      </c>
      <c r="CE61" s="219">
        <v>4.0000000000000001E-3</v>
      </c>
      <c r="CF61" s="192" t="str">
        <f>IF(CE61="","",(IF(CE61&lt;=$H61,"○","×")))</f>
        <v>○</v>
      </c>
      <c r="CG61" s="172" t="s">
        <v>356</v>
      </c>
      <c r="CH61" s="219">
        <v>4.0000000000000001E-3</v>
      </c>
      <c r="CI61" s="192" t="str">
        <f>IF(CH61="","",(IF(CH61&lt;=$H61,"○","×")))</f>
        <v>○</v>
      </c>
      <c r="CJ61" s="172" t="s">
        <v>356</v>
      </c>
      <c r="CK61" s="219">
        <v>4.0000000000000001E-3</v>
      </c>
      <c r="CL61" s="192" t="str">
        <f>IF(CK61="","",(IF(CK61&lt;=$H61,"○","×")))</f>
        <v>○</v>
      </c>
      <c r="CM61" s="172" t="s">
        <v>356</v>
      </c>
      <c r="CN61" s="219">
        <v>4.0000000000000001E-3</v>
      </c>
      <c r="CO61" s="192" t="str">
        <f>IF(CN61="","",(IF(CN61&lt;=$H61,"○","×")))</f>
        <v>○</v>
      </c>
      <c r="CP61" s="172" t="s">
        <v>356</v>
      </c>
      <c r="CQ61" s="219">
        <v>4.0000000000000001E-3</v>
      </c>
      <c r="CR61" s="192" t="str">
        <f>IF(CQ61="","",(IF(CQ61&lt;=$H61,"○","×")))</f>
        <v>○</v>
      </c>
      <c r="CS61" s="172" t="s">
        <v>356</v>
      </c>
      <c r="CT61" s="219">
        <v>4.0000000000000001E-3</v>
      </c>
      <c r="CU61" s="192" t="str">
        <f>IF(CT61="","",(IF(CT61&lt;=$H61,"○","×")))</f>
        <v>○</v>
      </c>
      <c r="CV61" s="172"/>
    </row>
    <row r="62" spans="3:100" ht="12" customHeight="1" x14ac:dyDescent="0.2">
      <c r="C62" s="982"/>
      <c r="D62" s="975" t="s">
        <v>167</v>
      </c>
      <c r="E62" s="976"/>
      <c r="F62" s="976"/>
      <c r="G62" s="960" t="s">
        <v>90</v>
      </c>
      <c r="H62" s="956">
        <v>1</v>
      </c>
      <c r="I62" s="960" t="s">
        <v>93</v>
      </c>
      <c r="J62" s="172" t="s">
        <v>356</v>
      </c>
      <c r="K62" s="217">
        <v>5.0000000000000001E-4</v>
      </c>
      <c r="L62" s="192" t="str">
        <f>IF(K62="","",(IF(K62&lt;=$H62,"○","×")))</f>
        <v>○</v>
      </c>
      <c r="M62" s="172" t="s">
        <v>356</v>
      </c>
      <c r="N62" s="219">
        <v>5.0000000000000001E-4</v>
      </c>
      <c r="O62" s="192" t="str">
        <f>IF(N62="","",(IF(N62&lt;=$H62,"○","×")))</f>
        <v>○</v>
      </c>
      <c r="P62" s="172" t="s">
        <v>356</v>
      </c>
      <c r="Q62" s="217">
        <v>5.0000000000000001E-4</v>
      </c>
      <c r="R62" s="192" t="str">
        <f>IF(Q62="","",(IF(Q62&lt;=$H62,"○","×")))</f>
        <v>○</v>
      </c>
      <c r="S62" s="172" t="s">
        <v>356</v>
      </c>
      <c r="T62" s="219">
        <v>5.0000000000000001E-4</v>
      </c>
      <c r="U62" s="192" t="str">
        <f>IF(T62="","",(IF(T62&lt;=$H62,"○","×")))</f>
        <v>○</v>
      </c>
      <c r="V62" s="172" t="s">
        <v>356</v>
      </c>
      <c r="W62" s="219">
        <v>5.0000000000000001E-4</v>
      </c>
      <c r="X62" s="192" t="str">
        <f>IF(W62="","",(IF(W62&lt;=$H62,"○","×")))</f>
        <v>○</v>
      </c>
      <c r="Y62" s="172" t="s">
        <v>356</v>
      </c>
      <c r="Z62" s="219">
        <v>5.0000000000000001E-4</v>
      </c>
      <c r="AA62" s="192" t="str">
        <f>IF(Z62="","",(IF(Z62&lt;=$H62,"○","×")))</f>
        <v>○</v>
      </c>
      <c r="AB62" s="172" t="s">
        <v>356</v>
      </c>
      <c r="AC62" s="219">
        <v>5.0000000000000001E-4</v>
      </c>
      <c r="AD62" s="192" t="str">
        <f>IF(AC62="","",(IF(AC62&lt;=$H62,"○","×")))</f>
        <v>○</v>
      </c>
      <c r="AE62" s="172" t="s">
        <v>356</v>
      </c>
      <c r="AF62" s="219">
        <v>5.0000000000000001E-4</v>
      </c>
      <c r="AG62" s="192" t="str">
        <f>IF(AF62="","",(IF(AF62&lt;=$H62,"○","×")))</f>
        <v>○</v>
      </c>
      <c r="AH62" s="172" t="s">
        <v>356</v>
      </c>
      <c r="AI62" s="219">
        <v>5.0000000000000001E-4</v>
      </c>
      <c r="AJ62" s="192" t="str">
        <f>IF(AI62="","",(IF(AI62&lt;=$H62,"○","×")))</f>
        <v>○</v>
      </c>
      <c r="AK62" s="172" t="s">
        <v>356</v>
      </c>
      <c r="AL62" s="219">
        <v>5.0000000000000001E-4</v>
      </c>
      <c r="AM62" s="192" t="str">
        <f>IF(AL62="","",(IF(AL62&lt;=$H62,"○","×")))</f>
        <v>○</v>
      </c>
      <c r="AN62" s="172" t="s">
        <v>356</v>
      </c>
      <c r="AO62" s="219">
        <v>5.0000000000000001E-4</v>
      </c>
      <c r="AP62" s="192" t="str">
        <f>IF(AO62="","",(IF(AO62&lt;=$H62,"○","×")))</f>
        <v>○</v>
      </c>
      <c r="AQ62" s="172" t="s">
        <v>356</v>
      </c>
      <c r="AR62" s="219">
        <v>5.0000000000000001E-4</v>
      </c>
      <c r="AS62" s="192" t="str">
        <f>IF(AR62="","",(IF(AR62&lt;=$H62,"○","×")))</f>
        <v>○</v>
      </c>
      <c r="AT62" s="172" t="s">
        <v>356</v>
      </c>
      <c r="AU62" s="219">
        <v>5.0000000000000001E-4</v>
      </c>
      <c r="AV62" s="192" t="str">
        <f>IF(AU62="","",(IF(AU62&lt;=$H62,"○","×")))</f>
        <v>○</v>
      </c>
      <c r="AW62" s="172" t="s">
        <v>356</v>
      </c>
      <c r="AX62" s="219">
        <v>5.0000000000000001E-4</v>
      </c>
      <c r="AY62" s="192" t="str">
        <f>IF(AX62="","",(IF(AX62&lt;=$H62,"○","×")))</f>
        <v>○</v>
      </c>
      <c r="AZ62" s="172" t="s">
        <v>356</v>
      </c>
      <c r="BA62" s="219">
        <v>5.0000000000000001E-4</v>
      </c>
      <c r="BB62" s="192" t="str">
        <f>IF(BA62="","",(IF(BA62&lt;=$H62,"○","×")))</f>
        <v>○</v>
      </c>
      <c r="BC62" s="172" t="s">
        <v>356</v>
      </c>
      <c r="BD62" s="217">
        <v>5.0000000000000001E-4</v>
      </c>
      <c r="BE62" s="192" t="str">
        <f>IF(BD62="","",(IF(BD62&lt;=$H62,"○","×")))</f>
        <v>○</v>
      </c>
      <c r="BF62" s="172" t="s">
        <v>356</v>
      </c>
      <c r="BG62" s="217">
        <v>5.0000000000000001E-4</v>
      </c>
      <c r="BH62" s="192" t="str">
        <f>IF(BG62="","",(IF(BG62&lt;=$H62,"○","×")))</f>
        <v>○</v>
      </c>
      <c r="BI62" s="172" t="s">
        <v>356</v>
      </c>
      <c r="BJ62" s="219">
        <v>5.0000000000000001E-4</v>
      </c>
      <c r="BK62" s="192" t="str">
        <f>IF(BJ62="","",(IF(BJ62&lt;=$H62,"○","×")))</f>
        <v>○</v>
      </c>
      <c r="BL62" s="172" t="s">
        <v>356</v>
      </c>
      <c r="BM62" s="219">
        <v>5.0000000000000001E-4</v>
      </c>
      <c r="BN62" s="192" t="str">
        <f>IF(BM62="","",(IF(BM62&lt;=$H62,"○","×")))</f>
        <v>○</v>
      </c>
      <c r="BO62" s="172" t="s">
        <v>356</v>
      </c>
      <c r="BP62" s="219">
        <v>5.0000000000000001E-4</v>
      </c>
      <c r="BQ62" s="192" t="str">
        <f>IF(BP62="","",(IF(BP62&lt;=$H62,"○","×")))</f>
        <v>○</v>
      </c>
      <c r="BR62" s="172" t="s">
        <v>356</v>
      </c>
      <c r="BS62" s="219">
        <v>5.0000000000000001E-4</v>
      </c>
      <c r="BT62" s="192" t="str">
        <f>IF(BS62="","",(IF(BS62&lt;=$H62,"○","×")))</f>
        <v>○</v>
      </c>
      <c r="BU62" s="172" t="s">
        <v>356</v>
      </c>
      <c r="BV62" s="219">
        <v>5.0000000000000001E-4</v>
      </c>
      <c r="BW62" s="192" t="str">
        <f>IF(BV62="","",(IF(BV62&lt;=$H62,"○","×")))</f>
        <v>○</v>
      </c>
      <c r="BX62" s="172" t="s">
        <v>356</v>
      </c>
      <c r="BY62" s="219">
        <v>5.0000000000000001E-4</v>
      </c>
      <c r="BZ62" s="192" t="str">
        <f>IF(BY62="","",(IF(BY62&lt;=$H62,"○","×")))</f>
        <v>○</v>
      </c>
      <c r="CA62" s="172" t="s">
        <v>356</v>
      </c>
      <c r="CB62" s="219">
        <v>5.0000000000000001E-4</v>
      </c>
      <c r="CC62" s="192" t="str">
        <f>IF(CB62="","",(IF(CB62&lt;=$H62,"○","×")))</f>
        <v>○</v>
      </c>
      <c r="CD62" s="172" t="s">
        <v>356</v>
      </c>
      <c r="CE62" s="219">
        <v>5.0000000000000001E-4</v>
      </c>
      <c r="CF62" s="192" t="str">
        <f>IF(CE62="","",(IF(CE62&lt;=$H62,"○","×")))</f>
        <v>○</v>
      </c>
      <c r="CG62" s="172" t="s">
        <v>356</v>
      </c>
      <c r="CH62" s="219">
        <v>5.0000000000000001E-4</v>
      </c>
      <c r="CI62" s="192" t="str">
        <f>IF(CH62="","",(IF(CH62&lt;=$H62,"○","×")))</f>
        <v>○</v>
      </c>
      <c r="CJ62" s="172" t="s">
        <v>356</v>
      </c>
      <c r="CK62" s="219">
        <v>5.0000000000000001E-4</v>
      </c>
      <c r="CL62" s="192" t="str">
        <f>IF(CK62="","",(IF(CK62&lt;=$H62,"○","×")))</f>
        <v>○</v>
      </c>
      <c r="CM62" s="172" t="s">
        <v>356</v>
      </c>
      <c r="CN62" s="219">
        <v>5.0000000000000001E-4</v>
      </c>
      <c r="CO62" s="192" t="str">
        <f>IF(CN62="","",(IF(CN62&lt;=$H62,"○","×")))</f>
        <v>○</v>
      </c>
      <c r="CP62" s="172" t="s">
        <v>356</v>
      </c>
      <c r="CQ62" s="219">
        <v>5.0000000000000001E-4</v>
      </c>
      <c r="CR62" s="192" t="str">
        <f>IF(CQ62="","",(IF(CQ62&lt;=$H62,"○","×")))</f>
        <v>○</v>
      </c>
      <c r="CS62" s="172" t="s">
        <v>356</v>
      </c>
      <c r="CT62" s="219">
        <v>5.0000000000000001E-4</v>
      </c>
      <c r="CU62" s="192" t="str">
        <f>IF(CT62="","",(IF(CT62&lt;=$H62,"○","×")))</f>
        <v>○</v>
      </c>
      <c r="CV62" s="172"/>
    </row>
    <row r="63" spans="3:100" ht="12" customHeight="1" x14ac:dyDescent="0.2">
      <c r="C63" s="982"/>
      <c r="D63" s="975" t="s">
        <v>168</v>
      </c>
      <c r="E63" s="976"/>
      <c r="F63" s="976"/>
      <c r="G63" s="960" t="s">
        <v>90</v>
      </c>
      <c r="H63" s="956">
        <v>6.0000000000000001E-3</v>
      </c>
      <c r="I63" s="960" t="s">
        <v>93</v>
      </c>
      <c r="J63" s="172" t="s">
        <v>356</v>
      </c>
      <c r="K63" s="217">
        <v>5.9999999999999995E-4</v>
      </c>
      <c r="L63" s="192" t="str">
        <f>IF(K63="","",(IF(K63&lt;=$H63,"○","×")))</f>
        <v>○</v>
      </c>
      <c r="M63" s="172" t="s">
        <v>356</v>
      </c>
      <c r="N63" s="219">
        <v>5.9999999999999995E-4</v>
      </c>
      <c r="O63" s="192" t="str">
        <f>IF(N63="","",(IF(N63&lt;=$H63,"○","×")))</f>
        <v>○</v>
      </c>
      <c r="P63" s="172" t="s">
        <v>356</v>
      </c>
      <c r="Q63" s="217">
        <v>5.9999999999999995E-4</v>
      </c>
      <c r="R63" s="192" t="str">
        <f>IF(Q63="","",(IF(Q63&lt;=$H63,"○","×")))</f>
        <v>○</v>
      </c>
      <c r="S63" s="172" t="s">
        <v>356</v>
      </c>
      <c r="T63" s="219">
        <v>5.9999999999999995E-4</v>
      </c>
      <c r="U63" s="192" t="str">
        <f>IF(T63="","",(IF(T63&lt;=$H63,"○","×")))</f>
        <v>○</v>
      </c>
      <c r="V63" s="172" t="s">
        <v>356</v>
      </c>
      <c r="W63" s="219">
        <v>5.9999999999999995E-4</v>
      </c>
      <c r="X63" s="192" t="str">
        <f>IF(W63="","",(IF(W63&lt;=$H63,"○","×")))</f>
        <v>○</v>
      </c>
      <c r="Y63" s="172" t="s">
        <v>356</v>
      </c>
      <c r="Z63" s="219">
        <v>5.9999999999999995E-4</v>
      </c>
      <c r="AA63" s="192" t="str">
        <f>IF(Z63="","",(IF(Z63&lt;=$H63,"○","×")))</f>
        <v>○</v>
      </c>
      <c r="AB63" s="172" t="s">
        <v>356</v>
      </c>
      <c r="AC63" s="219">
        <v>5.9999999999999995E-4</v>
      </c>
      <c r="AD63" s="192" t="str">
        <f>IF(AC63="","",(IF(AC63&lt;=$H63,"○","×")))</f>
        <v>○</v>
      </c>
      <c r="AE63" s="172" t="s">
        <v>356</v>
      </c>
      <c r="AF63" s="219">
        <v>5.9999999999999995E-4</v>
      </c>
      <c r="AG63" s="192" t="str">
        <f>IF(AF63="","",(IF(AF63&lt;=$H63,"○","×")))</f>
        <v>○</v>
      </c>
      <c r="AH63" s="172" t="s">
        <v>356</v>
      </c>
      <c r="AI63" s="219">
        <v>5.9999999999999995E-4</v>
      </c>
      <c r="AJ63" s="192" t="str">
        <f>IF(AI63="","",(IF(AI63&lt;=$H63,"○","×")))</f>
        <v>○</v>
      </c>
      <c r="AK63" s="172" t="s">
        <v>356</v>
      </c>
      <c r="AL63" s="219">
        <v>5.9999999999999995E-4</v>
      </c>
      <c r="AM63" s="192" t="str">
        <f>IF(AL63="","",(IF(AL63&lt;=$H63,"○","×")))</f>
        <v>○</v>
      </c>
      <c r="AN63" s="172" t="s">
        <v>356</v>
      </c>
      <c r="AO63" s="219">
        <v>5.9999999999999995E-4</v>
      </c>
      <c r="AP63" s="192" t="str">
        <f>IF(AO63="","",(IF(AO63&lt;=$H63,"○","×")))</f>
        <v>○</v>
      </c>
      <c r="AQ63" s="172" t="s">
        <v>356</v>
      </c>
      <c r="AR63" s="219">
        <v>5.9999999999999995E-4</v>
      </c>
      <c r="AS63" s="192" t="str">
        <f>IF(AR63="","",(IF(AR63&lt;=$H63,"○","×")))</f>
        <v>○</v>
      </c>
      <c r="AT63" s="172" t="s">
        <v>356</v>
      </c>
      <c r="AU63" s="219">
        <v>5.9999999999999995E-4</v>
      </c>
      <c r="AV63" s="192" t="str">
        <f>IF(AU63="","",(IF(AU63&lt;=$H63,"○","×")))</f>
        <v>○</v>
      </c>
      <c r="AW63" s="172" t="s">
        <v>356</v>
      </c>
      <c r="AX63" s="219">
        <v>5.9999999999999995E-4</v>
      </c>
      <c r="AY63" s="192" t="str">
        <f>IF(AX63="","",(IF(AX63&lt;=$H63,"○","×")))</f>
        <v>○</v>
      </c>
      <c r="AZ63" s="172" t="s">
        <v>356</v>
      </c>
      <c r="BA63" s="219">
        <v>5.9999999999999995E-4</v>
      </c>
      <c r="BB63" s="192" t="str">
        <f>IF(BA63="","",(IF(BA63&lt;=$H63,"○","×")))</f>
        <v>○</v>
      </c>
      <c r="BC63" s="172" t="s">
        <v>356</v>
      </c>
      <c r="BD63" s="217">
        <v>5.9999999999999995E-4</v>
      </c>
      <c r="BE63" s="192" t="str">
        <f>IF(BD63="","",(IF(BD63&lt;=$H63,"○","×")))</f>
        <v>○</v>
      </c>
      <c r="BF63" s="172" t="s">
        <v>356</v>
      </c>
      <c r="BG63" s="217">
        <v>5.9999999999999995E-4</v>
      </c>
      <c r="BH63" s="192" t="str">
        <f>IF(BG63="","",(IF(BG63&lt;=$H63,"○","×")))</f>
        <v>○</v>
      </c>
      <c r="BI63" s="172" t="s">
        <v>356</v>
      </c>
      <c r="BJ63" s="219">
        <v>5.9999999999999995E-4</v>
      </c>
      <c r="BK63" s="192" t="str">
        <f>IF(BJ63="","",(IF(BJ63&lt;=$H63,"○","×")))</f>
        <v>○</v>
      </c>
      <c r="BL63" s="172" t="s">
        <v>356</v>
      </c>
      <c r="BM63" s="219">
        <v>5.9999999999999995E-4</v>
      </c>
      <c r="BN63" s="192" t="str">
        <f>IF(BM63="","",(IF(BM63&lt;=$H63,"○","×")))</f>
        <v>○</v>
      </c>
      <c r="BO63" s="172" t="s">
        <v>356</v>
      </c>
      <c r="BP63" s="219">
        <v>5.9999999999999995E-4</v>
      </c>
      <c r="BQ63" s="192" t="str">
        <f>IF(BP63="","",(IF(BP63&lt;=$H63,"○","×")))</f>
        <v>○</v>
      </c>
      <c r="BR63" s="172" t="s">
        <v>356</v>
      </c>
      <c r="BS63" s="219">
        <v>5.9999999999999995E-4</v>
      </c>
      <c r="BT63" s="192" t="str">
        <f>IF(BS63="","",(IF(BS63&lt;=$H63,"○","×")))</f>
        <v>○</v>
      </c>
      <c r="BU63" s="172" t="s">
        <v>356</v>
      </c>
      <c r="BV63" s="219">
        <v>5.9999999999999995E-4</v>
      </c>
      <c r="BW63" s="192" t="str">
        <f>IF(BV63="","",(IF(BV63&lt;=$H63,"○","×")))</f>
        <v>○</v>
      </c>
      <c r="BX63" s="172" t="s">
        <v>356</v>
      </c>
      <c r="BY63" s="219">
        <v>5.9999999999999995E-4</v>
      </c>
      <c r="BZ63" s="192" t="str">
        <f>IF(BY63="","",(IF(BY63&lt;=$H63,"○","×")))</f>
        <v>○</v>
      </c>
      <c r="CA63" s="172" t="s">
        <v>356</v>
      </c>
      <c r="CB63" s="219">
        <v>5.9999999999999995E-4</v>
      </c>
      <c r="CC63" s="192" t="str">
        <f>IF(CB63="","",(IF(CB63&lt;=$H63,"○","×")))</f>
        <v>○</v>
      </c>
      <c r="CD63" s="172" t="s">
        <v>356</v>
      </c>
      <c r="CE63" s="219">
        <v>5.9999999999999995E-4</v>
      </c>
      <c r="CF63" s="192" t="str">
        <f>IF(CE63="","",(IF(CE63&lt;=$H63,"○","×")))</f>
        <v>○</v>
      </c>
      <c r="CG63" s="172" t="s">
        <v>356</v>
      </c>
      <c r="CH63" s="219">
        <v>5.9999999999999995E-4</v>
      </c>
      <c r="CI63" s="192" t="str">
        <f>IF(CH63="","",(IF(CH63&lt;=$H63,"○","×")))</f>
        <v>○</v>
      </c>
      <c r="CJ63" s="172" t="s">
        <v>356</v>
      </c>
      <c r="CK63" s="219">
        <v>5.9999999999999995E-4</v>
      </c>
      <c r="CL63" s="192" t="str">
        <f>IF(CK63="","",(IF(CK63&lt;=$H63,"○","×")))</f>
        <v>○</v>
      </c>
      <c r="CM63" s="172" t="s">
        <v>356</v>
      </c>
      <c r="CN63" s="219">
        <v>5.9999999999999995E-4</v>
      </c>
      <c r="CO63" s="192" t="str">
        <f>IF(CN63="","",(IF(CN63&lt;=$H63,"○","×")))</f>
        <v>○</v>
      </c>
      <c r="CP63" s="172" t="s">
        <v>356</v>
      </c>
      <c r="CQ63" s="219">
        <v>5.9999999999999995E-4</v>
      </c>
      <c r="CR63" s="192" t="str">
        <f>IF(CQ63="","",(IF(CQ63&lt;=$H63,"○","×")))</f>
        <v>○</v>
      </c>
      <c r="CS63" s="172" t="s">
        <v>356</v>
      </c>
      <c r="CT63" s="219">
        <v>5.9999999999999995E-4</v>
      </c>
      <c r="CU63" s="192" t="str">
        <f>IF(CT63="","",(IF(CT63&lt;=$H63,"○","×")))</f>
        <v>○</v>
      </c>
      <c r="CV63" s="172"/>
    </row>
    <row r="64" spans="3:100" ht="12" customHeight="1" x14ac:dyDescent="0.2">
      <c r="C64" s="982"/>
      <c r="D64" s="977" t="s">
        <v>169</v>
      </c>
      <c r="E64" s="978"/>
      <c r="F64" s="978"/>
      <c r="G64" s="969" t="s">
        <v>90</v>
      </c>
      <c r="H64" s="967">
        <v>0.01</v>
      </c>
      <c r="I64" s="969" t="s">
        <v>93</v>
      </c>
      <c r="J64" s="220" t="s">
        <v>356</v>
      </c>
      <c r="K64" s="221">
        <v>1E-3</v>
      </c>
      <c r="L64" s="222" t="str">
        <f>IF(K64="","",(IF(K64&lt;=$H64,"○","×")))</f>
        <v>○</v>
      </c>
      <c r="M64" s="220" t="s">
        <v>356</v>
      </c>
      <c r="N64" s="223">
        <v>1E-3</v>
      </c>
      <c r="O64" s="222" t="str">
        <f>IF(N64="","",(IF(N64&lt;=$H64,"○","×")))</f>
        <v>○</v>
      </c>
      <c r="P64" s="220" t="s">
        <v>356</v>
      </c>
      <c r="Q64" s="221">
        <v>1E-3</v>
      </c>
      <c r="R64" s="222" t="str">
        <f>IF(Q64="","",(IF(Q64&lt;=$H64,"○","×")))</f>
        <v>○</v>
      </c>
      <c r="S64" s="220" t="s">
        <v>356</v>
      </c>
      <c r="T64" s="223">
        <v>1E-3</v>
      </c>
      <c r="U64" s="222" t="str">
        <f>IF(T64="","",(IF(T64&lt;=$H64,"○","×")))</f>
        <v>○</v>
      </c>
      <c r="V64" s="220" t="s">
        <v>356</v>
      </c>
      <c r="W64" s="223">
        <v>1E-3</v>
      </c>
      <c r="X64" s="222" t="str">
        <f>IF(W64="","",(IF(W64&lt;=$H64,"○","×")))</f>
        <v>○</v>
      </c>
      <c r="Y64" s="220" t="s">
        <v>356</v>
      </c>
      <c r="Z64" s="223">
        <v>1E-3</v>
      </c>
      <c r="AA64" s="222" t="str">
        <f>IF(Z64="","",(IF(Z64&lt;=$H64,"○","×")))</f>
        <v>○</v>
      </c>
      <c r="AB64" s="220" t="s">
        <v>356</v>
      </c>
      <c r="AC64" s="223">
        <v>1E-3</v>
      </c>
      <c r="AD64" s="222" t="str">
        <f>IF(AC64="","",(IF(AC64&lt;=$H64,"○","×")))</f>
        <v>○</v>
      </c>
      <c r="AE64" s="220" t="s">
        <v>356</v>
      </c>
      <c r="AF64" s="223">
        <v>1E-3</v>
      </c>
      <c r="AG64" s="222" t="str">
        <f>IF(AF64="","",(IF(AF64&lt;=$H64,"○","×")))</f>
        <v>○</v>
      </c>
      <c r="AH64" s="220" t="s">
        <v>356</v>
      </c>
      <c r="AI64" s="223">
        <v>1E-3</v>
      </c>
      <c r="AJ64" s="222" t="str">
        <f>IF(AI64="","",(IF(AI64&lt;=$H64,"○","×")))</f>
        <v>○</v>
      </c>
      <c r="AK64" s="220" t="s">
        <v>356</v>
      </c>
      <c r="AL64" s="223">
        <v>1E-3</v>
      </c>
      <c r="AM64" s="222" t="str">
        <f>IF(AL64="","",(IF(AL64&lt;=$H64,"○","×")))</f>
        <v>○</v>
      </c>
      <c r="AN64" s="220" t="s">
        <v>356</v>
      </c>
      <c r="AO64" s="223">
        <v>1E-3</v>
      </c>
      <c r="AP64" s="222" t="str">
        <f>IF(AO64="","",(IF(AO64&lt;=$H64,"○","×")))</f>
        <v>○</v>
      </c>
      <c r="AQ64" s="220" t="s">
        <v>356</v>
      </c>
      <c r="AR64" s="223">
        <v>1E-3</v>
      </c>
      <c r="AS64" s="222" t="str">
        <f>IF(AR64="","",(IF(AR64&lt;=$H64,"○","×")))</f>
        <v>○</v>
      </c>
      <c r="AT64" s="220" t="s">
        <v>356</v>
      </c>
      <c r="AU64" s="223">
        <v>1E-3</v>
      </c>
      <c r="AV64" s="222" t="str">
        <f>IF(AU64="","",(IF(AU64&lt;=$H64,"○","×")))</f>
        <v>○</v>
      </c>
      <c r="AW64" s="220" t="s">
        <v>356</v>
      </c>
      <c r="AX64" s="223">
        <v>1E-3</v>
      </c>
      <c r="AY64" s="222" t="str">
        <f>IF(AX64="","",(IF(AX64&lt;=$H64,"○","×")))</f>
        <v>○</v>
      </c>
      <c r="AZ64" s="220" t="s">
        <v>356</v>
      </c>
      <c r="BA64" s="223">
        <v>1E-3</v>
      </c>
      <c r="BB64" s="222" t="str">
        <f>IF(BA64="","",(IF(BA64&lt;=$H64,"○","×")))</f>
        <v>○</v>
      </c>
      <c r="BC64" s="220" t="s">
        <v>356</v>
      </c>
      <c r="BD64" s="221">
        <v>1E-3</v>
      </c>
      <c r="BE64" s="222" t="str">
        <f>IF(BD64="","",(IF(BD64&lt;=$H64,"○","×")))</f>
        <v>○</v>
      </c>
      <c r="BF64" s="220" t="s">
        <v>356</v>
      </c>
      <c r="BG64" s="221">
        <v>1E-3</v>
      </c>
      <c r="BH64" s="222" t="str">
        <f>IF(BG64="","",(IF(BG64&lt;=$H64,"○","×")))</f>
        <v>○</v>
      </c>
      <c r="BI64" s="220" t="s">
        <v>356</v>
      </c>
      <c r="BJ64" s="223">
        <v>1E-3</v>
      </c>
      <c r="BK64" s="222" t="str">
        <f>IF(BJ64="","",(IF(BJ64&lt;=$H64,"○","×")))</f>
        <v>○</v>
      </c>
      <c r="BL64" s="220" t="s">
        <v>356</v>
      </c>
      <c r="BM64" s="223">
        <v>1E-3</v>
      </c>
      <c r="BN64" s="222" t="str">
        <f>IF(BM64="","",(IF(BM64&lt;=$H64,"○","×")))</f>
        <v>○</v>
      </c>
      <c r="BO64" s="220" t="s">
        <v>356</v>
      </c>
      <c r="BP64" s="223">
        <v>1E-3</v>
      </c>
      <c r="BQ64" s="222" t="str">
        <f>IF(BP64="","",(IF(BP64&lt;=$H64,"○","×")))</f>
        <v>○</v>
      </c>
      <c r="BR64" s="220" t="s">
        <v>356</v>
      </c>
      <c r="BS64" s="223">
        <v>1E-3</v>
      </c>
      <c r="BT64" s="222" t="str">
        <f>IF(BS64="","",(IF(BS64&lt;=$H64,"○","×")))</f>
        <v>○</v>
      </c>
      <c r="BU64" s="220" t="s">
        <v>356</v>
      </c>
      <c r="BV64" s="223">
        <v>1E-3</v>
      </c>
      <c r="BW64" s="222" t="str">
        <f>IF(BV64="","",(IF(BV64&lt;=$H64,"○","×")))</f>
        <v>○</v>
      </c>
      <c r="BX64" s="220" t="s">
        <v>356</v>
      </c>
      <c r="BY64" s="223">
        <v>1E-3</v>
      </c>
      <c r="BZ64" s="222" t="str">
        <f>IF(BY64="","",(IF(BY64&lt;=$H64,"○","×")))</f>
        <v>○</v>
      </c>
      <c r="CA64" s="220" t="s">
        <v>356</v>
      </c>
      <c r="CB64" s="223">
        <v>1E-3</v>
      </c>
      <c r="CC64" s="222" t="str">
        <f>IF(CB64="","",(IF(CB64&lt;=$H64,"○","×")))</f>
        <v>○</v>
      </c>
      <c r="CD64" s="220" t="s">
        <v>356</v>
      </c>
      <c r="CE64" s="223">
        <v>1E-3</v>
      </c>
      <c r="CF64" s="222" t="str">
        <f>IF(CE64="","",(IF(CE64&lt;=$H64,"○","×")))</f>
        <v>○</v>
      </c>
      <c r="CG64" s="220" t="s">
        <v>356</v>
      </c>
      <c r="CH64" s="223">
        <v>1E-3</v>
      </c>
      <c r="CI64" s="222" t="str">
        <f>IF(CH64="","",(IF(CH64&lt;=$H64,"○","×")))</f>
        <v>○</v>
      </c>
      <c r="CJ64" s="220" t="s">
        <v>356</v>
      </c>
      <c r="CK64" s="223">
        <v>1E-3</v>
      </c>
      <c r="CL64" s="222" t="str">
        <f>IF(CK64="","",(IF(CK64&lt;=$H64,"○","×")))</f>
        <v>○</v>
      </c>
      <c r="CM64" s="220" t="s">
        <v>356</v>
      </c>
      <c r="CN64" s="223">
        <v>1E-3</v>
      </c>
      <c r="CO64" s="222" t="str">
        <f>IF(CN64="","",(IF(CN64&lt;=$H64,"○","×")))</f>
        <v>○</v>
      </c>
      <c r="CP64" s="220" t="s">
        <v>356</v>
      </c>
      <c r="CQ64" s="223">
        <v>1E-3</v>
      </c>
      <c r="CR64" s="222" t="str">
        <f>IF(CQ64="","",(IF(CQ64&lt;=$H64,"○","×")))</f>
        <v>○</v>
      </c>
      <c r="CS64" s="220" t="s">
        <v>356</v>
      </c>
      <c r="CT64" s="223">
        <v>1E-3</v>
      </c>
      <c r="CU64" s="222" t="str">
        <f>IF(CT64="","",(IF(CT64&lt;=$H64,"○","×")))</f>
        <v>○</v>
      </c>
      <c r="CV64" s="172"/>
    </row>
    <row r="65" spans="3:100" ht="12" customHeight="1" x14ac:dyDescent="0.2">
      <c r="C65" s="982"/>
      <c r="D65" s="975" t="s">
        <v>170</v>
      </c>
      <c r="E65" s="976"/>
      <c r="F65" s="976"/>
      <c r="G65" s="960" t="s">
        <v>90</v>
      </c>
      <c r="H65" s="956">
        <v>0.01</v>
      </c>
      <c r="I65" s="960" t="s">
        <v>93</v>
      </c>
      <c r="J65" s="172" t="s">
        <v>235</v>
      </c>
      <c r="K65" s="217">
        <v>4.4000000000000003E-3</v>
      </c>
      <c r="L65" s="192" t="str">
        <f>IF(K65="","",(IF(K65&lt;=$H65,"○","×")))</f>
        <v>○</v>
      </c>
      <c r="M65" s="172" t="s">
        <v>356</v>
      </c>
      <c r="N65" s="219">
        <v>5.0000000000000001E-4</v>
      </c>
      <c r="O65" s="192" t="str">
        <f>IF(N65="","",(IF(N65&lt;=$H65,"○","×")))</f>
        <v>○</v>
      </c>
      <c r="P65" s="172" t="s">
        <v>356</v>
      </c>
      <c r="Q65" s="217">
        <v>5.0000000000000001E-4</v>
      </c>
      <c r="R65" s="192" t="str">
        <f>IF(Q65="","",(IF(Q65&lt;=$H65,"○","×")))</f>
        <v>○</v>
      </c>
      <c r="S65" s="172" t="s">
        <v>356</v>
      </c>
      <c r="T65" s="219">
        <v>5.0000000000000001E-4</v>
      </c>
      <c r="U65" s="192" t="str">
        <f>IF(T65="","",(IF(T65&lt;=$H65,"○","×")))</f>
        <v>○</v>
      </c>
      <c r="V65" s="172" t="s">
        <v>356</v>
      </c>
      <c r="W65" s="219">
        <v>5.0000000000000001E-4</v>
      </c>
      <c r="X65" s="192" t="str">
        <f>IF(W65="","",(IF(W65&lt;=$H65,"○","×")))</f>
        <v>○</v>
      </c>
      <c r="Y65" s="172" t="s">
        <v>356</v>
      </c>
      <c r="Z65" s="219">
        <v>5.0000000000000001E-4</v>
      </c>
      <c r="AA65" s="192" t="str">
        <f>IF(Z65="","",(IF(Z65&lt;=$H65,"○","×")))</f>
        <v>○</v>
      </c>
      <c r="AB65" s="172" t="s">
        <v>356</v>
      </c>
      <c r="AC65" s="219">
        <v>5.0000000000000001E-4</v>
      </c>
      <c r="AD65" s="192" t="str">
        <f>IF(AC65="","",(IF(AC65&lt;=$H65,"○","×")))</f>
        <v>○</v>
      </c>
      <c r="AE65" s="172" t="s">
        <v>356</v>
      </c>
      <c r="AF65" s="219">
        <v>5.0000000000000001E-4</v>
      </c>
      <c r="AG65" s="192" t="str">
        <f>IF(AF65="","",(IF(AF65&lt;=$H65,"○","×")))</f>
        <v>○</v>
      </c>
      <c r="AH65" s="172" t="s">
        <v>356</v>
      </c>
      <c r="AI65" s="219">
        <v>5.0000000000000001E-4</v>
      </c>
      <c r="AJ65" s="192" t="str">
        <f>IF(AI65="","",(IF(AI65&lt;=$H65,"○","×")))</f>
        <v>○</v>
      </c>
      <c r="AK65" s="172" t="s">
        <v>356</v>
      </c>
      <c r="AL65" s="219">
        <v>5.0000000000000001E-4</v>
      </c>
      <c r="AM65" s="192" t="str">
        <f>IF(AL65="","",(IF(AL65&lt;=$H65,"○","×")))</f>
        <v>○</v>
      </c>
      <c r="AN65" s="172" t="s">
        <v>356</v>
      </c>
      <c r="AO65" s="219">
        <v>5.0000000000000001E-4</v>
      </c>
      <c r="AP65" s="192" t="str">
        <f>IF(AO65="","",(IF(AO65&lt;=$H65,"○","×")))</f>
        <v>○</v>
      </c>
      <c r="AQ65" s="172" t="s">
        <v>356</v>
      </c>
      <c r="AR65" s="219">
        <v>5.0000000000000001E-4</v>
      </c>
      <c r="AS65" s="192" t="str">
        <f>IF(AR65="","",(IF(AR65&lt;=$H65,"○","×")))</f>
        <v>○</v>
      </c>
      <c r="AT65" s="172" t="s">
        <v>356</v>
      </c>
      <c r="AU65" s="219">
        <v>5.0000000000000001E-4</v>
      </c>
      <c r="AV65" s="192" t="str">
        <f>IF(AU65="","",(IF(AU65&lt;=$H65,"○","×")))</f>
        <v>○</v>
      </c>
      <c r="AW65" s="172" t="s">
        <v>356</v>
      </c>
      <c r="AX65" s="219">
        <v>5.0000000000000001E-4</v>
      </c>
      <c r="AY65" s="192" t="str">
        <f>IF(AX65="","",(IF(AX65&lt;=$H65,"○","×")))</f>
        <v>○</v>
      </c>
      <c r="AZ65" s="172" t="s">
        <v>356</v>
      </c>
      <c r="BA65" s="219">
        <v>5.0000000000000001E-4</v>
      </c>
      <c r="BB65" s="192" t="str">
        <f>IF(BA65="","",(IF(BA65&lt;=$H65,"○","×")))</f>
        <v>○</v>
      </c>
      <c r="BC65" s="172" t="s">
        <v>356</v>
      </c>
      <c r="BD65" s="217">
        <v>5.0000000000000001E-4</v>
      </c>
      <c r="BE65" s="192" t="str">
        <f>IF(BD65="","",(IF(BD65&lt;=$H65,"○","×")))</f>
        <v>○</v>
      </c>
      <c r="BF65" s="172" t="s">
        <v>356</v>
      </c>
      <c r="BG65" s="217">
        <v>5.0000000000000001E-4</v>
      </c>
      <c r="BH65" s="192" t="str">
        <f>IF(BG65="","",(IF(BG65&lt;=$H65,"○","×")))</f>
        <v>○</v>
      </c>
      <c r="BI65" s="172" t="s">
        <v>356</v>
      </c>
      <c r="BJ65" s="219">
        <v>5.0000000000000001E-4</v>
      </c>
      <c r="BK65" s="192" t="str">
        <f>IF(BJ65="","",(IF(BJ65&lt;=$H65,"○","×")))</f>
        <v>○</v>
      </c>
      <c r="BL65" s="172" t="s">
        <v>356</v>
      </c>
      <c r="BM65" s="219">
        <v>5.0000000000000001E-4</v>
      </c>
      <c r="BN65" s="192" t="str">
        <f>IF(BM65="","",(IF(BM65&lt;=$H65,"○","×")))</f>
        <v>○</v>
      </c>
      <c r="BO65" s="172" t="s">
        <v>356</v>
      </c>
      <c r="BP65" s="219">
        <v>5.0000000000000001E-4</v>
      </c>
      <c r="BQ65" s="192" t="str">
        <f>IF(BP65="","",(IF(BP65&lt;=$H65,"○","×")))</f>
        <v>○</v>
      </c>
      <c r="BR65" s="172" t="s">
        <v>356</v>
      </c>
      <c r="BS65" s="219">
        <v>5.0000000000000001E-4</v>
      </c>
      <c r="BT65" s="192" t="str">
        <f>IF(BS65="","",(IF(BS65&lt;=$H65,"○","×")))</f>
        <v>○</v>
      </c>
      <c r="BU65" s="172" t="s">
        <v>356</v>
      </c>
      <c r="BV65" s="219">
        <v>5.0000000000000001E-4</v>
      </c>
      <c r="BW65" s="192" t="str">
        <f>IF(BV65="","",(IF(BV65&lt;=$H65,"○","×")))</f>
        <v>○</v>
      </c>
      <c r="BX65" s="172" t="s">
        <v>356</v>
      </c>
      <c r="BY65" s="219">
        <v>5.0000000000000001E-4</v>
      </c>
      <c r="BZ65" s="192" t="str">
        <f>IF(BY65="","",(IF(BY65&lt;=$H65,"○","×")))</f>
        <v>○</v>
      </c>
      <c r="CA65" s="172" t="s">
        <v>356</v>
      </c>
      <c r="CB65" s="219">
        <v>5.0000000000000001E-4</v>
      </c>
      <c r="CC65" s="192" t="str">
        <f>IF(CB65="","",(IF(CB65&lt;=$H65,"○","×")))</f>
        <v>○</v>
      </c>
      <c r="CD65" s="172" t="s">
        <v>356</v>
      </c>
      <c r="CE65" s="219">
        <v>5.0000000000000001E-4</v>
      </c>
      <c r="CF65" s="192" t="str">
        <f>IF(CE65="","",(IF(CE65&lt;=$H65,"○","×")))</f>
        <v>○</v>
      </c>
      <c r="CG65" s="172" t="s">
        <v>356</v>
      </c>
      <c r="CH65" s="219">
        <v>5.0000000000000001E-4</v>
      </c>
      <c r="CI65" s="192" t="str">
        <f>IF(CH65="","",(IF(CH65&lt;=$H65,"○","×")))</f>
        <v>○</v>
      </c>
      <c r="CJ65" s="172" t="s">
        <v>356</v>
      </c>
      <c r="CK65" s="219">
        <v>5.0000000000000001E-4</v>
      </c>
      <c r="CL65" s="192" t="str">
        <f>IF(CK65="","",(IF(CK65&lt;=$H65,"○","×")))</f>
        <v>○</v>
      </c>
      <c r="CM65" s="172" t="s">
        <v>356</v>
      </c>
      <c r="CN65" s="219">
        <v>5.0000000000000001E-4</v>
      </c>
      <c r="CO65" s="192" t="str">
        <f>IF(CN65="","",(IF(CN65&lt;=$H65,"○","×")))</f>
        <v>○</v>
      </c>
      <c r="CP65" s="172" t="s">
        <v>356</v>
      </c>
      <c r="CQ65" s="219">
        <v>5.0000000000000001E-4</v>
      </c>
      <c r="CR65" s="192" t="str">
        <f>IF(CQ65="","",(IF(CQ65&lt;=$H65,"○","×")))</f>
        <v>○</v>
      </c>
      <c r="CS65" s="172" t="s">
        <v>356</v>
      </c>
      <c r="CT65" s="219">
        <v>5.0000000000000001E-4</v>
      </c>
      <c r="CU65" s="192" t="str">
        <f>IF(CT65="","",(IF(CT65&lt;=$H65,"○","×")))</f>
        <v>○</v>
      </c>
      <c r="CV65" s="172"/>
    </row>
    <row r="66" spans="3:100" ht="12" customHeight="1" x14ac:dyDescent="0.2">
      <c r="C66" s="982"/>
      <c r="D66" s="975" t="s">
        <v>171</v>
      </c>
      <c r="E66" s="976"/>
      <c r="F66" s="976"/>
      <c r="G66" s="960" t="s">
        <v>90</v>
      </c>
      <c r="H66" s="956">
        <v>2E-3</v>
      </c>
      <c r="I66" s="960" t="s">
        <v>93</v>
      </c>
      <c r="J66" s="172"/>
      <c r="K66" s="217"/>
      <c r="L66" s="192" t="str">
        <f>IF(K66="","",(IF(K66&lt;=$H66,"○","×")))</f>
        <v/>
      </c>
      <c r="M66" s="172"/>
      <c r="N66" s="219"/>
      <c r="O66" s="192" t="str">
        <f>IF(N66="","",(IF(N66&lt;=$H66,"○","×")))</f>
        <v/>
      </c>
      <c r="P66" s="172"/>
      <c r="Q66" s="217"/>
      <c r="R66" s="192" t="str">
        <f>IF(Q66="","",(IF(Q66&lt;=$H66,"○","×")))</f>
        <v/>
      </c>
      <c r="S66" s="172"/>
      <c r="T66" s="219"/>
      <c r="U66" s="192" t="str">
        <f>IF(T66="","",(IF(T66&lt;=$H66,"○","×")))</f>
        <v/>
      </c>
      <c r="V66" s="172"/>
      <c r="W66" s="219"/>
      <c r="X66" s="192" t="str">
        <f>IF(W66="","",(IF(W66&lt;=$H66,"○","×")))</f>
        <v/>
      </c>
      <c r="Y66" s="172"/>
      <c r="Z66" s="219"/>
      <c r="AA66" s="192" t="str">
        <f>IF(Z66="","",(IF(Z66&lt;=$H66,"○","×")))</f>
        <v/>
      </c>
      <c r="AB66" s="172"/>
      <c r="AC66" s="219"/>
      <c r="AD66" s="192" t="str">
        <f>IF(AC66="","",(IF(AC66&lt;=$H66,"○","×")))</f>
        <v/>
      </c>
      <c r="AE66" s="172"/>
      <c r="AF66" s="219"/>
      <c r="AG66" s="192" t="str">
        <f>IF(AF66="","",(IF(AF66&lt;=$H66,"○","×")))</f>
        <v/>
      </c>
      <c r="AH66" s="172"/>
      <c r="AI66" s="219"/>
      <c r="AJ66" s="192" t="str">
        <f>IF(AI66="","",(IF(AI66&lt;=$H66,"○","×")))</f>
        <v/>
      </c>
      <c r="AK66" s="172"/>
      <c r="AL66" s="219"/>
      <c r="AM66" s="192" t="str">
        <f>IF(AL66="","",(IF(AL66&lt;=$H66,"○","×")))</f>
        <v/>
      </c>
      <c r="AN66" s="172"/>
      <c r="AO66" s="219"/>
      <c r="AP66" s="192" t="str">
        <f>IF(AO66="","",(IF(AO66&lt;=$H66,"○","×")))</f>
        <v/>
      </c>
      <c r="AQ66" s="172"/>
      <c r="AR66" s="219"/>
      <c r="AS66" s="192" t="str">
        <f>IF(AR66="","",(IF(AR66&lt;=$H66,"○","×")))</f>
        <v/>
      </c>
      <c r="AT66" s="172"/>
      <c r="AU66" s="219"/>
      <c r="AV66" s="192" t="str">
        <f>IF(AU66="","",(IF(AU66&lt;=$H66,"○","×")))</f>
        <v/>
      </c>
      <c r="AW66" s="172"/>
      <c r="AX66" s="219"/>
      <c r="AY66" s="192" t="str">
        <f>IF(AX66="","",(IF(AX66&lt;=$H66,"○","×")))</f>
        <v/>
      </c>
      <c r="AZ66" s="172"/>
      <c r="BA66" s="219"/>
      <c r="BB66" s="192" t="str">
        <f>IF(BA66="","",(IF(BA66&lt;=$H66,"○","×")))</f>
        <v/>
      </c>
      <c r="BC66" s="172"/>
      <c r="BD66" s="217"/>
      <c r="BE66" s="192" t="str">
        <f>IF(BD66="","",(IF(BD66&lt;=$H66,"○","×")))</f>
        <v/>
      </c>
      <c r="BF66" s="172"/>
      <c r="BG66" s="217"/>
      <c r="BH66" s="192" t="str">
        <f>IF(BG66="","",(IF(BG66&lt;=$H66,"○","×")))</f>
        <v/>
      </c>
      <c r="BI66" s="172"/>
      <c r="BJ66" s="219"/>
      <c r="BK66" s="192" t="str">
        <f>IF(BJ66="","",(IF(BJ66&lt;=$H66,"○","×")))</f>
        <v/>
      </c>
      <c r="BL66" s="172"/>
      <c r="BM66" s="219"/>
      <c r="BN66" s="192" t="str">
        <f>IF(BM66="","",(IF(BM66&lt;=$H66,"○","×")))</f>
        <v/>
      </c>
      <c r="BO66" s="172"/>
      <c r="BP66" s="219"/>
      <c r="BQ66" s="192" t="str">
        <f>IF(BP66="","",(IF(BP66&lt;=$H66,"○","×")))</f>
        <v/>
      </c>
      <c r="BR66" s="172"/>
      <c r="BS66" s="219"/>
      <c r="BT66" s="192" t="str">
        <f>IF(BS66="","",(IF(BS66&lt;=$H66,"○","×")))</f>
        <v/>
      </c>
      <c r="BU66" s="172"/>
      <c r="BV66" s="219"/>
      <c r="BW66" s="192" t="str">
        <f>IF(BV66="","",(IF(BV66&lt;=$H66,"○","×")))</f>
        <v/>
      </c>
      <c r="BX66" s="172"/>
      <c r="BY66" s="219"/>
      <c r="BZ66" s="192" t="str">
        <f>IF(BY66="","",(IF(BY66&lt;=$H66,"○","×")))</f>
        <v/>
      </c>
      <c r="CA66" s="172"/>
      <c r="CB66" s="219"/>
      <c r="CC66" s="192" t="str">
        <f>IF(CB66="","",(IF(CB66&lt;=$H66,"○","×")))</f>
        <v/>
      </c>
      <c r="CD66" s="172"/>
      <c r="CE66" s="219"/>
      <c r="CF66" s="192" t="str">
        <f>IF(CE66="","",(IF(CE66&lt;=$H66,"○","×")))</f>
        <v/>
      </c>
      <c r="CG66" s="172"/>
      <c r="CH66" s="219"/>
      <c r="CI66" s="192" t="str">
        <f>IF(CH66="","",(IF(CH66&lt;=$H66,"○","×")))</f>
        <v/>
      </c>
      <c r="CJ66" s="172"/>
      <c r="CK66" s="219"/>
      <c r="CL66" s="192" t="str">
        <f>IF(CK66="","",(IF(CK66&lt;=$H66,"○","×")))</f>
        <v/>
      </c>
      <c r="CM66" s="172"/>
      <c r="CN66" s="219"/>
      <c r="CO66" s="192" t="str">
        <f>IF(CN66="","",(IF(CN66&lt;=$H66,"○","×")))</f>
        <v/>
      </c>
      <c r="CP66" s="172"/>
      <c r="CQ66" s="219"/>
      <c r="CR66" s="192" t="str">
        <f>IF(CQ66="","",(IF(CQ66&lt;=$H66,"○","×")))</f>
        <v/>
      </c>
      <c r="CS66" s="172"/>
      <c r="CT66" s="219"/>
      <c r="CU66" s="192" t="str">
        <f>IF(CT66="","",(IF(CT66&lt;=$H66,"○","×")))</f>
        <v/>
      </c>
      <c r="CV66" s="172"/>
    </row>
    <row r="67" spans="3:100" ht="12" customHeight="1" x14ac:dyDescent="0.2">
      <c r="C67" s="982"/>
      <c r="D67" s="975" t="s">
        <v>172</v>
      </c>
      <c r="E67" s="976"/>
      <c r="F67" s="976"/>
      <c r="G67" s="960" t="s">
        <v>90</v>
      </c>
      <c r="H67" s="956">
        <v>6.0000000000000001E-3</v>
      </c>
      <c r="I67" s="960" t="s">
        <v>93</v>
      </c>
      <c r="J67" s="172"/>
      <c r="K67" s="217"/>
      <c r="L67" s="192" t="str">
        <f>IF(K67="","",(IF(K67&lt;=$H67,"○","×")))</f>
        <v/>
      </c>
      <c r="M67" s="172"/>
      <c r="N67" s="219"/>
      <c r="O67" s="192" t="str">
        <f>IF(N67="","",(IF(N67&lt;=$H67,"○","×")))</f>
        <v/>
      </c>
      <c r="P67" s="172"/>
      <c r="Q67" s="217"/>
      <c r="R67" s="192" t="str">
        <f>IF(Q67="","",(IF(Q67&lt;=$H67,"○","×")))</f>
        <v/>
      </c>
      <c r="S67" s="172"/>
      <c r="T67" s="219"/>
      <c r="U67" s="192" t="str">
        <f>IF(T67="","",(IF(T67&lt;=$H67,"○","×")))</f>
        <v/>
      </c>
      <c r="V67" s="172"/>
      <c r="W67" s="219"/>
      <c r="X67" s="192" t="str">
        <f>IF(W67="","",(IF(W67&lt;=$H67,"○","×")))</f>
        <v/>
      </c>
      <c r="Y67" s="172"/>
      <c r="Z67" s="219"/>
      <c r="AA67" s="192" t="str">
        <f>IF(Z67="","",(IF(Z67&lt;=$H67,"○","×")))</f>
        <v/>
      </c>
      <c r="AB67" s="172"/>
      <c r="AC67" s="219"/>
      <c r="AD67" s="192" t="str">
        <f>IF(AC67="","",(IF(AC67&lt;=$H67,"○","×")))</f>
        <v/>
      </c>
      <c r="AE67" s="172"/>
      <c r="AF67" s="219"/>
      <c r="AG67" s="192" t="str">
        <f>IF(AF67="","",(IF(AF67&lt;=$H67,"○","×")))</f>
        <v/>
      </c>
      <c r="AH67" s="172"/>
      <c r="AI67" s="219"/>
      <c r="AJ67" s="192" t="str">
        <f>IF(AI67="","",(IF(AI67&lt;=$H67,"○","×")))</f>
        <v/>
      </c>
      <c r="AK67" s="172"/>
      <c r="AL67" s="219"/>
      <c r="AM67" s="192" t="str">
        <f>IF(AL67="","",(IF(AL67&lt;=$H67,"○","×")))</f>
        <v/>
      </c>
      <c r="AN67" s="172"/>
      <c r="AO67" s="219"/>
      <c r="AP67" s="192" t="str">
        <f>IF(AO67="","",(IF(AO67&lt;=$H67,"○","×")))</f>
        <v/>
      </c>
      <c r="AQ67" s="172"/>
      <c r="AR67" s="219"/>
      <c r="AS67" s="192" t="str">
        <f>IF(AR67="","",(IF(AR67&lt;=$H67,"○","×")))</f>
        <v/>
      </c>
      <c r="AT67" s="172"/>
      <c r="AU67" s="219"/>
      <c r="AV67" s="192" t="str">
        <f>IF(AU67="","",(IF(AU67&lt;=$H67,"○","×")))</f>
        <v/>
      </c>
      <c r="AW67" s="172"/>
      <c r="AX67" s="219"/>
      <c r="AY67" s="192" t="str">
        <f>IF(AX67="","",(IF(AX67&lt;=$H67,"○","×")))</f>
        <v/>
      </c>
      <c r="AZ67" s="172"/>
      <c r="BA67" s="219"/>
      <c r="BB67" s="192" t="str">
        <f>IF(BA67="","",(IF(BA67&lt;=$H67,"○","×")))</f>
        <v/>
      </c>
      <c r="BC67" s="172"/>
      <c r="BD67" s="217"/>
      <c r="BE67" s="192" t="str">
        <f>IF(BD67="","",(IF(BD67&lt;=$H67,"○","×")))</f>
        <v/>
      </c>
      <c r="BF67" s="172"/>
      <c r="BG67" s="217"/>
      <c r="BH67" s="192" t="str">
        <f>IF(BG67="","",(IF(BG67&lt;=$H67,"○","×")))</f>
        <v/>
      </c>
      <c r="BI67" s="172"/>
      <c r="BJ67" s="219"/>
      <c r="BK67" s="192" t="str">
        <f>IF(BJ67="","",(IF(BJ67&lt;=$H67,"○","×")))</f>
        <v/>
      </c>
      <c r="BL67" s="172"/>
      <c r="BM67" s="219"/>
      <c r="BN67" s="192" t="str">
        <f>IF(BM67="","",(IF(BM67&lt;=$H67,"○","×")))</f>
        <v/>
      </c>
      <c r="BO67" s="172"/>
      <c r="BP67" s="219"/>
      <c r="BQ67" s="192" t="str">
        <f>IF(BP67="","",(IF(BP67&lt;=$H67,"○","×")))</f>
        <v/>
      </c>
      <c r="BR67" s="172"/>
      <c r="BS67" s="219"/>
      <c r="BT67" s="192" t="str">
        <f>IF(BS67="","",(IF(BS67&lt;=$H67,"○","×")))</f>
        <v/>
      </c>
      <c r="BU67" s="172"/>
      <c r="BV67" s="219"/>
      <c r="BW67" s="192" t="str">
        <f>IF(BV67="","",(IF(BV67&lt;=$H67,"○","×")))</f>
        <v/>
      </c>
      <c r="BX67" s="172"/>
      <c r="BY67" s="219"/>
      <c r="BZ67" s="192" t="str">
        <f>IF(BY67="","",(IF(BY67&lt;=$H67,"○","×")))</f>
        <v/>
      </c>
      <c r="CA67" s="172"/>
      <c r="CB67" s="219"/>
      <c r="CC67" s="192" t="str">
        <f>IF(CB67="","",(IF(CB67&lt;=$H67,"○","×")))</f>
        <v/>
      </c>
      <c r="CD67" s="172"/>
      <c r="CE67" s="219"/>
      <c r="CF67" s="192" t="str">
        <f>IF(CE67="","",(IF(CE67&lt;=$H67,"○","×")))</f>
        <v/>
      </c>
      <c r="CG67" s="172"/>
      <c r="CH67" s="219"/>
      <c r="CI67" s="192" t="str">
        <f>IF(CH67="","",(IF(CH67&lt;=$H67,"○","×")))</f>
        <v/>
      </c>
      <c r="CJ67" s="172"/>
      <c r="CK67" s="219"/>
      <c r="CL67" s="192" t="str">
        <f>IF(CK67="","",(IF(CK67&lt;=$H67,"○","×")))</f>
        <v/>
      </c>
      <c r="CM67" s="172"/>
      <c r="CN67" s="219"/>
      <c r="CO67" s="192" t="str">
        <f>IF(CN67="","",(IF(CN67&lt;=$H67,"○","×")))</f>
        <v/>
      </c>
      <c r="CP67" s="172"/>
      <c r="CQ67" s="219"/>
      <c r="CR67" s="192" t="str">
        <f>IF(CQ67="","",(IF(CQ67&lt;=$H67,"○","×")))</f>
        <v/>
      </c>
      <c r="CS67" s="172"/>
      <c r="CT67" s="219"/>
      <c r="CU67" s="192" t="str">
        <f>IF(CT67="","",(IF(CT67&lt;=$H67,"○","×")))</f>
        <v/>
      </c>
      <c r="CV67" s="172"/>
    </row>
    <row r="68" spans="3:100" ht="12" customHeight="1" x14ac:dyDescent="0.2">
      <c r="C68" s="982"/>
      <c r="D68" s="977" t="s">
        <v>173</v>
      </c>
      <c r="E68" s="978"/>
      <c r="F68" s="978"/>
      <c r="G68" s="969" t="s">
        <v>90</v>
      </c>
      <c r="H68" s="967">
        <v>3.0000000000000001E-3</v>
      </c>
      <c r="I68" s="960" t="s">
        <v>93</v>
      </c>
      <c r="J68" s="220"/>
      <c r="K68" s="221"/>
      <c r="L68" s="222" t="str">
        <f>IF(K68="","",(IF(K68&lt;=$H68,"○","×")))</f>
        <v/>
      </c>
      <c r="M68" s="220"/>
      <c r="N68" s="223"/>
      <c r="O68" s="222" t="str">
        <f>IF(N68="","",(IF(N68&lt;=$H68,"○","×")))</f>
        <v/>
      </c>
      <c r="P68" s="220"/>
      <c r="Q68" s="221"/>
      <c r="R68" s="222" t="str">
        <f>IF(Q68="","",(IF(Q68&lt;=$H68,"○","×")))</f>
        <v/>
      </c>
      <c r="S68" s="220"/>
      <c r="T68" s="223"/>
      <c r="U68" s="222" t="str">
        <f>IF(T68="","",(IF(T68&lt;=$H68,"○","×")))</f>
        <v/>
      </c>
      <c r="V68" s="220"/>
      <c r="W68" s="223"/>
      <c r="X68" s="222" t="str">
        <f>IF(W68="","",(IF(W68&lt;=$H68,"○","×")))</f>
        <v/>
      </c>
      <c r="Y68" s="220"/>
      <c r="Z68" s="223"/>
      <c r="AA68" s="222" t="str">
        <f>IF(Z68="","",(IF(Z68&lt;=$H68,"○","×")))</f>
        <v/>
      </c>
      <c r="AB68" s="220"/>
      <c r="AC68" s="223"/>
      <c r="AD68" s="222" t="str">
        <f>IF(AC68="","",(IF(AC68&lt;=$H68,"○","×")))</f>
        <v/>
      </c>
      <c r="AE68" s="220"/>
      <c r="AF68" s="223"/>
      <c r="AG68" s="222" t="str">
        <f>IF(AF68="","",(IF(AF68&lt;=$H68,"○","×")))</f>
        <v/>
      </c>
      <c r="AH68" s="220"/>
      <c r="AI68" s="223"/>
      <c r="AJ68" s="222" t="str">
        <f>IF(AI68="","",(IF(AI68&lt;=$H68,"○","×")))</f>
        <v/>
      </c>
      <c r="AK68" s="220"/>
      <c r="AL68" s="223"/>
      <c r="AM68" s="222" t="str">
        <f>IF(AL68="","",(IF(AL68&lt;=$H68,"○","×")))</f>
        <v/>
      </c>
      <c r="AN68" s="220"/>
      <c r="AO68" s="223"/>
      <c r="AP68" s="222" t="str">
        <f>IF(AO68="","",(IF(AO68&lt;=$H68,"○","×")))</f>
        <v/>
      </c>
      <c r="AQ68" s="220"/>
      <c r="AR68" s="223"/>
      <c r="AS68" s="222" t="str">
        <f>IF(AR68="","",(IF(AR68&lt;=$H68,"○","×")))</f>
        <v/>
      </c>
      <c r="AT68" s="220"/>
      <c r="AU68" s="223"/>
      <c r="AV68" s="222" t="str">
        <f>IF(AU68="","",(IF(AU68&lt;=$H68,"○","×")))</f>
        <v/>
      </c>
      <c r="AW68" s="220"/>
      <c r="AX68" s="223"/>
      <c r="AY68" s="222" t="str">
        <f>IF(AX68="","",(IF(AX68&lt;=$H68,"○","×")))</f>
        <v/>
      </c>
      <c r="AZ68" s="220"/>
      <c r="BA68" s="223"/>
      <c r="BB68" s="222" t="str">
        <f>IF(BA68="","",(IF(BA68&lt;=$H68,"○","×")))</f>
        <v/>
      </c>
      <c r="BC68" s="220"/>
      <c r="BD68" s="221"/>
      <c r="BE68" s="222" t="str">
        <f>IF(BD68="","",(IF(BD68&lt;=$H68,"○","×")))</f>
        <v/>
      </c>
      <c r="BF68" s="220"/>
      <c r="BG68" s="221"/>
      <c r="BH68" s="222" t="str">
        <f>IF(BG68="","",(IF(BG68&lt;=$H68,"○","×")))</f>
        <v/>
      </c>
      <c r="BI68" s="220"/>
      <c r="BJ68" s="223"/>
      <c r="BK68" s="222" t="str">
        <f>IF(BJ68="","",(IF(BJ68&lt;=$H68,"○","×")))</f>
        <v/>
      </c>
      <c r="BL68" s="220"/>
      <c r="BM68" s="223"/>
      <c r="BN68" s="222" t="str">
        <f>IF(BM68="","",(IF(BM68&lt;=$H68,"○","×")))</f>
        <v/>
      </c>
      <c r="BO68" s="220"/>
      <c r="BP68" s="223"/>
      <c r="BQ68" s="222" t="str">
        <f>IF(BP68="","",(IF(BP68&lt;=$H68,"○","×")))</f>
        <v/>
      </c>
      <c r="BR68" s="220"/>
      <c r="BS68" s="223"/>
      <c r="BT68" s="222" t="str">
        <f>IF(BS68="","",(IF(BS68&lt;=$H68,"○","×")))</f>
        <v/>
      </c>
      <c r="BU68" s="220"/>
      <c r="BV68" s="223"/>
      <c r="BW68" s="222" t="str">
        <f>IF(BV68="","",(IF(BV68&lt;=$H68,"○","×")))</f>
        <v/>
      </c>
      <c r="BX68" s="220"/>
      <c r="BY68" s="223"/>
      <c r="BZ68" s="222" t="str">
        <f>IF(BY68="","",(IF(BY68&lt;=$H68,"○","×")))</f>
        <v/>
      </c>
      <c r="CA68" s="220"/>
      <c r="CB68" s="223"/>
      <c r="CC68" s="222" t="str">
        <f>IF(CB68="","",(IF(CB68&lt;=$H68,"○","×")))</f>
        <v/>
      </c>
      <c r="CD68" s="220"/>
      <c r="CE68" s="223"/>
      <c r="CF68" s="222" t="str">
        <f>IF(CE68="","",(IF(CE68&lt;=$H68,"○","×")))</f>
        <v/>
      </c>
      <c r="CG68" s="220"/>
      <c r="CH68" s="223"/>
      <c r="CI68" s="222" t="str">
        <f>IF(CH68="","",(IF(CH68&lt;=$H68,"○","×")))</f>
        <v/>
      </c>
      <c r="CJ68" s="220"/>
      <c r="CK68" s="223"/>
      <c r="CL68" s="222" t="str">
        <f>IF(CK68="","",(IF(CK68&lt;=$H68,"○","×")))</f>
        <v/>
      </c>
      <c r="CM68" s="220"/>
      <c r="CN68" s="223"/>
      <c r="CO68" s="222" t="str">
        <f>IF(CN68="","",(IF(CN68&lt;=$H68,"○","×")))</f>
        <v/>
      </c>
      <c r="CP68" s="220"/>
      <c r="CQ68" s="223"/>
      <c r="CR68" s="222" t="str">
        <f>IF(CQ68="","",(IF(CQ68&lt;=$H68,"○","×")))</f>
        <v/>
      </c>
      <c r="CS68" s="220"/>
      <c r="CT68" s="223"/>
      <c r="CU68" s="222" t="str">
        <f>IF(CT68="","",(IF(CT68&lt;=$H68,"○","×")))</f>
        <v/>
      </c>
      <c r="CV68" s="172"/>
    </row>
    <row r="69" spans="3:100" ht="12" customHeight="1" x14ac:dyDescent="0.2">
      <c r="C69" s="982"/>
      <c r="D69" s="975" t="s">
        <v>174</v>
      </c>
      <c r="E69" s="976"/>
      <c r="F69" s="976"/>
      <c r="G69" s="960" t="s">
        <v>90</v>
      </c>
      <c r="H69" s="956">
        <v>0.02</v>
      </c>
      <c r="I69" s="970" t="s">
        <v>93</v>
      </c>
      <c r="J69" s="172"/>
      <c r="K69" s="217"/>
      <c r="L69" s="192" t="str">
        <f>IF(K69="","",(IF(K69&lt;=$H69,"○","×")))</f>
        <v/>
      </c>
      <c r="M69" s="172"/>
      <c r="N69" s="219"/>
      <c r="O69" s="192" t="str">
        <f>IF(N69="","",(IF(N69&lt;=$H69,"○","×")))</f>
        <v/>
      </c>
      <c r="P69" s="172"/>
      <c r="Q69" s="217"/>
      <c r="R69" s="192" t="str">
        <f>IF(Q69="","",(IF(Q69&lt;=$H69,"○","×")))</f>
        <v/>
      </c>
      <c r="S69" s="172"/>
      <c r="T69" s="219"/>
      <c r="U69" s="192" t="str">
        <f>IF(T69="","",(IF(T69&lt;=$H69,"○","×")))</f>
        <v/>
      </c>
      <c r="V69" s="172"/>
      <c r="W69" s="219"/>
      <c r="X69" s="192" t="str">
        <f>IF(W69="","",(IF(W69&lt;=$H69,"○","×")))</f>
        <v/>
      </c>
      <c r="Y69" s="172"/>
      <c r="Z69" s="219"/>
      <c r="AA69" s="192" t="str">
        <f>IF(Z69="","",(IF(Z69&lt;=$H69,"○","×")))</f>
        <v/>
      </c>
      <c r="AB69" s="172"/>
      <c r="AC69" s="219"/>
      <c r="AD69" s="192" t="str">
        <f>IF(AC69="","",(IF(AC69&lt;=$H69,"○","×")))</f>
        <v/>
      </c>
      <c r="AE69" s="172"/>
      <c r="AF69" s="219"/>
      <c r="AG69" s="192" t="str">
        <f>IF(AF69="","",(IF(AF69&lt;=$H69,"○","×")))</f>
        <v/>
      </c>
      <c r="AH69" s="172"/>
      <c r="AI69" s="219"/>
      <c r="AJ69" s="192" t="str">
        <f>IF(AI69="","",(IF(AI69&lt;=$H69,"○","×")))</f>
        <v/>
      </c>
      <c r="AK69" s="172"/>
      <c r="AL69" s="219"/>
      <c r="AM69" s="192" t="str">
        <f>IF(AL69="","",(IF(AL69&lt;=$H69,"○","×")))</f>
        <v/>
      </c>
      <c r="AN69" s="172"/>
      <c r="AO69" s="219"/>
      <c r="AP69" s="192" t="str">
        <f>IF(AO69="","",(IF(AO69&lt;=$H69,"○","×")))</f>
        <v/>
      </c>
      <c r="AQ69" s="172"/>
      <c r="AR69" s="219"/>
      <c r="AS69" s="192" t="str">
        <f>IF(AR69="","",(IF(AR69&lt;=$H69,"○","×")))</f>
        <v/>
      </c>
      <c r="AT69" s="172"/>
      <c r="AU69" s="219"/>
      <c r="AV69" s="192" t="str">
        <f>IF(AU69="","",(IF(AU69&lt;=$H69,"○","×")))</f>
        <v/>
      </c>
      <c r="AW69" s="172"/>
      <c r="AX69" s="219"/>
      <c r="AY69" s="192" t="str">
        <f>IF(AX69="","",(IF(AX69&lt;=$H69,"○","×")))</f>
        <v/>
      </c>
      <c r="AZ69" s="172"/>
      <c r="BA69" s="219"/>
      <c r="BB69" s="192" t="str">
        <f>IF(BA69="","",(IF(BA69&lt;=$H69,"○","×")))</f>
        <v/>
      </c>
      <c r="BC69" s="172"/>
      <c r="BD69" s="217"/>
      <c r="BE69" s="192" t="str">
        <f>IF(BD69="","",(IF(BD69&lt;=$H69,"○","×")))</f>
        <v/>
      </c>
      <c r="BF69" s="172"/>
      <c r="BG69" s="217"/>
      <c r="BH69" s="192" t="str">
        <f>IF(BG69="","",(IF(BG69&lt;=$H69,"○","×")))</f>
        <v/>
      </c>
      <c r="BI69" s="172"/>
      <c r="BJ69" s="219"/>
      <c r="BK69" s="192" t="str">
        <f>IF(BJ69="","",(IF(BJ69&lt;=$H69,"○","×")))</f>
        <v/>
      </c>
      <c r="BL69" s="172"/>
      <c r="BM69" s="219"/>
      <c r="BN69" s="192" t="str">
        <f>IF(BM69="","",(IF(BM69&lt;=$H69,"○","×")))</f>
        <v/>
      </c>
      <c r="BO69" s="172"/>
      <c r="BP69" s="219"/>
      <c r="BQ69" s="192" t="str">
        <f>IF(BP69="","",(IF(BP69&lt;=$H69,"○","×")))</f>
        <v/>
      </c>
      <c r="BR69" s="172"/>
      <c r="BS69" s="219"/>
      <c r="BT69" s="192" t="str">
        <f>IF(BS69="","",(IF(BS69&lt;=$H69,"○","×")))</f>
        <v/>
      </c>
      <c r="BU69" s="172"/>
      <c r="BV69" s="219"/>
      <c r="BW69" s="192" t="str">
        <f>IF(BV69="","",(IF(BV69&lt;=$H69,"○","×")))</f>
        <v/>
      </c>
      <c r="BX69" s="172"/>
      <c r="BY69" s="219"/>
      <c r="BZ69" s="192" t="str">
        <f>IF(BY69="","",(IF(BY69&lt;=$H69,"○","×")))</f>
        <v/>
      </c>
      <c r="CA69" s="172"/>
      <c r="CB69" s="219"/>
      <c r="CC69" s="192" t="str">
        <f>IF(CB69="","",(IF(CB69&lt;=$H69,"○","×")))</f>
        <v/>
      </c>
      <c r="CD69" s="172"/>
      <c r="CE69" s="219"/>
      <c r="CF69" s="192" t="str">
        <f>IF(CE69="","",(IF(CE69&lt;=$H69,"○","×")))</f>
        <v/>
      </c>
      <c r="CG69" s="172"/>
      <c r="CH69" s="219"/>
      <c r="CI69" s="192" t="str">
        <f>IF(CH69="","",(IF(CH69&lt;=$H69,"○","×")))</f>
        <v/>
      </c>
      <c r="CJ69" s="172"/>
      <c r="CK69" s="219"/>
      <c r="CL69" s="192" t="str">
        <f>IF(CK69="","",(IF(CK69&lt;=$H69,"○","×")))</f>
        <v/>
      </c>
      <c r="CM69" s="172"/>
      <c r="CN69" s="219"/>
      <c r="CO69" s="192" t="str">
        <f>IF(CN69="","",(IF(CN69&lt;=$H69,"○","×")))</f>
        <v/>
      </c>
      <c r="CP69" s="172"/>
      <c r="CQ69" s="219"/>
      <c r="CR69" s="192" t="str">
        <f>IF(CQ69="","",(IF(CQ69&lt;=$H69,"○","×")))</f>
        <v/>
      </c>
      <c r="CS69" s="172"/>
      <c r="CT69" s="219"/>
      <c r="CU69" s="192" t="str">
        <f>IF(CT69="","",(IF(CT69&lt;=$H69,"○","×")))</f>
        <v/>
      </c>
      <c r="CV69" s="172"/>
    </row>
    <row r="70" spans="3:100" ht="12" customHeight="1" x14ac:dyDescent="0.2">
      <c r="C70" s="982"/>
      <c r="D70" s="975" t="s">
        <v>175</v>
      </c>
      <c r="E70" s="976"/>
      <c r="F70" s="976"/>
      <c r="G70" s="960" t="s">
        <v>90</v>
      </c>
      <c r="H70" s="956">
        <v>0.01</v>
      </c>
      <c r="I70" s="960" t="s">
        <v>93</v>
      </c>
      <c r="J70" s="172" t="s">
        <v>356</v>
      </c>
      <c r="K70" s="217">
        <v>1E-3</v>
      </c>
      <c r="L70" s="192" t="str">
        <f>IF(K70="","",(IF(K70&lt;=$H70,"○","×")))</f>
        <v>○</v>
      </c>
      <c r="M70" s="172" t="s">
        <v>356</v>
      </c>
      <c r="N70" s="219">
        <v>1E-3</v>
      </c>
      <c r="O70" s="192" t="str">
        <f>IF(N70="","",(IF(N70&lt;=$H70,"○","×")))</f>
        <v>○</v>
      </c>
      <c r="P70" s="172" t="s">
        <v>356</v>
      </c>
      <c r="Q70" s="217">
        <v>1E-3</v>
      </c>
      <c r="R70" s="192" t="str">
        <f>IF(Q70="","",(IF(Q70&lt;=$H70,"○","×")))</f>
        <v>○</v>
      </c>
      <c r="S70" s="172" t="s">
        <v>356</v>
      </c>
      <c r="T70" s="219">
        <v>1E-3</v>
      </c>
      <c r="U70" s="192" t="str">
        <f>IF(T70="","",(IF(T70&lt;=$H70,"○","×")))</f>
        <v>○</v>
      </c>
      <c r="V70" s="172" t="s">
        <v>356</v>
      </c>
      <c r="W70" s="219">
        <v>1E-3</v>
      </c>
      <c r="X70" s="192" t="str">
        <f>IF(W70="","",(IF(W70&lt;=$H70,"○","×")))</f>
        <v>○</v>
      </c>
      <c r="Y70" s="172" t="s">
        <v>356</v>
      </c>
      <c r="Z70" s="219">
        <v>1E-3</v>
      </c>
      <c r="AA70" s="192" t="str">
        <f>IF(Z70="","",(IF(Z70&lt;=$H70,"○","×")))</f>
        <v>○</v>
      </c>
      <c r="AB70" s="172" t="s">
        <v>356</v>
      </c>
      <c r="AC70" s="219">
        <v>1E-3</v>
      </c>
      <c r="AD70" s="192" t="str">
        <f>IF(AC70="","",(IF(AC70&lt;=$H70,"○","×")))</f>
        <v>○</v>
      </c>
      <c r="AE70" s="172" t="s">
        <v>356</v>
      </c>
      <c r="AF70" s="219">
        <v>1E-3</v>
      </c>
      <c r="AG70" s="192" t="str">
        <f>IF(AF70="","",(IF(AF70&lt;=$H70,"○","×")))</f>
        <v>○</v>
      </c>
      <c r="AH70" s="172" t="s">
        <v>356</v>
      </c>
      <c r="AI70" s="219">
        <v>1E-3</v>
      </c>
      <c r="AJ70" s="192" t="str">
        <f>IF(AI70="","",(IF(AI70&lt;=$H70,"○","×")))</f>
        <v>○</v>
      </c>
      <c r="AK70" s="172" t="s">
        <v>356</v>
      </c>
      <c r="AL70" s="219">
        <v>1E-3</v>
      </c>
      <c r="AM70" s="192" t="str">
        <f>IF(AL70="","",(IF(AL70&lt;=$H70,"○","×")))</f>
        <v>○</v>
      </c>
      <c r="AN70" s="172" t="s">
        <v>356</v>
      </c>
      <c r="AO70" s="219">
        <v>1E-3</v>
      </c>
      <c r="AP70" s="192" t="str">
        <f>IF(AO70="","",(IF(AO70&lt;=$H70,"○","×")))</f>
        <v>○</v>
      </c>
      <c r="AQ70" s="172" t="s">
        <v>356</v>
      </c>
      <c r="AR70" s="219">
        <v>1E-3</v>
      </c>
      <c r="AS70" s="192" t="str">
        <f>IF(AR70="","",(IF(AR70&lt;=$H70,"○","×")))</f>
        <v>○</v>
      </c>
      <c r="AT70" s="172" t="s">
        <v>356</v>
      </c>
      <c r="AU70" s="219">
        <v>1E-3</v>
      </c>
      <c r="AV70" s="192" t="str">
        <f>IF(AU70="","",(IF(AU70&lt;=$H70,"○","×")))</f>
        <v>○</v>
      </c>
      <c r="AW70" s="172" t="s">
        <v>356</v>
      </c>
      <c r="AX70" s="219">
        <v>1E-3</v>
      </c>
      <c r="AY70" s="192" t="str">
        <f>IF(AX70="","",(IF(AX70&lt;=$H70,"○","×")))</f>
        <v>○</v>
      </c>
      <c r="AZ70" s="172" t="s">
        <v>356</v>
      </c>
      <c r="BA70" s="219">
        <v>1E-3</v>
      </c>
      <c r="BB70" s="192" t="str">
        <f>IF(BA70="","",(IF(BA70&lt;=$H70,"○","×")))</f>
        <v>○</v>
      </c>
      <c r="BC70" s="172" t="s">
        <v>356</v>
      </c>
      <c r="BD70" s="217">
        <v>1E-3</v>
      </c>
      <c r="BE70" s="192" t="str">
        <f>IF(BD70="","",(IF(BD70&lt;=$H70,"○","×")))</f>
        <v>○</v>
      </c>
      <c r="BF70" s="172" t="s">
        <v>356</v>
      </c>
      <c r="BG70" s="217">
        <v>1E-3</v>
      </c>
      <c r="BH70" s="192" t="str">
        <f>IF(BG70="","",(IF(BG70&lt;=$H70,"○","×")))</f>
        <v>○</v>
      </c>
      <c r="BI70" s="172" t="s">
        <v>356</v>
      </c>
      <c r="BJ70" s="219">
        <v>1E-3</v>
      </c>
      <c r="BK70" s="192" t="str">
        <f>IF(BJ70="","",(IF(BJ70&lt;=$H70,"○","×")))</f>
        <v>○</v>
      </c>
      <c r="BL70" s="172" t="s">
        <v>356</v>
      </c>
      <c r="BM70" s="219">
        <v>1E-3</v>
      </c>
      <c r="BN70" s="192" t="str">
        <f>IF(BM70="","",(IF(BM70&lt;=$H70,"○","×")))</f>
        <v>○</v>
      </c>
      <c r="BO70" s="172" t="s">
        <v>356</v>
      </c>
      <c r="BP70" s="219">
        <v>1E-3</v>
      </c>
      <c r="BQ70" s="192" t="str">
        <f>IF(BP70="","",(IF(BP70&lt;=$H70,"○","×")))</f>
        <v>○</v>
      </c>
      <c r="BR70" s="172" t="s">
        <v>356</v>
      </c>
      <c r="BS70" s="219">
        <v>1E-3</v>
      </c>
      <c r="BT70" s="192" t="str">
        <f>IF(BS70="","",(IF(BS70&lt;=$H70,"○","×")))</f>
        <v>○</v>
      </c>
      <c r="BU70" s="172" t="s">
        <v>356</v>
      </c>
      <c r="BV70" s="219">
        <v>1E-3</v>
      </c>
      <c r="BW70" s="192" t="str">
        <f>IF(BV70="","",(IF(BV70&lt;=$H70,"○","×")))</f>
        <v>○</v>
      </c>
      <c r="BX70" s="172" t="s">
        <v>356</v>
      </c>
      <c r="BY70" s="219">
        <v>1E-3</v>
      </c>
      <c r="BZ70" s="192" t="str">
        <f>IF(BY70="","",(IF(BY70&lt;=$H70,"○","×")))</f>
        <v>○</v>
      </c>
      <c r="CA70" s="172" t="s">
        <v>356</v>
      </c>
      <c r="CB70" s="219">
        <v>1E-3</v>
      </c>
      <c r="CC70" s="192" t="str">
        <f>IF(CB70="","",(IF(CB70&lt;=$H70,"○","×")))</f>
        <v>○</v>
      </c>
      <c r="CD70" s="172" t="s">
        <v>356</v>
      </c>
      <c r="CE70" s="219">
        <v>1E-3</v>
      </c>
      <c r="CF70" s="192" t="str">
        <f>IF(CE70="","",(IF(CE70&lt;=$H70,"○","×")))</f>
        <v>○</v>
      </c>
      <c r="CG70" s="172" t="s">
        <v>356</v>
      </c>
      <c r="CH70" s="219">
        <v>1E-3</v>
      </c>
      <c r="CI70" s="192" t="str">
        <f>IF(CH70="","",(IF(CH70&lt;=$H70,"○","×")))</f>
        <v>○</v>
      </c>
      <c r="CJ70" s="172" t="s">
        <v>356</v>
      </c>
      <c r="CK70" s="219">
        <v>1E-3</v>
      </c>
      <c r="CL70" s="192" t="str">
        <f>IF(CK70="","",(IF(CK70&lt;=$H70,"○","×")))</f>
        <v>○</v>
      </c>
      <c r="CM70" s="172" t="s">
        <v>356</v>
      </c>
      <c r="CN70" s="219">
        <v>1E-3</v>
      </c>
      <c r="CO70" s="192" t="str">
        <f>IF(CN70="","",(IF(CN70&lt;=$H70,"○","×")))</f>
        <v>○</v>
      </c>
      <c r="CP70" s="172" t="s">
        <v>356</v>
      </c>
      <c r="CQ70" s="219">
        <v>1E-3</v>
      </c>
      <c r="CR70" s="192" t="str">
        <f>IF(CQ70="","",(IF(CQ70&lt;=$H70,"○","×")))</f>
        <v>○</v>
      </c>
      <c r="CS70" s="172" t="s">
        <v>356</v>
      </c>
      <c r="CT70" s="219">
        <v>1E-3</v>
      </c>
      <c r="CU70" s="192" t="str">
        <f>IF(CT70="","",(IF(CT70&lt;=$H70,"○","×")))</f>
        <v>○</v>
      </c>
      <c r="CV70" s="172"/>
    </row>
    <row r="71" spans="3:100" ht="12" customHeight="1" x14ac:dyDescent="0.2">
      <c r="C71" s="982"/>
      <c r="D71" s="975" t="s">
        <v>176</v>
      </c>
      <c r="E71" s="976"/>
      <c r="F71" s="976"/>
      <c r="G71" s="960" t="s">
        <v>90</v>
      </c>
      <c r="H71" s="956">
        <v>0.01</v>
      </c>
      <c r="I71" s="960" t="s">
        <v>93</v>
      </c>
      <c r="J71" s="172" t="s">
        <v>356</v>
      </c>
      <c r="K71" s="217">
        <v>2E-3</v>
      </c>
      <c r="L71" s="192" t="str">
        <f>IF(K71="","",(IF(K71&lt;=$H71,"○","×")))</f>
        <v>○</v>
      </c>
      <c r="M71" s="172" t="s">
        <v>356</v>
      </c>
      <c r="N71" s="219">
        <v>2E-3</v>
      </c>
      <c r="O71" s="192" t="str">
        <f>IF(N71="","",(IF(N71&lt;=$H71,"○","×")))</f>
        <v>○</v>
      </c>
      <c r="P71" s="172" t="s">
        <v>356</v>
      </c>
      <c r="Q71" s="217">
        <v>2E-3</v>
      </c>
      <c r="R71" s="192" t="str">
        <f>IF(Q71="","",(IF(Q71&lt;=$H71,"○","×")))</f>
        <v>○</v>
      </c>
      <c r="S71" s="172" t="s">
        <v>356</v>
      </c>
      <c r="T71" s="219">
        <v>2E-3</v>
      </c>
      <c r="U71" s="192" t="str">
        <f>IF(T71="","",(IF(T71&lt;=$H71,"○","×")))</f>
        <v>○</v>
      </c>
      <c r="V71" s="172" t="s">
        <v>356</v>
      </c>
      <c r="W71" s="219">
        <v>2E-3</v>
      </c>
      <c r="X71" s="192" t="str">
        <f>IF(W71="","",(IF(W71&lt;=$H71,"○","×")))</f>
        <v>○</v>
      </c>
      <c r="Y71" s="172" t="s">
        <v>356</v>
      </c>
      <c r="Z71" s="219">
        <v>2E-3</v>
      </c>
      <c r="AA71" s="192" t="str">
        <f>IF(Z71="","",(IF(Z71&lt;=$H71,"○","×")))</f>
        <v>○</v>
      </c>
      <c r="AB71" s="172" t="s">
        <v>356</v>
      </c>
      <c r="AC71" s="219">
        <v>2E-3</v>
      </c>
      <c r="AD71" s="192" t="str">
        <f>IF(AC71="","",(IF(AC71&lt;=$H71,"○","×")))</f>
        <v>○</v>
      </c>
      <c r="AE71" s="172" t="s">
        <v>356</v>
      </c>
      <c r="AF71" s="219">
        <v>2E-3</v>
      </c>
      <c r="AG71" s="192" t="str">
        <f>IF(AF71="","",(IF(AF71&lt;=$H71,"○","×")))</f>
        <v>○</v>
      </c>
      <c r="AH71" s="172" t="s">
        <v>356</v>
      </c>
      <c r="AI71" s="219">
        <v>2E-3</v>
      </c>
      <c r="AJ71" s="192" t="str">
        <f>IF(AI71="","",(IF(AI71&lt;=$H71,"○","×")))</f>
        <v>○</v>
      </c>
      <c r="AK71" s="172" t="s">
        <v>356</v>
      </c>
      <c r="AL71" s="219">
        <v>2E-3</v>
      </c>
      <c r="AM71" s="192" t="str">
        <f>IF(AL71="","",(IF(AL71&lt;=$H71,"○","×")))</f>
        <v>○</v>
      </c>
      <c r="AN71" s="172" t="s">
        <v>356</v>
      </c>
      <c r="AO71" s="219">
        <v>2E-3</v>
      </c>
      <c r="AP71" s="192" t="str">
        <f>IF(AO71="","",(IF(AO71&lt;=$H71,"○","×")))</f>
        <v>○</v>
      </c>
      <c r="AQ71" s="172" t="s">
        <v>356</v>
      </c>
      <c r="AR71" s="219">
        <v>2E-3</v>
      </c>
      <c r="AS71" s="192" t="str">
        <f>IF(AR71="","",(IF(AR71&lt;=$H71,"○","×")))</f>
        <v>○</v>
      </c>
      <c r="AT71" s="172" t="s">
        <v>356</v>
      </c>
      <c r="AU71" s="219">
        <v>2E-3</v>
      </c>
      <c r="AV71" s="192" t="str">
        <f>IF(AU71="","",(IF(AU71&lt;=$H71,"○","×")))</f>
        <v>○</v>
      </c>
      <c r="AW71" s="172" t="s">
        <v>356</v>
      </c>
      <c r="AX71" s="219">
        <v>2E-3</v>
      </c>
      <c r="AY71" s="192" t="str">
        <f>IF(AX71="","",(IF(AX71&lt;=$H71,"○","×")))</f>
        <v>○</v>
      </c>
      <c r="AZ71" s="172" t="s">
        <v>356</v>
      </c>
      <c r="BA71" s="219">
        <v>2E-3</v>
      </c>
      <c r="BB71" s="192" t="str">
        <f>IF(BA71="","",(IF(BA71&lt;=$H71,"○","×")))</f>
        <v>○</v>
      </c>
      <c r="BC71" s="172" t="s">
        <v>356</v>
      </c>
      <c r="BD71" s="217">
        <v>2E-3</v>
      </c>
      <c r="BE71" s="192" t="str">
        <f>IF(BD71="","",(IF(BD71&lt;=$H71,"○","×")))</f>
        <v>○</v>
      </c>
      <c r="BF71" s="172" t="s">
        <v>356</v>
      </c>
      <c r="BG71" s="217">
        <v>2E-3</v>
      </c>
      <c r="BH71" s="192" t="str">
        <f>IF(BG71="","",(IF(BG71&lt;=$H71,"○","×")))</f>
        <v>○</v>
      </c>
      <c r="BI71" s="172" t="s">
        <v>356</v>
      </c>
      <c r="BJ71" s="219">
        <v>2E-3</v>
      </c>
      <c r="BK71" s="192" t="str">
        <f>IF(BJ71="","",(IF(BJ71&lt;=$H71,"○","×")))</f>
        <v>○</v>
      </c>
      <c r="BL71" s="172" t="s">
        <v>356</v>
      </c>
      <c r="BM71" s="219">
        <v>2E-3</v>
      </c>
      <c r="BN71" s="192" t="str">
        <f>IF(BM71="","",(IF(BM71&lt;=$H71,"○","×")))</f>
        <v>○</v>
      </c>
      <c r="BO71" s="172" t="s">
        <v>356</v>
      </c>
      <c r="BP71" s="219">
        <v>2E-3</v>
      </c>
      <c r="BQ71" s="192" t="str">
        <f>IF(BP71="","",(IF(BP71&lt;=$H71,"○","×")))</f>
        <v>○</v>
      </c>
      <c r="BR71" s="172" t="s">
        <v>356</v>
      </c>
      <c r="BS71" s="219">
        <v>2E-3</v>
      </c>
      <c r="BT71" s="192" t="str">
        <f>IF(BS71="","",(IF(BS71&lt;=$H71,"○","×")))</f>
        <v>○</v>
      </c>
      <c r="BU71" s="172" t="s">
        <v>356</v>
      </c>
      <c r="BV71" s="219">
        <v>2E-3</v>
      </c>
      <c r="BW71" s="192" t="str">
        <f>IF(BV71="","",(IF(BV71&lt;=$H71,"○","×")))</f>
        <v>○</v>
      </c>
      <c r="BX71" s="172" t="s">
        <v>356</v>
      </c>
      <c r="BY71" s="219">
        <v>2E-3</v>
      </c>
      <c r="BZ71" s="192" t="str">
        <f>IF(BY71="","",(IF(BY71&lt;=$H71,"○","×")))</f>
        <v>○</v>
      </c>
      <c r="CA71" s="172" t="s">
        <v>356</v>
      </c>
      <c r="CB71" s="219">
        <v>2E-3</v>
      </c>
      <c r="CC71" s="192" t="str">
        <f>IF(CB71="","",(IF(CB71&lt;=$H71,"○","×")))</f>
        <v>○</v>
      </c>
      <c r="CD71" s="172" t="s">
        <v>356</v>
      </c>
      <c r="CE71" s="219">
        <v>2E-3</v>
      </c>
      <c r="CF71" s="192" t="str">
        <f>IF(CE71="","",(IF(CE71&lt;=$H71,"○","×")))</f>
        <v>○</v>
      </c>
      <c r="CG71" s="172" t="s">
        <v>356</v>
      </c>
      <c r="CH71" s="219">
        <v>2E-3</v>
      </c>
      <c r="CI71" s="192" t="str">
        <f>IF(CH71="","",(IF(CH71&lt;=$H71,"○","×")))</f>
        <v>○</v>
      </c>
      <c r="CJ71" s="172" t="s">
        <v>356</v>
      </c>
      <c r="CK71" s="219">
        <v>2E-3</v>
      </c>
      <c r="CL71" s="192" t="str">
        <f>IF(CK71="","",(IF(CK71&lt;=$H71,"○","×")))</f>
        <v>○</v>
      </c>
      <c r="CM71" s="172" t="s">
        <v>356</v>
      </c>
      <c r="CN71" s="219">
        <v>2E-3</v>
      </c>
      <c r="CO71" s="192" t="str">
        <f>IF(CN71="","",(IF(CN71&lt;=$H71,"○","×")))</f>
        <v>○</v>
      </c>
      <c r="CP71" s="172" t="s">
        <v>356</v>
      </c>
      <c r="CQ71" s="219">
        <v>2E-3</v>
      </c>
      <c r="CR71" s="192" t="str">
        <f>IF(CQ71="","",(IF(CQ71&lt;=$H71,"○","×")))</f>
        <v>○</v>
      </c>
      <c r="CS71" s="172" t="s">
        <v>356</v>
      </c>
      <c r="CT71" s="219">
        <v>2E-3</v>
      </c>
      <c r="CU71" s="192" t="str">
        <f>IF(CT71="","",(IF(CT71&lt;=$H71,"○","×")))</f>
        <v>○</v>
      </c>
      <c r="CV71" s="172"/>
    </row>
    <row r="72" spans="3:100" ht="12" customHeight="1" x14ac:dyDescent="0.2">
      <c r="C72" s="982"/>
      <c r="D72" s="977" t="s">
        <v>177</v>
      </c>
      <c r="E72" s="978"/>
      <c r="F72" s="978"/>
      <c r="G72" s="969" t="s">
        <v>90</v>
      </c>
      <c r="H72" s="967">
        <v>10</v>
      </c>
      <c r="I72" s="969" t="s">
        <v>93</v>
      </c>
      <c r="J72" s="967"/>
      <c r="K72" s="227">
        <v>1.3</v>
      </c>
      <c r="L72" s="185" t="str">
        <f>IF(K72="","",(IF(K72&lt;=$H72,"○","×")))</f>
        <v>○</v>
      </c>
      <c r="M72" s="224"/>
      <c r="N72" s="228">
        <v>1.8</v>
      </c>
      <c r="O72" s="185" t="str">
        <f>IF(N72="","",(IF(N72&lt;=$H72,"○","×")))</f>
        <v>○</v>
      </c>
      <c r="P72" s="157"/>
      <c r="Q72" s="242">
        <v>0.97</v>
      </c>
      <c r="R72" s="185" t="str">
        <f>IF(Q72="","",(IF(Q72&lt;=$H72,"○","×")))</f>
        <v>○</v>
      </c>
      <c r="S72" s="157"/>
      <c r="T72" s="228">
        <v>1</v>
      </c>
      <c r="U72" s="185" t="str">
        <f>IF(T72="","",(IF(T72&lt;=$H72,"○","×")))</f>
        <v>○</v>
      </c>
      <c r="V72" s="157"/>
      <c r="W72" s="229">
        <v>0.73</v>
      </c>
      <c r="X72" s="185" t="str">
        <f>IF(W72="","",(IF(W72&lt;=$H72,"○","×")))</f>
        <v>○</v>
      </c>
      <c r="Y72" s="157"/>
      <c r="Z72" s="228">
        <v>1</v>
      </c>
      <c r="AA72" s="185" t="str">
        <f>IF(Z72="","",(IF(Z72&lt;=$H72,"○","×")))</f>
        <v>○</v>
      </c>
      <c r="AB72" s="157"/>
      <c r="AC72" s="229">
        <v>0.95</v>
      </c>
      <c r="AD72" s="185" t="str">
        <f>IF(AC72="","",(IF(AC72&lt;=$H72,"○","×")))</f>
        <v>○</v>
      </c>
      <c r="AE72" s="157"/>
      <c r="AF72" s="228">
        <v>1.2</v>
      </c>
      <c r="AG72" s="185" t="str">
        <f>IF(AF72="","",(IF(AF72&lt;=$H72,"○","×")))</f>
        <v>○</v>
      </c>
      <c r="AH72" s="157"/>
      <c r="AI72" s="228">
        <v>1.6</v>
      </c>
      <c r="AJ72" s="185" t="str">
        <f>IF(AI72="","",(IF(AI72&lt;=$H72,"○","×")))</f>
        <v>○</v>
      </c>
      <c r="AK72" s="157"/>
      <c r="AL72" s="229">
        <v>0.87</v>
      </c>
      <c r="AM72" s="185" t="str">
        <f>IF(AL72="","",(IF(AL72&lt;=$H72,"○","×")))</f>
        <v>○</v>
      </c>
      <c r="AN72" s="224"/>
      <c r="AO72" s="228">
        <v>2</v>
      </c>
      <c r="AP72" s="185" t="str">
        <f>IF(AO72="","",(IF(AO72&lt;=$H72,"○","×")))</f>
        <v>○</v>
      </c>
      <c r="AQ72" s="224"/>
      <c r="AR72" s="229">
        <v>0.82</v>
      </c>
      <c r="AS72" s="185" t="str">
        <f>IF(AR72="","",(IF(AR72&lt;=$H72,"○","×")))</f>
        <v>○</v>
      </c>
      <c r="AT72" s="224"/>
      <c r="AU72" s="228">
        <v>2.9</v>
      </c>
      <c r="AV72" s="185" t="str">
        <f>IF(AU72="","",(IF(AU72&lt;=$H72,"○","×")))</f>
        <v>○</v>
      </c>
      <c r="AW72" s="157"/>
      <c r="AX72" s="228">
        <v>1.6</v>
      </c>
      <c r="AY72" s="185" t="str">
        <f>IF(AX72="","",(IF(AX72&lt;=$H72,"○","×")))</f>
        <v>○</v>
      </c>
      <c r="AZ72" s="157"/>
      <c r="BA72" s="228">
        <v>1.8</v>
      </c>
      <c r="BB72" s="185" t="str">
        <f>IF(BA72="","",(IF(BA72&lt;=$H72,"○","×")))</f>
        <v>○</v>
      </c>
      <c r="BC72" s="967"/>
      <c r="BD72" s="227">
        <v>1.7</v>
      </c>
      <c r="BE72" s="185" t="str">
        <f>IF(BD72="","",(IF(BD72&lt;=$H72,"○","×")))</f>
        <v>○</v>
      </c>
      <c r="BF72" s="224"/>
      <c r="BG72" s="228">
        <v>1.9</v>
      </c>
      <c r="BH72" s="185" t="str">
        <f>IF(BG72="","",(IF(BG72&lt;=$H72,"○","×")))</f>
        <v>○</v>
      </c>
      <c r="BI72" s="157"/>
      <c r="BJ72" s="228">
        <v>2.2000000000000002</v>
      </c>
      <c r="BK72" s="185" t="str">
        <f>IF(BJ72="","",(IF(BJ72&lt;=$H72,"○","×")))</f>
        <v>○</v>
      </c>
      <c r="BL72" s="157"/>
      <c r="BM72" s="228">
        <v>2.2000000000000002</v>
      </c>
      <c r="BN72" s="185" t="str">
        <f>IF(BM72="","",(IF(BM72&lt;=$H72,"○","×")))</f>
        <v>○</v>
      </c>
      <c r="BO72" s="224"/>
      <c r="BP72" s="228">
        <v>1.9</v>
      </c>
      <c r="BQ72" s="185" t="str">
        <f>IF(BP72="","",(IF(BP72&lt;=$H72,"○","×")))</f>
        <v>○</v>
      </c>
      <c r="BR72" s="224"/>
      <c r="BS72" s="229">
        <v>0.79</v>
      </c>
      <c r="BT72" s="185" t="str">
        <f>IF(BS72="","",(IF(BS72&lt;=$H72,"○","×")))</f>
        <v>○</v>
      </c>
      <c r="BU72" s="157"/>
      <c r="BV72" s="228">
        <v>1.4</v>
      </c>
      <c r="BW72" s="185" t="str">
        <f>IF(BV72="","",(IF(BV72&lt;=$H72,"○","×")))</f>
        <v>○</v>
      </c>
      <c r="BX72" s="157"/>
      <c r="BY72" s="228">
        <v>1.3</v>
      </c>
      <c r="BZ72" s="185" t="str">
        <f>IF(BY72="","",(IF(BY72&lt;=$H72,"○","×")))</f>
        <v>○</v>
      </c>
      <c r="CA72" s="157"/>
      <c r="CB72" s="228">
        <v>1.7</v>
      </c>
      <c r="CC72" s="185" t="str">
        <f>IF(CB72="","",(IF(CB72&lt;=$H72,"○","×")))</f>
        <v>○</v>
      </c>
      <c r="CD72" s="157"/>
      <c r="CE72" s="228">
        <v>1</v>
      </c>
      <c r="CF72" s="185" t="str">
        <f>IF(CE72="","",(IF(CE72&lt;=$H72,"○","×")))</f>
        <v>○</v>
      </c>
      <c r="CG72" s="157"/>
      <c r="CH72" s="228">
        <v>1.2</v>
      </c>
      <c r="CI72" s="185" t="str">
        <f>IF(CH72="","",(IF(CH72&lt;=$H72,"○","×")))</f>
        <v>○</v>
      </c>
      <c r="CJ72" s="157"/>
      <c r="CK72" s="229">
        <v>0.57999999999999996</v>
      </c>
      <c r="CL72" s="185" t="str">
        <f>IF(CK72="","",(IF(CK72&lt;=$H72,"○","×")))</f>
        <v>○</v>
      </c>
      <c r="CM72" s="224"/>
      <c r="CN72" s="229">
        <v>0.38</v>
      </c>
      <c r="CO72" s="185" t="str">
        <f>IF(CN72="","",(IF(CN72&lt;=$H72,"○","×")))</f>
        <v>○</v>
      </c>
      <c r="CP72" s="157"/>
      <c r="CQ72" s="229">
        <v>0.24</v>
      </c>
      <c r="CR72" s="185" t="str">
        <f>IF(CQ72="","",(IF(CQ72&lt;=$H72,"○","×")))</f>
        <v>○</v>
      </c>
      <c r="CS72" s="157"/>
      <c r="CT72" s="229">
        <v>0.31</v>
      </c>
      <c r="CU72" s="185" t="str">
        <f>IF(CT72="","",(IF(CT72&lt;=$H72,"○","×")))</f>
        <v>○</v>
      </c>
      <c r="CV72" s="77"/>
    </row>
    <row r="73" spans="3:100" ht="12" customHeight="1" x14ac:dyDescent="0.2">
      <c r="C73" s="982"/>
      <c r="D73" s="975" t="s">
        <v>178</v>
      </c>
      <c r="E73" s="976"/>
      <c r="F73" s="976"/>
      <c r="G73" s="970" t="s">
        <v>90</v>
      </c>
      <c r="H73" s="964">
        <v>0.8</v>
      </c>
      <c r="I73" s="960" t="s">
        <v>93</v>
      </c>
      <c r="J73" s="964" t="s">
        <v>235</v>
      </c>
      <c r="K73" s="230">
        <v>0.51</v>
      </c>
      <c r="L73" s="231" t="str">
        <f>IF(K73="","",(IF(K73&lt;=$H73,"○","×")))</f>
        <v>○</v>
      </c>
      <c r="M73" s="232" t="s">
        <v>235</v>
      </c>
      <c r="N73" s="233">
        <v>0.26</v>
      </c>
      <c r="O73" s="231" t="str">
        <f>IF(N73="","",(IF(N73&lt;=$H73,"○","×")))</f>
        <v>○</v>
      </c>
      <c r="P73" s="234" t="s">
        <v>235</v>
      </c>
      <c r="Q73" s="230">
        <v>0.14000000000000001</v>
      </c>
      <c r="R73" s="231" t="str">
        <f>IF(Q73="","",(IF(Q73&lt;=$H73,"○","×")))</f>
        <v>○</v>
      </c>
      <c r="S73" s="964" t="s">
        <v>235</v>
      </c>
      <c r="T73" s="233">
        <v>0.12</v>
      </c>
      <c r="U73" s="231" t="str">
        <f>IF(T73="","",(IF(T73&lt;=$H73,"○","×")))</f>
        <v>○</v>
      </c>
      <c r="V73" s="964" t="s">
        <v>235</v>
      </c>
      <c r="W73" s="233">
        <v>0.1</v>
      </c>
      <c r="X73" s="231" t="str">
        <f>IF(W73="","",(IF(W73&lt;=$H73,"○","×")))</f>
        <v>○</v>
      </c>
      <c r="Y73" s="964" t="s">
        <v>235</v>
      </c>
      <c r="Z73" s="233">
        <v>0.13</v>
      </c>
      <c r="AA73" s="231" t="str">
        <f>IF(Z73="","",(IF(Z73&lt;=$H73,"○","×")))</f>
        <v>○</v>
      </c>
      <c r="AB73" s="964" t="s">
        <v>235</v>
      </c>
      <c r="AC73" s="233">
        <v>0.1</v>
      </c>
      <c r="AD73" s="231" t="str">
        <f>IF(AC73="","",(IF(AC73&lt;=$H73,"○","×")))</f>
        <v>○</v>
      </c>
      <c r="AE73" s="964" t="s">
        <v>235</v>
      </c>
      <c r="AF73" s="753">
        <v>0.19</v>
      </c>
      <c r="AG73" s="231" t="str">
        <f>IF(AF73="","",(IF(AF73&lt;=$H73,"○","×")))</f>
        <v>○</v>
      </c>
      <c r="AH73" s="964" t="s">
        <v>235</v>
      </c>
      <c r="AI73" s="233">
        <v>0.16</v>
      </c>
      <c r="AJ73" s="231" t="str">
        <f>IF(AI73="","",(IF(AI73&lt;=$H73,"○","×")))</f>
        <v>○</v>
      </c>
      <c r="AK73" s="964" t="s">
        <v>235</v>
      </c>
      <c r="AL73" s="753">
        <v>0.18</v>
      </c>
      <c r="AM73" s="231" t="str">
        <f>IF(AL73="","",(IF(AL73&lt;=$H73,"○","×")))</f>
        <v>○</v>
      </c>
      <c r="AN73" s="964" t="s">
        <v>235</v>
      </c>
      <c r="AO73" s="233">
        <v>0.14000000000000001</v>
      </c>
      <c r="AP73" s="231" t="str">
        <f>IF(AO73="","",(IF(AO73&lt;=$H73,"○","×")))</f>
        <v>○</v>
      </c>
      <c r="AQ73" s="964" t="s">
        <v>235</v>
      </c>
      <c r="AR73" s="233">
        <v>0.15</v>
      </c>
      <c r="AS73" s="231" t="str">
        <f>IF(AR73="","",(IF(AR73&lt;=$H73,"○","×")))</f>
        <v>○</v>
      </c>
      <c r="AT73" s="964" t="s">
        <v>235</v>
      </c>
      <c r="AU73" s="753">
        <v>0.18</v>
      </c>
      <c r="AV73" s="231" t="str">
        <f>IF(AU73="","",(IF(AU73&lt;=$H73,"○","×")))</f>
        <v>○</v>
      </c>
      <c r="AW73" s="964" t="s">
        <v>235</v>
      </c>
      <c r="AX73" s="233">
        <v>0.13</v>
      </c>
      <c r="AY73" s="231" t="str">
        <f>IF(AX73="","",(IF(AX73&lt;=$H73,"○","×")))</f>
        <v>○</v>
      </c>
      <c r="AZ73" s="964" t="s">
        <v>235</v>
      </c>
      <c r="BA73" s="753">
        <v>0.11</v>
      </c>
      <c r="BB73" s="231" t="str">
        <f>IF(BA73="","",(IF(BA73&lt;=$H73,"○","×")))</f>
        <v>○</v>
      </c>
      <c r="BC73" s="964" t="s">
        <v>235</v>
      </c>
      <c r="BD73" s="230">
        <v>0.22</v>
      </c>
      <c r="BE73" s="231" t="str">
        <f>IF(BD73="","",(IF(BD73&lt;=$H73,"○","×")))</f>
        <v>○</v>
      </c>
      <c r="BF73" s="964" t="s">
        <v>235</v>
      </c>
      <c r="BG73" s="753">
        <v>0.15</v>
      </c>
      <c r="BH73" s="231" t="str">
        <f>IF(BG73="","",(IF(BG73&lt;=$H73,"○","×")))</f>
        <v>○</v>
      </c>
      <c r="BI73" s="964" t="s">
        <v>235</v>
      </c>
      <c r="BJ73" s="233">
        <v>0.21</v>
      </c>
      <c r="BK73" s="231" t="str">
        <f>IF(BJ73="","",(IF(BJ73&lt;=$H73,"○","×")))</f>
        <v>○</v>
      </c>
      <c r="BL73" s="964" t="s">
        <v>235</v>
      </c>
      <c r="BM73" s="233">
        <v>0.13</v>
      </c>
      <c r="BN73" s="231" t="str">
        <f>IF(BM73="","",(IF(BM73&lt;=$H73,"○","×")))</f>
        <v>○</v>
      </c>
      <c r="BO73" s="964" t="s">
        <v>235</v>
      </c>
      <c r="BP73" s="753">
        <v>0.09</v>
      </c>
      <c r="BQ73" s="231" t="str">
        <f>IF(BP73="","",(IF(BP73&lt;=$H73,"○","×")))</f>
        <v>○</v>
      </c>
      <c r="BR73" s="964" t="s">
        <v>235</v>
      </c>
      <c r="BS73" s="233">
        <v>0.16</v>
      </c>
      <c r="BT73" s="231" t="str">
        <f>IF(BS73="","",(IF(BS73&lt;=$H73,"○","×")))</f>
        <v>○</v>
      </c>
      <c r="BU73" s="964" t="s">
        <v>235</v>
      </c>
      <c r="BV73" s="233">
        <v>0.17</v>
      </c>
      <c r="BW73" s="231" t="str">
        <f>IF(BV73="","",(IF(BV73&lt;=$H73,"○","×")))</f>
        <v>○</v>
      </c>
      <c r="BX73" s="964" t="s">
        <v>235</v>
      </c>
      <c r="BY73" s="233">
        <v>0.2</v>
      </c>
      <c r="BZ73" s="231" t="str">
        <f>IF(BY73="","",(IF(BY73&lt;=$H73,"○","×")))</f>
        <v>○</v>
      </c>
      <c r="CA73" s="964" t="s">
        <v>235</v>
      </c>
      <c r="CB73" s="233">
        <v>0.12</v>
      </c>
      <c r="CC73" s="231" t="str">
        <f>IF(CB73="","",(IF(CB73&lt;=$H73,"○","×")))</f>
        <v>○</v>
      </c>
      <c r="CD73" s="964" t="s">
        <v>235</v>
      </c>
      <c r="CE73" s="233">
        <v>0.21</v>
      </c>
      <c r="CF73" s="231" t="str">
        <f>IF(CE73="","",(IF(CE73&lt;=$H73,"○","×")))</f>
        <v>○</v>
      </c>
      <c r="CG73" s="964" t="s">
        <v>235</v>
      </c>
      <c r="CH73" s="753">
        <v>0.21</v>
      </c>
      <c r="CI73" s="231" t="str">
        <f>IF(CH73="","",(IF(CH73&lt;=$H73,"○","×")))</f>
        <v>○</v>
      </c>
      <c r="CJ73" s="964" t="s">
        <v>235</v>
      </c>
      <c r="CK73" s="233">
        <v>0.15</v>
      </c>
      <c r="CL73" s="231" t="str">
        <f>IF(CK73="","",(IF(CK73&lt;=$H73,"○","×")))</f>
        <v>○</v>
      </c>
      <c r="CM73" s="964" t="s">
        <v>235</v>
      </c>
      <c r="CN73" s="233">
        <v>0.25</v>
      </c>
      <c r="CO73" s="231" t="str">
        <f>IF(CN73="","",(IF(CN73&lt;=$H73,"○","×")))</f>
        <v>○</v>
      </c>
      <c r="CP73" s="964" t="s">
        <v>235</v>
      </c>
      <c r="CQ73" s="233">
        <v>0.19</v>
      </c>
      <c r="CR73" s="231" t="str">
        <f>IF(CQ73="","",(IF(CQ73&lt;=$H73,"○","×")))</f>
        <v>○</v>
      </c>
      <c r="CS73" s="964" t="s">
        <v>235</v>
      </c>
      <c r="CT73" s="233">
        <v>0.09</v>
      </c>
      <c r="CU73" s="231" t="str">
        <f>IF(CT73="","",(IF(CT73&lt;=$H73,"○","×")))</f>
        <v>○</v>
      </c>
      <c r="CV73" s="956"/>
    </row>
    <row r="74" spans="3:100" ht="12" customHeight="1" x14ac:dyDescent="0.2">
      <c r="C74" s="982"/>
      <c r="D74" s="975" t="s">
        <v>179</v>
      </c>
      <c r="E74" s="976"/>
      <c r="F74" s="976"/>
      <c r="G74" s="960" t="s">
        <v>90</v>
      </c>
      <c r="H74" s="956">
        <v>1</v>
      </c>
      <c r="I74" s="960" t="s">
        <v>93</v>
      </c>
      <c r="J74" s="956" t="s">
        <v>235</v>
      </c>
      <c r="K74" s="189">
        <v>1.3</v>
      </c>
      <c r="L74" s="110" t="str">
        <f>IF(K74="","",(IF(K74&lt;=$H74,"○","×")))</f>
        <v>×</v>
      </c>
      <c r="M74" s="106" t="s">
        <v>235</v>
      </c>
      <c r="N74" s="191">
        <v>0.41</v>
      </c>
      <c r="O74" s="110" t="str">
        <f>IF(N74="","",(IF(N74&lt;=$H74,"○","×")))</f>
        <v>○</v>
      </c>
      <c r="P74" s="106" t="s">
        <v>235</v>
      </c>
      <c r="Q74" s="754">
        <v>0.1</v>
      </c>
      <c r="R74" s="110" t="str">
        <f>IF(Q74="","",(IF(Q74&lt;=$H74,"○","×")))</f>
        <v>○</v>
      </c>
      <c r="S74" s="956" t="s">
        <v>235</v>
      </c>
      <c r="T74" s="755">
        <v>0.11</v>
      </c>
      <c r="U74" s="110" t="str">
        <f>IF(T74="","",(IF(T74&lt;=$H74,"○","×")))</f>
        <v>○</v>
      </c>
      <c r="V74" s="956" t="s">
        <v>235</v>
      </c>
      <c r="W74" s="755">
        <v>0.04</v>
      </c>
      <c r="X74" s="110" t="str">
        <f>IF(W74="","",(IF(W74&lt;=$H74,"○","×")))</f>
        <v>○</v>
      </c>
      <c r="Y74" s="956" t="s">
        <v>235</v>
      </c>
      <c r="Z74" s="755">
        <v>0.17</v>
      </c>
      <c r="AA74" s="110" t="str">
        <f>IF(Z74="","",(IF(Z74&lt;=$H74,"○","×")))</f>
        <v>○</v>
      </c>
      <c r="AB74" s="956" t="s">
        <v>235</v>
      </c>
      <c r="AC74" s="755">
        <v>0.11</v>
      </c>
      <c r="AD74" s="110" t="str">
        <f>IF(AC74="","",(IF(AC74&lt;=$H74,"○","×")))</f>
        <v>○</v>
      </c>
      <c r="AE74" s="956" t="s">
        <v>235</v>
      </c>
      <c r="AF74" s="191">
        <v>0.76</v>
      </c>
      <c r="AG74" s="110" t="str">
        <f>IF(AF74="","",(IF(AF74&lt;=$H74,"○","×")))</f>
        <v>○</v>
      </c>
      <c r="AH74" s="956" t="s">
        <v>235</v>
      </c>
      <c r="AI74" s="755">
        <v>0.04</v>
      </c>
      <c r="AJ74" s="110" t="str">
        <f>IF(AI74="","",(IF(AI74&lt;=$H74,"○","×")))</f>
        <v>○</v>
      </c>
      <c r="AK74" s="956" t="s">
        <v>235</v>
      </c>
      <c r="AL74" s="755">
        <v>0.06</v>
      </c>
      <c r="AM74" s="110" t="str">
        <f>IF(AL74="","",(IF(AL74&lt;=$H74,"○","×")))</f>
        <v>○</v>
      </c>
      <c r="AN74" s="956" t="s">
        <v>235</v>
      </c>
      <c r="AO74" s="755">
        <v>0.05</v>
      </c>
      <c r="AP74" s="110" t="str">
        <f>IF(AO74="","",(IF(AO74&lt;=$H74,"○","×")))</f>
        <v>○</v>
      </c>
      <c r="AQ74" s="956" t="s">
        <v>235</v>
      </c>
      <c r="AR74" s="755">
        <v>0.03</v>
      </c>
      <c r="AS74" s="110" t="str">
        <f>IF(AR74="","",(IF(AR74&lt;=$H74,"○","×")))</f>
        <v>○</v>
      </c>
      <c r="AT74" s="956" t="s">
        <v>235</v>
      </c>
      <c r="AU74" s="755">
        <v>0.04</v>
      </c>
      <c r="AV74" s="110" t="str">
        <f>IF(AU74="","",(IF(AU74&lt;=$H74,"○","×")))</f>
        <v>○</v>
      </c>
      <c r="AW74" s="956" t="s">
        <v>235</v>
      </c>
      <c r="AX74" s="755">
        <v>0.03</v>
      </c>
      <c r="AY74" s="110" t="str">
        <f>IF(AX74="","",(IF(AX74&lt;=$H74,"○","×")))</f>
        <v>○</v>
      </c>
      <c r="AZ74" s="956" t="s">
        <v>235</v>
      </c>
      <c r="BA74" s="755">
        <v>0.03</v>
      </c>
      <c r="BB74" s="110" t="str">
        <f>IF(BA74="","",(IF(BA74&lt;=$H74,"○","×")))</f>
        <v>○</v>
      </c>
      <c r="BC74" s="956" t="s">
        <v>235</v>
      </c>
      <c r="BD74" s="754">
        <v>0.03</v>
      </c>
      <c r="BE74" s="110" t="str">
        <f>IF(BD74="","",(IF(BD74&lt;=$H74,"○","×")))</f>
        <v>○</v>
      </c>
      <c r="BF74" s="956" t="s">
        <v>235</v>
      </c>
      <c r="BG74" s="755">
        <v>0.03</v>
      </c>
      <c r="BH74" s="110" t="str">
        <f>IF(BG74="","",(IF(BG74&lt;=$H74,"○","×")))</f>
        <v>○</v>
      </c>
      <c r="BI74" s="956" t="s">
        <v>235</v>
      </c>
      <c r="BJ74" s="755">
        <v>0.03</v>
      </c>
      <c r="BK74" s="110" t="str">
        <f>IF(BJ74="","",(IF(BJ74&lt;=$H74,"○","×")))</f>
        <v>○</v>
      </c>
      <c r="BL74" s="956" t="s">
        <v>235</v>
      </c>
      <c r="BM74" s="755">
        <v>0.04</v>
      </c>
      <c r="BN74" s="110" t="str">
        <f>IF(BM74="","",(IF(BM74&lt;=$H74,"○","×")))</f>
        <v>○</v>
      </c>
      <c r="BO74" s="956" t="s">
        <v>235</v>
      </c>
      <c r="BP74" s="755">
        <v>0.03</v>
      </c>
      <c r="BQ74" s="110" t="str">
        <f>IF(BP74="","",(IF(BP74&lt;=$H74,"○","×")))</f>
        <v>○</v>
      </c>
      <c r="BR74" s="956" t="s">
        <v>235</v>
      </c>
      <c r="BS74" s="755">
        <v>0.63</v>
      </c>
      <c r="BT74" s="110" t="str">
        <f>IF(BS74="","",(IF(BS74&lt;=$H74,"○","×")))</f>
        <v>○</v>
      </c>
      <c r="BU74" s="956" t="s">
        <v>235</v>
      </c>
      <c r="BV74" s="755">
        <v>0.16</v>
      </c>
      <c r="BW74" s="110" t="str">
        <f>IF(BV74="","",(IF(BV74&lt;=$H74,"○","×")))</f>
        <v>○</v>
      </c>
      <c r="BX74" s="956" t="s">
        <v>235</v>
      </c>
      <c r="BY74" s="755">
        <v>0.55000000000000004</v>
      </c>
      <c r="BZ74" s="110" t="str">
        <f>IF(BY74="","",(IF(BY74&lt;=$H74,"○","×")))</f>
        <v>○</v>
      </c>
      <c r="CA74" s="956" t="s">
        <v>235</v>
      </c>
      <c r="CB74" s="755">
        <v>0.08</v>
      </c>
      <c r="CC74" s="110" t="str">
        <f>IF(CB74="","",(IF(CB74&lt;=$H74,"○","×")))</f>
        <v>○</v>
      </c>
      <c r="CD74" s="956" t="s">
        <v>235</v>
      </c>
      <c r="CE74" s="755">
        <v>0.08</v>
      </c>
      <c r="CF74" s="110" t="str">
        <f>IF(CE74="","",(IF(CE74&lt;=$H74,"○","×")))</f>
        <v>○</v>
      </c>
      <c r="CG74" s="956" t="s">
        <v>235</v>
      </c>
      <c r="CH74" s="191">
        <v>0.2</v>
      </c>
      <c r="CI74" s="110" t="str">
        <f>IF(CH74="","",(IF(CH74&lt;=$H74,"○","×")))</f>
        <v>○</v>
      </c>
      <c r="CJ74" s="956" t="s">
        <v>235</v>
      </c>
      <c r="CK74" s="755">
        <v>0.09</v>
      </c>
      <c r="CL74" s="110" t="str">
        <f>IF(CK74="","",(IF(CK74&lt;=$H74,"○","×")))</f>
        <v>○</v>
      </c>
      <c r="CM74" s="956" t="s">
        <v>235</v>
      </c>
      <c r="CN74" s="755">
        <v>0.14000000000000001</v>
      </c>
      <c r="CO74" s="110" t="str">
        <f>IF(CN74="","",(IF(CN74&lt;=$H74,"○","×")))</f>
        <v>○</v>
      </c>
      <c r="CP74" s="956" t="s">
        <v>235</v>
      </c>
      <c r="CQ74" s="755">
        <v>0.06</v>
      </c>
      <c r="CR74" s="110" t="str">
        <f>IF(CQ74="","",(IF(CQ74&lt;=$H74,"○","×")))</f>
        <v>○</v>
      </c>
      <c r="CS74" s="956" t="s">
        <v>235</v>
      </c>
      <c r="CT74" s="755">
        <v>0.02</v>
      </c>
      <c r="CU74" s="110" t="str">
        <f>IF(CT74="","",(IF(CT74&lt;=$H74,"○","×")))</f>
        <v>○</v>
      </c>
      <c r="CV74" s="956"/>
    </row>
    <row r="75" spans="3:100" ht="12" customHeight="1" x14ac:dyDescent="0.2">
      <c r="C75" s="983"/>
      <c r="D75" s="979" t="s">
        <v>180</v>
      </c>
      <c r="E75" s="980"/>
      <c r="F75" s="980"/>
      <c r="G75" s="971" t="s">
        <v>99</v>
      </c>
      <c r="H75" s="958">
        <v>0.05</v>
      </c>
      <c r="I75" s="971" t="s">
        <v>93</v>
      </c>
      <c r="J75" s="958" t="s">
        <v>356</v>
      </c>
      <c r="K75" s="756">
        <v>5.0000000000000001E-3</v>
      </c>
      <c r="L75" s="72" t="str">
        <f>IF(K75="","",(IF(K75&lt;=$H75,"○","×")))</f>
        <v>○</v>
      </c>
      <c r="M75" s="40" t="s">
        <v>356</v>
      </c>
      <c r="N75" s="240">
        <v>5.0000000000000001E-3</v>
      </c>
      <c r="O75" s="72" t="str">
        <f>IF(N75="","",(IF(N75&lt;=$H75,"○","×")))</f>
        <v>○</v>
      </c>
      <c r="P75" s="40" t="s">
        <v>356</v>
      </c>
      <c r="Q75" s="240">
        <v>5.0000000000000001E-3</v>
      </c>
      <c r="R75" s="72" t="str">
        <f>IF(Q75="","",(IF(Q75&lt;=$H75,"○","×")))</f>
        <v>○</v>
      </c>
      <c r="S75" s="40" t="s">
        <v>356</v>
      </c>
      <c r="T75" s="240">
        <v>5.0000000000000001E-3</v>
      </c>
      <c r="U75" s="72" t="str">
        <f>IF(T75="","",(IF(T75&lt;=$H75,"○","×")))</f>
        <v>○</v>
      </c>
      <c r="V75" s="40" t="s">
        <v>356</v>
      </c>
      <c r="W75" s="240">
        <v>5.0000000000000001E-3</v>
      </c>
      <c r="X75" s="72" t="str">
        <f>IF(W75="","",(IF(W75&lt;=$H75,"○","×")))</f>
        <v>○</v>
      </c>
      <c r="Y75" s="40" t="s">
        <v>356</v>
      </c>
      <c r="Z75" s="240">
        <v>5.0000000000000001E-3</v>
      </c>
      <c r="AA75" s="72" t="str">
        <f>IF(Z75="","",(IF(Z75&lt;=$H75,"○","×")))</f>
        <v>○</v>
      </c>
      <c r="AB75" s="40" t="s">
        <v>356</v>
      </c>
      <c r="AC75" s="240">
        <v>5.0000000000000001E-3</v>
      </c>
      <c r="AD75" s="72" t="str">
        <f>IF(AC75="","",(IF(AC75&lt;=$H75,"○","×")))</f>
        <v>○</v>
      </c>
      <c r="AE75" s="40" t="s">
        <v>356</v>
      </c>
      <c r="AF75" s="240">
        <v>5.0000000000000001E-3</v>
      </c>
      <c r="AG75" s="72" t="str">
        <f>IF(AF75="","",(IF(AF75&lt;=$H75,"○","×")))</f>
        <v>○</v>
      </c>
      <c r="AH75" s="40" t="s">
        <v>356</v>
      </c>
      <c r="AI75" s="240">
        <v>5.0000000000000001E-3</v>
      </c>
      <c r="AJ75" s="72" t="str">
        <f>IF(AI75="","",(IF(AI75&lt;=$H75,"○","×")))</f>
        <v>○</v>
      </c>
      <c r="AK75" s="40" t="s">
        <v>356</v>
      </c>
      <c r="AL75" s="756">
        <v>5.0000000000000001E-3</v>
      </c>
      <c r="AM75" s="72" t="str">
        <f>IF(AL75="","",(IF(AL75&lt;=$H75,"○","×")))</f>
        <v>○</v>
      </c>
      <c r="AN75" s="40" t="s">
        <v>356</v>
      </c>
      <c r="AO75" s="240">
        <v>5.0000000000000001E-3</v>
      </c>
      <c r="AP75" s="72" t="str">
        <f>IF(AO75="","",(IF(AO75&lt;=$H75,"○","×")))</f>
        <v>○</v>
      </c>
      <c r="AQ75" s="40" t="s">
        <v>356</v>
      </c>
      <c r="AR75" s="240">
        <v>5.0000000000000001E-3</v>
      </c>
      <c r="AS75" s="72" t="str">
        <f>IF(AR75="","",(IF(AR75&lt;=$H75,"○","×")))</f>
        <v>○</v>
      </c>
      <c r="AT75" s="40" t="s">
        <v>356</v>
      </c>
      <c r="AU75" s="756">
        <v>5.0000000000000001E-3</v>
      </c>
      <c r="AV75" s="72" t="str">
        <f>IF(AU75="","",(IF(AU75&lt;=$H75,"○","×")))</f>
        <v>○</v>
      </c>
      <c r="AW75" s="40" t="s">
        <v>356</v>
      </c>
      <c r="AX75" s="240">
        <v>5.0000000000000001E-3</v>
      </c>
      <c r="AY75" s="72" t="str">
        <f>IF(AX75="","",(IF(AX75&lt;=$H75,"○","×")))</f>
        <v>○</v>
      </c>
      <c r="AZ75" s="40" t="s">
        <v>356</v>
      </c>
      <c r="BA75" s="240">
        <v>5.0000000000000001E-3</v>
      </c>
      <c r="BB75" s="72" t="str">
        <f>IF(BA75="","",(IF(BA75&lt;=$H75,"○","×")))</f>
        <v>○</v>
      </c>
      <c r="BC75" s="958" t="s">
        <v>356</v>
      </c>
      <c r="BD75" s="756">
        <v>5.0000000000000001E-3</v>
      </c>
      <c r="BE75" s="72" t="str">
        <f>IF(BD75="","",(IF(BD75&lt;=$H75,"○","×")))</f>
        <v>○</v>
      </c>
      <c r="BF75" s="40" t="s">
        <v>356</v>
      </c>
      <c r="BG75" s="240">
        <v>5.0000000000000001E-3</v>
      </c>
      <c r="BH75" s="72" t="str">
        <f>IF(BG75="","",(IF(BG75&lt;=$H75,"○","×")))</f>
        <v>○</v>
      </c>
      <c r="BI75" s="40" t="s">
        <v>356</v>
      </c>
      <c r="BJ75" s="240">
        <v>5.0000000000000001E-3</v>
      </c>
      <c r="BK75" s="72" t="str">
        <f>IF(BJ75="","",(IF(BJ75&lt;=$H75,"○","×")))</f>
        <v>○</v>
      </c>
      <c r="BL75" s="40" t="s">
        <v>356</v>
      </c>
      <c r="BM75" s="240">
        <v>5.0000000000000001E-3</v>
      </c>
      <c r="BN75" s="72" t="str">
        <f>IF(BM75="","",(IF(BM75&lt;=$H75,"○","×")))</f>
        <v>○</v>
      </c>
      <c r="BO75" s="40" t="s">
        <v>356</v>
      </c>
      <c r="BP75" s="756">
        <v>5.0000000000000001E-3</v>
      </c>
      <c r="BQ75" s="72" t="str">
        <f>IF(BP75="","",(IF(BP75&lt;=$H75,"○","×")))</f>
        <v>○</v>
      </c>
      <c r="BR75" s="40" t="s">
        <v>356</v>
      </c>
      <c r="BS75" s="756">
        <v>5.0000000000000001E-3</v>
      </c>
      <c r="BT75" s="72" t="str">
        <f>IF(BS75="","",(IF(BS75&lt;=$H75,"○","×")))</f>
        <v>○</v>
      </c>
      <c r="BU75" s="40" t="s">
        <v>356</v>
      </c>
      <c r="BV75" s="240">
        <v>5.0000000000000001E-3</v>
      </c>
      <c r="BW75" s="72" t="str">
        <f>IF(BV75="","",(IF(BV75&lt;=$H75,"○","×")))</f>
        <v>○</v>
      </c>
      <c r="BX75" s="40" t="s">
        <v>356</v>
      </c>
      <c r="BY75" s="240">
        <v>5.0000000000000001E-3</v>
      </c>
      <c r="BZ75" s="72" t="str">
        <f>IF(BY75="","",(IF(BY75&lt;=$H75,"○","×")))</f>
        <v>○</v>
      </c>
      <c r="CA75" s="40" t="s">
        <v>356</v>
      </c>
      <c r="CB75" s="240">
        <v>5.0000000000000001E-3</v>
      </c>
      <c r="CC75" s="72" t="str">
        <f>IF(CB75="","",(IF(CB75&lt;=$H75,"○","×")))</f>
        <v>○</v>
      </c>
      <c r="CD75" s="40" t="s">
        <v>356</v>
      </c>
      <c r="CE75" s="240">
        <v>5.0000000000000001E-3</v>
      </c>
      <c r="CF75" s="72" t="str">
        <f>IF(CE75="","",(IF(CE75&lt;=$H75,"○","×")))</f>
        <v>○</v>
      </c>
      <c r="CG75" s="40" t="s">
        <v>356</v>
      </c>
      <c r="CH75" s="240">
        <v>5.0000000000000001E-3</v>
      </c>
      <c r="CI75" s="72" t="str">
        <f>IF(CH75="","",(IF(CH75&lt;=$H75,"○","×")))</f>
        <v>○</v>
      </c>
      <c r="CJ75" s="40" t="s">
        <v>356</v>
      </c>
      <c r="CK75" s="240">
        <v>5.0000000000000001E-3</v>
      </c>
      <c r="CL75" s="72" t="str">
        <f>IF(CK75="","",(IF(CK75&lt;=$H75,"○","×")))</f>
        <v>○</v>
      </c>
      <c r="CM75" s="40" t="s">
        <v>356</v>
      </c>
      <c r="CN75" s="240">
        <v>5.0000000000000001E-3</v>
      </c>
      <c r="CO75" s="72" t="str">
        <f>IF(CN75="","",(IF(CN75&lt;=$H75,"○","×")))</f>
        <v>○</v>
      </c>
      <c r="CP75" s="40" t="s">
        <v>356</v>
      </c>
      <c r="CQ75" s="240">
        <v>5.0000000000000001E-3</v>
      </c>
      <c r="CR75" s="72" t="str">
        <f>IF(CQ75="","",(IF(CQ75&lt;=$H75,"○","×")))</f>
        <v>○</v>
      </c>
      <c r="CS75" s="40" t="s">
        <v>356</v>
      </c>
      <c r="CT75" s="240">
        <v>5.0000000000000001E-3</v>
      </c>
      <c r="CU75" s="72" t="str">
        <f>IF(CT75="","",(IF(CT75&lt;=$H75,"○","×")))</f>
        <v>○</v>
      </c>
      <c r="CV75" s="23"/>
    </row>
    <row r="76" spans="3:100" ht="12" customHeight="1" x14ac:dyDescent="0.2">
      <c r="C76" s="981" t="s">
        <v>181</v>
      </c>
      <c r="D76" s="984" t="s">
        <v>182</v>
      </c>
      <c r="E76" s="985"/>
      <c r="F76" s="985"/>
      <c r="G76" s="947" t="s">
        <v>90</v>
      </c>
      <c r="H76" s="945"/>
      <c r="I76" s="947"/>
      <c r="J76" s="945"/>
      <c r="K76" s="757"/>
      <c r="L76" s="63"/>
      <c r="M76" s="64"/>
      <c r="N76" s="241"/>
      <c r="O76" s="62"/>
      <c r="P76" s="64"/>
      <c r="Q76" s="241"/>
      <c r="R76" s="63"/>
      <c r="S76" s="64"/>
      <c r="T76" s="241"/>
      <c r="U76" s="62"/>
      <c r="V76" s="64"/>
      <c r="W76" s="241"/>
      <c r="X76" s="90"/>
      <c r="Y76" s="64"/>
      <c r="Z76" s="241"/>
      <c r="AA76" s="67"/>
      <c r="AB76" s="64"/>
      <c r="AC76" s="241"/>
      <c r="AD76" s="67"/>
      <c r="AE76" s="64"/>
      <c r="AF76" s="241"/>
      <c r="AG76" s="66"/>
      <c r="AH76" s="64"/>
      <c r="AI76" s="241"/>
      <c r="AJ76" s="63"/>
      <c r="AK76" s="64"/>
      <c r="AL76" s="241"/>
      <c r="AM76" s="63"/>
      <c r="AN76" s="64"/>
      <c r="AO76" s="241"/>
      <c r="AP76" s="62"/>
      <c r="AQ76" s="64"/>
      <c r="AR76" s="241"/>
      <c r="AS76" s="67"/>
      <c r="AT76" s="64"/>
      <c r="AU76" s="241"/>
      <c r="AV76" s="62"/>
      <c r="AW76" s="64"/>
      <c r="AX76" s="241"/>
      <c r="AY76" s="67"/>
      <c r="AZ76" s="64"/>
      <c r="BA76" s="241"/>
      <c r="BB76" s="66"/>
      <c r="BC76" s="64"/>
      <c r="BD76" s="241"/>
      <c r="BE76" s="63"/>
      <c r="BF76" s="64"/>
      <c r="BG76" s="241"/>
      <c r="BH76" s="66"/>
      <c r="BI76" s="64"/>
      <c r="BJ76" s="241"/>
      <c r="BK76" s="67"/>
      <c r="BL76" s="64"/>
      <c r="BM76" s="241"/>
      <c r="BN76" s="62"/>
      <c r="BO76" s="64"/>
      <c r="BP76" s="241"/>
      <c r="BQ76" s="62"/>
      <c r="BR76" s="64"/>
      <c r="BS76" s="241"/>
      <c r="BT76" s="66"/>
      <c r="BU76" s="64"/>
      <c r="BV76" s="241"/>
      <c r="BW76" s="62"/>
      <c r="BX76" s="64"/>
      <c r="BY76" s="241"/>
      <c r="BZ76" s="91"/>
      <c r="CA76" s="64"/>
      <c r="CB76" s="241"/>
      <c r="CC76" s="67"/>
      <c r="CD76" s="64"/>
      <c r="CE76" s="241"/>
      <c r="CF76" s="67"/>
      <c r="CG76" s="64"/>
      <c r="CH76" s="241"/>
      <c r="CI76" s="62"/>
      <c r="CJ76" s="64"/>
      <c r="CK76" s="241"/>
      <c r="CL76" s="67"/>
      <c r="CM76" s="64"/>
      <c r="CN76" s="241"/>
      <c r="CO76" s="66"/>
      <c r="CP76" s="64"/>
      <c r="CQ76" s="241"/>
      <c r="CR76" s="62"/>
      <c r="CS76" s="64"/>
      <c r="CT76" s="241"/>
      <c r="CU76" s="98"/>
      <c r="CV76" s="23"/>
    </row>
    <row r="77" spans="3:100" ht="12" customHeight="1" x14ac:dyDescent="0.2">
      <c r="C77" s="994"/>
      <c r="D77" s="975" t="s">
        <v>183</v>
      </c>
      <c r="E77" s="976"/>
      <c r="F77" s="976"/>
      <c r="G77" s="960" t="s">
        <v>90</v>
      </c>
      <c r="H77" s="956"/>
      <c r="I77" s="960"/>
      <c r="J77" s="956"/>
      <c r="K77" s="203"/>
      <c r="L77" s="142"/>
      <c r="M77" s="23"/>
      <c r="N77" s="197"/>
      <c r="O77" s="29"/>
      <c r="P77" s="23"/>
      <c r="Q77" s="203"/>
      <c r="R77" s="173"/>
      <c r="S77" s="23"/>
      <c r="T77" s="203"/>
      <c r="U77" s="173"/>
      <c r="V77" s="23"/>
      <c r="W77" s="203"/>
      <c r="X77" s="173"/>
      <c r="Y77" s="199"/>
      <c r="Z77" s="203"/>
      <c r="AA77" s="174"/>
      <c r="AB77" s="199"/>
      <c r="AC77" s="197"/>
      <c r="AD77" s="173"/>
      <c r="AE77" s="199"/>
      <c r="AF77" s="197"/>
      <c r="AG77" s="173"/>
      <c r="AH77" s="199"/>
      <c r="AI77" s="203"/>
      <c r="AJ77" s="201"/>
      <c r="AK77" s="199"/>
      <c r="AL77" s="203"/>
      <c r="AM77" s="173"/>
      <c r="AN77" s="23"/>
      <c r="AO77" s="197"/>
      <c r="AP77" s="29"/>
      <c r="AQ77" s="23"/>
      <c r="AR77" s="197"/>
      <c r="AS77" s="143"/>
      <c r="AT77" s="23"/>
      <c r="AU77" s="197"/>
      <c r="AV77" s="29"/>
      <c r="AW77" s="199"/>
      <c r="AX77" s="197"/>
      <c r="AY77" s="202"/>
      <c r="AZ77" s="199"/>
      <c r="BA77" s="197"/>
      <c r="BB77" s="25"/>
      <c r="BC77" s="956"/>
      <c r="BD77" s="197"/>
      <c r="BE77" s="142"/>
      <c r="BF77" s="23"/>
      <c r="BG77" s="197"/>
      <c r="BH77" s="25"/>
      <c r="BI77" s="23"/>
      <c r="BJ77" s="197"/>
      <c r="BK77" s="174"/>
      <c r="BL77" s="23"/>
      <c r="BM77" s="197"/>
      <c r="BN77" s="29"/>
      <c r="BO77" s="23"/>
      <c r="BP77" s="197"/>
      <c r="BQ77" s="29"/>
      <c r="BR77" s="23"/>
      <c r="BS77" s="197"/>
      <c r="BT77" s="25"/>
      <c r="BU77" s="23"/>
      <c r="BV77" s="197"/>
      <c r="BW77" s="173"/>
      <c r="BX77" s="23"/>
      <c r="BY77" s="197"/>
      <c r="BZ77" s="173"/>
      <c r="CA77" s="199"/>
      <c r="CB77" s="197"/>
      <c r="CC77" s="174"/>
      <c r="CD77" s="199"/>
      <c r="CE77" s="197"/>
      <c r="CF77" s="173"/>
      <c r="CG77" s="199"/>
      <c r="CH77" s="197"/>
      <c r="CI77" s="200"/>
      <c r="CJ77" s="199"/>
      <c r="CK77" s="197"/>
      <c r="CL77" s="173"/>
      <c r="CM77" s="23"/>
      <c r="CN77" s="197"/>
      <c r="CO77" s="173"/>
      <c r="CP77" s="23"/>
      <c r="CQ77" s="197"/>
      <c r="CR77" s="173"/>
      <c r="CS77" s="23"/>
      <c r="CT77" s="197"/>
      <c r="CU77" s="174"/>
      <c r="CV77" s="199"/>
    </row>
    <row r="78" spans="3:100" ht="12" customHeight="1" x14ac:dyDescent="0.2">
      <c r="C78" s="994"/>
      <c r="D78" s="975" t="s">
        <v>184</v>
      </c>
      <c r="E78" s="976"/>
      <c r="F78" s="976"/>
      <c r="G78" s="960" t="s">
        <v>90</v>
      </c>
      <c r="H78" s="956"/>
      <c r="I78" s="960"/>
      <c r="J78" s="956"/>
      <c r="K78" s="203"/>
      <c r="L78" s="142"/>
      <c r="M78" s="23"/>
      <c r="N78" s="197"/>
      <c r="O78" s="29"/>
      <c r="P78" s="23"/>
      <c r="Q78" s="203"/>
      <c r="R78" s="173"/>
      <c r="S78" s="23"/>
      <c r="T78" s="203"/>
      <c r="U78" s="173"/>
      <c r="V78" s="23"/>
      <c r="W78" s="203"/>
      <c r="X78" s="173"/>
      <c r="Y78" s="199"/>
      <c r="Z78" s="203"/>
      <c r="AA78" s="174"/>
      <c r="AB78" s="199"/>
      <c r="AC78" s="197"/>
      <c r="AD78" s="173"/>
      <c r="AE78" s="199"/>
      <c r="AF78" s="197"/>
      <c r="AG78" s="173"/>
      <c r="AH78" s="199"/>
      <c r="AI78" s="203"/>
      <c r="AJ78" s="201"/>
      <c r="AK78" s="199"/>
      <c r="AL78" s="203"/>
      <c r="AM78" s="173"/>
      <c r="AN78" s="23"/>
      <c r="AO78" s="197"/>
      <c r="AP78" s="29"/>
      <c r="AQ78" s="23"/>
      <c r="AR78" s="197"/>
      <c r="AS78" s="143"/>
      <c r="AT78" s="23"/>
      <c r="AU78" s="197"/>
      <c r="AV78" s="29"/>
      <c r="AW78" s="199"/>
      <c r="AX78" s="197"/>
      <c r="AY78" s="202"/>
      <c r="AZ78" s="23"/>
      <c r="BA78" s="197"/>
      <c r="BB78" s="25"/>
      <c r="BC78" s="956"/>
      <c r="BD78" s="203"/>
      <c r="BE78" s="142"/>
      <c r="BF78" s="23"/>
      <c r="BG78" s="197"/>
      <c r="BH78" s="25"/>
      <c r="BI78" s="956"/>
      <c r="BJ78" s="197"/>
      <c r="BK78" s="174"/>
      <c r="BL78" s="956"/>
      <c r="BM78" s="197"/>
      <c r="BN78" s="29"/>
      <c r="BO78" s="956"/>
      <c r="BP78" s="197"/>
      <c r="BQ78" s="29"/>
      <c r="BR78" s="956"/>
      <c r="BS78" s="197"/>
      <c r="BT78" s="25"/>
      <c r="BU78" s="23"/>
      <c r="BV78" s="197"/>
      <c r="BW78" s="173"/>
      <c r="BX78" s="956"/>
      <c r="BY78" s="197"/>
      <c r="BZ78" s="173"/>
      <c r="CA78" s="956"/>
      <c r="CB78" s="197"/>
      <c r="CC78" s="174"/>
      <c r="CD78" s="956"/>
      <c r="CE78" s="197"/>
      <c r="CF78" s="173"/>
      <c r="CG78" s="956"/>
      <c r="CH78" s="197"/>
      <c r="CI78" s="200"/>
      <c r="CJ78" s="956"/>
      <c r="CK78" s="197"/>
      <c r="CL78" s="173"/>
      <c r="CM78" s="956"/>
      <c r="CN78" s="197"/>
      <c r="CO78" s="173"/>
      <c r="CP78" s="956"/>
      <c r="CQ78" s="197"/>
      <c r="CR78" s="173"/>
      <c r="CS78" s="956"/>
      <c r="CT78" s="197"/>
      <c r="CU78" s="174"/>
      <c r="CV78" s="956"/>
    </row>
    <row r="79" spans="3:100" ht="12" customHeight="1" x14ac:dyDescent="0.2">
      <c r="C79" s="994"/>
      <c r="D79" s="977" t="s">
        <v>185</v>
      </c>
      <c r="E79" s="978"/>
      <c r="F79" s="978"/>
      <c r="G79" s="969" t="s">
        <v>90</v>
      </c>
      <c r="H79" s="967"/>
      <c r="I79" s="969"/>
      <c r="J79" s="967" t="s">
        <v>235</v>
      </c>
      <c r="K79" s="242" t="s">
        <v>235</v>
      </c>
      <c r="L79" s="758"/>
      <c r="M79" s="224" t="s">
        <v>235</v>
      </c>
      <c r="N79" s="229" t="s">
        <v>235</v>
      </c>
      <c r="O79" s="226"/>
      <c r="P79" s="967" t="s">
        <v>235</v>
      </c>
      <c r="Q79" s="242" t="s">
        <v>235</v>
      </c>
      <c r="R79" s="181"/>
      <c r="S79" s="967" t="s">
        <v>235</v>
      </c>
      <c r="T79" s="242" t="s">
        <v>235</v>
      </c>
      <c r="U79" s="181"/>
      <c r="V79" s="967" t="s">
        <v>235</v>
      </c>
      <c r="W79" s="242" t="s">
        <v>235</v>
      </c>
      <c r="X79" s="181"/>
      <c r="Y79" s="967" t="s">
        <v>235</v>
      </c>
      <c r="Z79" s="242" t="s">
        <v>235</v>
      </c>
      <c r="AA79" s="184"/>
      <c r="AB79" s="967" t="s">
        <v>235</v>
      </c>
      <c r="AC79" s="229" t="s">
        <v>235</v>
      </c>
      <c r="AD79" s="181"/>
      <c r="AE79" s="967" t="s">
        <v>235</v>
      </c>
      <c r="AF79" s="229" t="s">
        <v>235</v>
      </c>
      <c r="AG79" s="181"/>
      <c r="AH79" s="243" t="s">
        <v>235</v>
      </c>
      <c r="AI79" s="242" t="s">
        <v>235</v>
      </c>
      <c r="AJ79" s="244"/>
      <c r="AK79" s="967" t="s">
        <v>235</v>
      </c>
      <c r="AL79" s="242" t="s">
        <v>235</v>
      </c>
      <c r="AM79" s="181"/>
      <c r="AN79" s="224" t="s">
        <v>235</v>
      </c>
      <c r="AO79" s="229" t="s">
        <v>235</v>
      </c>
      <c r="AP79" s="226"/>
      <c r="AQ79" s="224" t="s">
        <v>235</v>
      </c>
      <c r="AR79" s="229" t="s">
        <v>235</v>
      </c>
      <c r="AS79" s="225"/>
      <c r="AT79" s="224" t="s">
        <v>235</v>
      </c>
      <c r="AU79" s="229" t="s">
        <v>235</v>
      </c>
      <c r="AV79" s="226"/>
      <c r="AW79" s="243" t="s">
        <v>235</v>
      </c>
      <c r="AX79" s="229">
        <v>0.19</v>
      </c>
      <c r="AY79" s="245"/>
      <c r="AZ79" s="243" t="s">
        <v>235</v>
      </c>
      <c r="BA79" s="228">
        <v>1.2</v>
      </c>
      <c r="BB79" s="246"/>
      <c r="BC79" s="967" t="s">
        <v>235</v>
      </c>
      <c r="BD79" s="242" t="s">
        <v>235</v>
      </c>
      <c r="BE79" s="758"/>
      <c r="BF79" s="224" t="s">
        <v>235</v>
      </c>
      <c r="BG79" s="229" t="s">
        <v>235</v>
      </c>
      <c r="BH79" s="246"/>
      <c r="BI79" s="967" t="s">
        <v>235</v>
      </c>
      <c r="BJ79" s="229" t="s">
        <v>235</v>
      </c>
      <c r="BK79" s="184"/>
      <c r="BL79" s="224" t="s">
        <v>235</v>
      </c>
      <c r="BM79" s="229" t="s">
        <v>235</v>
      </c>
      <c r="BN79" s="226"/>
      <c r="BO79" s="224" t="s">
        <v>235</v>
      </c>
      <c r="BP79" s="229" t="s">
        <v>235</v>
      </c>
      <c r="BQ79" s="226"/>
      <c r="BR79" s="224" t="s">
        <v>235</v>
      </c>
      <c r="BS79" s="229" t="s">
        <v>235</v>
      </c>
      <c r="BT79" s="246"/>
      <c r="BU79" s="224" t="s">
        <v>235</v>
      </c>
      <c r="BV79" s="229" t="s">
        <v>235</v>
      </c>
      <c r="BW79" s="181"/>
      <c r="BX79" s="224" t="s">
        <v>235</v>
      </c>
      <c r="BY79" s="229" t="s">
        <v>235</v>
      </c>
      <c r="BZ79" s="181"/>
      <c r="CA79" s="243" t="s">
        <v>235</v>
      </c>
      <c r="CB79" s="229" t="s">
        <v>235</v>
      </c>
      <c r="CC79" s="184"/>
      <c r="CD79" s="967" t="s">
        <v>235</v>
      </c>
      <c r="CE79" s="229" t="s">
        <v>235</v>
      </c>
      <c r="CF79" s="181"/>
      <c r="CG79" s="967" t="s">
        <v>235</v>
      </c>
      <c r="CH79" s="229" t="s">
        <v>235</v>
      </c>
      <c r="CI79" s="759"/>
      <c r="CJ79" s="967" t="s">
        <v>235</v>
      </c>
      <c r="CK79" s="229" t="s">
        <v>235</v>
      </c>
      <c r="CL79" s="181"/>
      <c r="CM79" s="224" t="s">
        <v>235</v>
      </c>
      <c r="CN79" s="229" t="s">
        <v>235</v>
      </c>
      <c r="CO79" s="181"/>
      <c r="CP79" s="967" t="s">
        <v>235</v>
      </c>
      <c r="CQ79" s="229" t="s">
        <v>235</v>
      </c>
      <c r="CR79" s="181"/>
      <c r="CS79" s="967" t="s">
        <v>235</v>
      </c>
      <c r="CT79" s="229" t="s">
        <v>235</v>
      </c>
      <c r="CU79" s="184"/>
      <c r="CV79" s="106"/>
    </row>
    <row r="80" spans="3:100" ht="12" customHeight="1" x14ac:dyDescent="0.2">
      <c r="C80" s="994"/>
      <c r="D80" s="975" t="s">
        <v>186</v>
      </c>
      <c r="E80" s="976"/>
      <c r="F80" s="976"/>
      <c r="G80" s="960" t="s">
        <v>90</v>
      </c>
      <c r="H80" s="956"/>
      <c r="I80" s="960"/>
      <c r="J80" s="956"/>
      <c r="K80" s="237"/>
      <c r="L80" s="142"/>
      <c r="M80" s="956"/>
      <c r="N80" s="191"/>
      <c r="O80" s="29"/>
      <c r="P80" s="956"/>
      <c r="Q80" s="237"/>
      <c r="R80" s="173"/>
      <c r="S80" s="956"/>
      <c r="T80" s="237"/>
      <c r="U80" s="173"/>
      <c r="V80" s="956"/>
      <c r="W80" s="237"/>
      <c r="X80" s="173"/>
      <c r="Y80" s="956"/>
      <c r="Z80" s="237"/>
      <c r="AA80" s="174"/>
      <c r="AB80" s="956"/>
      <c r="AC80" s="191"/>
      <c r="AD80" s="173"/>
      <c r="AE80" s="956"/>
      <c r="AF80" s="191"/>
      <c r="AG80" s="173"/>
      <c r="AH80" s="956"/>
      <c r="AI80" s="237"/>
      <c r="AJ80" s="173"/>
      <c r="AK80" s="956"/>
      <c r="AL80" s="237"/>
      <c r="AM80" s="173"/>
      <c r="AN80" s="956"/>
      <c r="AO80" s="191"/>
      <c r="AP80" s="29"/>
      <c r="AQ80" s="956"/>
      <c r="AR80" s="191"/>
      <c r="AS80" s="143"/>
      <c r="AT80" s="23"/>
      <c r="AU80" s="191"/>
      <c r="AV80" s="29"/>
      <c r="AW80" s="956"/>
      <c r="AX80" s="191"/>
      <c r="AY80" s="110"/>
      <c r="AZ80" s="106"/>
      <c r="BA80" s="191"/>
      <c r="BB80" s="25"/>
      <c r="BC80" s="956"/>
      <c r="BD80" s="237"/>
      <c r="BE80" s="142"/>
      <c r="BF80" s="23"/>
      <c r="BG80" s="191"/>
      <c r="BH80" s="25"/>
      <c r="BI80" s="956"/>
      <c r="BJ80" s="191"/>
      <c r="BK80" s="174"/>
      <c r="BL80" s="956"/>
      <c r="BM80" s="191"/>
      <c r="BN80" s="29"/>
      <c r="BO80" s="956"/>
      <c r="BP80" s="191"/>
      <c r="BQ80" s="29"/>
      <c r="BR80" s="23"/>
      <c r="BS80" s="191"/>
      <c r="BT80" s="25"/>
      <c r="BU80" s="23"/>
      <c r="BV80" s="191"/>
      <c r="BW80" s="173"/>
      <c r="BX80" s="23"/>
      <c r="BY80" s="191"/>
      <c r="BZ80" s="173"/>
      <c r="CA80" s="956"/>
      <c r="CB80" s="191"/>
      <c r="CC80" s="174"/>
      <c r="CD80" s="106"/>
      <c r="CE80" s="191"/>
      <c r="CF80" s="173"/>
      <c r="CG80" s="956"/>
      <c r="CH80" s="191"/>
      <c r="CI80" s="105"/>
      <c r="CJ80" s="956"/>
      <c r="CK80" s="191"/>
      <c r="CL80" s="173"/>
      <c r="CM80" s="956"/>
      <c r="CN80" s="191"/>
      <c r="CO80" s="173"/>
      <c r="CP80" s="956"/>
      <c r="CQ80" s="191"/>
      <c r="CR80" s="173"/>
      <c r="CS80" s="956"/>
      <c r="CT80" s="191"/>
      <c r="CU80" s="174"/>
      <c r="CV80" s="956"/>
    </row>
    <row r="81" spans="3:100" ht="12" customHeight="1" x14ac:dyDescent="0.2">
      <c r="C81" s="994"/>
      <c r="D81" s="975" t="s">
        <v>187</v>
      </c>
      <c r="E81" s="976"/>
      <c r="F81" s="976"/>
      <c r="G81" s="960" t="s">
        <v>90</v>
      </c>
      <c r="H81" s="956"/>
      <c r="I81" s="960"/>
      <c r="J81" s="956"/>
      <c r="K81" s="237"/>
      <c r="L81" s="142"/>
      <c r="M81" s="956"/>
      <c r="N81" s="191"/>
      <c r="O81" s="29"/>
      <c r="P81" s="956"/>
      <c r="Q81" s="237"/>
      <c r="R81" s="173"/>
      <c r="S81" s="956"/>
      <c r="T81" s="237"/>
      <c r="U81" s="173"/>
      <c r="V81" s="956"/>
      <c r="W81" s="237"/>
      <c r="X81" s="173"/>
      <c r="Y81" s="956"/>
      <c r="Z81" s="237"/>
      <c r="AA81" s="174"/>
      <c r="AB81" s="956"/>
      <c r="AC81" s="191"/>
      <c r="AD81" s="173"/>
      <c r="AE81" s="956"/>
      <c r="AF81" s="191"/>
      <c r="AG81" s="173"/>
      <c r="AH81" s="956"/>
      <c r="AI81" s="237"/>
      <c r="AJ81" s="107"/>
      <c r="AK81" s="956"/>
      <c r="AL81" s="237"/>
      <c r="AM81" s="173"/>
      <c r="AN81" s="956"/>
      <c r="AO81" s="191"/>
      <c r="AP81" s="29"/>
      <c r="AQ81" s="956"/>
      <c r="AR81" s="191"/>
      <c r="AS81" s="143"/>
      <c r="AT81" s="956"/>
      <c r="AU81" s="191"/>
      <c r="AV81" s="29"/>
      <c r="AW81" s="956"/>
      <c r="AX81" s="191"/>
      <c r="AY81" s="110"/>
      <c r="AZ81" s="956"/>
      <c r="BA81" s="191"/>
      <c r="BB81" s="25"/>
      <c r="BC81" s="956"/>
      <c r="BD81" s="237"/>
      <c r="BE81" s="142"/>
      <c r="BF81" s="956"/>
      <c r="BG81" s="191"/>
      <c r="BH81" s="25"/>
      <c r="BI81" s="956"/>
      <c r="BJ81" s="191"/>
      <c r="BK81" s="174"/>
      <c r="BL81" s="956"/>
      <c r="BM81" s="191"/>
      <c r="BN81" s="29"/>
      <c r="BO81" s="956"/>
      <c r="BP81" s="191"/>
      <c r="BQ81" s="29"/>
      <c r="BR81" s="956"/>
      <c r="BS81" s="191"/>
      <c r="BT81" s="25"/>
      <c r="BU81" s="956"/>
      <c r="BV81" s="191"/>
      <c r="BW81" s="173"/>
      <c r="BX81" s="956"/>
      <c r="BY81" s="191"/>
      <c r="BZ81" s="173"/>
      <c r="CA81" s="956"/>
      <c r="CB81" s="191"/>
      <c r="CC81" s="174"/>
      <c r="CD81" s="956"/>
      <c r="CE81" s="191"/>
      <c r="CF81" s="173"/>
      <c r="CG81" s="956"/>
      <c r="CH81" s="191"/>
      <c r="CI81" s="105"/>
      <c r="CJ81" s="956"/>
      <c r="CK81" s="191"/>
      <c r="CL81" s="173"/>
      <c r="CM81" s="956"/>
      <c r="CN81" s="191"/>
      <c r="CO81" s="173"/>
      <c r="CP81" s="956"/>
      <c r="CQ81" s="191"/>
      <c r="CR81" s="173"/>
      <c r="CS81" s="956"/>
      <c r="CT81" s="191"/>
      <c r="CU81" s="174"/>
      <c r="CV81" s="956"/>
    </row>
    <row r="82" spans="3:100" ht="12" customHeight="1" x14ac:dyDescent="0.2">
      <c r="C82" s="994"/>
      <c r="D82" s="975" t="s">
        <v>188</v>
      </c>
      <c r="E82" s="976"/>
      <c r="F82" s="976"/>
      <c r="G82" s="960" t="s">
        <v>90</v>
      </c>
      <c r="H82" s="956"/>
      <c r="I82" s="960"/>
      <c r="J82" s="956"/>
      <c r="K82" s="237"/>
      <c r="L82" s="142"/>
      <c r="M82" s="23"/>
      <c r="N82" s="191"/>
      <c r="O82" s="29"/>
      <c r="P82" s="23"/>
      <c r="Q82" s="237"/>
      <c r="R82" s="173"/>
      <c r="S82" s="23"/>
      <c r="T82" s="237"/>
      <c r="U82" s="173"/>
      <c r="V82" s="23"/>
      <c r="W82" s="237"/>
      <c r="X82" s="173"/>
      <c r="Y82" s="106"/>
      <c r="Z82" s="237"/>
      <c r="AA82" s="174"/>
      <c r="AB82" s="106"/>
      <c r="AC82" s="191"/>
      <c r="AD82" s="173"/>
      <c r="AE82" s="106"/>
      <c r="AF82" s="191"/>
      <c r="AG82" s="173"/>
      <c r="AH82" s="106"/>
      <c r="AI82" s="237"/>
      <c r="AJ82" s="107"/>
      <c r="AK82" s="106"/>
      <c r="AL82" s="237"/>
      <c r="AM82" s="173"/>
      <c r="AN82" s="23"/>
      <c r="AO82" s="191"/>
      <c r="AP82" s="29"/>
      <c r="AQ82" s="23"/>
      <c r="AR82" s="191"/>
      <c r="AS82" s="143"/>
      <c r="AT82" s="23"/>
      <c r="AU82" s="191"/>
      <c r="AV82" s="29"/>
      <c r="AW82" s="106"/>
      <c r="AX82" s="191"/>
      <c r="AY82" s="110"/>
      <c r="AZ82" s="106"/>
      <c r="BA82" s="191"/>
      <c r="BB82" s="25"/>
      <c r="BC82" s="956"/>
      <c r="BD82" s="237"/>
      <c r="BE82" s="142"/>
      <c r="BF82" s="23"/>
      <c r="BG82" s="191"/>
      <c r="BH82" s="25"/>
      <c r="BI82" s="23"/>
      <c r="BJ82" s="191"/>
      <c r="BK82" s="174"/>
      <c r="BL82" s="23"/>
      <c r="BM82" s="191"/>
      <c r="BN82" s="29"/>
      <c r="BO82" s="23"/>
      <c r="BP82" s="191"/>
      <c r="BQ82" s="29"/>
      <c r="BR82" s="23"/>
      <c r="BS82" s="191"/>
      <c r="BT82" s="25"/>
      <c r="BU82" s="23"/>
      <c r="BV82" s="191"/>
      <c r="BW82" s="173"/>
      <c r="BX82" s="23"/>
      <c r="BY82" s="191"/>
      <c r="BZ82" s="173"/>
      <c r="CA82" s="106"/>
      <c r="CB82" s="191"/>
      <c r="CC82" s="174"/>
      <c r="CD82" s="106"/>
      <c r="CE82" s="191"/>
      <c r="CF82" s="173"/>
      <c r="CG82" s="106"/>
      <c r="CH82" s="191"/>
      <c r="CI82" s="105"/>
      <c r="CJ82" s="106"/>
      <c r="CK82" s="191"/>
      <c r="CL82" s="173"/>
      <c r="CM82" s="23"/>
      <c r="CN82" s="191"/>
      <c r="CO82" s="173"/>
      <c r="CP82" s="23"/>
      <c r="CQ82" s="191"/>
      <c r="CR82" s="173"/>
      <c r="CS82" s="23"/>
      <c r="CT82" s="191"/>
      <c r="CU82" s="174"/>
      <c r="CV82" s="106"/>
    </row>
    <row r="83" spans="3:100" ht="12" customHeight="1" x14ac:dyDescent="0.2">
      <c r="C83" s="994"/>
      <c r="D83" s="977" t="s">
        <v>189</v>
      </c>
      <c r="E83" s="978"/>
      <c r="F83" s="978"/>
      <c r="G83" s="969" t="s">
        <v>90</v>
      </c>
      <c r="H83" s="967"/>
      <c r="I83" s="969"/>
      <c r="J83" s="967" t="s">
        <v>235</v>
      </c>
      <c r="K83" s="242">
        <v>0.59</v>
      </c>
      <c r="L83" s="758"/>
      <c r="M83" s="224" t="s">
        <v>235</v>
      </c>
      <c r="N83" s="229">
        <v>0.57999999999999996</v>
      </c>
      <c r="O83" s="226"/>
      <c r="P83" s="224" t="s">
        <v>235</v>
      </c>
      <c r="Q83" s="242">
        <v>0.06</v>
      </c>
      <c r="R83" s="181"/>
      <c r="S83" s="224" t="s">
        <v>235</v>
      </c>
      <c r="T83" s="242">
        <v>0.14000000000000001</v>
      </c>
      <c r="U83" s="181"/>
      <c r="V83" s="224" t="s">
        <v>235</v>
      </c>
      <c r="W83" s="242">
        <v>0.12</v>
      </c>
      <c r="X83" s="181"/>
      <c r="Y83" s="157" t="s">
        <v>356</v>
      </c>
      <c r="Z83" s="242">
        <v>0.04</v>
      </c>
      <c r="AA83" s="184"/>
      <c r="AB83" s="157" t="s">
        <v>235</v>
      </c>
      <c r="AC83" s="229">
        <v>0.04</v>
      </c>
      <c r="AD83" s="181"/>
      <c r="AE83" s="157" t="s">
        <v>235</v>
      </c>
      <c r="AF83" s="229">
        <v>0.1</v>
      </c>
      <c r="AG83" s="181"/>
      <c r="AH83" s="157" t="s">
        <v>235</v>
      </c>
      <c r="AI83" s="227">
        <v>1.6</v>
      </c>
      <c r="AJ83" s="177"/>
      <c r="AK83" s="157" t="s">
        <v>235</v>
      </c>
      <c r="AL83" s="242">
        <v>0.16</v>
      </c>
      <c r="AM83" s="181"/>
      <c r="AN83" s="967" t="s">
        <v>235</v>
      </c>
      <c r="AO83" s="229">
        <v>0.74</v>
      </c>
      <c r="AP83" s="226"/>
      <c r="AQ83" s="967" t="s">
        <v>356</v>
      </c>
      <c r="AR83" s="229">
        <v>0.04</v>
      </c>
      <c r="AS83" s="225"/>
      <c r="AT83" s="967" t="s">
        <v>235</v>
      </c>
      <c r="AU83" s="228">
        <v>1.8</v>
      </c>
      <c r="AV83" s="226"/>
      <c r="AW83" s="157" t="s">
        <v>235</v>
      </c>
      <c r="AX83" s="229">
        <v>0.92</v>
      </c>
      <c r="AY83" s="185"/>
      <c r="AZ83" s="157" t="s">
        <v>235</v>
      </c>
      <c r="BA83" s="229">
        <v>0.35</v>
      </c>
      <c r="BB83" s="246"/>
      <c r="BC83" s="967" t="s">
        <v>356</v>
      </c>
      <c r="BD83" s="242">
        <v>0.04</v>
      </c>
      <c r="BE83" s="758"/>
      <c r="BF83" s="224" t="s">
        <v>235</v>
      </c>
      <c r="BG83" s="229">
        <v>0.81</v>
      </c>
      <c r="BH83" s="246"/>
      <c r="BI83" s="224" t="s">
        <v>235</v>
      </c>
      <c r="BJ83" s="229">
        <v>0.28000000000000003</v>
      </c>
      <c r="BK83" s="184"/>
      <c r="BL83" s="224" t="s">
        <v>235</v>
      </c>
      <c r="BM83" s="229">
        <v>0.55000000000000004</v>
      </c>
      <c r="BN83" s="226"/>
      <c r="BO83" s="967" t="s">
        <v>235</v>
      </c>
      <c r="BP83" s="229">
        <v>0.53</v>
      </c>
      <c r="BQ83" s="226"/>
      <c r="BR83" s="967" t="s">
        <v>356</v>
      </c>
      <c r="BS83" s="242">
        <v>0.04</v>
      </c>
      <c r="BT83" s="225"/>
      <c r="BU83" s="967" t="s">
        <v>235</v>
      </c>
      <c r="BV83" s="229">
        <v>0.22</v>
      </c>
      <c r="BW83" s="181"/>
      <c r="BX83" s="224" t="s">
        <v>235</v>
      </c>
      <c r="BY83" s="229">
        <v>0.28000000000000003</v>
      </c>
      <c r="BZ83" s="181"/>
      <c r="CA83" s="157" t="s">
        <v>235</v>
      </c>
      <c r="CB83" s="229">
        <v>0.21</v>
      </c>
      <c r="CC83" s="184"/>
      <c r="CD83" s="157" t="s">
        <v>356</v>
      </c>
      <c r="CE83" s="229">
        <v>0.04</v>
      </c>
      <c r="CF83" s="181"/>
      <c r="CG83" s="157" t="s">
        <v>235</v>
      </c>
      <c r="CH83" s="229">
        <v>0.28999999999999998</v>
      </c>
      <c r="CI83" s="158"/>
      <c r="CJ83" s="157" t="s">
        <v>356</v>
      </c>
      <c r="CK83" s="229">
        <v>0.04</v>
      </c>
      <c r="CL83" s="181"/>
      <c r="CM83" s="967" t="s">
        <v>356</v>
      </c>
      <c r="CN83" s="229">
        <v>0.04</v>
      </c>
      <c r="CO83" s="181"/>
      <c r="CP83" s="967" t="s">
        <v>356</v>
      </c>
      <c r="CQ83" s="229">
        <v>0.04</v>
      </c>
      <c r="CR83" s="181"/>
      <c r="CS83" s="224" t="s">
        <v>356</v>
      </c>
      <c r="CT83" s="229">
        <v>0.04</v>
      </c>
      <c r="CU83" s="184"/>
      <c r="CV83" s="77"/>
    </row>
    <row r="84" spans="3:100" ht="12" customHeight="1" x14ac:dyDescent="0.2">
      <c r="C84" s="994"/>
      <c r="D84" s="975" t="s">
        <v>190</v>
      </c>
      <c r="E84" s="976"/>
      <c r="F84" s="976"/>
      <c r="G84" s="960" t="s">
        <v>90</v>
      </c>
      <c r="H84" s="956"/>
      <c r="I84" s="960"/>
      <c r="J84" s="956"/>
      <c r="K84" s="189">
        <v>1.2</v>
      </c>
      <c r="L84" s="142"/>
      <c r="M84" s="23"/>
      <c r="N84" s="188">
        <v>1.8</v>
      </c>
      <c r="O84" s="29"/>
      <c r="P84" s="23"/>
      <c r="Q84" s="237">
        <v>0.93</v>
      </c>
      <c r="R84" s="142"/>
      <c r="S84" s="23"/>
      <c r="T84" s="188">
        <v>1</v>
      </c>
      <c r="U84" s="29"/>
      <c r="V84" s="23"/>
      <c r="W84" s="191">
        <v>0.69</v>
      </c>
      <c r="X84" s="79"/>
      <c r="Y84" s="77"/>
      <c r="Z84" s="191">
        <v>0.98</v>
      </c>
      <c r="AA84" s="81"/>
      <c r="AB84" s="77"/>
      <c r="AC84" s="191">
        <v>0.91</v>
      </c>
      <c r="AD84" s="81"/>
      <c r="AE84" s="77"/>
      <c r="AF84" s="188">
        <v>1.1000000000000001</v>
      </c>
      <c r="AG84" s="80"/>
      <c r="AH84" s="77"/>
      <c r="AI84" s="188">
        <v>1.5</v>
      </c>
      <c r="AJ84" s="76"/>
      <c r="AK84" s="77"/>
      <c r="AL84" s="191">
        <v>0.83</v>
      </c>
      <c r="AM84" s="76"/>
      <c r="AN84" s="956"/>
      <c r="AO84" s="188">
        <v>2</v>
      </c>
      <c r="AP84" s="29"/>
      <c r="AQ84" s="956"/>
      <c r="AR84" s="191">
        <v>0.78</v>
      </c>
      <c r="AS84" s="143"/>
      <c r="AT84" s="956"/>
      <c r="AU84" s="188">
        <v>2.8</v>
      </c>
      <c r="AV84" s="29"/>
      <c r="AW84" s="77"/>
      <c r="AX84" s="188">
        <v>1.6</v>
      </c>
      <c r="AY84" s="81"/>
      <c r="AZ84" s="77"/>
      <c r="BA84" s="188">
        <v>1.8</v>
      </c>
      <c r="BB84" s="25"/>
      <c r="BC84" s="956"/>
      <c r="BD84" s="189">
        <v>1.6</v>
      </c>
      <c r="BE84" s="142"/>
      <c r="BF84" s="23"/>
      <c r="BG84" s="188">
        <v>1.9</v>
      </c>
      <c r="BH84" s="25"/>
      <c r="BI84" s="23"/>
      <c r="BJ84" s="188">
        <v>2.2000000000000002</v>
      </c>
      <c r="BK84" s="143"/>
      <c r="BL84" s="23"/>
      <c r="BM84" s="188">
        <v>2.1</v>
      </c>
      <c r="BN84" s="29"/>
      <c r="BO84" s="956"/>
      <c r="BP84" s="188">
        <v>1.8</v>
      </c>
      <c r="BQ84" s="29"/>
      <c r="BR84" s="956"/>
      <c r="BS84" s="237">
        <v>0.75</v>
      </c>
      <c r="BT84" s="143"/>
      <c r="BU84" s="956"/>
      <c r="BV84" s="188">
        <v>1.3</v>
      </c>
      <c r="BW84" s="29"/>
      <c r="BX84" s="23"/>
      <c r="BY84" s="188">
        <v>1.2</v>
      </c>
      <c r="BZ84" s="76"/>
      <c r="CA84" s="77"/>
      <c r="CB84" s="188">
        <v>1.7</v>
      </c>
      <c r="CC84" s="81"/>
      <c r="CD84" s="77"/>
      <c r="CE84" s="188">
        <v>1</v>
      </c>
      <c r="CF84" s="81"/>
      <c r="CG84" s="77"/>
      <c r="CH84" s="188">
        <v>1.2</v>
      </c>
      <c r="CI84" s="79"/>
      <c r="CJ84" s="77"/>
      <c r="CK84" s="191">
        <v>0.54</v>
      </c>
      <c r="CL84" s="81"/>
      <c r="CM84" s="956"/>
      <c r="CN84" s="191">
        <v>0.34</v>
      </c>
      <c r="CO84" s="25"/>
      <c r="CP84" s="956"/>
      <c r="CQ84" s="191">
        <v>0.2</v>
      </c>
      <c r="CR84" s="29"/>
      <c r="CS84" s="106"/>
      <c r="CT84" s="191">
        <v>0.27</v>
      </c>
      <c r="CU84" s="81"/>
      <c r="CV84" s="106"/>
    </row>
    <row r="85" spans="3:100" ht="12" customHeight="1" x14ac:dyDescent="0.2">
      <c r="C85" s="994"/>
      <c r="D85" s="975" t="s">
        <v>191</v>
      </c>
      <c r="E85" s="976"/>
      <c r="F85" s="976"/>
      <c r="G85" s="960" t="s">
        <v>90</v>
      </c>
      <c r="H85" s="956"/>
      <c r="I85" s="960"/>
      <c r="J85" s="956"/>
      <c r="K85" s="237">
        <v>0.06</v>
      </c>
      <c r="L85" s="142"/>
      <c r="M85" s="23"/>
      <c r="N85" s="191">
        <v>0.08</v>
      </c>
      <c r="O85" s="105"/>
      <c r="P85" s="106" t="s">
        <v>134</v>
      </c>
      <c r="Q85" s="237">
        <v>0.04</v>
      </c>
      <c r="R85" s="107"/>
      <c r="S85" s="106" t="s">
        <v>134</v>
      </c>
      <c r="T85" s="191">
        <v>0.04</v>
      </c>
      <c r="U85" s="105"/>
      <c r="V85" s="106" t="s">
        <v>134</v>
      </c>
      <c r="W85" s="191">
        <v>0.04</v>
      </c>
      <c r="X85" s="79"/>
      <c r="Y85" s="106" t="s">
        <v>356</v>
      </c>
      <c r="Z85" s="191">
        <v>0.04</v>
      </c>
      <c r="AA85" s="110"/>
      <c r="AB85" s="106" t="s">
        <v>356</v>
      </c>
      <c r="AC85" s="191">
        <v>0.04</v>
      </c>
      <c r="AD85" s="110"/>
      <c r="AE85" s="106" t="s">
        <v>356</v>
      </c>
      <c r="AF85" s="191">
        <v>0.04</v>
      </c>
      <c r="AG85" s="198"/>
      <c r="AH85" s="106"/>
      <c r="AI85" s="191">
        <v>0.12</v>
      </c>
      <c r="AJ85" s="107"/>
      <c r="AK85" s="106" t="s">
        <v>356</v>
      </c>
      <c r="AL85" s="191">
        <v>0.04</v>
      </c>
      <c r="AM85" s="107"/>
      <c r="AN85" s="956"/>
      <c r="AO85" s="191">
        <v>0.08</v>
      </c>
      <c r="AP85" s="29"/>
      <c r="AQ85" s="106" t="s">
        <v>356</v>
      </c>
      <c r="AR85" s="191">
        <v>0.04</v>
      </c>
      <c r="AS85" s="143"/>
      <c r="AT85" s="956"/>
      <c r="AU85" s="191">
        <v>0.11</v>
      </c>
      <c r="AV85" s="29"/>
      <c r="AW85" s="106"/>
      <c r="AX85" s="191">
        <v>7.0000000000000007E-2</v>
      </c>
      <c r="AY85" s="110"/>
      <c r="AZ85" s="106"/>
      <c r="BA85" s="191">
        <v>0.04</v>
      </c>
      <c r="BB85" s="25"/>
      <c r="BC85" s="956" t="s">
        <v>134</v>
      </c>
      <c r="BD85" s="237">
        <v>0.04</v>
      </c>
      <c r="BE85" s="142"/>
      <c r="BF85" s="23"/>
      <c r="BG85" s="191">
        <v>0.06</v>
      </c>
      <c r="BH85" s="198"/>
      <c r="BI85" s="106"/>
      <c r="BJ85" s="191">
        <v>0.04</v>
      </c>
      <c r="BK85" s="110"/>
      <c r="BL85" s="106"/>
      <c r="BM85" s="191">
        <v>0.11</v>
      </c>
      <c r="BN85" s="105"/>
      <c r="BO85" s="956"/>
      <c r="BP85" s="191">
        <v>7.0000000000000007E-2</v>
      </c>
      <c r="BQ85" s="29"/>
      <c r="BR85" s="956" t="s">
        <v>134</v>
      </c>
      <c r="BS85" s="237">
        <v>0.04</v>
      </c>
      <c r="BT85" s="143"/>
      <c r="BU85" s="956" t="s">
        <v>134</v>
      </c>
      <c r="BV85" s="191">
        <v>0.04</v>
      </c>
      <c r="BW85" s="29"/>
      <c r="BX85" s="106"/>
      <c r="BY85" s="191">
        <v>0.05</v>
      </c>
      <c r="BZ85" s="76"/>
      <c r="CA85" s="77" t="s">
        <v>134</v>
      </c>
      <c r="CB85" s="191">
        <v>0.04</v>
      </c>
      <c r="CC85" s="110"/>
      <c r="CD85" s="106" t="s">
        <v>134</v>
      </c>
      <c r="CE85" s="191">
        <v>0.04</v>
      </c>
      <c r="CF85" s="110"/>
      <c r="CG85" s="106"/>
      <c r="CH85" s="191">
        <v>0.04</v>
      </c>
      <c r="CI85" s="105"/>
      <c r="CJ85" s="106" t="s">
        <v>134</v>
      </c>
      <c r="CK85" s="191">
        <v>0.04</v>
      </c>
      <c r="CL85" s="110"/>
      <c r="CM85" s="106" t="s">
        <v>134</v>
      </c>
      <c r="CN85" s="191">
        <v>0.04</v>
      </c>
      <c r="CO85" s="25"/>
      <c r="CP85" s="106" t="s">
        <v>134</v>
      </c>
      <c r="CQ85" s="191">
        <v>0.04</v>
      </c>
      <c r="CR85" s="29"/>
      <c r="CS85" s="106" t="s">
        <v>134</v>
      </c>
      <c r="CT85" s="191">
        <v>0.04</v>
      </c>
      <c r="CU85" s="81"/>
      <c r="CV85" s="77"/>
    </row>
    <row r="86" spans="3:100" ht="12" customHeight="1" x14ac:dyDescent="0.2">
      <c r="C86" s="995"/>
      <c r="D86" s="975" t="s">
        <v>192</v>
      </c>
      <c r="E86" s="976"/>
      <c r="F86" s="976"/>
      <c r="G86" s="960" t="s">
        <v>90</v>
      </c>
      <c r="H86" s="956"/>
      <c r="I86" s="960"/>
      <c r="J86" s="956"/>
      <c r="K86" s="203">
        <v>7.8E-2</v>
      </c>
      <c r="L86" s="142"/>
      <c r="M86" s="40"/>
      <c r="N86" s="248">
        <v>0.1</v>
      </c>
      <c r="O86" s="105"/>
      <c r="P86" s="106"/>
      <c r="Q86" s="203">
        <v>9.2999999999999999E-2</v>
      </c>
      <c r="R86" s="107"/>
      <c r="S86" s="249"/>
      <c r="T86" s="197">
        <v>8.7999999999999995E-2</v>
      </c>
      <c r="U86" s="105"/>
      <c r="V86" s="106"/>
      <c r="W86" s="197">
        <v>0.02</v>
      </c>
      <c r="X86" s="105"/>
      <c r="Y86" s="249"/>
      <c r="Z86" s="197">
        <v>2.1999999999999999E-2</v>
      </c>
      <c r="AA86" s="250"/>
      <c r="AB86" s="106"/>
      <c r="AC86" s="197">
        <v>2.1999999999999999E-2</v>
      </c>
      <c r="AD86" s="110"/>
      <c r="AE86" s="249"/>
      <c r="AF86" s="240">
        <v>0.02</v>
      </c>
      <c r="AG86" s="198"/>
      <c r="AH86" s="106"/>
      <c r="AI86" s="191">
        <v>0.28999999999999998</v>
      </c>
      <c r="AJ86" s="107"/>
      <c r="AK86" s="249"/>
      <c r="AL86" s="240">
        <v>5.7000000000000002E-2</v>
      </c>
      <c r="AM86" s="107"/>
      <c r="AN86" s="958"/>
      <c r="AO86" s="191">
        <v>0.18</v>
      </c>
      <c r="AP86" s="29"/>
      <c r="AQ86" s="958"/>
      <c r="AR86" s="197">
        <v>2.7E-2</v>
      </c>
      <c r="AS86" s="72"/>
      <c r="AT86" s="956"/>
      <c r="AU86" s="248">
        <v>0.28000000000000003</v>
      </c>
      <c r="AV86" s="29"/>
      <c r="AW86" s="106"/>
      <c r="AX86" s="191">
        <v>0.28000000000000003</v>
      </c>
      <c r="AY86" s="110"/>
      <c r="AZ86" s="106"/>
      <c r="BA86" s="191">
        <v>0.21</v>
      </c>
      <c r="BB86" s="25"/>
      <c r="BC86" s="956"/>
      <c r="BD86" s="203">
        <v>9.6000000000000002E-2</v>
      </c>
      <c r="BE86" s="142"/>
      <c r="BF86" s="23"/>
      <c r="BG86" s="191">
        <v>0.39</v>
      </c>
      <c r="BH86" s="198"/>
      <c r="BI86" s="106"/>
      <c r="BJ86" s="191">
        <v>0.21</v>
      </c>
      <c r="BK86" s="250"/>
      <c r="BL86" s="249"/>
      <c r="BM86" s="191">
        <v>0.42</v>
      </c>
      <c r="BN86" s="105"/>
      <c r="BO86" s="958"/>
      <c r="BP86" s="248">
        <v>0.12</v>
      </c>
      <c r="BQ86" s="29"/>
      <c r="BR86" s="956"/>
      <c r="BS86" s="203">
        <v>3.5999999999999997E-2</v>
      </c>
      <c r="BT86" s="143"/>
      <c r="BU86" s="956"/>
      <c r="BV86" s="197">
        <v>7.1999999999999995E-2</v>
      </c>
      <c r="BW86" s="29"/>
      <c r="BX86" s="106"/>
      <c r="BY86" s="197">
        <v>8.1000000000000003E-2</v>
      </c>
      <c r="BZ86" s="107"/>
      <c r="CA86" s="249"/>
      <c r="CB86" s="191">
        <v>0.13</v>
      </c>
      <c r="CC86" s="250"/>
      <c r="CD86" s="106"/>
      <c r="CE86" s="197">
        <v>6.6000000000000003E-2</v>
      </c>
      <c r="CF86" s="110"/>
      <c r="CG86" s="249"/>
      <c r="CH86" s="248">
        <v>0.15</v>
      </c>
      <c r="CI86" s="105"/>
      <c r="CJ86" s="106"/>
      <c r="CK86" s="197">
        <v>3.0000000000000001E-3</v>
      </c>
      <c r="CL86" s="110"/>
      <c r="CM86" s="958"/>
      <c r="CN86" s="197">
        <v>6.0999999999999999E-2</v>
      </c>
      <c r="CO86" s="25"/>
      <c r="CP86" s="956"/>
      <c r="CQ86" s="197">
        <v>2.9000000000000001E-2</v>
      </c>
      <c r="CR86" s="29"/>
      <c r="CS86" s="106"/>
      <c r="CT86" s="197">
        <v>7.0000000000000001E-3</v>
      </c>
      <c r="CU86" s="110"/>
      <c r="CV86" s="106"/>
    </row>
    <row r="87" spans="3:100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945"/>
      <c r="I87" s="947"/>
      <c r="J87" s="945"/>
      <c r="K87" s="757"/>
      <c r="L87" s="63"/>
      <c r="M87" s="64"/>
      <c r="N87" s="241"/>
      <c r="O87" s="94"/>
      <c r="P87" s="95"/>
      <c r="Q87" s="252"/>
      <c r="R87" s="96"/>
      <c r="S87" s="95"/>
      <c r="T87" s="253"/>
      <c r="U87" s="94"/>
      <c r="V87" s="95"/>
      <c r="W87" s="253"/>
      <c r="X87" s="94"/>
      <c r="Y87" s="95"/>
      <c r="Z87" s="253"/>
      <c r="AA87" s="254"/>
      <c r="AB87" s="95"/>
      <c r="AC87" s="253"/>
      <c r="AD87" s="99"/>
      <c r="AE87" s="95"/>
      <c r="AF87" s="760"/>
      <c r="AG87" s="254"/>
      <c r="AH87" s="95"/>
      <c r="AI87" s="253"/>
      <c r="AJ87" s="96"/>
      <c r="AK87" s="95"/>
      <c r="AL87" s="241"/>
      <c r="AM87" s="96"/>
      <c r="AN87" s="64"/>
      <c r="AO87" s="253"/>
      <c r="AP87" s="255"/>
      <c r="AQ87" s="256"/>
      <c r="AR87" s="253"/>
      <c r="AS87" s="761"/>
      <c r="AT87" s="256"/>
      <c r="AU87" s="241"/>
      <c r="AV87" s="94"/>
      <c r="AW87" s="95"/>
      <c r="AX87" s="253"/>
      <c r="AY87" s="99"/>
      <c r="AZ87" s="95"/>
      <c r="BA87" s="241"/>
      <c r="BB87" s="66"/>
      <c r="BC87" s="945"/>
      <c r="BD87" s="757"/>
      <c r="BE87" s="63"/>
      <c r="BF87" s="64"/>
      <c r="BG87" s="241"/>
      <c r="BH87" s="254"/>
      <c r="BI87" s="95"/>
      <c r="BJ87" s="253"/>
      <c r="BK87" s="99"/>
      <c r="BL87" s="95"/>
      <c r="BM87" s="253"/>
      <c r="BN87" s="94"/>
      <c r="BO87" s="64"/>
      <c r="BP87" s="241"/>
      <c r="BQ87" s="94"/>
      <c r="BR87" s="64"/>
      <c r="BS87" s="241"/>
      <c r="BT87" s="254"/>
      <c r="BU87" s="64"/>
      <c r="BV87" s="253"/>
      <c r="BW87" s="94"/>
      <c r="BX87" s="95"/>
      <c r="BY87" s="253"/>
      <c r="BZ87" s="96"/>
      <c r="CA87" s="95"/>
      <c r="CB87" s="253"/>
      <c r="CC87" s="254"/>
      <c r="CD87" s="95"/>
      <c r="CE87" s="253"/>
      <c r="CF87" s="99"/>
      <c r="CG87" s="95"/>
      <c r="CH87" s="241"/>
      <c r="CI87" s="94"/>
      <c r="CJ87" s="95"/>
      <c r="CK87" s="253"/>
      <c r="CL87" s="99"/>
      <c r="CM87" s="64"/>
      <c r="CN87" s="253"/>
      <c r="CO87" s="254"/>
      <c r="CP87" s="64"/>
      <c r="CQ87" s="253"/>
      <c r="CR87" s="94"/>
      <c r="CS87" s="95"/>
      <c r="CT87" s="253"/>
      <c r="CU87" s="99"/>
      <c r="CV87" s="106"/>
    </row>
    <row r="88" spans="3:100" ht="12" customHeight="1" x14ac:dyDescent="0.2">
      <c r="C88" s="982"/>
      <c r="D88" s="990" t="s">
        <v>195</v>
      </c>
      <c r="E88" s="991"/>
      <c r="F88" s="991"/>
      <c r="G88" s="257" t="s">
        <v>90</v>
      </c>
      <c r="H88" s="956"/>
      <c r="I88" s="960"/>
      <c r="J88" s="956"/>
      <c r="K88" s="189"/>
      <c r="L88" s="142"/>
      <c r="M88" s="23"/>
      <c r="N88" s="188"/>
      <c r="O88" s="105"/>
      <c r="P88" s="106"/>
      <c r="Q88" s="203"/>
      <c r="R88" s="107"/>
      <c r="S88" s="106"/>
      <c r="T88" s="197"/>
      <c r="U88" s="105"/>
      <c r="V88" s="106"/>
      <c r="W88" s="197"/>
      <c r="X88" s="105"/>
      <c r="Y88" s="106"/>
      <c r="Z88" s="197"/>
      <c r="AA88" s="198"/>
      <c r="AB88" s="106"/>
      <c r="AC88" s="197"/>
      <c r="AD88" s="110"/>
      <c r="AE88" s="106"/>
      <c r="AF88" s="197"/>
      <c r="AG88" s="198"/>
      <c r="AH88" s="106"/>
      <c r="AI88" s="197"/>
      <c r="AJ88" s="107"/>
      <c r="AK88" s="106"/>
      <c r="AL88" s="188"/>
      <c r="AM88" s="107"/>
      <c r="AN88" s="23"/>
      <c r="AO88" s="197"/>
      <c r="AP88" s="200"/>
      <c r="AQ88" s="199"/>
      <c r="AR88" s="197"/>
      <c r="AS88" s="748"/>
      <c r="AT88" s="199"/>
      <c r="AU88" s="188"/>
      <c r="AV88" s="105"/>
      <c r="AW88" s="106"/>
      <c r="AX88" s="197"/>
      <c r="AY88" s="110"/>
      <c r="AZ88" s="106"/>
      <c r="BA88" s="188"/>
      <c r="BB88" s="25"/>
      <c r="BC88" s="956"/>
      <c r="BD88" s="189"/>
      <c r="BE88" s="142"/>
      <c r="BF88" s="23"/>
      <c r="BG88" s="188"/>
      <c r="BH88" s="198"/>
      <c r="BI88" s="106"/>
      <c r="BJ88" s="197"/>
      <c r="BK88" s="110"/>
      <c r="BL88" s="106"/>
      <c r="BM88" s="197"/>
      <c r="BN88" s="105"/>
      <c r="BO88" s="23"/>
      <c r="BP88" s="188"/>
      <c r="BQ88" s="105"/>
      <c r="BR88" s="23"/>
      <c r="BS88" s="188"/>
      <c r="BT88" s="198"/>
      <c r="BU88" s="23"/>
      <c r="BV88" s="197"/>
      <c r="BW88" s="105"/>
      <c r="BX88" s="106"/>
      <c r="BY88" s="197"/>
      <c r="BZ88" s="107"/>
      <c r="CA88" s="106"/>
      <c r="CB88" s="197"/>
      <c r="CC88" s="198"/>
      <c r="CD88" s="106"/>
      <c r="CE88" s="197"/>
      <c r="CF88" s="110"/>
      <c r="CG88" s="106"/>
      <c r="CH88" s="188"/>
      <c r="CI88" s="105"/>
      <c r="CJ88" s="106"/>
      <c r="CK88" s="197"/>
      <c r="CL88" s="110"/>
      <c r="CM88" s="23"/>
      <c r="CN88" s="197"/>
      <c r="CO88" s="198"/>
      <c r="CP88" s="23"/>
      <c r="CQ88" s="197"/>
      <c r="CR88" s="105"/>
      <c r="CS88" s="106"/>
      <c r="CT88" s="197"/>
      <c r="CU88" s="110"/>
      <c r="CV88" s="106"/>
    </row>
    <row r="89" spans="3:100" ht="12" customHeight="1" x14ac:dyDescent="0.2">
      <c r="C89" s="982"/>
      <c r="D89" s="990" t="s">
        <v>196</v>
      </c>
      <c r="E89" s="991"/>
      <c r="F89" s="991"/>
      <c r="G89" s="257" t="s">
        <v>90</v>
      </c>
      <c r="H89" s="956"/>
      <c r="I89" s="960"/>
      <c r="J89" s="956"/>
      <c r="K89" s="189"/>
      <c r="L89" s="142"/>
      <c r="M89" s="23"/>
      <c r="N89" s="188"/>
      <c r="O89" s="105"/>
      <c r="P89" s="106"/>
      <c r="Q89" s="203"/>
      <c r="R89" s="107"/>
      <c r="S89" s="106"/>
      <c r="T89" s="197"/>
      <c r="U89" s="105"/>
      <c r="V89" s="106"/>
      <c r="W89" s="197"/>
      <c r="X89" s="105"/>
      <c r="Y89" s="106"/>
      <c r="Z89" s="197"/>
      <c r="AA89" s="198"/>
      <c r="AB89" s="106"/>
      <c r="AC89" s="197"/>
      <c r="AD89" s="110"/>
      <c r="AE89" s="106"/>
      <c r="AF89" s="197"/>
      <c r="AG89" s="198"/>
      <c r="AH89" s="106"/>
      <c r="AI89" s="197"/>
      <c r="AJ89" s="107"/>
      <c r="AK89" s="106"/>
      <c r="AL89" s="188"/>
      <c r="AM89" s="107"/>
      <c r="AN89" s="23"/>
      <c r="AO89" s="197"/>
      <c r="AP89" s="200"/>
      <c r="AQ89" s="199"/>
      <c r="AR89" s="197"/>
      <c r="AS89" s="748"/>
      <c r="AT89" s="199"/>
      <c r="AU89" s="188"/>
      <c r="AV89" s="105"/>
      <c r="AW89" s="106"/>
      <c r="AX89" s="197"/>
      <c r="AY89" s="110"/>
      <c r="AZ89" s="106"/>
      <c r="BA89" s="188"/>
      <c r="BB89" s="25"/>
      <c r="BC89" s="956"/>
      <c r="BD89" s="189"/>
      <c r="BE89" s="142"/>
      <c r="BF89" s="23"/>
      <c r="BG89" s="188"/>
      <c r="BH89" s="198"/>
      <c r="BI89" s="106"/>
      <c r="BJ89" s="197"/>
      <c r="BK89" s="110"/>
      <c r="BL89" s="106"/>
      <c r="BM89" s="197"/>
      <c r="BN89" s="105"/>
      <c r="BO89" s="23"/>
      <c r="BP89" s="188"/>
      <c r="BQ89" s="105"/>
      <c r="BR89" s="23"/>
      <c r="BS89" s="188"/>
      <c r="BT89" s="198"/>
      <c r="BU89" s="23"/>
      <c r="BV89" s="197"/>
      <c r="BW89" s="105"/>
      <c r="BX89" s="106"/>
      <c r="BY89" s="197"/>
      <c r="BZ89" s="107"/>
      <c r="CA89" s="106"/>
      <c r="CB89" s="197"/>
      <c r="CC89" s="198"/>
      <c r="CD89" s="106"/>
      <c r="CE89" s="197"/>
      <c r="CF89" s="110"/>
      <c r="CG89" s="106"/>
      <c r="CH89" s="188"/>
      <c r="CI89" s="105"/>
      <c r="CJ89" s="106"/>
      <c r="CK89" s="197"/>
      <c r="CL89" s="110"/>
      <c r="CM89" s="23"/>
      <c r="CN89" s="197"/>
      <c r="CO89" s="198"/>
      <c r="CP89" s="23"/>
      <c r="CQ89" s="197"/>
      <c r="CR89" s="105"/>
      <c r="CS89" s="106"/>
      <c r="CT89" s="197"/>
      <c r="CU89" s="110"/>
      <c r="CV89" s="106"/>
    </row>
    <row r="90" spans="3:100" ht="12" customHeight="1" x14ac:dyDescent="0.2">
      <c r="C90" s="982"/>
      <c r="D90" s="990" t="s">
        <v>197</v>
      </c>
      <c r="E90" s="991"/>
      <c r="F90" s="991"/>
      <c r="G90" s="257" t="s">
        <v>90</v>
      </c>
      <c r="H90" s="956"/>
      <c r="I90" s="960"/>
      <c r="J90" s="956"/>
      <c r="K90" s="189"/>
      <c r="L90" s="142"/>
      <c r="M90" s="23"/>
      <c r="N90" s="188"/>
      <c r="O90" s="105"/>
      <c r="P90" s="106"/>
      <c r="Q90" s="203"/>
      <c r="R90" s="107"/>
      <c r="S90" s="106"/>
      <c r="T90" s="197"/>
      <c r="U90" s="105"/>
      <c r="V90" s="106"/>
      <c r="W90" s="197"/>
      <c r="X90" s="105"/>
      <c r="Y90" s="106"/>
      <c r="Z90" s="197"/>
      <c r="AA90" s="198"/>
      <c r="AB90" s="106"/>
      <c r="AC90" s="197"/>
      <c r="AD90" s="110"/>
      <c r="AE90" s="106"/>
      <c r="AF90" s="197"/>
      <c r="AG90" s="198"/>
      <c r="AH90" s="106"/>
      <c r="AI90" s="197"/>
      <c r="AJ90" s="107"/>
      <c r="AK90" s="106"/>
      <c r="AL90" s="188"/>
      <c r="AM90" s="107"/>
      <c r="AN90" s="23"/>
      <c r="AO90" s="197"/>
      <c r="AP90" s="200"/>
      <c r="AQ90" s="199"/>
      <c r="AR90" s="197"/>
      <c r="AS90" s="748"/>
      <c r="AT90" s="199"/>
      <c r="AU90" s="188"/>
      <c r="AV90" s="105"/>
      <c r="AW90" s="106"/>
      <c r="AX90" s="197"/>
      <c r="AY90" s="110"/>
      <c r="AZ90" s="106"/>
      <c r="BA90" s="188"/>
      <c r="BB90" s="25"/>
      <c r="BC90" s="956"/>
      <c r="BD90" s="189"/>
      <c r="BE90" s="142"/>
      <c r="BF90" s="23"/>
      <c r="BG90" s="188"/>
      <c r="BH90" s="198"/>
      <c r="BI90" s="106"/>
      <c r="BJ90" s="197"/>
      <c r="BK90" s="110"/>
      <c r="BL90" s="106"/>
      <c r="BM90" s="197"/>
      <c r="BN90" s="105"/>
      <c r="BO90" s="23"/>
      <c r="BP90" s="188"/>
      <c r="BQ90" s="105"/>
      <c r="BR90" s="23"/>
      <c r="BS90" s="188"/>
      <c r="BT90" s="198"/>
      <c r="BU90" s="23"/>
      <c r="BV90" s="197"/>
      <c r="BW90" s="105"/>
      <c r="BX90" s="106"/>
      <c r="BY90" s="197"/>
      <c r="BZ90" s="107"/>
      <c r="CA90" s="106"/>
      <c r="CB90" s="197"/>
      <c r="CC90" s="198"/>
      <c r="CD90" s="106"/>
      <c r="CE90" s="197"/>
      <c r="CF90" s="110"/>
      <c r="CG90" s="106"/>
      <c r="CH90" s="188"/>
      <c r="CI90" s="105"/>
      <c r="CJ90" s="106"/>
      <c r="CK90" s="197"/>
      <c r="CL90" s="110"/>
      <c r="CM90" s="23"/>
      <c r="CN90" s="197"/>
      <c r="CO90" s="198"/>
      <c r="CP90" s="23"/>
      <c r="CQ90" s="197"/>
      <c r="CR90" s="105"/>
      <c r="CS90" s="106"/>
      <c r="CT90" s="197"/>
      <c r="CU90" s="110"/>
      <c r="CV90" s="106"/>
    </row>
    <row r="91" spans="3:100" ht="12" customHeight="1" x14ac:dyDescent="0.2">
      <c r="C91" s="983"/>
      <c r="D91" s="992" t="s">
        <v>198</v>
      </c>
      <c r="E91" s="993"/>
      <c r="F91" s="993"/>
      <c r="G91" s="258" t="s">
        <v>90</v>
      </c>
      <c r="H91" s="958"/>
      <c r="I91" s="971"/>
      <c r="J91" s="958"/>
      <c r="K91" s="238"/>
      <c r="L91" s="70"/>
      <c r="M91" s="40"/>
      <c r="N91" s="239"/>
      <c r="O91" s="259"/>
      <c r="P91" s="249"/>
      <c r="Q91" s="260"/>
      <c r="R91" s="261"/>
      <c r="S91" s="249"/>
      <c r="T91" s="262"/>
      <c r="U91" s="259"/>
      <c r="V91" s="249"/>
      <c r="W91" s="262"/>
      <c r="X91" s="259"/>
      <c r="Y91" s="249"/>
      <c r="Z91" s="262"/>
      <c r="AA91" s="263"/>
      <c r="AB91" s="249"/>
      <c r="AC91" s="262"/>
      <c r="AD91" s="250"/>
      <c r="AE91" s="249"/>
      <c r="AF91" s="240"/>
      <c r="AG91" s="263"/>
      <c r="AH91" s="249"/>
      <c r="AI91" s="262"/>
      <c r="AJ91" s="261"/>
      <c r="AK91" s="249"/>
      <c r="AL91" s="239"/>
      <c r="AM91" s="261"/>
      <c r="AN91" s="40"/>
      <c r="AO91" s="262"/>
      <c r="AP91" s="259"/>
      <c r="AQ91" s="40"/>
      <c r="AR91" s="262"/>
      <c r="AS91" s="263"/>
      <c r="AT91" s="40"/>
      <c r="AU91" s="239"/>
      <c r="AV91" s="259"/>
      <c r="AW91" s="249"/>
      <c r="AX91" s="262"/>
      <c r="AY91" s="250"/>
      <c r="AZ91" s="249"/>
      <c r="BA91" s="239"/>
      <c r="BB91" s="35"/>
      <c r="BC91" s="958"/>
      <c r="BD91" s="238"/>
      <c r="BE91" s="70"/>
      <c r="BF91" s="40"/>
      <c r="BG91" s="239"/>
      <c r="BH91" s="263"/>
      <c r="BI91" s="249"/>
      <c r="BJ91" s="262"/>
      <c r="BK91" s="250"/>
      <c r="BL91" s="249"/>
      <c r="BM91" s="262"/>
      <c r="BN91" s="259"/>
      <c r="BO91" s="40"/>
      <c r="BP91" s="239"/>
      <c r="BQ91" s="259"/>
      <c r="BR91" s="40"/>
      <c r="BS91" s="239"/>
      <c r="BT91" s="263"/>
      <c r="BU91" s="40"/>
      <c r="BV91" s="262"/>
      <c r="BW91" s="259"/>
      <c r="BX91" s="249"/>
      <c r="BY91" s="262"/>
      <c r="BZ91" s="261"/>
      <c r="CA91" s="249"/>
      <c r="CB91" s="262"/>
      <c r="CC91" s="263"/>
      <c r="CD91" s="249"/>
      <c r="CE91" s="262"/>
      <c r="CF91" s="250"/>
      <c r="CG91" s="249"/>
      <c r="CH91" s="239"/>
      <c r="CI91" s="259"/>
      <c r="CJ91" s="249"/>
      <c r="CK91" s="262"/>
      <c r="CL91" s="250"/>
      <c r="CM91" s="40"/>
      <c r="CN91" s="262"/>
      <c r="CO91" s="263"/>
      <c r="CP91" s="40"/>
      <c r="CQ91" s="262"/>
      <c r="CR91" s="259"/>
      <c r="CS91" s="249"/>
      <c r="CT91" s="262"/>
      <c r="CU91" s="250"/>
      <c r="CV91" s="106"/>
    </row>
    <row r="92" spans="3:100" ht="12" customHeight="1" x14ac:dyDescent="0.2">
      <c r="C92" s="981" t="s">
        <v>199</v>
      </c>
      <c r="D92" s="984" t="s">
        <v>200</v>
      </c>
      <c r="E92" s="985"/>
      <c r="F92" s="985"/>
      <c r="G92" s="947" t="s">
        <v>90</v>
      </c>
      <c r="H92" s="945">
        <v>0.06</v>
      </c>
      <c r="I92" s="947" t="s">
        <v>201</v>
      </c>
      <c r="J92" s="945"/>
      <c r="K92" s="762"/>
      <c r="L92" s="215" t="str">
        <f>IF(K92="","",(IF(K92&lt;=$H92,"○","×")))</f>
        <v/>
      </c>
      <c r="M92" s="64"/>
      <c r="N92" s="265"/>
      <c r="O92" s="215" t="str">
        <f>IF(N92="","",(IF(N92&lt;=$H92,"○","×")))</f>
        <v/>
      </c>
      <c r="P92" s="64"/>
      <c r="Q92" s="125"/>
      <c r="R92" s="215" t="str">
        <f>IF(Q92="","",(IF(Q92&lt;=$H92,"○","×")))</f>
        <v/>
      </c>
      <c r="S92" s="64"/>
      <c r="T92" s="266"/>
      <c r="U92" s="215" t="str">
        <f>IF(T92="","",(IF(T92&lt;=$H92,"○","×")))</f>
        <v/>
      </c>
      <c r="V92" s="64"/>
      <c r="W92" s="266"/>
      <c r="X92" s="215" t="str">
        <f>IF(W92="","",(IF(W92&lt;=$H92,"○","×")))</f>
        <v/>
      </c>
      <c r="Y92" s="64"/>
      <c r="Z92" s="266"/>
      <c r="AA92" s="215" t="str">
        <f>IF(Z92="","",(IF(Z92&lt;=$H92,"○","×")))</f>
        <v/>
      </c>
      <c r="AB92" s="64"/>
      <c r="AC92" s="266"/>
      <c r="AD92" s="215" t="str">
        <f>IF(AC92="","",(IF(AC92&lt;=$H92,"○","×")))</f>
        <v/>
      </c>
      <c r="AE92" s="64"/>
      <c r="AF92" s="255"/>
      <c r="AG92" s="215" t="str">
        <f>IF(AF92="","",(IF(AF92&lt;=$H92,"○","×")))</f>
        <v/>
      </c>
      <c r="AH92" s="64"/>
      <c r="AI92" s="266"/>
      <c r="AJ92" s="215" t="str">
        <f>IF(AI92="","",(IF(AI92&lt;=$H92,"○","×")))</f>
        <v/>
      </c>
      <c r="AK92" s="64"/>
      <c r="AL92" s="265"/>
      <c r="AM92" s="215" t="str">
        <f>IF(AL92="","",(IF(AL92&lt;=$H92,"○","×")))</f>
        <v/>
      </c>
      <c r="AN92" s="64"/>
      <c r="AO92" s="266"/>
      <c r="AP92" s="215" t="str">
        <f>IF(AO92="","",(IF(AO92&lt;=$H92,"○","×")))</f>
        <v/>
      </c>
      <c r="AQ92" s="64"/>
      <c r="AR92" s="266"/>
      <c r="AS92" s="215" t="str">
        <f>IF(AR92="","",(IF(AR92&lt;=$H92,"○","×")))</f>
        <v/>
      </c>
      <c r="AT92" s="64"/>
      <c r="AU92" s="265"/>
      <c r="AV92" s="215" t="str">
        <f>IF(AU92="","",(IF(AU92&lt;=$H92,"○","×")))</f>
        <v/>
      </c>
      <c r="AW92" s="64"/>
      <c r="AX92" s="266"/>
      <c r="AY92" s="215" t="str">
        <f>IF(AX92="","",(IF(AX92&lt;=$H92,"○","×")))</f>
        <v/>
      </c>
      <c r="AZ92" s="64"/>
      <c r="BA92" s="265"/>
      <c r="BB92" s="215" t="str">
        <f>IF(BA92="","",(IF(BA92&lt;=$H92,"○","×")))</f>
        <v/>
      </c>
      <c r="BC92" s="945"/>
      <c r="BD92" s="762"/>
      <c r="BE92" s="215" t="str">
        <f>IF(BD92="","",(IF(BD92&lt;=$H92,"○","×")))</f>
        <v/>
      </c>
      <c r="BF92" s="64"/>
      <c r="BG92" s="265"/>
      <c r="BH92" s="215" t="str">
        <f>IF(BG92="","",(IF(BG92&lt;=$H92,"○","×")))</f>
        <v/>
      </c>
      <c r="BI92" s="64"/>
      <c r="BJ92" s="266"/>
      <c r="BK92" s="215" t="str">
        <f>IF(BJ92="","",(IF(BJ92&lt;=$H92,"○","×")))</f>
        <v/>
      </c>
      <c r="BL92" s="64"/>
      <c r="BM92" s="266"/>
      <c r="BN92" s="215" t="str">
        <f>IF(BM92="","",(IF(BM92&lt;=$H92,"○","×")))</f>
        <v/>
      </c>
      <c r="BO92" s="64"/>
      <c r="BP92" s="265"/>
      <c r="BQ92" s="215" t="str">
        <f>IF(BP92="","",(IF(BP92&lt;=$H92,"○","×")))</f>
        <v/>
      </c>
      <c r="BR92" s="64"/>
      <c r="BS92" s="265"/>
      <c r="BT92" s="215" t="str">
        <f>IF(BS92="","",(IF(BS92&lt;=$H92,"○","×")))</f>
        <v/>
      </c>
      <c r="BU92" s="64"/>
      <c r="BV92" s="266"/>
      <c r="BW92" s="215" t="str">
        <f>IF(BV92="","",(IF(BV92&lt;=$H92,"○","×")))</f>
        <v/>
      </c>
      <c r="BX92" s="64"/>
      <c r="BY92" s="266"/>
      <c r="BZ92" s="215" t="str">
        <f>IF(BY92="","",(IF(BY92&lt;=$H92,"○","×")))</f>
        <v/>
      </c>
      <c r="CA92" s="64"/>
      <c r="CB92" s="266"/>
      <c r="CC92" s="215" t="str">
        <f>IF(CB92="","",(IF(CB92&lt;=$H92,"○","×")))</f>
        <v/>
      </c>
      <c r="CD92" s="64"/>
      <c r="CE92" s="266"/>
      <c r="CF92" s="215" t="str">
        <f>IF(CE92="","",(IF(CE92&lt;=$H92,"○","×")))</f>
        <v/>
      </c>
      <c r="CG92" s="64"/>
      <c r="CH92" s="265"/>
      <c r="CI92" s="215" t="str">
        <f>IF(CH92="","",(IF(CH92&lt;=$H92,"○","×")))</f>
        <v/>
      </c>
      <c r="CJ92" s="64"/>
      <c r="CK92" s="266"/>
      <c r="CL92" s="215" t="str">
        <f>IF(CK92="","",(IF(CK92&lt;=$H92,"○","×")))</f>
        <v/>
      </c>
      <c r="CM92" s="64"/>
      <c r="CN92" s="266"/>
      <c r="CO92" s="215" t="str">
        <f>IF(CN92="","",(IF(CN92&lt;=$H92,"○","×")))</f>
        <v/>
      </c>
      <c r="CP92" s="64"/>
      <c r="CQ92" s="266"/>
      <c r="CR92" s="215" t="str">
        <f>IF(CQ92="","",(IF(CQ92&lt;=$H92,"○","×")))</f>
        <v/>
      </c>
      <c r="CS92" s="64"/>
      <c r="CT92" s="266"/>
      <c r="CU92" s="215" t="str">
        <f>IF(CT92="","",(IF(CT92&lt;=$H92,"○","×")))</f>
        <v/>
      </c>
      <c r="CV92" s="23"/>
    </row>
    <row r="93" spans="3:100" ht="12" customHeight="1" x14ac:dyDescent="0.2">
      <c r="C93" s="982"/>
      <c r="D93" s="975" t="s">
        <v>202</v>
      </c>
      <c r="E93" s="976"/>
      <c r="F93" s="976"/>
      <c r="G93" s="960" t="s">
        <v>90</v>
      </c>
      <c r="H93" s="956">
        <v>0.04</v>
      </c>
      <c r="I93" s="960" t="s">
        <v>201</v>
      </c>
      <c r="J93" s="956"/>
      <c r="K93" s="763"/>
      <c r="L93" s="192" t="str">
        <f>IF(K93="","",(IF(K93&lt;=$H93,"○","×")))</f>
        <v/>
      </c>
      <c r="M93" s="23"/>
      <c r="N93" s="267"/>
      <c r="O93" s="192" t="str">
        <f>IF(N93="","",(IF(N93&lt;=$H93,"○","×")))</f>
        <v/>
      </c>
      <c r="P93" s="23"/>
      <c r="Q93" s="218"/>
      <c r="R93" s="192" t="str">
        <f>IF(Q93="","",(IF(Q93&lt;=$H93,"○","×")))</f>
        <v/>
      </c>
      <c r="S93" s="23"/>
      <c r="T93" s="195"/>
      <c r="U93" s="192" t="str">
        <f>IF(T93="","",(IF(T93&lt;=$H93,"○","×")))</f>
        <v/>
      </c>
      <c r="V93" s="23"/>
      <c r="W93" s="195"/>
      <c r="X93" s="192" t="str">
        <f>IF(W93="","",(IF(W93&lt;=$H93,"○","×")))</f>
        <v/>
      </c>
      <c r="Y93" s="23"/>
      <c r="Z93" s="195"/>
      <c r="AA93" s="192" t="str">
        <f>IF(Z93="","",(IF(Z93&lt;=$H93,"○","×")))</f>
        <v/>
      </c>
      <c r="AB93" s="23"/>
      <c r="AC93" s="195"/>
      <c r="AD93" s="192" t="str">
        <f>IF(AC93="","",(IF(AC93&lt;=$H93,"○","×")))</f>
        <v/>
      </c>
      <c r="AE93" s="23"/>
      <c r="AF93" s="200"/>
      <c r="AG93" s="192" t="str">
        <f>IF(AF93="","",(IF(AF93&lt;=$H93,"○","×")))</f>
        <v/>
      </c>
      <c r="AH93" s="23"/>
      <c r="AI93" s="195"/>
      <c r="AJ93" s="192" t="str">
        <f>IF(AI93="","",(IF(AI93&lt;=$H93,"○","×")))</f>
        <v/>
      </c>
      <c r="AK93" s="23"/>
      <c r="AL93" s="267"/>
      <c r="AM93" s="192" t="str">
        <f>IF(AL93="","",(IF(AL93&lt;=$H93,"○","×")))</f>
        <v/>
      </c>
      <c r="AN93" s="23"/>
      <c r="AO93" s="195"/>
      <c r="AP93" s="192" t="str">
        <f>IF(AO93="","",(IF(AO93&lt;=$H93,"○","×")))</f>
        <v/>
      </c>
      <c r="AQ93" s="23"/>
      <c r="AR93" s="195"/>
      <c r="AS93" s="192" t="str">
        <f>IF(AR93="","",(IF(AR93&lt;=$H93,"○","×")))</f>
        <v/>
      </c>
      <c r="AT93" s="23"/>
      <c r="AU93" s="267"/>
      <c r="AV93" s="192" t="str">
        <f>IF(AU93="","",(IF(AU93&lt;=$H93,"○","×")))</f>
        <v/>
      </c>
      <c r="AW93" s="23"/>
      <c r="AX93" s="195"/>
      <c r="AY93" s="192" t="str">
        <f>IF(AX93="","",(IF(AX93&lt;=$H93,"○","×")))</f>
        <v/>
      </c>
      <c r="AZ93" s="23"/>
      <c r="BA93" s="267"/>
      <c r="BB93" s="192" t="str">
        <f>IF(BA93="","",(IF(BA93&lt;=$H93,"○","×")))</f>
        <v/>
      </c>
      <c r="BC93" s="956"/>
      <c r="BD93" s="763"/>
      <c r="BE93" s="192" t="str">
        <f>IF(BD93="","",(IF(BD93&lt;=$H93,"○","×")))</f>
        <v/>
      </c>
      <c r="BF93" s="23"/>
      <c r="BG93" s="267"/>
      <c r="BH93" s="192" t="str">
        <f>IF(BG93="","",(IF(BG93&lt;=$H93,"○","×")))</f>
        <v/>
      </c>
      <c r="BI93" s="23"/>
      <c r="BJ93" s="195"/>
      <c r="BK93" s="192" t="str">
        <f>IF(BJ93="","",(IF(BJ93&lt;=$H93,"○","×")))</f>
        <v/>
      </c>
      <c r="BL93" s="23"/>
      <c r="BM93" s="195"/>
      <c r="BN93" s="192" t="str">
        <f>IF(BM93="","",(IF(BM93&lt;=$H93,"○","×")))</f>
        <v/>
      </c>
      <c r="BO93" s="23"/>
      <c r="BP93" s="267"/>
      <c r="BQ93" s="192" t="str">
        <f>IF(BP93="","",(IF(BP93&lt;=$H93,"○","×")))</f>
        <v/>
      </c>
      <c r="BR93" s="23"/>
      <c r="BS93" s="267"/>
      <c r="BT93" s="192" t="str">
        <f>IF(BS93="","",(IF(BS93&lt;=$H93,"○","×")))</f>
        <v/>
      </c>
      <c r="BU93" s="23"/>
      <c r="BV93" s="195"/>
      <c r="BW93" s="192" t="str">
        <f>IF(BV93="","",(IF(BV93&lt;=$H93,"○","×")))</f>
        <v/>
      </c>
      <c r="BX93" s="23"/>
      <c r="BY93" s="195"/>
      <c r="BZ93" s="192" t="str">
        <f>IF(BY93="","",(IF(BY93&lt;=$H93,"○","×")))</f>
        <v/>
      </c>
      <c r="CA93" s="23"/>
      <c r="CB93" s="195"/>
      <c r="CC93" s="192" t="str">
        <f>IF(CB93="","",(IF(CB93&lt;=$H93,"○","×")))</f>
        <v/>
      </c>
      <c r="CD93" s="23"/>
      <c r="CE93" s="195"/>
      <c r="CF93" s="192" t="str">
        <f>IF(CE93="","",(IF(CE93&lt;=$H93,"○","×")))</f>
        <v/>
      </c>
      <c r="CG93" s="23"/>
      <c r="CH93" s="267"/>
      <c r="CI93" s="192" t="str">
        <f>IF(CH93="","",(IF(CH93&lt;=$H93,"○","×")))</f>
        <v/>
      </c>
      <c r="CJ93" s="23"/>
      <c r="CK93" s="195"/>
      <c r="CL93" s="192" t="str">
        <f>IF(CK93="","",(IF(CK93&lt;=$H93,"○","×")))</f>
        <v/>
      </c>
      <c r="CM93" s="23"/>
      <c r="CN93" s="195"/>
      <c r="CO93" s="192" t="str">
        <f>IF(CN93="","",(IF(CN93&lt;=$H93,"○","×")))</f>
        <v/>
      </c>
      <c r="CP93" s="23"/>
      <c r="CQ93" s="195"/>
      <c r="CR93" s="192" t="str">
        <f>IF(CQ93="","",(IF(CQ93&lt;=$H93,"○","×")))</f>
        <v/>
      </c>
      <c r="CS93" s="23"/>
      <c r="CT93" s="195"/>
      <c r="CU93" s="192" t="str">
        <f>IF(CT93="","",(IF(CT93&lt;=$H93,"○","×")))</f>
        <v/>
      </c>
      <c r="CV93" s="23"/>
    </row>
    <row r="94" spans="3:100" ht="12" customHeight="1" x14ac:dyDescent="0.2">
      <c r="C94" s="982"/>
      <c r="D94" s="975" t="s">
        <v>203</v>
      </c>
      <c r="E94" s="976"/>
      <c r="F94" s="976"/>
      <c r="G94" s="960" t="s">
        <v>90</v>
      </c>
      <c r="H94" s="956">
        <v>0.06</v>
      </c>
      <c r="I94" s="960" t="s">
        <v>201</v>
      </c>
      <c r="J94" s="956"/>
      <c r="K94" s="763"/>
      <c r="L94" s="192" t="str">
        <f>IF(K94="","",(IF(K94&lt;=$H94,"○","×")))</f>
        <v/>
      </c>
      <c r="M94" s="23"/>
      <c r="N94" s="267"/>
      <c r="O94" s="192" t="str">
        <f>IF(N94="","",(IF(N94&lt;=$H94,"○","×")))</f>
        <v/>
      </c>
      <c r="P94" s="23"/>
      <c r="Q94" s="218"/>
      <c r="R94" s="192" t="str">
        <f>IF(Q94="","",(IF(Q94&lt;=$H94,"○","×")))</f>
        <v/>
      </c>
      <c r="S94" s="23"/>
      <c r="T94" s="195"/>
      <c r="U94" s="192" t="str">
        <f>IF(T94="","",(IF(T94&lt;=$H94,"○","×")))</f>
        <v/>
      </c>
      <c r="V94" s="23"/>
      <c r="W94" s="195"/>
      <c r="X94" s="192" t="str">
        <f>IF(W94="","",(IF(W94&lt;=$H94,"○","×")))</f>
        <v/>
      </c>
      <c r="Y94" s="23"/>
      <c r="Z94" s="195"/>
      <c r="AA94" s="192" t="str">
        <f>IF(Z94="","",(IF(Z94&lt;=$H94,"○","×")))</f>
        <v/>
      </c>
      <c r="AB94" s="23"/>
      <c r="AC94" s="195"/>
      <c r="AD94" s="192" t="str">
        <f>IF(AC94="","",(IF(AC94&lt;=$H94,"○","×")))</f>
        <v/>
      </c>
      <c r="AE94" s="23"/>
      <c r="AF94" s="200"/>
      <c r="AG94" s="192" t="str">
        <f>IF(AF94="","",(IF(AF94&lt;=$H94,"○","×")))</f>
        <v/>
      </c>
      <c r="AH94" s="23"/>
      <c r="AI94" s="195"/>
      <c r="AJ94" s="192" t="str">
        <f>IF(AI94="","",(IF(AI94&lt;=$H94,"○","×")))</f>
        <v/>
      </c>
      <c r="AK94" s="23"/>
      <c r="AL94" s="267"/>
      <c r="AM94" s="192" t="str">
        <f>IF(AL94="","",(IF(AL94&lt;=$H94,"○","×")))</f>
        <v/>
      </c>
      <c r="AN94" s="23"/>
      <c r="AO94" s="195"/>
      <c r="AP94" s="192" t="str">
        <f>IF(AO94="","",(IF(AO94&lt;=$H94,"○","×")))</f>
        <v/>
      </c>
      <c r="AQ94" s="23"/>
      <c r="AR94" s="195"/>
      <c r="AS94" s="192" t="str">
        <f>IF(AR94="","",(IF(AR94&lt;=$H94,"○","×")))</f>
        <v/>
      </c>
      <c r="AT94" s="23"/>
      <c r="AU94" s="267"/>
      <c r="AV94" s="192" t="str">
        <f>IF(AU94="","",(IF(AU94&lt;=$H94,"○","×")))</f>
        <v/>
      </c>
      <c r="AW94" s="23"/>
      <c r="AX94" s="195"/>
      <c r="AY94" s="192" t="str">
        <f>IF(AX94="","",(IF(AX94&lt;=$H94,"○","×")))</f>
        <v/>
      </c>
      <c r="AZ94" s="23"/>
      <c r="BA94" s="267"/>
      <c r="BB94" s="192" t="str">
        <f>IF(BA94="","",(IF(BA94&lt;=$H94,"○","×")))</f>
        <v/>
      </c>
      <c r="BC94" s="956"/>
      <c r="BD94" s="763"/>
      <c r="BE94" s="192" t="str">
        <f>IF(BD94="","",(IF(BD94&lt;=$H94,"○","×")))</f>
        <v/>
      </c>
      <c r="BF94" s="23"/>
      <c r="BG94" s="267"/>
      <c r="BH94" s="192" t="str">
        <f>IF(BG94="","",(IF(BG94&lt;=$H94,"○","×")))</f>
        <v/>
      </c>
      <c r="BI94" s="23"/>
      <c r="BJ94" s="195"/>
      <c r="BK94" s="192" t="str">
        <f>IF(BJ94="","",(IF(BJ94&lt;=$H94,"○","×")))</f>
        <v/>
      </c>
      <c r="BL94" s="23"/>
      <c r="BM94" s="195"/>
      <c r="BN94" s="192" t="str">
        <f>IF(BM94="","",(IF(BM94&lt;=$H94,"○","×")))</f>
        <v/>
      </c>
      <c r="BO94" s="23"/>
      <c r="BP94" s="267"/>
      <c r="BQ94" s="192" t="str">
        <f>IF(BP94="","",(IF(BP94&lt;=$H94,"○","×")))</f>
        <v/>
      </c>
      <c r="BR94" s="23"/>
      <c r="BS94" s="267"/>
      <c r="BT94" s="192" t="str">
        <f>IF(BS94="","",(IF(BS94&lt;=$H94,"○","×")))</f>
        <v/>
      </c>
      <c r="BU94" s="23"/>
      <c r="BV94" s="195"/>
      <c r="BW94" s="192" t="str">
        <f>IF(BV94="","",(IF(BV94&lt;=$H94,"○","×")))</f>
        <v/>
      </c>
      <c r="BX94" s="23"/>
      <c r="BY94" s="195"/>
      <c r="BZ94" s="192" t="str">
        <f>IF(BY94="","",(IF(BY94&lt;=$H94,"○","×")))</f>
        <v/>
      </c>
      <c r="CA94" s="23"/>
      <c r="CB94" s="195"/>
      <c r="CC94" s="192" t="str">
        <f>IF(CB94="","",(IF(CB94&lt;=$H94,"○","×")))</f>
        <v/>
      </c>
      <c r="CD94" s="23"/>
      <c r="CE94" s="195"/>
      <c r="CF94" s="192" t="str">
        <f>IF(CE94="","",(IF(CE94&lt;=$H94,"○","×")))</f>
        <v/>
      </c>
      <c r="CG94" s="23"/>
      <c r="CH94" s="267"/>
      <c r="CI94" s="192" t="str">
        <f>IF(CH94="","",(IF(CH94&lt;=$H94,"○","×")))</f>
        <v/>
      </c>
      <c r="CJ94" s="23"/>
      <c r="CK94" s="195"/>
      <c r="CL94" s="192" t="str">
        <f>IF(CK94="","",(IF(CK94&lt;=$H94,"○","×")))</f>
        <v/>
      </c>
      <c r="CM94" s="23"/>
      <c r="CN94" s="195"/>
      <c r="CO94" s="192" t="str">
        <f>IF(CN94="","",(IF(CN94&lt;=$H94,"○","×")))</f>
        <v/>
      </c>
      <c r="CP94" s="23"/>
      <c r="CQ94" s="195"/>
      <c r="CR94" s="192" t="str">
        <f>IF(CQ94="","",(IF(CQ94&lt;=$H94,"○","×")))</f>
        <v/>
      </c>
      <c r="CS94" s="23"/>
      <c r="CT94" s="195"/>
      <c r="CU94" s="192" t="str">
        <f>IF(CT94="","",(IF(CT94&lt;=$H94,"○","×")))</f>
        <v/>
      </c>
      <c r="CV94" s="23"/>
    </row>
    <row r="95" spans="3:100" ht="12" customHeight="1" x14ac:dyDescent="0.2">
      <c r="C95" s="982"/>
      <c r="D95" s="977" t="s">
        <v>204</v>
      </c>
      <c r="E95" s="978"/>
      <c r="F95" s="978"/>
      <c r="G95" s="969" t="s">
        <v>90</v>
      </c>
      <c r="H95" s="967">
        <v>0.2</v>
      </c>
      <c r="I95" s="960" t="s">
        <v>201</v>
      </c>
      <c r="J95" s="967"/>
      <c r="K95" s="764"/>
      <c r="L95" s="222" t="str">
        <f>IF(K95="","",(IF(K95&lt;=$H95,"○","×")))</f>
        <v/>
      </c>
      <c r="M95" s="224"/>
      <c r="N95" s="268"/>
      <c r="O95" s="222" t="str">
        <f>IF(N95="","",(IF(N95&lt;=$H95,"○","×")))</f>
        <v/>
      </c>
      <c r="P95" s="224"/>
      <c r="Q95" s="269"/>
      <c r="R95" s="222" t="str">
        <f>IF(Q95="","",(IF(Q95&lt;=$H95,"○","×")))</f>
        <v/>
      </c>
      <c r="S95" s="224"/>
      <c r="T95" s="269"/>
      <c r="U95" s="222" t="str">
        <f>IF(T95="","",(IF(T95&lt;=$H95,"○","×")))</f>
        <v/>
      </c>
      <c r="V95" s="224"/>
      <c r="W95" s="269"/>
      <c r="X95" s="222" t="str">
        <f>IF(W95="","",(IF(W95&lt;=$H95,"○","×")))</f>
        <v/>
      </c>
      <c r="Y95" s="224"/>
      <c r="Z95" s="269"/>
      <c r="AA95" s="222" t="str">
        <f>IF(Z95="","",(IF(Z95&lt;=$H95,"○","×")))</f>
        <v/>
      </c>
      <c r="AB95" s="224"/>
      <c r="AC95" s="269"/>
      <c r="AD95" s="222" t="str">
        <f>IF(AC95="","",(IF(AC95&lt;=$H95,"○","×")))</f>
        <v/>
      </c>
      <c r="AE95" s="224"/>
      <c r="AF95" s="968"/>
      <c r="AG95" s="222" t="str">
        <f>IF(AF95="","",(IF(AF95&lt;=$H95,"○","×")))</f>
        <v/>
      </c>
      <c r="AH95" s="224"/>
      <c r="AI95" s="269"/>
      <c r="AJ95" s="222" t="str">
        <f>IF(AI95="","",(IF(AI95&lt;=$H95,"○","×")))</f>
        <v/>
      </c>
      <c r="AK95" s="224"/>
      <c r="AL95" s="268"/>
      <c r="AM95" s="222" t="str">
        <f>IF(AL95="","",(IF(AL95&lt;=$H95,"○","×")))</f>
        <v/>
      </c>
      <c r="AN95" s="224"/>
      <c r="AO95" s="269"/>
      <c r="AP95" s="222" t="str">
        <f>IF(AO95="","",(IF(AO95&lt;=$H95,"○","×")))</f>
        <v/>
      </c>
      <c r="AQ95" s="224"/>
      <c r="AR95" s="269"/>
      <c r="AS95" s="222" t="str">
        <f>IF(AR95="","",(IF(AR95&lt;=$H95,"○","×")))</f>
        <v/>
      </c>
      <c r="AT95" s="224"/>
      <c r="AU95" s="268"/>
      <c r="AV95" s="222" t="str">
        <f>IF(AU95="","",(IF(AU95&lt;=$H95,"○","×")))</f>
        <v/>
      </c>
      <c r="AW95" s="224"/>
      <c r="AX95" s="269"/>
      <c r="AY95" s="222" t="str">
        <f>IF(AX95="","",(IF(AX95&lt;=$H95,"○","×")))</f>
        <v/>
      </c>
      <c r="AZ95" s="224"/>
      <c r="BA95" s="268"/>
      <c r="BB95" s="222" t="str">
        <f>IF(BA95="","",(IF(BA95&lt;=$H95,"○","×")))</f>
        <v/>
      </c>
      <c r="BC95" s="967"/>
      <c r="BD95" s="764"/>
      <c r="BE95" s="222" t="str">
        <f>IF(BD95="","",(IF(BD95&lt;=$H95,"○","×")))</f>
        <v/>
      </c>
      <c r="BF95" s="224"/>
      <c r="BG95" s="268"/>
      <c r="BH95" s="222" t="str">
        <f>IF(BG95="","",(IF(BG95&lt;=$H95,"○","×")))</f>
        <v/>
      </c>
      <c r="BI95" s="224"/>
      <c r="BJ95" s="269"/>
      <c r="BK95" s="222" t="str">
        <f>IF(BJ95="","",(IF(BJ95&lt;=$H95,"○","×")))</f>
        <v/>
      </c>
      <c r="BL95" s="224"/>
      <c r="BM95" s="269"/>
      <c r="BN95" s="222" t="str">
        <f>IF(BM95="","",(IF(BM95&lt;=$H95,"○","×")))</f>
        <v/>
      </c>
      <c r="BO95" s="224"/>
      <c r="BP95" s="268"/>
      <c r="BQ95" s="222" t="str">
        <f>IF(BP95="","",(IF(BP95&lt;=$H95,"○","×")))</f>
        <v/>
      </c>
      <c r="BR95" s="224"/>
      <c r="BS95" s="268"/>
      <c r="BT95" s="222" t="str">
        <f>IF(BS95="","",(IF(BS95&lt;=$H95,"○","×")))</f>
        <v/>
      </c>
      <c r="BU95" s="224"/>
      <c r="BV95" s="269"/>
      <c r="BW95" s="222" t="str">
        <f>IF(BV95="","",(IF(BV95&lt;=$H95,"○","×")))</f>
        <v/>
      </c>
      <c r="BX95" s="224"/>
      <c r="BY95" s="269"/>
      <c r="BZ95" s="222" t="str">
        <f>IF(BY95="","",(IF(BY95&lt;=$H95,"○","×")))</f>
        <v/>
      </c>
      <c r="CA95" s="224"/>
      <c r="CB95" s="269"/>
      <c r="CC95" s="222" t="str">
        <f>IF(CB95="","",(IF(CB95&lt;=$H95,"○","×")))</f>
        <v/>
      </c>
      <c r="CD95" s="224"/>
      <c r="CE95" s="269"/>
      <c r="CF95" s="222" t="str">
        <f>IF(CE95="","",(IF(CE95&lt;=$H95,"○","×")))</f>
        <v/>
      </c>
      <c r="CG95" s="224"/>
      <c r="CH95" s="268"/>
      <c r="CI95" s="222" t="str">
        <f>IF(CH95="","",(IF(CH95&lt;=$H95,"○","×")))</f>
        <v/>
      </c>
      <c r="CJ95" s="224"/>
      <c r="CK95" s="269"/>
      <c r="CL95" s="222" t="str">
        <f>IF(CK95="","",(IF(CK95&lt;=$H95,"○","×")))</f>
        <v/>
      </c>
      <c r="CM95" s="224"/>
      <c r="CN95" s="269"/>
      <c r="CO95" s="222" t="str">
        <f>IF(CN95="","",(IF(CN95&lt;=$H95,"○","×")))</f>
        <v/>
      </c>
      <c r="CP95" s="224"/>
      <c r="CQ95" s="269"/>
      <c r="CR95" s="222" t="str">
        <f>IF(CQ95="","",(IF(CQ95&lt;=$H95,"○","×")))</f>
        <v/>
      </c>
      <c r="CS95" s="224"/>
      <c r="CT95" s="269"/>
      <c r="CU95" s="222" t="str">
        <f>IF(CT95="","",(IF(CT95&lt;=$H95,"○","×")))</f>
        <v/>
      </c>
      <c r="CV95" s="23"/>
    </row>
    <row r="96" spans="3:100" ht="12" customHeight="1" x14ac:dyDescent="0.2">
      <c r="C96" s="982"/>
      <c r="D96" s="975" t="s">
        <v>205</v>
      </c>
      <c r="E96" s="976"/>
      <c r="F96" s="976"/>
      <c r="G96" s="960" t="s">
        <v>90</v>
      </c>
      <c r="H96" s="956">
        <v>8.0000000000000002E-3</v>
      </c>
      <c r="I96" s="970" t="s">
        <v>201</v>
      </c>
      <c r="J96" s="956"/>
      <c r="K96" s="763"/>
      <c r="L96" s="192" t="str">
        <f>IF(K96="","",(IF(K96&lt;=$H96,"○","×")))</f>
        <v/>
      </c>
      <c r="M96" s="23"/>
      <c r="N96" s="267"/>
      <c r="O96" s="192" t="str">
        <f>IF(N96="","",(IF(N96&lt;=$H96,"○","×")))</f>
        <v/>
      </c>
      <c r="P96" s="23"/>
      <c r="Q96" s="218"/>
      <c r="R96" s="192" t="str">
        <f>IF(Q96="","",(IF(Q96&lt;=$H96,"○","×")))</f>
        <v/>
      </c>
      <c r="S96" s="23"/>
      <c r="T96" s="270"/>
      <c r="U96" s="192" t="str">
        <f>IF(T96="","",(IF(T96&lt;=$H96,"○","×")))</f>
        <v/>
      </c>
      <c r="V96" s="23"/>
      <c r="W96" s="270"/>
      <c r="X96" s="192" t="str">
        <f>IF(W96="","",(IF(W96&lt;=$H96,"○","×")))</f>
        <v/>
      </c>
      <c r="Y96" s="23"/>
      <c r="Z96" s="270"/>
      <c r="AA96" s="192" t="str">
        <f>IF(Z96="","",(IF(Z96&lt;=$H96,"○","×")))</f>
        <v/>
      </c>
      <c r="AB96" s="23"/>
      <c r="AC96" s="270"/>
      <c r="AD96" s="192" t="str">
        <f>IF(AC96="","",(IF(AC96&lt;=$H96,"○","×")))</f>
        <v/>
      </c>
      <c r="AE96" s="23"/>
      <c r="AF96" s="270"/>
      <c r="AG96" s="192" t="str">
        <f>IF(AF96="","",(IF(AF96&lt;=$H96,"○","×")))</f>
        <v/>
      </c>
      <c r="AH96" s="23"/>
      <c r="AI96" s="270"/>
      <c r="AJ96" s="192" t="str">
        <f>IF(AI96="","",(IF(AI96&lt;=$H96,"○","×")))</f>
        <v/>
      </c>
      <c r="AK96" s="23"/>
      <c r="AL96" s="267"/>
      <c r="AM96" s="192" t="str">
        <f>IF(AL96="","",(IF(AL96&lt;=$H96,"○","×")))</f>
        <v/>
      </c>
      <c r="AN96" s="23"/>
      <c r="AO96" s="270"/>
      <c r="AP96" s="192" t="str">
        <f>IF(AO96="","",(IF(AO96&lt;=$H96,"○","×")))</f>
        <v/>
      </c>
      <c r="AQ96" s="23"/>
      <c r="AR96" s="270"/>
      <c r="AS96" s="192" t="str">
        <f>IF(AR96="","",(IF(AR96&lt;=$H96,"○","×")))</f>
        <v/>
      </c>
      <c r="AT96" s="23"/>
      <c r="AU96" s="267"/>
      <c r="AV96" s="192" t="str">
        <f>IF(AU96="","",(IF(AU96&lt;=$H96,"○","×")))</f>
        <v/>
      </c>
      <c r="AW96" s="23"/>
      <c r="AX96" s="270"/>
      <c r="AY96" s="192" t="str">
        <f>IF(AX96="","",(IF(AX96&lt;=$H96,"○","×")))</f>
        <v/>
      </c>
      <c r="AZ96" s="23"/>
      <c r="BA96" s="267"/>
      <c r="BB96" s="192" t="str">
        <f>IF(BA96="","",(IF(BA96&lt;=$H96,"○","×")))</f>
        <v/>
      </c>
      <c r="BC96" s="956"/>
      <c r="BD96" s="763"/>
      <c r="BE96" s="192" t="str">
        <f>IF(BD96="","",(IF(BD96&lt;=$H96,"○","×")))</f>
        <v/>
      </c>
      <c r="BF96" s="23"/>
      <c r="BG96" s="267"/>
      <c r="BH96" s="192" t="str">
        <f>IF(BG96="","",(IF(BG96&lt;=$H96,"○","×")))</f>
        <v/>
      </c>
      <c r="BI96" s="23"/>
      <c r="BJ96" s="270"/>
      <c r="BK96" s="192" t="str">
        <f>IF(BJ96="","",(IF(BJ96&lt;=$H96,"○","×")))</f>
        <v/>
      </c>
      <c r="BL96" s="23"/>
      <c r="BM96" s="270"/>
      <c r="BN96" s="192" t="str">
        <f>IF(BM96="","",(IF(BM96&lt;=$H96,"○","×")))</f>
        <v/>
      </c>
      <c r="BO96" s="23"/>
      <c r="BP96" s="267"/>
      <c r="BQ96" s="192" t="str">
        <f>IF(BP96="","",(IF(BP96&lt;=$H96,"○","×")))</f>
        <v/>
      </c>
      <c r="BR96" s="23"/>
      <c r="BS96" s="267"/>
      <c r="BT96" s="192" t="str">
        <f>IF(BS96="","",(IF(BS96&lt;=$H96,"○","×")))</f>
        <v/>
      </c>
      <c r="BU96" s="23"/>
      <c r="BV96" s="270"/>
      <c r="BW96" s="192" t="str">
        <f>IF(BV96="","",(IF(BV96&lt;=$H96,"○","×")))</f>
        <v/>
      </c>
      <c r="BX96" s="23"/>
      <c r="BY96" s="270"/>
      <c r="BZ96" s="192" t="str">
        <f>IF(BY96="","",(IF(BY96&lt;=$H96,"○","×")))</f>
        <v/>
      </c>
      <c r="CA96" s="23"/>
      <c r="CB96" s="270"/>
      <c r="CC96" s="192" t="str">
        <f>IF(CB96="","",(IF(CB96&lt;=$H96,"○","×")))</f>
        <v/>
      </c>
      <c r="CD96" s="23"/>
      <c r="CE96" s="270"/>
      <c r="CF96" s="192" t="str">
        <f>IF(CE96="","",(IF(CE96&lt;=$H96,"○","×")))</f>
        <v/>
      </c>
      <c r="CG96" s="23"/>
      <c r="CH96" s="267"/>
      <c r="CI96" s="192" t="str">
        <f>IF(CH96="","",(IF(CH96&lt;=$H96,"○","×")))</f>
        <v/>
      </c>
      <c r="CJ96" s="23"/>
      <c r="CK96" s="270"/>
      <c r="CL96" s="192" t="str">
        <f>IF(CK96="","",(IF(CK96&lt;=$H96,"○","×")))</f>
        <v/>
      </c>
      <c r="CM96" s="23"/>
      <c r="CN96" s="270"/>
      <c r="CO96" s="192" t="str">
        <f>IF(CN96="","",(IF(CN96&lt;=$H96,"○","×")))</f>
        <v/>
      </c>
      <c r="CP96" s="23"/>
      <c r="CQ96" s="270"/>
      <c r="CR96" s="192" t="str">
        <f>IF(CQ96="","",(IF(CQ96&lt;=$H96,"○","×")))</f>
        <v/>
      </c>
      <c r="CS96" s="23"/>
      <c r="CT96" s="270"/>
      <c r="CU96" s="192" t="str">
        <f>IF(CT96="","",(IF(CT96&lt;=$H96,"○","×")))</f>
        <v/>
      </c>
      <c r="CV96" s="23"/>
    </row>
    <row r="97" spans="3:100" ht="12" customHeight="1" x14ac:dyDescent="0.2">
      <c r="C97" s="982"/>
      <c r="D97" s="975" t="s">
        <v>206</v>
      </c>
      <c r="E97" s="976"/>
      <c r="F97" s="976"/>
      <c r="G97" s="960" t="s">
        <v>90</v>
      </c>
      <c r="H97" s="956">
        <v>5.0000000000000001E-3</v>
      </c>
      <c r="I97" s="960" t="s">
        <v>201</v>
      </c>
      <c r="J97" s="956"/>
      <c r="K97" s="763"/>
      <c r="L97" s="192" t="str">
        <f>IF(K97="","",(IF(K97&lt;=$H97,"○","×")))</f>
        <v/>
      </c>
      <c r="M97" s="23"/>
      <c r="N97" s="267"/>
      <c r="O97" s="192" t="str">
        <f>IF(N97="","",(IF(N97&lt;=$H97,"○","×")))</f>
        <v/>
      </c>
      <c r="P97" s="23"/>
      <c r="Q97" s="218"/>
      <c r="R97" s="192" t="str">
        <f>IF(Q97="","",(IF(Q97&lt;=$H97,"○","×")))</f>
        <v/>
      </c>
      <c r="S97" s="23"/>
      <c r="T97" s="270"/>
      <c r="U97" s="192" t="str">
        <f>IF(T97="","",(IF(T97&lt;=$H97,"○","×")))</f>
        <v/>
      </c>
      <c r="V97" s="23"/>
      <c r="W97" s="270"/>
      <c r="X97" s="192" t="str">
        <f>IF(W97="","",(IF(W97&lt;=$H97,"○","×")))</f>
        <v/>
      </c>
      <c r="Y97" s="23"/>
      <c r="Z97" s="270"/>
      <c r="AA97" s="192" t="str">
        <f>IF(Z97="","",(IF(Z97&lt;=$H97,"○","×")))</f>
        <v/>
      </c>
      <c r="AB97" s="23"/>
      <c r="AC97" s="270"/>
      <c r="AD97" s="192" t="str">
        <f>IF(AC97="","",(IF(AC97&lt;=$H97,"○","×")))</f>
        <v/>
      </c>
      <c r="AE97" s="23"/>
      <c r="AF97" s="270"/>
      <c r="AG97" s="192" t="str">
        <f>IF(AF97="","",(IF(AF97&lt;=$H97,"○","×")))</f>
        <v/>
      </c>
      <c r="AH97" s="23"/>
      <c r="AI97" s="270"/>
      <c r="AJ97" s="192" t="str">
        <f>IF(AI97="","",(IF(AI97&lt;=$H97,"○","×")))</f>
        <v/>
      </c>
      <c r="AK97" s="23"/>
      <c r="AL97" s="267"/>
      <c r="AM97" s="192" t="str">
        <f>IF(AL97="","",(IF(AL97&lt;=$H97,"○","×")))</f>
        <v/>
      </c>
      <c r="AN97" s="23"/>
      <c r="AO97" s="270"/>
      <c r="AP97" s="192" t="str">
        <f>IF(AO97="","",(IF(AO97&lt;=$H97,"○","×")))</f>
        <v/>
      </c>
      <c r="AQ97" s="23"/>
      <c r="AR97" s="270"/>
      <c r="AS97" s="192" t="str">
        <f>IF(AR97="","",(IF(AR97&lt;=$H97,"○","×")))</f>
        <v/>
      </c>
      <c r="AT97" s="23"/>
      <c r="AU97" s="267"/>
      <c r="AV97" s="192" t="str">
        <f>IF(AU97="","",(IF(AU97&lt;=$H97,"○","×")))</f>
        <v/>
      </c>
      <c r="AW97" s="23"/>
      <c r="AX97" s="270"/>
      <c r="AY97" s="192" t="str">
        <f>IF(AX97="","",(IF(AX97&lt;=$H97,"○","×")))</f>
        <v/>
      </c>
      <c r="AZ97" s="23"/>
      <c r="BA97" s="267"/>
      <c r="BB97" s="192" t="str">
        <f>IF(BA97="","",(IF(BA97&lt;=$H97,"○","×")))</f>
        <v/>
      </c>
      <c r="BC97" s="956"/>
      <c r="BD97" s="763"/>
      <c r="BE97" s="192" t="str">
        <f>IF(BD97="","",(IF(BD97&lt;=$H97,"○","×")))</f>
        <v/>
      </c>
      <c r="BF97" s="23"/>
      <c r="BG97" s="267"/>
      <c r="BH97" s="192" t="str">
        <f>IF(BG97="","",(IF(BG97&lt;=$H97,"○","×")))</f>
        <v/>
      </c>
      <c r="BI97" s="23"/>
      <c r="BJ97" s="270"/>
      <c r="BK97" s="192" t="str">
        <f>IF(BJ97="","",(IF(BJ97&lt;=$H97,"○","×")))</f>
        <v/>
      </c>
      <c r="BL97" s="23"/>
      <c r="BM97" s="270"/>
      <c r="BN97" s="192" t="str">
        <f>IF(BM97="","",(IF(BM97&lt;=$H97,"○","×")))</f>
        <v/>
      </c>
      <c r="BO97" s="23"/>
      <c r="BP97" s="267"/>
      <c r="BQ97" s="192" t="str">
        <f>IF(BP97="","",(IF(BP97&lt;=$H97,"○","×")))</f>
        <v/>
      </c>
      <c r="BR97" s="23"/>
      <c r="BS97" s="267"/>
      <c r="BT97" s="192" t="str">
        <f>IF(BS97="","",(IF(BS97&lt;=$H97,"○","×")))</f>
        <v/>
      </c>
      <c r="BU97" s="23"/>
      <c r="BV97" s="270"/>
      <c r="BW97" s="192" t="str">
        <f>IF(BV97="","",(IF(BV97&lt;=$H97,"○","×")))</f>
        <v/>
      </c>
      <c r="BX97" s="23"/>
      <c r="BY97" s="270"/>
      <c r="BZ97" s="192" t="str">
        <f>IF(BY97="","",(IF(BY97&lt;=$H97,"○","×")))</f>
        <v/>
      </c>
      <c r="CA97" s="23"/>
      <c r="CB97" s="270"/>
      <c r="CC97" s="192" t="str">
        <f>IF(CB97="","",(IF(CB97&lt;=$H97,"○","×")))</f>
        <v/>
      </c>
      <c r="CD97" s="23"/>
      <c r="CE97" s="270"/>
      <c r="CF97" s="192" t="str">
        <f>IF(CE97="","",(IF(CE97&lt;=$H97,"○","×")))</f>
        <v/>
      </c>
      <c r="CG97" s="23"/>
      <c r="CH97" s="267"/>
      <c r="CI97" s="192" t="str">
        <f>IF(CH97="","",(IF(CH97&lt;=$H97,"○","×")))</f>
        <v/>
      </c>
      <c r="CJ97" s="23"/>
      <c r="CK97" s="270"/>
      <c r="CL97" s="192" t="str">
        <f>IF(CK97="","",(IF(CK97&lt;=$H97,"○","×")))</f>
        <v/>
      </c>
      <c r="CM97" s="23"/>
      <c r="CN97" s="270"/>
      <c r="CO97" s="192" t="str">
        <f>IF(CN97="","",(IF(CN97&lt;=$H97,"○","×")))</f>
        <v/>
      </c>
      <c r="CP97" s="23"/>
      <c r="CQ97" s="270"/>
      <c r="CR97" s="192" t="str">
        <f>IF(CQ97="","",(IF(CQ97&lt;=$H97,"○","×")))</f>
        <v/>
      </c>
      <c r="CS97" s="23"/>
      <c r="CT97" s="270"/>
      <c r="CU97" s="192" t="str">
        <f>IF(CT97="","",(IF(CT97&lt;=$H97,"○","×")))</f>
        <v/>
      </c>
      <c r="CV97" s="23"/>
    </row>
    <row r="98" spans="3:100" ht="12" customHeight="1" x14ac:dyDescent="0.2">
      <c r="C98" s="982"/>
      <c r="D98" s="975" t="s">
        <v>207</v>
      </c>
      <c r="E98" s="976"/>
      <c r="F98" s="976"/>
      <c r="G98" s="960" t="s">
        <v>90</v>
      </c>
      <c r="H98" s="956">
        <v>3.0000000000000001E-3</v>
      </c>
      <c r="I98" s="960" t="s">
        <v>201</v>
      </c>
      <c r="J98" s="956"/>
      <c r="K98" s="763"/>
      <c r="L98" s="192" t="str">
        <f>IF(K98="","",(IF(K98&lt;=$H98,"○","×")))</f>
        <v/>
      </c>
      <c r="M98" s="23"/>
      <c r="N98" s="267"/>
      <c r="O98" s="192" t="str">
        <f>IF(N98="","",(IF(N98&lt;=$H98,"○","×")))</f>
        <v/>
      </c>
      <c r="P98" s="23"/>
      <c r="Q98" s="218"/>
      <c r="R98" s="192" t="str">
        <f>IF(Q98="","",(IF(Q98&lt;=$H98,"○","×")))</f>
        <v/>
      </c>
      <c r="S98" s="23"/>
      <c r="T98" s="270"/>
      <c r="U98" s="192" t="str">
        <f>IF(T98="","",(IF(T98&lt;=$H98,"○","×")))</f>
        <v/>
      </c>
      <c r="V98" s="23"/>
      <c r="W98" s="270"/>
      <c r="X98" s="192" t="str">
        <f>IF(W98="","",(IF(W98&lt;=$H98,"○","×")))</f>
        <v/>
      </c>
      <c r="Y98" s="23"/>
      <c r="Z98" s="270"/>
      <c r="AA98" s="192" t="str">
        <f>IF(Z98="","",(IF(Z98&lt;=$H98,"○","×")))</f>
        <v/>
      </c>
      <c r="AB98" s="23"/>
      <c r="AC98" s="270"/>
      <c r="AD98" s="192" t="str">
        <f>IF(AC98="","",(IF(AC98&lt;=$H98,"○","×")))</f>
        <v/>
      </c>
      <c r="AE98" s="23"/>
      <c r="AF98" s="270"/>
      <c r="AG98" s="192" t="str">
        <f>IF(AF98="","",(IF(AF98&lt;=$H98,"○","×")))</f>
        <v/>
      </c>
      <c r="AH98" s="23"/>
      <c r="AI98" s="270"/>
      <c r="AJ98" s="192" t="str">
        <f>IF(AI98="","",(IF(AI98&lt;=$H98,"○","×")))</f>
        <v/>
      </c>
      <c r="AK98" s="23"/>
      <c r="AL98" s="267"/>
      <c r="AM98" s="192" t="str">
        <f>IF(AL98="","",(IF(AL98&lt;=$H98,"○","×")))</f>
        <v/>
      </c>
      <c r="AN98" s="23"/>
      <c r="AO98" s="270"/>
      <c r="AP98" s="192" t="str">
        <f>IF(AO98="","",(IF(AO98&lt;=$H98,"○","×")))</f>
        <v/>
      </c>
      <c r="AQ98" s="23"/>
      <c r="AR98" s="270"/>
      <c r="AS98" s="192" t="str">
        <f>IF(AR98="","",(IF(AR98&lt;=$H98,"○","×")))</f>
        <v/>
      </c>
      <c r="AT98" s="23"/>
      <c r="AU98" s="267"/>
      <c r="AV98" s="192" t="str">
        <f>IF(AU98="","",(IF(AU98&lt;=$H98,"○","×")))</f>
        <v/>
      </c>
      <c r="AW98" s="23"/>
      <c r="AX98" s="270"/>
      <c r="AY98" s="192" t="str">
        <f>IF(AX98="","",(IF(AX98&lt;=$H98,"○","×")))</f>
        <v/>
      </c>
      <c r="AZ98" s="23"/>
      <c r="BA98" s="267"/>
      <c r="BB98" s="192" t="str">
        <f>IF(BA98="","",(IF(BA98&lt;=$H98,"○","×")))</f>
        <v/>
      </c>
      <c r="BC98" s="956"/>
      <c r="BD98" s="763"/>
      <c r="BE98" s="192" t="str">
        <f>IF(BD98="","",(IF(BD98&lt;=$H98,"○","×")))</f>
        <v/>
      </c>
      <c r="BF98" s="23"/>
      <c r="BG98" s="267"/>
      <c r="BH98" s="192" t="str">
        <f>IF(BG98="","",(IF(BG98&lt;=$H98,"○","×")))</f>
        <v/>
      </c>
      <c r="BI98" s="23"/>
      <c r="BJ98" s="270"/>
      <c r="BK98" s="192" t="str">
        <f>IF(BJ98="","",(IF(BJ98&lt;=$H98,"○","×")))</f>
        <v/>
      </c>
      <c r="BL98" s="23"/>
      <c r="BM98" s="270"/>
      <c r="BN98" s="192" t="str">
        <f>IF(BM98="","",(IF(BM98&lt;=$H98,"○","×")))</f>
        <v/>
      </c>
      <c r="BO98" s="23"/>
      <c r="BP98" s="267"/>
      <c r="BQ98" s="192" t="str">
        <f>IF(BP98="","",(IF(BP98&lt;=$H98,"○","×")))</f>
        <v/>
      </c>
      <c r="BR98" s="23"/>
      <c r="BS98" s="267"/>
      <c r="BT98" s="192" t="str">
        <f>IF(BS98="","",(IF(BS98&lt;=$H98,"○","×")))</f>
        <v/>
      </c>
      <c r="BU98" s="23"/>
      <c r="BV98" s="270"/>
      <c r="BW98" s="192" t="str">
        <f>IF(BV98="","",(IF(BV98&lt;=$H98,"○","×")))</f>
        <v/>
      </c>
      <c r="BX98" s="23"/>
      <c r="BY98" s="270"/>
      <c r="BZ98" s="192" t="str">
        <f>IF(BY98="","",(IF(BY98&lt;=$H98,"○","×")))</f>
        <v/>
      </c>
      <c r="CA98" s="23"/>
      <c r="CB98" s="270"/>
      <c r="CC98" s="192" t="str">
        <f>IF(CB98="","",(IF(CB98&lt;=$H98,"○","×")))</f>
        <v/>
      </c>
      <c r="CD98" s="23"/>
      <c r="CE98" s="270"/>
      <c r="CF98" s="192" t="str">
        <f>IF(CE98="","",(IF(CE98&lt;=$H98,"○","×")))</f>
        <v/>
      </c>
      <c r="CG98" s="23"/>
      <c r="CH98" s="267"/>
      <c r="CI98" s="192" t="str">
        <f>IF(CH98="","",(IF(CH98&lt;=$H98,"○","×")))</f>
        <v/>
      </c>
      <c r="CJ98" s="23"/>
      <c r="CK98" s="270"/>
      <c r="CL98" s="192" t="str">
        <f>IF(CK98="","",(IF(CK98&lt;=$H98,"○","×")))</f>
        <v/>
      </c>
      <c r="CM98" s="23"/>
      <c r="CN98" s="270"/>
      <c r="CO98" s="192" t="str">
        <f>IF(CN98="","",(IF(CN98&lt;=$H98,"○","×")))</f>
        <v/>
      </c>
      <c r="CP98" s="23"/>
      <c r="CQ98" s="270"/>
      <c r="CR98" s="192" t="str">
        <f>IF(CQ98="","",(IF(CQ98&lt;=$H98,"○","×")))</f>
        <v/>
      </c>
      <c r="CS98" s="23"/>
      <c r="CT98" s="270"/>
      <c r="CU98" s="192" t="str">
        <f>IF(CT98="","",(IF(CT98&lt;=$H98,"○","×")))</f>
        <v/>
      </c>
      <c r="CV98" s="23"/>
    </row>
    <row r="99" spans="3:100" ht="12" customHeight="1" x14ac:dyDescent="0.2">
      <c r="C99" s="982"/>
      <c r="D99" s="977" t="s">
        <v>208</v>
      </c>
      <c r="E99" s="978"/>
      <c r="F99" s="978"/>
      <c r="G99" s="969" t="s">
        <v>90</v>
      </c>
      <c r="H99" s="967">
        <v>0.04</v>
      </c>
      <c r="I99" s="969" t="s">
        <v>201</v>
      </c>
      <c r="J99" s="967"/>
      <c r="K99" s="764"/>
      <c r="L99" s="222" t="str">
        <f>IF(K99="","",(IF(K99&lt;=$H99,"○","×")))</f>
        <v/>
      </c>
      <c r="M99" s="224"/>
      <c r="N99" s="268"/>
      <c r="O99" s="222" t="str">
        <f>IF(N99="","",(IF(N99&lt;=$H99,"○","×")))</f>
        <v/>
      </c>
      <c r="P99" s="224"/>
      <c r="Q99" s="218"/>
      <c r="R99" s="222" t="str">
        <f>IF(Q99="","",(IF(Q99&lt;=$H99,"○","×")))</f>
        <v/>
      </c>
      <c r="S99" s="224"/>
      <c r="T99" s="271"/>
      <c r="U99" s="222" t="str">
        <f>IF(T99="","",(IF(T99&lt;=$H99,"○","×")))</f>
        <v/>
      </c>
      <c r="V99" s="224"/>
      <c r="W99" s="271"/>
      <c r="X99" s="222" t="str">
        <f>IF(W99="","",(IF(W99&lt;=$H99,"○","×")))</f>
        <v/>
      </c>
      <c r="Y99" s="224"/>
      <c r="Z99" s="271"/>
      <c r="AA99" s="222" t="str">
        <f>IF(Z99="","",(IF(Z99&lt;=$H99,"○","×")))</f>
        <v/>
      </c>
      <c r="AB99" s="224"/>
      <c r="AC99" s="271"/>
      <c r="AD99" s="222" t="str">
        <f>IF(AC99="","",(IF(AC99&lt;=$H99,"○","×")))</f>
        <v/>
      </c>
      <c r="AE99" s="224"/>
      <c r="AF99" s="271"/>
      <c r="AG99" s="222" t="str">
        <f>IF(AF99="","",(IF(AF99&lt;=$H99,"○","×")))</f>
        <v/>
      </c>
      <c r="AH99" s="224"/>
      <c r="AI99" s="271"/>
      <c r="AJ99" s="222" t="str">
        <f>IF(AI99="","",(IF(AI99&lt;=$H99,"○","×")))</f>
        <v/>
      </c>
      <c r="AK99" s="224"/>
      <c r="AL99" s="268"/>
      <c r="AM99" s="222" t="str">
        <f>IF(AL99="","",(IF(AL99&lt;=$H99,"○","×")))</f>
        <v/>
      </c>
      <c r="AN99" s="224"/>
      <c r="AO99" s="271"/>
      <c r="AP99" s="222" t="str">
        <f>IF(AO99="","",(IF(AO99&lt;=$H99,"○","×")))</f>
        <v/>
      </c>
      <c r="AQ99" s="224"/>
      <c r="AR99" s="271"/>
      <c r="AS99" s="222" t="str">
        <f>IF(AR99="","",(IF(AR99&lt;=$H99,"○","×")))</f>
        <v/>
      </c>
      <c r="AT99" s="224"/>
      <c r="AU99" s="268"/>
      <c r="AV99" s="222" t="str">
        <f>IF(AU99="","",(IF(AU99&lt;=$H99,"○","×")))</f>
        <v/>
      </c>
      <c r="AW99" s="224"/>
      <c r="AX99" s="271"/>
      <c r="AY99" s="222" t="str">
        <f>IF(AX99="","",(IF(AX99&lt;=$H99,"○","×")))</f>
        <v/>
      </c>
      <c r="AZ99" s="224"/>
      <c r="BA99" s="268"/>
      <c r="BB99" s="222" t="str">
        <f>IF(BA99="","",(IF(BA99&lt;=$H99,"○","×")))</f>
        <v/>
      </c>
      <c r="BC99" s="967"/>
      <c r="BD99" s="764"/>
      <c r="BE99" s="222" t="str">
        <f>IF(BD99="","",(IF(BD99&lt;=$H99,"○","×")))</f>
        <v/>
      </c>
      <c r="BF99" s="224"/>
      <c r="BG99" s="268"/>
      <c r="BH99" s="222" t="str">
        <f>IF(BG99="","",(IF(BG99&lt;=$H99,"○","×")))</f>
        <v/>
      </c>
      <c r="BI99" s="224"/>
      <c r="BJ99" s="271"/>
      <c r="BK99" s="222" t="str">
        <f>IF(BJ99="","",(IF(BJ99&lt;=$H99,"○","×")))</f>
        <v/>
      </c>
      <c r="BL99" s="224"/>
      <c r="BM99" s="271"/>
      <c r="BN99" s="222" t="str">
        <f>IF(BM99="","",(IF(BM99&lt;=$H99,"○","×")))</f>
        <v/>
      </c>
      <c r="BO99" s="224"/>
      <c r="BP99" s="268"/>
      <c r="BQ99" s="222" t="str">
        <f>IF(BP99="","",(IF(BP99&lt;=$H99,"○","×")))</f>
        <v/>
      </c>
      <c r="BR99" s="224"/>
      <c r="BS99" s="268"/>
      <c r="BT99" s="222" t="str">
        <f>IF(BS99="","",(IF(BS99&lt;=$H99,"○","×")))</f>
        <v/>
      </c>
      <c r="BU99" s="224"/>
      <c r="BV99" s="271"/>
      <c r="BW99" s="222" t="str">
        <f>IF(BV99="","",(IF(BV99&lt;=$H99,"○","×")))</f>
        <v/>
      </c>
      <c r="BX99" s="224"/>
      <c r="BY99" s="271"/>
      <c r="BZ99" s="222" t="str">
        <f>IF(BY99="","",(IF(BY99&lt;=$H99,"○","×")))</f>
        <v/>
      </c>
      <c r="CA99" s="224"/>
      <c r="CB99" s="271"/>
      <c r="CC99" s="222" t="str">
        <f>IF(CB99="","",(IF(CB99&lt;=$H99,"○","×")))</f>
        <v/>
      </c>
      <c r="CD99" s="224"/>
      <c r="CE99" s="271"/>
      <c r="CF99" s="222" t="str">
        <f>IF(CE99="","",(IF(CE99&lt;=$H99,"○","×")))</f>
        <v/>
      </c>
      <c r="CG99" s="224"/>
      <c r="CH99" s="268"/>
      <c r="CI99" s="222" t="str">
        <f>IF(CH99="","",(IF(CH99&lt;=$H99,"○","×")))</f>
        <v/>
      </c>
      <c r="CJ99" s="224"/>
      <c r="CK99" s="271"/>
      <c r="CL99" s="222" t="str">
        <f>IF(CK99="","",(IF(CK99&lt;=$H99,"○","×")))</f>
        <v/>
      </c>
      <c r="CM99" s="224"/>
      <c r="CN99" s="271"/>
      <c r="CO99" s="222" t="str">
        <f>IF(CN99="","",(IF(CN99&lt;=$H99,"○","×")))</f>
        <v/>
      </c>
      <c r="CP99" s="224"/>
      <c r="CQ99" s="271"/>
      <c r="CR99" s="222" t="str">
        <f>IF(CQ99="","",(IF(CQ99&lt;=$H99,"○","×")))</f>
        <v/>
      </c>
      <c r="CS99" s="224"/>
      <c r="CT99" s="271"/>
      <c r="CU99" s="222" t="str">
        <f>IF(CT99="","",(IF(CT99&lt;=$H99,"○","×")))</f>
        <v/>
      </c>
      <c r="CV99" s="23"/>
    </row>
    <row r="100" spans="3:100" ht="12" customHeight="1" x14ac:dyDescent="0.2">
      <c r="C100" s="982"/>
      <c r="D100" s="975" t="s">
        <v>209</v>
      </c>
      <c r="E100" s="976"/>
      <c r="F100" s="976"/>
      <c r="G100" s="960" t="s">
        <v>90</v>
      </c>
      <c r="H100" s="956">
        <v>0.04</v>
      </c>
      <c r="I100" s="960" t="s">
        <v>201</v>
      </c>
      <c r="J100" s="964"/>
      <c r="K100" s="767"/>
      <c r="L100" s="192" t="str">
        <f>IF(K100="","",(IF(K100&lt;=$H100,"○","×")))</f>
        <v/>
      </c>
      <c r="M100" s="232"/>
      <c r="N100" s="273"/>
      <c r="O100" s="192" t="str">
        <f>IF(N100="","",(IF(N100&lt;=$H100,"○","×")))</f>
        <v/>
      </c>
      <c r="P100" s="232"/>
      <c r="Q100" s="187"/>
      <c r="R100" s="192" t="str">
        <f>IF(Q100="","",(IF(Q100&lt;=$H100,"○","×")))</f>
        <v/>
      </c>
      <c r="S100" s="232"/>
      <c r="T100" s="274"/>
      <c r="U100" s="192" t="str">
        <f>IF(T100="","",(IF(T100&lt;=$H100,"○","×")))</f>
        <v/>
      </c>
      <c r="V100" s="232"/>
      <c r="W100" s="274"/>
      <c r="X100" s="192" t="str">
        <f>IF(W100="","",(IF(W100&lt;=$H100,"○","×")))</f>
        <v/>
      </c>
      <c r="Y100" s="232"/>
      <c r="Z100" s="274"/>
      <c r="AA100" s="192" t="str">
        <f>IF(Z100="","",(IF(Z100&lt;=$H100,"○","×")))</f>
        <v/>
      </c>
      <c r="AB100" s="232"/>
      <c r="AC100" s="274"/>
      <c r="AD100" s="192" t="str">
        <f>IF(AC100="","",(IF(AC100&lt;=$H100,"○","×")))</f>
        <v/>
      </c>
      <c r="AE100" s="232"/>
      <c r="AF100" s="274"/>
      <c r="AG100" s="192" t="str">
        <f>IF(AF100="","",(IF(AF100&lt;=$H100,"○","×")))</f>
        <v/>
      </c>
      <c r="AH100" s="232"/>
      <c r="AI100" s="274"/>
      <c r="AJ100" s="192" t="str">
        <f>IF(AI100="","",(IF(AI100&lt;=$H100,"○","×")))</f>
        <v/>
      </c>
      <c r="AK100" s="232"/>
      <c r="AL100" s="273"/>
      <c r="AM100" s="192" t="str">
        <f>IF(AL100="","",(IF(AL100&lt;=$H100,"○","×")))</f>
        <v/>
      </c>
      <c r="AN100" s="232"/>
      <c r="AO100" s="274"/>
      <c r="AP100" s="192" t="str">
        <f>IF(AO100="","",(IF(AO100&lt;=$H100,"○","×")))</f>
        <v/>
      </c>
      <c r="AQ100" s="232"/>
      <c r="AR100" s="274"/>
      <c r="AS100" s="192" t="str">
        <f>IF(AR100="","",(IF(AR100&lt;=$H100,"○","×")))</f>
        <v/>
      </c>
      <c r="AT100" s="232"/>
      <c r="AU100" s="273"/>
      <c r="AV100" s="192" t="str">
        <f>IF(AU100="","",(IF(AU100&lt;=$H100,"○","×")))</f>
        <v/>
      </c>
      <c r="AW100" s="232"/>
      <c r="AX100" s="274"/>
      <c r="AY100" s="192" t="str">
        <f>IF(AX100="","",(IF(AX100&lt;=$H100,"○","×")))</f>
        <v/>
      </c>
      <c r="AZ100" s="232"/>
      <c r="BA100" s="273"/>
      <c r="BB100" s="192" t="str">
        <f>IF(BA100="","",(IF(BA100&lt;=$H100,"○","×")))</f>
        <v/>
      </c>
      <c r="BC100" s="964"/>
      <c r="BD100" s="767"/>
      <c r="BE100" s="192" t="str">
        <f>IF(BD100="","",(IF(BD100&lt;=$H100,"○","×")))</f>
        <v/>
      </c>
      <c r="BF100" s="232"/>
      <c r="BG100" s="273"/>
      <c r="BH100" s="192" t="str">
        <f>IF(BG100="","",(IF(BG100&lt;=$H100,"○","×")))</f>
        <v/>
      </c>
      <c r="BI100" s="232"/>
      <c r="BJ100" s="274"/>
      <c r="BK100" s="192" t="str">
        <f>IF(BJ100="","",(IF(BJ100&lt;=$H100,"○","×")))</f>
        <v/>
      </c>
      <c r="BL100" s="232"/>
      <c r="BM100" s="274"/>
      <c r="BN100" s="192" t="str">
        <f>IF(BM100="","",(IF(BM100&lt;=$H100,"○","×")))</f>
        <v/>
      </c>
      <c r="BO100" s="232"/>
      <c r="BP100" s="273"/>
      <c r="BQ100" s="192" t="str">
        <f>IF(BP100="","",(IF(BP100&lt;=$H100,"○","×")))</f>
        <v/>
      </c>
      <c r="BR100" s="232"/>
      <c r="BS100" s="273"/>
      <c r="BT100" s="192" t="str">
        <f>IF(BS100="","",(IF(BS100&lt;=$H100,"○","×")))</f>
        <v/>
      </c>
      <c r="BU100" s="232"/>
      <c r="BV100" s="274"/>
      <c r="BW100" s="192" t="str">
        <f>IF(BV100="","",(IF(BV100&lt;=$H100,"○","×")))</f>
        <v/>
      </c>
      <c r="BX100" s="232"/>
      <c r="BY100" s="274"/>
      <c r="BZ100" s="192" t="str">
        <f>IF(BY100="","",(IF(BY100&lt;=$H100,"○","×")))</f>
        <v/>
      </c>
      <c r="CA100" s="232"/>
      <c r="CB100" s="274"/>
      <c r="CC100" s="192" t="str">
        <f>IF(CB100="","",(IF(CB100&lt;=$H100,"○","×")))</f>
        <v/>
      </c>
      <c r="CD100" s="232"/>
      <c r="CE100" s="274"/>
      <c r="CF100" s="192" t="str">
        <f>IF(CE100="","",(IF(CE100&lt;=$H100,"○","×")))</f>
        <v/>
      </c>
      <c r="CG100" s="232"/>
      <c r="CH100" s="273"/>
      <c r="CI100" s="192" t="str">
        <f>IF(CH100="","",(IF(CH100&lt;=$H100,"○","×")))</f>
        <v/>
      </c>
      <c r="CJ100" s="232"/>
      <c r="CK100" s="274"/>
      <c r="CL100" s="192" t="str">
        <f>IF(CK100="","",(IF(CK100&lt;=$H100,"○","×")))</f>
        <v/>
      </c>
      <c r="CM100" s="232"/>
      <c r="CN100" s="274"/>
      <c r="CO100" s="192" t="str">
        <f>IF(CN100="","",(IF(CN100&lt;=$H100,"○","×")))</f>
        <v/>
      </c>
      <c r="CP100" s="232"/>
      <c r="CQ100" s="274"/>
      <c r="CR100" s="192" t="str">
        <f>IF(CQ100="","",(IF(CQ100&lt;=$H100,"○","×")))</f>
        <v/>
      </c>
      <c r="CS100" s="232"/>
      <c r="CT100" s="274"/>
      <c r="CU100" s="192" t="str">
        <f>IF(CT100="","",(IF(CT100&lt;=$H100,"○","×")))</f>
        <v/>
      </c>
      <c r="CV100" s="23"/>
    </row>
    <row r="101" spans="3:100" ht="12" customHeight="1" x14ac:dyDescent="0.2">
      <c r="C101" s="982"/>
      <c r="D101" s="975" t="s">
        <v>210</v>
      </c>
      <c r="E101" s="976"/>
      <c r="F101" s="976"/>
      <c r="G101" s="960" t="s">
        <v>90</v>
      </c>
      <c r="H101" s="956">
        <v>0.05</v>
      </c>
      <c r="I101" s="960" t="s">
        <v>201</v>
      </c>
      <c r="J101" s="956"/>
      <c r="K101" s="763"/>
      <c r="L101" s="192" t="str">
        <f>IF(K101="","",(IF(K101&lt;=$H101,"○","×")))</f>
        <v/>
      </c>
      <c r="M101" s="23"/>
      <c r="N101" s="267"/>
      <c r="O101" s="192" t="str">
        <f>IF(N101="","",(IF(N101&lt;=$H101,"○","×")))</f>
        <v/>
      </c>
      <c r="P101" s="23"/>
      <c r="Q101" s="218"/>
      <c r="R101" s="192" t="str">
        <f>IF(Q101="","",(IF(Q101&lt;=$H101,"○","×")))</f>
        <v/>
      </c>
      <c r="S101" s="23"/>
      <c r="T101" s="271"/>
      <c r="U101" s="192" t="str">
        <f>IF(T101="","",(IF(T101&lt;=$H101,"○","×")))</f>
        <v/>
      </c>
      <c r="V101" s="23"/>
      <c r="W101" s="271"/>
      <c r="X101" s="192" t="str">
        <f>IF(W101="","",(IF(W101&lt;=$H101,"○","×")))</f>
        <v/>
      </c>
      <c r="Y101" s="23"/>
      <c r="Z101" s="271"/>
      <c r="AA101" s="192" t="str">
        <f>IF(Z101="","",(IF(Z101&lt;=$H101,"○","×")))</f>
        <v/>
      </c>
      <c r="AB101" s="23"/>
      <c r="AC101" s="271"/>
      <c r="AD101" s="192" t="str">
        <f>IF(AC101="","",(IF(AC101&lt;=$H101,"○","×")))</f>
        <v/>
      </c>
      <c r="AE101" s="23"/>
      <c r="AF101" s="271"/>
      <c r="AG101" s="192" t="str">
        <f>IF(AF101="","",(IF(AF101&lt;=$H101,"○","×")))</f>
        <v/>
      </c>
      <c r="AH101" s="23"/>
      <c r="AI101" s="271"/>
      <c r="AJ101" s="192" t="str">
        <f>IF(AI101="","",(IF(AI101&lt;=$H101,"○","×")))</f>
        <v/>
      </c>
      <c r="AK101" s="23"/>
      <c r="AL101" s="267"/>
      <c r="AM101" s="192" t="str">
        <f>IF(AL101="","",(IF(AL101&lt;=$H101,"○","×")))</f>
        <v/>
      </c>
      <c r="AN101" s="23"/>
      <c r="AO101" s="271"/>
      <c r="AP101" s="192" t="str">
        <f>IF(AO101="","",(IF(AO101&lt;=$H101,"○","×")))</f>
        <v/>
      </c>
      <c r="AQ101" s="23"/>
      <c r="AR101" s="271"/>
      <c r="AS101" s="192" t="str">
        <f>IF(AR101="","",(IF(AR101&lt;=$H101,"○","×")))</f>
        <v/>
      </c>
      <c r="AT101" s="23"/>
      <c r="AU101" s="267"/>
      <c r="AV101" s="192" t="str">
        <f>IF(AU101="","",(IF(AU101&lt;=$H101,"○","×")))</f>
        <v/>
      </c>
      <c r="AW101" s="23"/>
      <c r="AX101" s="271"/>
      <c r="AY101" s="192" t="str">
        <f>IF(AX101="","",(IF(AX101&lt;=$H101,"○","×")))</f>
        <v/>
      </c>
      <c r="AZ101" s="23"/>
      <c r="BA101" s="267"/>
      <c r="BB101" s="192" t="str">
        <f>IF(BA101="","",(IF(BA101&lt;=$H101,"○","×")))</f>
        <v/>
      </c>
      <c r="BC101" s="956"/>
      <c r="BD101" s="763"/>
      <c r="BE101" s="192" t="str">
        <f>IF(BD101="","",(IF(BD101&lt;=$H101,"○","×")))</f>
        <v/>
      </c>
      <c r="BF101" s="23"/>
      <c r="BG101" s="267"/>
      <c r="BH101" s="192" t="str">
        <f>IF(BG101="","",(IF(BG101&lt;=$H101,"○","×")))</f>
        <v/>
      </c>
      <c r="BI101" s="23"/>
      <c r="BJ101" s="271"/>
      <c r="BK101" s="192" t="str">
        <f>IF(BJ101="","",(IF(BJ101&lt;=$H101,"○","×")))</f>
        <v/>
      </c>
      <c r="BL101" s="23"/>
      <c r="BM101" s="271"/>
      <c r="BN101" s="192" t="str">
        <f>IF(BM101="","",(IF(BM101&lt;=$H101,"○","×")))</f>
        <v/>
      </c>
      <c r="BO101" s="23"/>
      <c r="BP101" s="267"/>
      <c r="BQ101" s="192" t="str">
        <f>IF(BP101="","",(IF(BP101&lt;=$H101,"○","×")))</f>
        <v/>
      </c>
      <c r="BR101" s="23"/>
      <c r="BS101" s="267"/>
      <c r="BT101" s="192" t="str">
        <f>IF(BS101="","",(IF(BS101&lt;=$H101,"○","×")))</f>
        <v/>
      </c>
      <c r="BU101" s="23"/>
      <c r="BV101" s="271"/>
      <c r="BW101" s="192" t="str">
        <f>IF(BV101="","",(IF(BV101&lt;=$H101,"○","×")))</f>
        <v/>
      </c>
      <c r="BX101" s="23"/>
      <c r="BY101" s="271"/>
      <c r="BZ101" s="192" t="str">
        <f>IF(BY101="","",(IF(BY101&lt;=$H101,"○","×")))</f>
        <v/>
      </c>
      <c r="CA101" s="23"/>
      <c r="CB101" s="271"/>
      <c r="CC101" s="192" t="str">
        <f>IF(CB101="","",(IF(CB101&lt;=$H101,"○","×")))</f>
        <v/>
      </c>
      <c r="CD101" s="23"/>
      <c r="CE101" s="271"/>
      <c r="CF101" s="192" t="str">
        <f>IF(CE101="","",(IF(CE101&lt;=$H101,"○","×")))</f>
        <v/>
      </c>
      <c r="CG101" s="23"/>
      <c r="CH101" s="267"/>
      <c r="CI101" s="192" t="str">
        <f>IF(CH101="","",(IF(CH101&lt;=$H101,"○","×")))</f>
        <v/>
      </c>
      <c r="CJ101" s="23"/>
      <c r="CK101" s="271"/>
      <c r="CL101" s="192" t="str">
        <f>IF(CK101="","",(IF(CK101&lt;=$H101,"○","×")))</f>
        <v/>
      </c>
      <c r="CM101" s="23"/>
      <c r="CN101" s="271"/>
      <c r="CO101" s="192" t="str">
        <f>IF(CN101="","",(IF(CN101&lt;=$H101,"○","×")))</f>
        <v/>
      </c>
      <c r="CP101" s="23"/>
      <c r="CQ101" s="271"/>
      <c r="CR101" s="192" t="str">
        <f>IF(CQ101="","",(IF(CQ101&lt;=$H101,"○","×")))</f>
        <v/>
      </c>
      <c r="CS101" s="23"/>
      <c r="CT101" s="271"/>
      <c r="CU101" s="192" t="str">
        <f>IF(CT101="","",(IF(CT101&lt;=$H101,"○","×")))</f>
        <v/>
      </c>
      <c r="CV101" s="23"/>
    </row>
    <row r="102" spans="3:100" ht="12" customHeight="1" x14ac:dyDescent="0.2">
      <c r="C102" s="982"/>
      <c r="D102" s="975" t="s">
        <v>211</v>
      </c>
      <c r="E102" s="976"/>
      <c r="F102" s="976"/>
      <c r="G102" s="960" t="s">
        <v>90</v>
      </c>
      <c r="H102" s="956">
        <v>8.0000000000000002E-3</v>
      </c>
      <c r="I102" s="960" t="s">
        <v>201</v>
      </c>
      <c r="J102" s="956"/>
      <c r="K102" s="763"/>
      <c r="L102" s="192" t="str">
        <f>IF(K102="","",(IF(K102&lt;=$H102,"○","×")))</f>
        <v/>
      </c>
      <c r="M102" s="23"/>
      <c r="N102" s="267"/>
      <c r="O102" s="192" t="str">
        <f>IF(N102="","",(IF(N102&lt;=$H102,"○","×")))</f>
        <v/>
      </c>
      <c r="P102" s="23"/>
      <c r="Q102" s="218"/>
      <c r="R102" s="192" t="str">
        <f>IF(Q102="","",(IF(Q102&lt;=$H102,"○","×")))</f>
        <v/>
      </c>
      <c r="S102" s="23"/>
      <c r="T102" s="270"/>
      <c r="U102" s="192" t="str">
        <f>IF(T102="","",(IF(T102&lt;=$H102,"○","×")))</f>
        <v/>
      </c>
      <c r="V102" s="23"/>
      <c r="W102" s="270"/>
      <c r="X102" s="192" t="str">
        <f>IF(W102="","",(IF(W102&lt;=$H102,"○","×")))</f>
        <v/>
      </c>
      <c r="Y102" s="23"/>
      <c r="Z102" s="270"/>
      <c r="AA102" s="192" t="str">
        <f>IF(Z102="","",(IF(Z102&lt;=$H102,"○","×")))</f>
        <v/>
      </c>
      <c r="AB102" s="23"/>
      <c r="AC102" s="270"/>
      <c r="AD102" s="192" t="str">
        <f>IF(AC102="","",(IF(AC102&lt;=$H102,"○","×")))</f>
        <v/>
      </c>
      <c r="AE102" s="23"/>
      <c r="AF102" s="270"/>
      <c r="AG102" s="192" t="str">
        <f>IF(AF102="","",(IF(AF102&lt;=$H102,"○","×")))</f>
        <v/>
      </c>
      <c r="AH102" s="23"/>
      <c r="AI102" s="270"/>
      <c r="AJ102" s="192" t="str">
        <f>IF(AI102="","",(IF(AI102&lt;=$H102,"○","×")))</f>
        <v/>
      </c>
      <c r="AK102" s="23"/>
      <c r="AL102" s="267"/>
      <c r="AM102" s="192" t="str">
        <f>IF(AL102="","",(IF(AL102&lt;=$H102,"○","×")))</f>
        <v/>
      </c>
      <c r="AN102" s="23"/>
      <c r="AO102" s="270"/>
      <c r="AP102" s="192" t="str">
        <f>IF(AO102="","",(IF(AO102&lt;=$H102,"○","×")))</f>
        <v/>
      </c>
      <c r="AQ102" s="23"/>
      <c r="AR102" s="270"/>
      <c r="AS102" s="192" t="str">
        <f>IF(AR102="","",(IF(AR102&lt;=$H102,"○","×")))</f>
        <v/>
      </c>
      <c r="AT102" s="23"/>
      <c r="AU102" s="267"/>
      <c r="AV102" s="192" t="str">
        <f>IF(AU102="","",(IF(AU102&lt;=$H102,"○","×")))</f>
        <v/>
      </c>
      <c r="AW102" s="23"/>
      <c r="AX102" s="270"/>
      <c r="AY102" s="192" t="str">
        <f>IF(AX102="","",(IF(AX102&lt;=$H102,"○","×")))</f>
        <v/>
      </c>
      <c r="AZ102" s="23"/>
      <c r="BA102" s="267"/>
      <c r="BB102" s="192" t="str">
        <f>IF(BA102="","",(IF(BA102&lt;=$H102,"○","×")))</f>
        <v/>
      </c>
      <c r="BC102" s="956"/>
      <c r="BD102" s="763"/>
      <c r="BE102" s="192" t="str">
        <f>IF(BD102="","",(IF(BD102&lt;=$H102,"○","×")))</f>
        <v/>
      </c>
      <c r="BF102" s="23"/>
      <c r="BG102" s="267"/>
      <c r="BH102" s="192" t="str">
        <f>IF(BG102="","",(IF(BG102&lt;=$H102,"○","×")))</f>
        <v/>
      </c>
      <c r="BI102" s="23"/>
      <c r="BJ102" s="270"/>
      <c r="BK102" s="192" t="str">
        <f>IF(BJ102="","",(IF(BJ102&lt;=$H102,"○","×")))</f>
        <v/>
      </c>
      <c r="BL102" s="23"/>
      <c r="BM102" s="270"/>
      <c r="BN102" s="192" t="str">
        <f>IF(BM102="","",(IF(BM102&lt;=$H102,"○","×")))</f>
        <v/>
      </c>
      <c r="BO102" s="23"/>
      <c r="BP102" s="267"/>
      <c r="BQ102" s="192" t="str">
        <f>IF(BP102="","",(IF(BP102&lt;=$H102,"○","×")))</f>
        <v/>
      </c>
      <c r="BR102" s="23"/>
      <c r="BS102" s="267"/>
      <c r="BT102" s="192" t="str">
        <f>IF(BS102="","",(IF(BS102&lt;=$H102,"○","×")))</f>
        <v/>
      </c>
      <c r="BU102" s="23"/>
      <c r="BV102" s="270"/>
      <c r="BW102" s="192" t="str">
        <f>IF(BV102="","",(IF(BV102&lt;=$H102,"○","×")))</f>
        <v/>
      </c>
      <c r="BX102" s="23"/>
      <c r="BY102" s="270"/>
      <c r="BZ102" s="192" t="str">
        <f>IF(BY102="","",(IF(BY102&lt;=$H102,"○","×")))</f>
        <v/>
      </c>
      <c r="CA102" s="23"/>
      <c r="CB102" s="270"/>
      <c r="CC102" s="192" t="str">
        <f>IF(CB102="","",(IF(CB102&lt;=$H102,"○","×")))</f>
        <v/>
      </c>
      <c r="CD102" s="23"/>
      <c r="CE102" s="270"/>
      <c r="CF102" s="192" t="str">
        <f>IF(CE102="","",(IF(CE102&lt;=$H102,"○","×")))</f>
        <v/>
      </c>
      <c r="CG102" s="23"/>
      <c r="CH102" s="267"/>
      <c r="CI102" s="192" t="str">
        <f>IF(CH102="","",(IF(CH102&lt;=$H102,"○","×")))</f>
        <v/>
      </c>
      <c r="CJ102" s="23"/>
      <c r="CK102" s="270"/>
      <c r="CL102" s="192" t="str">
        <f>IF(CK102="","",(IF(CK102&lt;=$H102,"○","×")))</f>
        <v/>
      </c>
      <c r="CM102" s="23"/>
      <c r="CN102" s="270"/>
      <c r="CO102" s="192" t="str">
        <f>IF(CN102="","",(IF(CN102&lt;=$H102,"○","×")))</f>
        <v/>
      </c>
      <c r="CP102" s="23"/>
      <c r="CQ102" s="270"/>
      <c r="CR102" s="192" t="str">
        <f>IF(CQ102="","",(IF(CQ102&lt;=$H102,"○","×")))</f>
        <v/>
      </c>
      <c r="CS102" s="23"/>
      <c r="CT102" s="270"/>
      <c r="CU102" s="192" t="str">
        <f>IF(CT102="","",(IF(CT102&lt;=$H102,"○","×")))</f>
        <v/>
      </c>
      <c r="CV102" s="23"/>
    </row>
    <row r="103" spans="3:100" ht="12" customHeight="1" x14ac:dyDescent="0.2">
      <c r="C103" s="982"/>
      <c r="D103" s="977" t="s">
        <v>212</v>
      </c>
      <c r="E103" s="978"/>
      <c r="F103" s="978"/>
      <c r="G103" s="969" t="s">
        <v>90</v>
      </c>
      <c r="H103" s="967">
        <v>6.0000000000000001E-3</v>
      </c>
      <c r="I103" s="969" t="s">
        <v>93</v>
      </c>
      <c r="J103" s="224"/>
      <c r="K103" s="277"/>
      <c r="L103" s="222" t="str">
        <f>IF(K103="","",(IF(K103&lt;=$H103,"○","×")))</f>
        <v/>
      </c>
      <c r="M103" s="224"/>
      <c r="N103" s="277"/>
      <c r="O103" s="222" t="str">
        <f>IF(N103="","",(IF(N103&lt;=$H103,"○","×")))</f>
        <v/>
      </c>
      <c r="P103" s="224"/>
      <c r="Q103" s="269"/>
      <c r="R103" s="222" t="str">
        <f>IF(Q103="","",(IF(Q103&lt;=$H103,"○","×")))</f>
        <v/>
      </c>
      <c r="S103" s="224"/>
      <c r="T103" s="277"/>
      <c r="U103" s="222" t="str">
        <f>IF(T103="","",(IF(T103&lt;=$H103,"○","×")))</f>
        <v/>
      </c>
      <c r="V103" s="224"/>
      <c r="W103" s="277"/>
      <c r="X103" s="222" t="str">
        <f>IF(W103="","",(IF(W103&lt;=$H103,"○","×")))</f>
        <v/>
      </c>
      <c r="Y103" s="224"/>
      <c r="Z103" s="277"/>
      <c r="AA103" s="222" t="str">
        <f>IF(Z103="","",(IF(Z103&lt;=$H103,"○","×")))</f>
        <v/>
      </c>
      <c r="AB103" s="224"/>
      <c r="AC103" s="277"/>
      <c r="AD103" s="222" t="str">
        <f>IF(AC103="","",(IF(AC103&lt;=$H103,"○","×")))</f>
        <v/>
      </c>
      <c r="AE103" s="224"/>
      <c r="AF103" s="277"/>
      <c r="AG103" s="222" t="str">
        <f>IF(AF103="","",(IF(AF103&lt;=$H103,"○","×")))</f>
        <v/>
      </c>
      <c r="AH103" s="224"/>
      <c r="AI103" s="277"/>
      <c r="AJ103" s="222" t="str">
        <f>IF(AI103="","",(IF(AI103&lt;=$H103,"○","×")))</f>
        <v/>
      </c>
      <c r="AK103" s="224"/>
      <c r="AL103" s="277"/>
      <c r="AM103" s="222" t="str">
        <f>IF(AL103="","",(IF(AL103&lt;=$H103,"○","×")))</f>
        <v/>
      </c>
      <c r="AN103" s="224"/>
      <c r="AO103" s="277"/>
      <c r="AP103" s="222" t="str">
        <f>IF(AO103="","",(IF(AO103&lt;=$H103,"○","×")))</f>
        <v/>
      </c>
      <c r="AQ103" s="224"/>
      <c r="AR103" s="277"/>
      <c r="AS103" s="222" t="str">
        <f>IF(AR103="","",(IF(AR103&lt;=$H103,"○","×")))</f>
        <v/>
      </c>
      <c r="AT103" s="224"/>
      <c r="AU103" s="277"/>
      <c r="AV103" s="222" t="str">
        <f>IF(AU103="","",(IF(AU103&lt;=$H103,"○","×")))</f>
        <v/>
      </c>
      <c r="AW103" s="224"/>
      <c r="AX103" s="277"/>
      <c r="AY103" s="222" t="str">
        <f>IF(AX103="","",(IF(AX103&lt;=$H103,"○","×")))</f>
        <v/>
      </c>
      <c r="AZ103" s="224"/>
      <c r="BA103" s="277"/>
      <c r="BB103" s="222" t="str">
        <f>IF(BA103="","",(IF(BA103&lt;=$H103,"○","×")))</f>
        <v/>
      </c>
      <c r="BC103" s="224"/>
      <c r="BD103" s="277"/>
      <c r="BE103" s="222" t="str">
        <f>IF(BD103="","",(IF(BD103&lt;=$H103,"○","×")))</f>
        <v/>
      </c>
      <c r="BF103" s="224"/>
      <c r="BG103" s="277"/>
      <c r="BH103" s="222" t="str">
        <f>IF(BG103="","",(IF(BG103&lt;=$H103,"○","×")))</f>
        <v/>
      </c>
      <c r="BI103" s="224"/>
      <c r="BJ103" s="277"/>
      <c r="BK103" s="222" t="str">
        <f>IF(BJ103="","",(IF(BJ103&lt;=$H103,"○","×")))</f>
        <v/>
      </c>
      <c r="BL103" s="224"/>
      <c r="BM103" s="277"/>
      <c r="BN103" s="222" t="str">
        <f>IF(BM103="","",(IF(BM103&lt;=$H103,"○","×")))</f>
        <v/>
      </c>
      <c r="BO103" s="224"/>
      <c r="BP103" s="277"/>
      <c r="BQ103" s="222" t="str">
        <f>IF(BP103="","",(IF(BP103&lt;=$H103,"○","×")))</f>
        <v/>
      </c>
      <c r="BR103" s="224"/>
      <c r="BS103" s="277"/>
      <c r="BT103" s="222" t="str">
        <f>IF(BS103="","",(IF(BS103&lt;=$H103,"○","×")))</f>
        <v/>
      </c>
      <c r="BU103" s="224"/>
      <c r="BV103" s="277"/>
      <c r="BW103" s="222" t="str">
        <f>IF(BV103="","",(IF(BV103&lt;=$H103,"○","×")))</f>
        <v/>
      </c>
      <c r="BX103" s="224"/>
      <c r="BY103" s="277"/>
      <c r="BZ103" s="222" t="str">
        <f>IF(BY103="","",(IF(BY103&lt;=$H103,"○","×")))</f>
        <v/>
      </c>
      <c r="CA103" s="224"/>
      <c r="CB103" s="277"/>
      <c r="CC103" s="222" t="str">
        <f>IF(CB103="","",(IF(CB103&lt;=$H103,"○","×")))</f>
        <v/>
      </c>
      <c r="CD103" s="224"/>
      <c r="CE103" s="277"/>
      <c r="CF103" s="222" t="str">
        <f>IF(CE103="","",(IF(CE103&lt;=$H103,"○","×")))</f>
        <v/>
      </c>
      <c r="CG103" s="224"/>
      <c r="CH103" s="277"/>
      <c r="CI103" s="222" t="str">
        <f>IF(CH103="","",(IF(CH103&lt;=$H103,"○","×")))</f>
        <v/>
      </c>
      <c r="CJ103" s="224"/>
      <c r="CK103" s="277"/>
      <c r="CL103" s="222" t="str">
        <f>IF(CK103="","",(IF(CK103&lt;=$H103,"○","×")))</f>
        <v/>
      </c>
      <c r="CM103" s="224"/>
      <c r="CN103" s="277"/>
      <c r="CO103" s="222" t="str">
        <f>IF(CN103="","",(IF(CN103&lt;=$H103,"○","×")))</f>
        <v/>
      </c>
      <c r="CP103" s="224"/>
      <c r="CQ103" s="277"/>
      <c r="CR103" s="222" t="str">
        <f>IF(CQ103="","",(IF(CQ103&lt;=$H103,"○","×")))</f>
        <v/>
      </c>
      <c r="CS103" s="224"/>
      <c r="CT103" s="277"/>
      <c r="CU103" s="222" t="str">
        <f>IF(CT103="","",(IF(CT103&lt;=$H103,"○","×")))</f>
        <v/>
      </c>
      <c r="CV103" s="23"/>
    </row>
    <row r="104" spans="3:100" ht="12" customHeight="1" x14ac:dyDescent="0.2">
      <c r="C104" s="982"/>
      <c r="D104" s="986" t="s">
        <v>213</v>
      </c>
      <c r="E104" s="987"/>
      <c r="F104" s="987"/>
      <c r="G104" s="960" t="s">
        <v>90</v>
      </c>
      <c r="H104" s="956">
        <v>8.0000000000000002E-3</v>
      </c>
      <c r="I104" s="960" t="s">
        <v>201</v>
      </c>
      <c r="J104" s="956"/>
      <c r="K104" s="763"/>
      <c r="L104" s="192" t="str">
        <f>IF(K104="","",(IF(K104&lt;=$H104,"○","×")))</f>
        <v/>
      </c>
      <c r="M104" s="23"/>
      <c r="N104" s="267"/>
      <c r="O104" s="192" t="str">
        <f>IF(N104="","",(IF(N104&lt;=$H104,"○","×")))</f>
        <v/>
      </c>
      <c r="P104" s="23"/>
      <c r="Q104" s="218"/>
      <c r="R104" s="192" t="str">
        <f>IF(Q104="","",(IF(Q104&lt;=$H104,"○","×")))</f>
        <v/>
      </c>
      <c r="S104" s="23"/>
      <c r="T104" s="270"/>
      <c r="U104" s="192" t="str">
        <f>IF(T104="","",(IF(T104&lt;=$H104,"○","×")))</f>
        <v/>
      </c>
      <c r="V104" s="23"/>
      <c r="W104" s="270"/>
      <c r="X104" s="192" t="str">
        <f>IF(W104="","",(IF(W104&lt;=$H104,"○","×")))</f>
        <v/>
      </c>
      <c r="Y104" s="23"/>
      <c r="Z104" s="270"/>
      <c r="AA104" s="192" t="str">
        <f>IF(Z104="","",(IF(Z104&lt;=$H104,"○","×")))</f>
        <v/>
      </c>
      <c r="AB104" s="23"/>
      <c r="AC104" s="270"/>
      <c r="AD104" s="192" t="str">
        <f>IF(AC104="","",(IF(AC104&lt;=$H104,"○","×")))</f>
        <v/>
      </c>
      <c r="AE104" s="23"/>
      <c r="AF104" s="270"/>
      <c r="AG104" s="192" t="str">
        <f>IF(AF104="","",(IF(AF104&lt;=$H104,"○","×")))</f>
        <v/>
      </c>
      <c r="AH104" s="23"/>
      <c r="AI104" s="270"/>
      <c r="AJ104" s="192" t="str">
        <f>IF(AI104="","",(IF(AI104&lt;=$H104,"○","×")))</f>
        <v/>
      </c>
      <c r="AK104" s="23"/>
      <c r="AL104" s="267"/>
      <c r="AM104" s="192" t="str">
        <f>IF(AL104="","",(IF(AL104&lt;=$H104,"○","×")))</f>
        <v/>
      </c>
      <c r="AN104" s="23"/>
      <c r="AO104" s="270"/>
      <c r="AP104" s="192" t="str">
        <f>IF(AO104="","",(IF(AO104&lt;=$H104,"○","×")))</f>
        <v/>
      </c>
      <c r="AQ104" s="23"/>
      <c r="AR104" s="270"/>
      <c r="AS104" s="192" t="str">
        <f>IF(AR104="","",(IF(AR104&lt;=$H104,"○","×")))</f>
        <v/>
      </c>
      <c r="AT104" s="23"/>
      <c r="AU104" s="267"/>
      <c r="AV104" s="192" t="str">
        <f>IF(AU104="","",(IF(AU104&lt;=$H104,"○","×")))</f>
        <v/>
      </c>
      <c r="AW104" s="23"/>
      <c r="AX104" s="270"/>
      <c r="AY104" s="192" t="str">
        <f>IF(AX104="","",(IF(AX104&lt;=$H104,"○","×")))</f>
        <v/>
      </c>
      <c r="AZ104" s="23"/>
      <c r="BA104" s="267"/>
      <c r="BB104" s="192" t="str">
        <f>IF(BA104="","",(IF(BA104&lt;=$H104,"○","×")))</f>
        <v/>
      </c>
      <c r="BC104" s="956"/>
      <c r="BD104" s="763"/>
      <c r="BE104" s="192" t="str">
        <f>IF(BD104="","",(IF(BD104&lt;=$H104,"○","×")))</f>
        <v/>
      </c>
      <c r="BF104" s="23"/>
      <c r="BG104" s="267"/>
      <c r="BH104" s="192" t="str">
        <f>IF(BG104="","",(IF(BG104&lt;=$H104,"○","×")))</f>
        <v/>
      </c>
      <c r="BI104" s="23"/>
      <c r="BJ104" s="270"/>
      <c r="BK104" s="192" t="str">
        <f>IF(BJ104="","",(IF(BJ104&lt;=$H104,"○","×")))</f>
        <v/>
      </c>
      <c r="BL104" s="23"/>
      <c r="BM104" s="270"/>
      <c r="BN104" s="192" t="str">
        <f>IF(BM104="","",(IF(BM104&lt;=$H104,"○","×")))</f>
        <v/>
      </c>
      <c r="BO104" s="23"/>
      <c r="BP104" s="267"/>
      <c r="BQ104" s="192" t="str">
        <f>IF(BP104="","",(IF(BP104&lt;=$H104,"○","×")))</f>
        <v/>
      </c>
      <c r="BR104" s="23"/>
      <c r="BS104" s="267"/>
      <c r="BT104" s="192" t="str">
        <f>IF(BS104="","",(IF(BS104&lt;=$H104,"○","×")))</f>
        <v/>
      </c>
      <c r="BU104" s="23"/>
      <c r="BV104" s="270"/>
      <c r="BW104" s="192" t="str">
        <f>IF(BV104="","",(IF(BV104&lt;=$H104,"○","×")))</f>
        <v/>
      </c>
      <c r="BX104" s="23"/>
      <c r="BY104" s="270"/>
      <c r="BZ104" s="192" t="str">
        <f>IF(BY104="","",(IF(BY104&lt;=$H104,"○","×")))</f>
        <v/>
      </c>
      <c r="CA104" s="23"/>
      <c r="CB104" s="270"/>
      <c r="CC104" s="192" t="str">
        <f>IF(CB104="","",(IF(CB104&lt;=$H104,"○","×")))</f>
        <v/>
      </c>
      <c r="CD104" s="23"/>
      <c r="CE104" s="270"/>
      <c r="CF104" s="192" t="str">
        <f>IF(CE104="","",(IF(CE104&lt;=$H104,"○","×")))</f>
        <v/>
      </c>
      <c r="CG104" s="23"/>
      <c r="CH104" s="267"/>
      <c r="CI104" s="192" t="str">
        <f>IF(CH104="","",(IF(CH104&lt;=$H104,"○","×")))</f>
        <v/>
      </c>
      <c r="CJ104" s="23"/>
      <c r="CK104" s="270"/>
      <c r="CL104" s="192" t="str">
        <f>IF(CK104="","",(IF(CK104&lt;=$H104,"○","×")))</f>
        <v/>
      </c>
      <c r="CM104" s="23"/>
      <c r="CN104" s="270"/>
      <c r="CO104" s="192" t="str">
        <f>IF(CN104="","",(IF(CN104&lt;=$H104,"○","×")))</f>
        <v/>
      </c>
      <c r="CP104" s="23"/>
      <c r="CQ104" s="270"/>
      <c r="CR104" s="192" t="str">
        <f>IF(CQ104="","",(IF(CQ104&lt;=$H104,"○","×")))</f>
        <v/>
      </c>
      <c r="CS104" s="23"/>
      <c r="CT104" s="270"/>
      <c r="CU104" s="192" t="str">
        <f>IF(CT104="","",(IF(CT104&lt;=$H104,"○","×")))</f>
        <v/>
      </c>
      <c r="CV104" s="23"/>
    </row>
    <row r="105" spans="3:100" ht="12" customHeight="1" x14ac:dyDescent="0.2">
      <c r="C105" s="982"/>
      <c r="D105" s="975" t="s">
        <v>214</v>
      </c>
      <c r="E105" s="976"/>
      <c r="F105" s="976"/>
      <c r="G105" s="960" t="s">
        <v>90</v>
      </c>
      <c r="H105" s="956">
        <v>0.03</v>
      </c>
      <c r="I105" s="960" t="s">
        <v>201</v>
      </c>
      <c r="J105" s="956"/>
      <c r="K105" s="763"/>
      <c r="L105" s="192" t="str">
        <f>IF(K105="","",(IF(K105&lt;=$H105,"○","×")))</f>
        <v/>
      </c>
      <c r="M105" s="23"/>
      <c r="N105" s="267"/>
      <c r="O105" s="192" t="str">
        <f>IF(N105="","",(IF(N105&lt;=$H105,"○","×")))</f>
        <v/>
      </c>
      <c r="P105" s="23"/>
      <c r="Q105" s="218"/>
      <c r="R105" s="192" t="str">
        <f>IF(Q105="","",(IF(Q105&lt;=$H105,"○","×")))</f>
        <v/>
      </c>
      <c r="S105" s="23"/>
      <c r="T105" s="271"/>
      <c r="U105" s="192" t="str">
        <f>IF(T105="","",(IF(T105&lt;=$H105,"○","×")))</f>
        <v/>
      </c>
      <c r="V105" s="23"/>
      <c r="W105" s="271"/>
      <c r="X105" s="192" t="str">
        <f>IF(W105="","",(IF(W105&lt;=$H105,"○","×")))</f>
        <v/>
      </c>
      <c r="Y105" s="23"/>
      <c r="Z105" s="271"/>
      <c r="AA105" s="192" t="str">
        <f>IF(Z105="","",(IF(Z105&lt;=$H105,"○","×")))</f>
        <v/>
      </c>
      <c r="AB105" s="23"/>
      <c r="AC105" s="271"/>
      <c r="AD105" s="192" t="str">
        <f>IF(AC105="","",(IF(AC105&lt;=$H105,"○","×")))</f>
        <v/>
      </c>
      <c r="AE105" s="23"/>
      <c r="AF105" s="271"/>
      <c r="AG105" s="192" t="str">
        <f>IF(AF105="","",(IF(AF105&lt;=$H105,"○","×")))</f>
        <v/>
      </c>
      <c r="AH105" s="23"/>
      <c r="AI105" s="271"/>
      <c r="AJ105" s="192" t="str">
        <f>IF(AI105="","",(IF(AI105&lt;=$H105,"○","×")))</f>
        <v/>
      </c>
      <c r="AK105" s="23"/>
      <c r="AL105" s="267"/>
      <c r="AM105" s="192" t="str">
        <f>IF(AL105="","",(IF(AL105&lt;=$H105,"○","×")))</f>
        <v/>
      </c>
      <c r="AN105" s="23"/>
      <c r="AO105" s="271"/>
      <c r="AP105" s="192" t="str">
        <f>IF(AO105="","",(IF(AO105&lt;=$H105,"○","×")))</f>
        <v/>
      </c>
      <c r="AQ105" s="23"/>
      <c r="AR105" s="271"/>
      <c r="AS105" s="192" t="str">
        <f>IF(AR105="","",(IF(AR105&lt;=$H105,"○","×")))</f>
        <v/>
      </c>
      <c r="AT105" s="23"/>
      <c r="AU105" s="267"/>
      <c r="AV105" s="192" t="str">
        <f>IF(AU105="","",(IF(AU105&lt;=$H105,"○","×")))</f>
        <v/>
      </c>
      <c r="AW105" s="23"/>
      <c r="AX105" s="271"/>
      <c r="AY105" s="192" t="str">
        <f>IF(AX105="","",(IF(AX105&lt;=$H105,"○","×")))</f>
        <v/>
      </c>
      <c r="AZ105" s="23"/>
      <c r="BA105" s="267"/>
      <c r="BB105" s="192" t="str">
        <f>IF(BA105="","",(IF(BA105&lt;=$H105,"○","×")))</f>
        <v/>
      </c>
      <c r="BC105" s="956"/>
      <c r="BD105" s="763"/>
      <c r="BE105" s="192" t="str">
        <f>IF(BD105="","",(IF(BD105&lt;=$H105,"○","×")))</f>
        <v/>
      </c>
      <c r="BF105" s="23"/>
      <c r="BG105" s="267"/>
      <c r="BH105" s="192" t="str">
        <f>IF(BG105="","",(IF(BG105&lt;=$H105,"○","×")))</f>
        <v/>
      </c>
      <c r="BI105" s="23"/>
      <c r="BJ105" s="271"/>
      <c r="BK105" s="192" t="str">
        <f>IF(BJ105="","",(IF(BJ105&lt;=$H105,"○","×")))</f>
        <v/>
      </c>
      <c r="BL105" s="23"/>
      <c r="BM105" s="271"/>
      <c r="BN105" s="192" t="str">
        <f>IF(BM105="","",(IF(BM105&lt;=$H105,"○","×")))</f>
        <v/>
      </c>
      <c r="BO105" s="23"/>
      <c r="BP105" s="267"/>
      <c r="BQ105" s="192" t="str">
        <f>IF(BP105="","",(IF(BP105&lt;=$H105,"○","×")))</f>
        <v/>
      </c>
      <c r="BR105" s="23"/>
      <c r="BS105" s="267"/>
      <c r="BT105" s="192" t="str">
        <f>IF(BS105="","",(IF(BS105&lt;=$H105,"○","×")))</f>
        <v/>
      </c>
      <c r="BU105" s="23"/>
      <c r="BV105" s="271"/>
      <c r="BW105" s="192" t="str">
        <f>IF(BV105="","",(IF(BV105&lt;=$H105,"○","×")))</f>
        <v/>
      </c>
      <c r="BX105" s="23"/>
      <c r="BY105" s="271"/>
      <c r="BZ105" s="192" t="str">
        <f>IF(BY105="","",(IF(BY105&lt;=$H105,"○","×")))</f>
        <v/>
      </c>
      <c r="CA105" s="23"/>
      <c r="CB105" s="271"/>
      <c r="CC105" s="192" t="str">
        <f>IF(CB105="","",(IF(CB105&lt;=$H105,"○","×")))</f>
        <v/>
      </c>
      <c r="CD105" s="23"/>
      <c r="CE105" s="271"/>
      <c r="CF105" s="192" t="str">
        <f>IF(CE105="","",(IF(CE105&lt;=$H105,"○","×")))</f>
        <v/>
      </c>
      <c r="CG105" s="23"/>
      <c r="CH105" s="267"/>
      <c r="CI105" s="192" t="str">
        <f>IF(CH105="","",(IF(CH105&lt;=$H105,"○","×")))</f>
        <v/>
      </c>
      <c r="CJ105" s="23"/>
      <c r="CK105" s="271"/>
      <c r="CL105" s="192" t="str">
        <f>IF(CK105="","",(IF(CK105&lt;=$H105,"○","×")))</f>
        <v/>
      </c>
      <c r="CM105" s="23"/>
      <c r="CN105" s="271"/>
      <c r="CO105" s="192" t="str">
        <f>IF(CN105="","",(IF(CN105&lt;=$H105,"○","×")))</f>
        <v/>
      </c>
      <c r="CP105" s="23"/>
      <c r="CQ105" s="271"/>
      <c r="CR105" s="192" t="str">
        <f>IF(CQ105="","",(IF(CQ105&lt;=$H105,"○","×")))</f>
        <v/>
      </c>
      <c r="CS105" s="23"/>
      <c r="CT105" s="271"/>
      <c r="CU105" s="192" t="str">
        <f>IF(CT105="","",(IF(CT105&lt;=$H105,"○","×")))</f>
        <v/>
      </c>
      <c r="CV105" s="23"/>
    </row>
    <row r="106" spans="3:100" ht="12" customHeight="1" x14ac:dyDescent="0.2">
      <c r="C106" s="982"/>
      <c r="D106" s="975" t="s">
        <v>215</v>
      </c>
      <c r="E106" s="976"/>
      <c r="F106" s="976"/>
      <c r="G106" s="960" t="s">
        <v>90</v>
      </c>
      <c r="H106" s="956">
        <v>8.0000000000000002E-3</v>
      </c>
      <c r="I106" s="960" t="s">
        <v>201</v>
      </c>
      <c r="J106" s="956"/>
      <c r="K106" s="763"/>
      <c r="L106" s="192" t="str">
        <f>IF(K106="","",(IF(K106&lt;=$H106,"○","×")))</f>
        <v/>
      </c>
      <c r="M106" s="23"/>
      <c r="N106" s="267"/>
      <c r="O106" s="192" t="str">
        <f>IF(N106="","",(IF(N106&lt;=$H106,"○","×")))</f>
        <v/>
      </c>
      <c r="P106" s="23"/>
      <c r="Q106" s="218"/>
      <c r="R106" s="192" t="str">
        <f>IF(Q106="","",(IF(Q106&lt;=$H106,"○","×")))</f>
        <v/>
      </c>
      <c r="S106" s="23"/>
      <c r="T106" s="270"/>
      <c r="U106" s="192" t="str">
        <f>IF(T106="","",(IF(T106&lt;=$H106,"○","×")))</f>
        <v/>
      </c>
      <c r="V106" s="23"/>
      <c r="W106" s="270"/>
      <c r="X106" s="192" t="str">
        <f>IF(W106="","",(IF(W106&lt;=$H106,"○","×")))</f>
        <v/>
      </c>
      <c r="Y106" s="23"/>
      <c r="Z106" s="270"/>
      <c r="AA106" s="192" t="str">
        <f>IF(Z106="","",(IF(Z106&lt;=$H106,"○","×")))</f>
        <v/>
      </c>
      <c r="AB106" s="23"/>
      <c r="AC106" s="270"/>
      <c r="AD106" s="192" t="str">
        <f>IF(AC106="","",(IF(AC106&lt;=$H106,"○","×")))</f>
        <v/>
      </c>
      <c r="AE106" s="23"/>
      <c r="AF106" s="270"/>
      <c r="AG106" s="192" t="str">
        <f>IF(AF106="","",(IF(AF106&lt;=$H106,"○","×")))</f>
        <v/>
      </c>
      <c r="AH106" s="23"/>
      <c r="AI106" s="270"/>
      <c r="AJ106" s="192" t="str">
        <f>IF(AI106="","",(IF(AI106&lt;=$H106,"○","×")))</f>
        <v/>
      </c>
      <c r="AK106" s="23"/>
      <c r="AL106" s="267"/>
      <c r="AM106" s="192" t="str">
        <f>IF(AL106="","",(IF(AL106&lt;=$H106,"○","×")))</f>
        <v/>
      </c>
      <c r="AN106" s="23"/>
      <c r="AO106" s="270"/>
      <c r="AP106" s="192" t="str">
        <f>IF(AO106="","",(IF(AO106&lt;=$H106,"○","×")))</f>
        <v/>
      </c>
      <c r="AQ106" s="23"/>
      <c r="AR106" s="270"/>
      <c r="AS106" s="192" t="str">
        <f>IF(AR106="","",(IF(AR106&lt;=$H106,"○","×")))</f>
        <v/>
      </c>
      <c r="AT106" s="23"/>
      <c r="AU106" s="267"/>
      <c r="AV106" s="192" t="str">
        <f>IF(AU106="","",(IF(AU106&lt;=$H106,"○","×")))</f>
        <v/>
      </c>
      <c r="AW106" s="23"/>
      <c r="AX106" s="270"/>
      <c r="AY106" s="192" t="str">
        <f>IF(AX106="","",(IF(AX106&lt;=$H106,"○","×")))</f>
        <v/>
      </c>
      <c r="AZ106" s="23"/>
      <c r="BA106" s="267"/>
      <c r="BB106" s="192" t="str">
        <f>IF(BA106="","",(IF(BA106&lt;=$H106,"○","×")))</f>
        <v/>
      </c>
      <c r="BC106" s="956"/>
      <c r="BD106" s="763"/>
      <c r="BE106" s="192" t="str">
        <f>IF(BD106="","",(IF(BD106&lt;=$H106,"○","×")))</f>
        <v/>
      </c>
      <c r="BF106" s="23"/>
      <c r="BG106" s="267"/>
      <c r="BH106" s="192" t="str">
        <f>IF(BG106="","",(IF(BG106&lt;=$H106,"○","×")))</f>
        <v/>
      </c>
      <c r="BI106" s="23"/>
      <c r="BJ106" s="270"/>
      <c r="BK106" s="192" t="str">
        <f>IF(BJ106="","",(IF(BJ106&lt;=$H106,"○","×")))</f>
        <v/>
      </c>
      <c r="BL106" s="23"/>
      <c r="BM106" s="270"/>
      <c r="BN106" s="192" t="str">
        <f>IF(BM106="","",(IF(BM106&lt;=$H106,"○","×")))</f>
        <v/>
      </c>
      <c r="BO106" s="23"/>
      <c r="BP106" s="267"/>
      <c r="BQ106" s="192" t="str">
        <f>IF(BP106="","",(IF(BP106&lt;=$H106,"○","×")))</f>
        <v/>
      </c>
      <c r="BR106" s="23"/>
      <c r="BS106" s="267"/>
      <c r="BT106" s="192" t="str">
        <f>IF(BS106="","",(IF(BS106&lt;=$H106,"○","×")))</f>
        <v/>
      </c>
      <c r="BU106" s="23"/>
      <c r="BV106" s="270"/>
      <c r="BW106" s="192" t="str">
        <f>IF(BV106="","",(IF(BV106&lt;=$H106,"○","×")))</f>
        <v/>
      </c>
      <c r="BX106" s="23"/>
      <c r="BY106" s="270"/>
      <c r="BZ106" s="192" t="str">
        <f>IF(BY106="","",(IF(BY106&lt;=$H106,"○","×")))</f>
        <v/>
      </c>
      <c r="CA106" s="23"/>
      <c r="CB106" s="270"/>
      <c r="CC106" s="192" t="str">
        <f>IF(CB106="","",(IF(CB106&lt;=$H106,"○","×")))</f>
        <v/>
      </c>
      <c r="CD106" s="23"/>
      <c r="CE106" s="270"/>
      <c r="CF106" s="192" t="str">
        <f>IF(CE106="","",(IF(CE106&lt;=$H106,"○","×")))</f>
        <v/>
      </c>
      <c r="CG106" s="23"/>
      <c r="CH106" s="267"/>
      <c r="CI106" s="192" t="str">
        <f>IF(CH106="","",(IF(CH106&lt;=$H106,"○","×")))</f>
        <v/>
      </c>
      <c r="CJ106" s="23"/>
      <c r="CK106" s="270"/>
      <c r="CL106" s="192" t="str">
        <f>IF(CK106="","",(IF(CK106&lt;=$H106,"○","×")))</f>
        <v/>
      </c>
      <c r="CM106" s="23"/>
      <c r="CN106" s="270"/>
      <c r="CO106" s="192" t="str">
        <f>IF(CN106="","",(IF(CN106&lt;=$H106,"○","×")))</f>
        <v/>
      </c>
      <c r="CP106" s="23"/>
      <c r="CQ106" s="270"/>
      <c r="CR106" s="192" t="str">
        <f>IF(CQ106="","",(IF(CQ106&lt;=$H106,"○","×")))</f>
        <v/>
      </c>
      <c r="CS106" s="23"/>
      <c r="CT106" s="270"/>
      <c r="CU106" s="192" t="str">
        <f>IF(CT106="","",(IF(CT106&lt;=$H106,"○","×")))</f>
        <v/>
      </c>
      <c r="CV106" s="23"/>
    </row>
    <row r="107" spans="3:100" ht="12" customHeight="1" x14ac:dyDescent="0.2">
      <c r="C107" s="982"/>
      <c r="D107" s="977" t="s">
        <v>216</v>
      </c>
      <c r="E107" s="978"/>
      <c r="F107" s="978"/>
      <c r="G107" s="969" t="s">
        <v>90</v>
      </c>
      <c r="H107" s="967"/>
      <c r="I107" s="969"/>
      <c r="J107" s="967"/>
      <c r="K107" s="764"/>
      <c r="L107" s="222"/>
      <c r="M107" s="224"/>
      <c r="N107" s="268"/>
      <c r="O107" s="222"/>
      <c r="P107" s="23"/>
      <c r="Q107" s="218"/>
      <c r="R107" s="222"/>
      <c r="S107" s="224"/>
      <c r="T107" s="270"/>
      <c r="U107" s="222"/>
      <c r="V107" s="224"/>
      <c r="W107" s="270"/>
      <c r="X107" s="222"/>
      <c r="Y107" s="224"/>
      <c r="Z107" s="270"/>
      <c r="AA107" s="222"/>
      <c r="AB107" s="23"/>
      <c r="AC107" s="270"/>
      <c r="AD107" s="222"/>
      <c r="AE107" s="23"/>
      <c r="AF107" s="270"/>
      <c r="AG107" s="222"/>
      <c r="AH107" s="224"/>
      <c r="AI107" s="270"/>
      <c r="AJ107" s="222"/>
      <c r="AK107" s="224"/>
      <c r="AL107" s="268"/>
      <c r="AM107" s="222"/>
      <c r="AN107" s="224"/>
      <c r="AO107" s="270"/>
      <c r="AP107" s="222"/>
      <c r="AQ107" s="224"/>
      <c r="AR107" s="270"/>
      <c r="AS107" s="222"/>
      <c r="AT107" s="224"/>
      <c r="AU107" s="268"/>
      <c r="AV107" s="222"/>
      <c r="AW107" s="224"/>
      <c r="AX107" s="270"/>
      <c r="AY107" s="222"/>
      <c r="AZ107" s="224"/>
      <c r="BA107" s="268"/>
      <c r="BB107" s="222"/>
      <c r="BC107" s="967"/>
      <c r="BD107" s="764"/>
      <c r="BE107" s="222"/>
      <c r="BF107" s="224"/>
      <c r="BG107" s="268"/>
      <c r="BH107" s="222"/>
      <c r="BI107" s="224"/>
      <c r="BJ107" s="270"/>
      <c r="BK107" s="222"/>
      <c r="BL107" s="224"/>
      <c r="BM107" s="270"/>
      <c r="BN107" s="222"/>
      <c r="BO107" s="224"/>
      <c r="BP107" s="268"/>
      <c r="BQ107" s="222"/>
      <c r="BR107" s="224"/>
      <c r="BS107" s="268"/>
      <c r="BT107" s="222"/>
      <c r="BU107" s="224"/>
      <c r="BV107" s="270"/>
      <c r="BW107" s="222"/>
      <c r="BX107" s="23"/>
      <c r="BY107" s="270"/>
      <c r="BZ107" s="222"/>
      <c r="CA107" s="224"/>
      <c r="CB107" s="270"/>
      <c r="CC107" s="222"/>
      <c r="CD107" s="224"/>
      <c r="CE107" s="270"/>
      <c r="CF107" s="222"/>
      <c r="CG107" s="224"/>
      <c r="CH107" s="268"/>
      <c r="CI107" s="222"/>
      <c r="CJ107" s="224"/>
      <c r="CK107" s="270"/>
      <c r="CL107" s="222"/>
      <c r="CM107" s="23"/>
      <c r="CN107" s="270"/>
      <c r="CO107" s="222"/>
      <c r="CP107" s="224"/>
      <c r="CQ107" s="270"/>
      <c r="CR107" s="222"/>
      <c r="CS107" s="224"/>
      <c r="CT107" s="270"/>
      <c r="CU107" s="222"/>
      <c r="CV107" s="23"/>
    </row>
    <row r="108" spans="3:100" ht="12" customHeight="1" x14ac:dyDescent="0.2">
      <c r="C108" s="982"/>
      <c r="D108" s="986" t="s">
        <v>217</v>
      </c>
      <c r="E108" s="987"/>
      <c r="F108" s="987"/>
      <c r="G108" s="960" t="s">
        <v>90</v>
      </c>
      <c r="H108" s="964">
        <v>0.6</v>
      </c>
      <c r="I108" s="970" t="s">
        <v>201</v>
      </c>
      <c r="J108" s="964"/>
      <c r="K108" s="767"/>
      <c r="L108" s="192" t="str">
        <f>IF(K108="","",(IF(K108&lt;=$H108,"○","×")))</f>
        <v/>
      </c>
      <c r="M108" s="232"/>
      <c r="N108" s="273"/>
      <c r="O108" s="192" t="str">
        <f>IF(N108="","",(IF(N108&lt;=$H108,"○","×")))</f>
        <v/>
      </c>
      <c r="P108" s="232"/>
      <c r="Q108" s="187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8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8"/>
      <c r="AJ108" s="192" t="str">
        <f>IF(AI108="","",(IF(AI108&lt;=$H108,"○","×")))</f>
        <v/>
      </c>
      <c r="AK108" s="232"/>
      <c r="AL108" s="273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3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3"/>
      <c r="BB108" s="192" t="str">
        <f>IF(BA108="","",(IF(BA108&lt;=$H108,"○","×")))</f>
        <v/>
      </c>
      <c r="BC108" s="964"/>
      <c r="BD108" s="767"/>
      <c r="BE108" s="192" t="str">
        <f>IF(BD108="","",(IF(BD108&lt;=$H108,"○","×")))</f>
        <v/>
      </c>
      <c r="BF108" s="232"/>
      <c r="BG108" s="273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2"/>
      <c r="BP108" s="273"/>
      <c r="BQ108" s="192" t="str">
        <f>IF(BP108="","",(IF(BP108&lt;=$H108,"○","×")))</f>
        <v/>
      </c>
      <c r="BR108" s="232"/>
      <c r="BS108" s="273"/>
      <c r="BT108" s="192" t="str">
        <f>IF(BS108="","",(IF(BS108&lt;=$H108,"○","×")))</f>
        <v/>
      </c>
      <c r="BU108" s="232"/>
      <c r="BV108" s="278"/>
      <c r="BW108" s="192" t="str">
        <f>IF(BV108="","",(IF(BV108&lt;=$H108,"○","×")))</f>
        <v/>
      </c>
      <c r="BX108" s="232"/>
      <c r="BY108" s="278"/>
      <c r="BZ108" s="192" t="str">
        <f>IF(BY108="","",(IF(BY108&lt;=$H108,"○","×")))</f>
        <v/>
      </c>
      <c r="CA108" s="232"/>
      <c r="CB108" s="278"/>
      <c r="CC108" s="192" t="str">
        <f>IF(CB108="","",(IF(CB108&lt;=$H108,"○","×")))</f>
        <v/>
      </c>
      <c r="CD108" s="232"/>
      <c r="CE108" s="278"/>
      <c r="CF108" s="192" t="str">
        <f>IF(CE108="","",(IF(CE108&lt;=$H108,"○","×")))</f>
        <v/>
      </c>
      <c r="CG108" s="232"/>
      <c r="CH108" s="273"/>
      <c r="CI108" s="192" t="str">
        <f>IF(CH108="","",(IF(CH108&lt;=$H108,"○","×")))</f>
        <v/>
      </c>
      <c r="CJ108" s="232"/>
      <c r="CK108" s="278"/>
      <c r="CL108" s="192" t="str">
        <f>IF(CK108="","",(IF(CK108&lt;=$H108,"○","×")))</f>
        <v/>
      </c>
      <c r="CM108" s="232"/>
      <c r="CN108" s="278"/>
      <c r="CO108" s="192" t="str">
        <f>IF(CN108="","",(IF(CN108&lt;=$H108,"○","×")))</f>
        <v/>
      </c>
      <c r="CP108" s="232"/>
      <c r="CQ108" s="278"/>
      <c r="CR108" s="192" t="str">
        <f>IF(CQ108="","",(IF(CQ108&lt;=$H108,"○","×")))</f>
        <v/>
      </c>
      <c r="CS108" s="232"/>
      <c r="CT108" s="278"/>
      <c r="CU108" s="192" t="str">
        <f>IF(CT108="","",(IF(CT108&lt;=$H108,"○","×")))</f>
        <v/>
      </c>
      <c r="CV108" s="23"/>
    </row>
    <row r="109" spans="3:100" ht="12" customHeight="1" x14ac:dyDescent="0.2">
      <c r="C109" s="982"/>
      <c r="D109" s="975" t="s">
        <v>218</v>
      </c>
      <c r="E109" s="976"/>
      <c r="F109" s="976"/>
      <c r="G109" s="960" t="s">
        <v>90</v>
      </c>
      <c r="H109" s="956">
        <v>0.4</v>
      </c>
      <c r="I109" s="960" t="s">
        <v>201</v>
      </c>
      <c r="J109" s="956"/>
      <c r="K109" s="763"/>
      <c r="L109" s="192" t="str">
        <f>IF(K109="","",(IF(K109&lt;=$H109,"○","×")))</f>
        <v/>
      </c>
      <c r="M109" s="23"/>
      <c r="N109" s="267"/>
      <c r="O109" s="192" t="str">
        <f>IF(N109="","",(IF(N109&lt;=$H109,"○","×")))</f>
        <v/>
      </c>
      <c r="P109" s="23"/>
      <c r="Q109" s="218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193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193"/>
      <c r="AJ109" s="192" t="str">
        <f>IF(AI109="","",(IF(AI109&lt;=$H109,"○","×")))</f>
        <v/>
      </c>
      <c r="AK109" s="23"/>
      <c r="AL109" s="267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267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267"/>
      <c r="BB109" s="192" t="str">
        <f>IF(BA109="","",(IF(BA109&lt;=$H109,"○","×")))</f>
        <v/>
      </c>
      <c r="BC109" s="956"/>
      <c r="BD109" s="763"/>
      <c r="BE109" s="192" t="str">
        <f>IF(BD109="","",(IF(BD109&lt;=$H109,"○","×")))</f>
        <v/>
      </c>
      <c r="BF109" s="23"/>
      <c r="BG109" s="267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  <c r="BP109" s="267"/>
      <c r="BQ109" s="192" t="str">
        <f>IF(BP109="","",(IF(BP109&lt;=$H109,"○","×")))</f>
        <v/>
      </c>
      <c r="BR109" s="23"/>
      <c r="BS109" s="267"/>
      <c r="BT109" s="192" t="str">
        <f>IF(BS109="","",(IF(BS109&lt;=$H109,"○","×")))</f>
        <v/>
      </c>
      <c r="BU109" s="23"/>
      <c r="BV109" s="193"/>
      <c r="BW109" s="192" t="str">
        <f>IF(BV109="","",(IF(BV109&lt;=$H109,"○","×")))</f>
        <v/>
      </c>
      <c r="BX109" s="23"/>
      <c r="BY109" s="193"/>
      <c r="BZ109" s="192" t="str">
        <f>IF(BY109="","",(IF(BY109&lt;=$H109,"○","×")))</f>
        <v/>
      </c>
      <c r="CA109" s="23"/>
      <c r="CB109" s="193"/>
      <c r="CC109" s="192" t="str">
        <f>IF(CB109="","",(IF(CB109&lt;=$H109,"○","×")))</f>
        <v/>
      </c>
      <c r="CD109" s="23"/>
      <c r="CE109" s="193"/>
      <c r="CF109" s="192" t="str">
        <f>IF(CE109="","",(IF(CE109&lt;=$H109,"○","×")))</f>
        <v/>
      </c>
      <c r="CG109" s="23"/>
      <c r="CH109" s="267"/>
      <c r="CI109" s="192" t="str">
        <f>IF(CH109="","",(IF(CH109&lt;=$H109,"○","×")))</f>
        <v/>
      </c>
      <c r="CJ109" s="23"/>
      <c r="CK109" s="193"/>
      <c r="CL109" s="192" t="str">
        <f>IF(CK109="","",(IF(CK109&lt;=$H109,"○","×")))</f>
        <v/>
      </c>
      <c r="CM109" s="23"/>
      <c r="CN109" s="193"/>
      <c r="CO109" s="192" t="str">
        <f>IF(CN109="","",(IF(CN109&lt;=$H109,"○","×")))</f>
        <v/>
      </c>
      <c r="CP109" s="23"/>
      <c r="CQ109" s="193"/>
      <c r="CR109" s="192" t="str">
        <f>IF(CQ109="","",(IF(CQ109&lt;=$H109,"○","×")))</f>
        <v/>
      </c>
      <c r="CS109" s="23"/>
      <c r="CT109" s="193"/>
      <c r="CU109" s="192" t="str">
        <f>IF(CT109="","",(IF(CT109&lt;=$H109,"○","×")))</f>
        <v/>
      </c>
      <c r="CV109" s="23"/>
    </row>
    <row r="110" spans="3:100" ht="12" customHeight="1" x14ac:dyDescent="0.2">
      <c r="C110" s="982"/>
      <c r="D110" s="975" t="s">
        <v>219</v>
      </c>
      <c r="E110" s="976"/>
      <c r="F110" s="976"/>
      <c r="G110" s="960" t="s">
        <v>90</v>
      </c>
      <c r="H110" s="956">
        <v>0.06</v>
      </c>
      <c r="I110" s="960" t="s">
        <v>201</v>
      </c>
      <c r="J110" s="956"/>
      <c r="K110" s="763"/>
      <c r="L110" s="192" t="str">
        <f>IF(K110="","",(IF(K110&lt;=$H110,"○","×")))</f>
        <v/>
      </c>
      <c r="M110" s="23"/>
      <c r="N110" s="267"/>
      <c r="O110" s="192" t="str">
        <f>IF(N110="","",(IF(N110&lt;=$H110,"○","×")))</f>
        <v/>
      </c>
      <c r="P110" s="23"/>
      <c r="Q110" s="218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195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195"/>
      <c r="AJ110" s="192" t="str">
        <f>IF(AI110="","",(IF(AI110&lt;=$H110,"○","×")))</f>
        <v/>
      </c>
      <c r="AK110" s="23"/>
      <c r="AL110" s="267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267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267"/>
      <c r="BB110" s="192" t="str">
        <f>IF(BA110="","",(IF(BA110&lt;=$H110,"○","×")))</f>
        <v/>
      </c>
      <c r="BC110" s="956"/>
      <c r="BD110" s="763"/>
      <c r="BE110" s="192" t="str">
        <f>IF(BD110="","",(IF(BD110&lt;=$H110,"○","×")))</f>
        <v/>
      </c>
      <c r="BF110" s="23"/>
      <c r="BG110" s="267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  <c r="BP110" s="267"/>
      <c r="BQ110" s="192" t="str">
        <f>IF(BP110="","",(IF(BP110&lt;=$H110,"○","×")))</f>
        <v/>
      </c>
      <c r="BR110" s="23"/>
      <c r="BS110" s="267"/>
      <c r="BT110" s="192" t="str">
        <f>IF(BS110="","",(IF(BS110&lt;=$H110,"○","×")))</f>
        <v/>
      </c>
      <c r="BU110" s="23"/>
      <c r="BV110" s="195"/>
      <c r="BW110" s="192" t="str">
        <f>IF(BV110="","",(IF(BV110&lt;=$H110,"○","×")))</f>
        <v/>
      </c>
      <c r="BX110" s="23"/>
      <c r="BY110" s="195"/>
      <c r="BZ110" s="192" t="str">
        <f>IF(BY110="","",(IF(BY110&lt;=$H110,"○","×")))</f>
        <v/>
      </c>
      <c r="CA110" s="23"/>
      <c r="CB110" s="195"/>
      <c r="CC110" s="192" t="str">
        <f>IF(CB110="","",(IF(CB110&lt;=$H110,"○","×")))</f>
        <v/>
      </c>
      <c r="CD110" s="23"/>
      <c r="CE110" s="195"/>
      <c r="CF110" s="192" t="str">
        <f>IF(CE110="","",(IF(CE110&lt;=$H110,"○","×")))</f>
        <v/>
      </c>
      <c r="CG110" s="23"/>
      <c r="CH110" s="267"/>
      <c r="CI110" s="192" t="str">
        <f>IF(CH110="","",(IF(CH110&lt;=$H110,"○","×")))</f>
        <v/>
      </c>
      <c r="CJ110" s="23"/>
      <c r="CK110" s="195"/>
      <c r="CL110" s="192" t="str">
        <f>IF(CK110="","",(IF(CK110&lt;=$H110,"○","×")))</f>
        <v/>
      </c>
      <c r="CM110" s="23"/>
      <c r="CN110" s="195"/>
      <c r="CO110" s="192" t="str">
        <f>IF(CN110="","",(IF(CN110&lt;=$H110,"○","×")))</f>
        <v/>
      </c>
      <c r="CP110" s="23"/>
      <c r="CQ110" s="195"/>
      <c r="CR110" s="192" t="str">
        <f>IF(CQ110="","",(IF(CQ110&lt;=$H110,"○","×")))</f>
        <v/>
      </c>
      <c r="CS110" s="23"/>
      <c r="CT110" s="195"/>
      <c r="CU110" s="192" t="str">
        <f>IF(CT110="","",(IF(CT110&lt;=$H110,"○","×")))</f>
        <v/>
      </c>
      <c r="CV110" s="23"/>
    </row>
    <row r="111" spans="3:100" ht="12" customHeight="1" x14ac:dyDescent="0.2">
      <c r="C111" s="982"/>
      <c r="D111" s="977" t="s">
        <v>220</v>
      </c>
      <c r="E111" s="978"/>
      <c r="F111" s="978"/>
      <c r="G111" s="969" t="s">
        <v>90</v>
      </c>
      <c r="H111" s="967"/>
      <c r="I111" s="969"/>
      <c r="J111" s="967"/>
      <c r="K111" s="770"/>
      <c r="L111" s="222"/>
      <c r="M111" s="224"/>
      <c r="N111" s="279"/>
      <c r="O111" s="222"/>
      <c r="P111" s="23"/>
      <c r="Q111" s="218"/>
      <c r="R111" s="222"/>
      <c r="S111" s="224"/>
      <c r="T111" s="271"/>
      <c r="U111" s="222"/>
      <c r="V111" s="224"/>
      <c r="W111" s="271"/>
      <c r="X111" s="222"/>
      <c r="Y111" s="224"/>
      <c r="Z111" s="271"/>
      <c r="AA111" s="222"/>
      <c r="AB111" s="23"/>
      <c r="AC111" s="271"/>
      <c r="AD111" s="222"/>
      <c r="AE111" s="23"/>
      <c r="AF111" s="271"/>
      <c r="AG111" s="222"/>
      <c r="AH111" s="224"/>
      <c r="AI111" s="271"/>
      <c r="AJ111" s="222"/>
      <c r="AK111" s="224"/>
      <c r="AL111" s="279"/>
      <c r="AM111" s="222"/>
      <c r="AN111" s="224"/>
      <c r="AO111" s="271"/>
      <c r="AP111" s="222"/>
      <c r="AQ111" s="224"/>
      <c r="AR111" s="271"/>
      <c r="AS111" s="222"/>
      <c r="AT111" s="224"/>
      <c r="AU111" s="279"/>
      <c r="AV111" s="222"/>
      <c r="AW111" s="224"/>
      <c r="AX111" s="271"/>
      <c r="AY111" s="222"/>
      <c r="AZ111" s="224"/>
      <c r="BA111" s="279"/>
      <c r="BB111" s="222"/>
      <c r="BC111" s="967"/>
      <c r="BD111" s="770"/>
      <c r="BE111" s="222"/>
      <c r="BF111" s="224"/>
      <c r="BG111" s="279"/>
      <c r="BH111" s="222"/>
      <c r="BI111" s="224"/>
      <c r="BJ111" s="271"/>
      <c r="BK111" s="222"/>
      <c r="BL111" s="224"/>
      <c r="BM111" s="271"/>
      <c r="BN111" s="222"/>
      <c r="BO111" s="224"/>
      <c r="BP111" s="279"/>
      <c r="BQ111" s="222"/>
      <c r="BR111" s="224"/>
      <c r="BS111" s="279"/>
      <c r="BT111" s="222"/>
      <c r="BU111" s="224"/>
      <c r="BV111" s="271"/>
      <c r="BW111" s="222"/>
      <c r="BX111" s="23"/>
      <c r="BY111" s="271"/>
      <c r="BZ111" s="222"/>
      <c r="CA111" s="224"/>
      <c r="CB111" s="271"/>
      <c r="CC111" s="222"/>
      <c r="CD111" s="224"/>
      <c r="CE111" s="271"/>
      <c r="CF111" s="222"/>
      <c r="CG111" s="224"/>
      <c r="CH111" s="279"/>
      <c r="CI111" s="222"/>
      <c r="CJ111" s="224"/>
      <c r="CK111" s="271"/>
      <c r="CL111" s="222"/>
      <c r="CM111" s="23"/>
      <c r="CN111" s="271"/>
      <c r="CO111" s="222"/>
      <c r="CP111" s="224"/>
      <c r="CQ111" s="271"/>
      <c r="CR111" s="222"/>
      <c r="CS111" s="224"/>
      <c r="CT111" s="271"/>
      <c r="CU111" s="222"/>
      <c r="CV111" s="23"/>
    </row>
    <row r="112" spans="3:100" ht="12" customHeight="1" x14ac:dyDescent="0.2">
      <c r="C112" s="982"/>
      <c r="D112" s="975" t="s">
        <v>221</v>
      </c>
      <c r="E112" s="976"/>
      <c r="F112" s="976"/>
      <c r="G112" s="960" t="s">
        <v>90</v>
      </c>
      <c r="H112" s="956">
        <v>7.0000000000000007E-2</v>
      </c>
      <c r="I112" s="970" t="s">
        <v>201</v>
      </c>
      <c r="J112" s="956"/>
      <c r="K112" s="280"/>
      <c r="L112" s="192" t="str">
        <f>IF(K112="","",(IF(K112&lt;=$H112,"○","×")))</f>
        <v/>
      </c>
      <c r="M112" s="23"/>
      <c r="N112" s="281"/>
      <c r="O112" s="192" t="str">
        <f>IF(N112="","",(IF(N112&lt;=$H112,"○","×")))</f>
        <v/>
      </c>
      <c r="P112" s="232"/>
      <c r="Q112" s="187"/>
      <c r="R112" s="192" t="str">
        <f>IF(Q112="","",(IF(Q112&lt;=$H112,"○","×")))</f>
        <v/>
      </c>
      <c r="S112" s="23"/>
      <c r="T112" s="274"/>
      <c r="U112" s="192" t="str">
        <f>IF(T112="","",(IF(T112&lt;=$H112,"○","×")))</f>
        <v/>
      </c>
      <c r="V112" s="23"/>
      <c r="W112" s="274"/>
      <c r="X112" s="192" t="str">
        <f>IF(W112="","",(IF(W112&lt;=$H112,"○","×")))</f>
        <v/>
      </c>
      <c r="Y112" s="23"/>
      <c r="Z112" s="274"/>
      <c r="AA112" s="192" t="str">
        <f>IF(Z112="","",(IF(Z112&lt;=$H112,"○","×")))</f>
        <v/>
      </c>
      <c r="AB112" s="232"/>
      <c r="AC112" s="274"/>
      <c r="AD112" s="192" t="str">
        <f>IF(AC112="","",(IF(AC112&lt;=$H112,"○","×")))</f>
        <v/>
      </c>
      <c r="AE112" s="232"/>
      <c r="AF112" s="274"/>
      <c r="AG112" s="192" t="str">
        <f>IF(AF112="","",(IF(AF112&lt;=$H112,"○","×")))</f>
        <v/>
      </c>
      <c r="AH112" s="23"/>
      <c r="AI112" s="274"/>
      <c r="AJ112" s="192" t="str">
        <f>IF(AI112="","",(IF(AI112&lt;=$H112,"○","×")))</f>
        <v/>
      </c>
      <c r="AK112" s="23"/>
      <c r="AL112" s="281"/>
      <c r="AM112" s="192" t="str">
        <f>IF(AL112="","",(IF(AL112&lt;=$H112,"○","×")))</f>
        <v/>
      </c>
      <c r="AN112" s="23"/>
      <c r="AO112" s="274"/>
      <c r="AP112" s="192" t="str">
        <f>IF(AO112="","",(IF(AO112&lt;=$H112,"○","×")))</f>
        <v/>
      </c>
      <c r="AQ112" s="23"/>
      <c r="AR112" s="274"/>
      <c r="AS112" s="192" t="str">
        <f>IF(AR112="","",(IF(AR112&lt;=$H112,"○","×")))</f>
        <v/>
      </c>
      <c r="AT112" s="23"/>
      <c r="AU112" s="281"/>
      <c r="AV112" s="192" t="str">
        <f>IF(AU112="","",(IF(AU112&lt;=$H112,"○","×")))</f>
        <v/>
      </c>
      <c r="AW112" s="23"/>
      <c r="AX112" s="274"/>
      <c r="AY112" s="192" t="str">
        <f>IF(AX112="","",(IF(AX112&lt;=$H112,"○","×")))</f>
        <v/>
      </c>
      <c r="AZ112" s="23"/>
      <c r="BA112" s="281"/>
      <c r="BB112" s="192" t="str">
        <f>IF(BA112="","",(IF(BA112&lt;=$H112,"○","×")))</f>
        <v/>
      </c>
      <c r="BC112" s="956"/>
      <c r="BD112" s="280"/>
      <c r="BE112" s="192" t="str">
        <f>IF(BD112="","",(IF(BD112&lt;=$H112,"○","×")))</f>
        <v/>
      </c>
      <c r="BF112" s="23"/>
      <c r="BG112" s="281"/>
      <c r="BH112" s="192" t="str">
        <f>IF(BG112="","",(IF(BG112&lt;=$H112,"○","×")))</f>
        <v/>
      </c>
      <c r="BI112" s="23"/>
      <c r="BJ112" s="274"/>
      <c r="BK112" s="192" t="str">
        <f>IF(BJ112="","",(IF(BJ112&lt;=$H112,"○","×")))</f>
        <v/>
      </c>
      <c r="BL112" s="23"/>
      <c r="BM112" s="274"/>
      <c r="BN112" s="192" t="str">
        <f>IF(BM112="","",(IF(BM112&lt;=$H112,"○","×")))</f>
        <v/>
      </c>
      <c r="BO112" s="23"/>
      <c r="BP112" s="280"/>
      <c r="BQ112" s="192" t="str">
        <f>IF(BP112="","",(IF(BP112&lt;=$H112,"○","×")))</f>
        <v/>
      </c>
      <c r="BR112" s="232"/>
      <c r="BS112" s="771"/>
      <c r="BT112" s="192" t="str">
        <f>IF(BS112="","",(IF(BS112&lt;=$H112,"○","×")))</f>
        <v/>
      </c>
      <c r="BU112" s="23"/>
      <c r="BV112" s="274"/>
      <c r="BW112" s="192" t="str">
        <f>IF(BV112="","",(IF(BV112&lt;=$H112,"○","×")))</f>
        <v/>
      </c>
      <c r="BX112" s="232"/>
      <c r="BY112" s="274"/>
      <c r="BZ112" s="192" t="str">
        <f>IF(BY112="","",(IF(BY112&lt;=$H112,"○","×")))</f>
        <v/>
      </c>
      <c r="CA112" s="23"/>
      <c r="CB112" s="274"/>
      <c r="CC112" s="192" t="str">
        <f>IF(CB112="","",(IF(CB112&lt;=$H112,"○","×")))</f>
        <v/>
      </c>
      <c r="CD112" s="23"/>
      <c r="CE112" s="274"/>
      <c r="CF112" s="192" t="str">
        <f>IF(CE112="","",(IF(CE112&lt;=$H112,"○","×")))</f>
        <v/>
      </c>
      <c r="CG112" s="23"/>
      <c r="CH112" s="281"/>
      <c r="CI112" s="192" t="str">
        <f>IF(CH112="","",(IF(CH112&lt;=$H112,"○","×")))</f>
        <v/>
      </c>
      <c r="CJ112" s="23"/>
      <c r="CK112" s="274"/>
      <c r="CL112" s="192" t="str">
        <f>IF(CK112="","",(IF(CK112&lt;=$H112,"○","×")))</f>
        <v/>
      </c>
      <c r="CM112" s="232"/>
      <c r="CN112" s="274"/>
      <c r="CO112" s="192" t="str">
        <f>IF(CN112="","",(IF(CN112&lt;=$H112,"○","×")))</f>
        <v/>
      </c>
      <c r="CP112" s="23"/>
      <c r="CQ112" s="274"/>
      <c r="CR112" s="192" t="str">
        <f>IF(CQ112="","",(IF(CQ112&lt;=$H112,"○","×")))</f>
        <v/>
      </c>
      <c r="CS112" s="23"/>
      <c r="CT112" s="274"/>
      <c r="CU112" s="192" t="str">
        <f>IF(CT112="","",(IF(CT112&lt;=$H112,"○","×")))</f>
        <v/>
      </c>
      <c r="CV112" s="23"/>
    </row>
    <row r="113" spans="3:100" ht="12" customHeight="1" x14ac:dyDescent="0.2">
      <c r="C113" s="982"/>
      <c r="D113" s="975" t="s">
        <v>222</v>
      </c>
      <c r="E113" s="976"/>
      <c r="F113" s="976"/>
      <c r="G113" s="960" t="s">
        <v>90</v>
      </c>
      <c r="H113" s="956">
        <v>0.02</v>
      </c>
      <c r="I113" s="960" t="s">
        <v>201</v>
      </c>
      <c r="J113" s="956"/>
      <c r="K113" s="189"/>
      <c r="L113" s="192" t="str">
        <f>IF(K113="","",(IF(K113&lt;=$H113,"○","×")))</f>
        <v/>
      </c>
      <c r="M113" s="23"/>
      <c r="N113" s="188"/>
      <c r="O113" s="192" t="str">
        <f>IF(N113="","",(IF(N113&lt;=$H113,"○","×")))</f>
        <v/>
      </c>
      <c r="P113" s="23"/>
      <c r="Q113" s="218"/>
      <c r="R113" s="192" t="str">
        <f>IF(Q113="","",(IF(Q113&lt;=$H113,"○","×")))</f>
        <v/>
      </c>
      <c r="S113" s="23"/>
      <c r="T113" s="270"/>
      <c r="U113" s="192" t="str">
        <f>IF(T113="","",(IF(T113&lt;=$H113,"○","×")))</f>
        <v/>
      </c>
      <c r="V113" s="23"/>
      <c r="W113" s="270"/>
      <c r="X113" s="192" t="str">
        <f>IF(W113="","",(IF(W113&lt;=$H113,"○","×")))</f>
        <v/>
      </c>
      <c r="Y113" s="23"/>
      <c r="Z113" s="270"/>
      <c r="AA113" s="192" t="str">
        <f>IF(Z113="","",(IF(Z113&lt;=$H113,"○","×")))</f>
        <v/>
      </c>
      <c r="AB113" s="23"/>
      <c r="AC113" s="270"/>
      <c r="AD113" s="192" t="str">
        <f>IF(AC113="","",(IF(AC113&lt;=$H113,"○","×")))</f>
        <v/>
      </c>
      <c r="AE113" s="23"/>
      <c r="AF113" s="270"/>
      <c r="AG113" s="192" t="str">
        <f>IF(AF113="","",(IF(AF113&lt;=$H113,"○","×")))</f>
        <v/>
      </c>
      <c r="AH113" s="23"/>
      <c r="AI113" s="270"/>
      <c r="AJ113" s="192" t="str">
        <f>IF(AI113="","",(IF(AI113&lt;=$H113,"○","×")))</f>
        <v/>
      </c>
      <c r="AK113" s="23"/>
      <c r="AL113" s="188"/>
      <c r="AM113" s="192" t="str">
        <f>IF(AL113="","",(IF(AL113&lt;=$H113,"○","×")))</f>
        <v/>
      </c>
      <c r="AN113" s="23"/>
      <c r="AO113" s="270"/>
      <c r="AP113" s="192" t="str">
        <f>IF(AO113="","",(IF(AO113&lt;=$H113,"○","×")))</f>
        <v/>
      </c>
      <c r="AQ113" s="23"/>
      <c r="AR113" s="270"/>
      <c r="AS113" s="192" t="str">
        <f>IF(AR113="","",(IF(AR113&lt;=$H113,"○","×")))</f>
        <v/>
      </c>
      <c r="AT113" s="23"/>
      <c r="AU113" s="188"/>
      <c r="AV113" s="192" t="str">
        <f>IF(AU113="","",(IF(AU113&lt;=$H113,"○","×")))</f>
        <v/>
      </c>
      <c r="AW113" s="23"/>
      <c r="AX113" s="270"/>
      <c r="AY113" s="192" t="str">
        <f>IF(AX113="","",(IF(AX113&lt;=$H113,"○","×")))</f>
        <v/>
      </c>
      <c r="AZ113" s="23"/>
      <c r="BA113" s="188"/>
      <c r="BB113" s="192" t="str">
        <f>IF(BA113="","",(IF(BA113&lt;=$H113,"○","×")))</f>
        <v/>
      </c>
      <c r="BC113" s="956"/>
      <c r="BD113" s="189"/>
      <c r="BE113" s="192" t="str">
        <f>IF(BD113="","",(IF(BD113&lt;=$H113,"○","×")))</f>
        <v/>
      </c>
      <c r="BF113" s="23"/>
      <c r="BG113" s="188"/>
      <c r="BH113" s="192" t="str">
        <f>IF(BG113="","",(IF(BG113&lt;=$H113,"○","×")))</f>
        <v/>
      </c>
      <c r="BI113" s="23"/>
      <c r="BJ113" s="270"/>
      <c r="BK113" s="192" t="str">
        <f>IF(BJ113="","",(IF(BJ113&lt;=$H113,"○","×")))</f>
        <v/>
      </c>
      <c r="BL113" s="23"/>
      <c r="BM113" s="270"/>
      <c r="BN113" s="192" t="str">
        <f>IF(BM113="","",(IF(BM113&lt;=$H113,"○","×")))</f>
        <v/>
      </c>
      <c r="BO113" s="23"/>
      <c r="BP113" s="189"/>
      <c r="BQ113" s="192" t="str">
        <f>IF(BP113="","",(IF(BP113&lt;=$H113,"○","×")))</f>
        <v/>
      </c>
      <c r="BR113" s="23"/>
      <c r="BS113" s="188"/>
      <c r="BT113" s="192" t="str">
        <f>IF(BS113="","",(IF(BS113&lt;=$H113,"○","×")))</f>
        <v/>
      </c>
      <c r="BU113" s="23"/>
      <c r="BV113" s="270"/>
      <c r="BW113" s="192" t="str">
        <f>IF(BV113="","",(IF(BV113&lt;=$H113,"○","×")))</f>
        <v/>
      </c>
      <c r="BX113" s="23"/>
      <c r="BY113" s="270"/>
      <c r="BZ113" s="192" t="str">
        <f>IF(BY113="","",(IF(BY113&lt;=$H113,"○","×")))</f>
        <v/>
      </c>
      <c r="CA113" s="23"/>
      <c r="CB113" s="270"/>
      <c r="CC113" s="192" t="str">
        <f>IF(CB113="","",(IF(CB113&lt;=$H113,"○","×")))</f>
        <v/>
      </c>
      <c r="CD113" s="23"/>
      <c r="CE113" s="270"/>
      <c r="CF113" s="192" t="str">
        <f>IF(CE113="","",(IF(CE113&lt;=$H113,"○","×")))</f>
        <v/>
      </c>
      <c r="CG113" s="23"/>
      <c r="CH113" s="188"/>
      <c r="CI113" s="192" t="str">
        <f>IF(CH113="","",(IF(CH113&lt;=$H113,"○","×")))</f>
        <v/>
      </c>
      <c r="CJ113" s="23"/>
      <c r="CK113" s="270"/>
      <c r="CL113" s="192" t="str">
        <f>IF(CK113="","",(IF(CK113&lt;=$H113,"○","×")))</f>
        <v/>
      </c>
      <c r="CM113" s="23"/>
      <c r="CN113" s="270"/>
      <c r="CO113" s="192" t="str">
        <f>IF(CN113="","",(IF(CN113&lt;=$H113,"○","×")))</f>
        <v/>
      </c>
      <c r="CP113" s="23"/>
      <c r="CQ113" s="270"/>
      <c r="CR113" s="192" t="str">
        <f>IF(CQ113="","",(IF(CQ113&lt;=$H113,"○","×")))</f>
        <v/>
      </c>
      <c r="CS113" s="23"/>
      <c r="CT113" s="270"/>
      <c r="CU113" s="192" t="str">
        <f>IF(CT113="","",(IF(CT113&lt;=$H113,"○","×")))</f>
        <v/>
      </c>
      <c r="CV113" s="23"/>
    </row>
    <row r="114" spans="3:100" ht="12" customHeight="1" x14ac:dyDescent="0.2">
      <c r="C114" s="982"/>
      <c r="D114" s="975" t="s">
        <v>223</v>
      </c>
      <c r="E114" s="976"/>
      <c r="F114" s="976"/>
      <c r="G114" s="960" t="s">
        <v>90</v>
      </c>
      <c r="H114" s="956">
        <v>2E-3</v>
      </c>
      <c r="I114" s="960" t="s">
        <v>201</v>
      </c>
      <c r="J114" s="956"/>
      <c r="K114" s="189"/>
      <c r="L114" s="192" t="str">
        <f>IF(K114="","",(IF(K114&lt;=$H114,"○","×")))</f>
        <v/>
      </c>
      <c r="M114" s="23"/>
      <c r="N114" s="188"/>
      <c r="O114" s="192" t="str">
        <f>IF(N114="","",(IF(N114&lt;=$H114,"○","×")))</f>
        <v/>
      </c>
      <c r="P114" s="23"/>
      <c r="Q114" s="219"/>
      <c r="R114" s="192" t="str">
        <f>IF(Q114="","",(IF(Q114&lt;=$H114,"○","×")))</f>
        <v/>
      </c>
      <c r="S114" s="23"/>
      <c r="T114" s="282"/>
      <c r="U114" s="192" t="str">
        <f>IF(T114="","",(IF(T114&lt;=$H114,"○","×")))</f>
        <v/>
      </c>
      <c r="V114" s="23"/>
      <c r="W114" s="282"/>
      <c r="X114" s="192" t="str">
        <f>IF(W114="","",(IF(W114&lt;=$H114,"○","×")))</f>
        <v/>
      </c>
      <c r="Y114" s="23"/>
      <c r="Z114" s="282"/>
      <c r="AA114" s="192" t="str">
        <f>IF(Z114="","",(IF(Z114&lt;=$H114,"○","×")))</f>
        <v/>
      </c>
      <c r="AB114" s="23"/>
      <c r="AC114" s="282"/>
      <c r="AD114" s="192" t="str">
        <f>IF(AC114="","",(IF(AC114&lt;=$H114,"○","×")))</f>
        <v/>
      </c>
      <c r="AE114" s="23"/>
      <c r="AF114" s="282"/>
      <c r="AG114" s="192" t="str">
        <f>IF(AF114="","",(IF(AF114&lt;=$H114,"○","×")))</f>
        <v/>
      </c>
      <c r="AH114" s="23"/>
      <c r="AI114" s="282"/>
      <c r="AJ114" s="192" t="str">
        <f>IF(AI114="","",(IF(AI114&lt;=$H114,"○","×")))</f>
        <v/>
      </c>
      <c r="AK114" s="23"/>
      <c r="AL114" s="189"/>
      <c r="AM114" s="192" t="str">
        <f>IF(AL114="","",(IF(AL114&lt;=$H114,"○","×")))</f>
        <v/>
      </c>
      <c r="AN114" s="23"/>
      <c r="AO114" s="282"/>
      <c r="AP114" s="192" t="str">
        <f>IF(AO114="","",(IF(AO114&lt;=$H114,"○","×")))</f>
        <v/>
      </c>
      <c r="AQ114" s="23"/>
      <c r="AR114" s="282"/>
      <c r="AS114" s="192" t="str">
        <f>IF(AR114="","",(IF(AR114&lt;=$H114,"○","×")))</f>
        <v/>
      </c>
      <c r="AT114" s="23"/>
      <c r="AU114" s="189"/>
      <c r="AV114" s="192" t="str">
        <f>IF(AU114="","",(IF(AU114&lt;=$H114,"○","×")))</f>
        <v/>
      </c>
      <c r="AW114" s="23"/>
      <c r="AX114" s="282"/>
      <c r="AY114" s="192" t="str">
        <f>IF(AX114="","",(IF(AX114&lt;=$H114,"○","×")))</f>
        <v/>
      </c>
      <c r="AZ114" s="23"/>
      <c r="BA114" s="188"/>
      <c r="BB114" s="192" t="str">
        <f>IF(BA114="","",(IF(BA114&lt;=$H114,"○","×")))</f>
        <v/>
      </c>
      <c r="BC114" s="956"/>
      <c r="BD114" s="189"/>
      <c r="BE114" s="192" t="str">
        <f>IF(BD114="","",(IF(BD114&lt;=$H114,"○","×")))</f>
        <v/>
      </c>
      <c r="BF114" s="23"/>
      <c r="BG114" s="188"/>
      <c r="BH114" s="192" t="str">
        <f>IF(BG114="","",(IF(BG114&lt;=$H114,"○","×")))</f>
        <v/>
      </c>
      <c r="BI114" s="23"/>
      <c r="BJ114" s="282"/>
      <c r="BK114" s="192" t="str">
        <f>IF(BJ114="","",(IF(BJ114&lt;=$H114,"○","×")))</f>
        <v/>
      </c>
      <c r="BL114" s="23"/>
      <c r="BM114" s="282"/>
      <c r="BN114" s="192" t="str">
        <f>IF(BM114="","",(IF(BM114&lt;=$H114,"○","×")))</f>
        <v/>
      </c>
      <c r="BO114" s="23"/>
      <c r="BP114" s="189"/>
      <c r="BQ114" s="192" t="str">
        <f>IF(BP114="","",(IF(BP114&lt;=$H114,"○","×")))</f>
        <v/>
      </c>
      <c r="BR114" s="23"/>
      <c r="BS114" s="188"/>
      <c r="BT114" s="192" t="str">
        <f>IF(BS114="","",(IF(BS114&lt;=$H114,"○","×")))</f>
        <v/>
      </c>
      <c r="BU114" s="23"/>
      <c r="BV114" s="282"/>
      <c r="BW114" s="192" t="str">
        <f>IF(BV114="","",(IF(BV114&lt;=$H114,"○","×")))</f>
        <v/>
      </c>
      <c r="BX114" s="23"/>
      <c r="BY114" s="282"/>
      <c r="BZ114" s="192" t="str">
        <f>IF(BY114="","",(IF(BY114&lt;=$H114,"○","×")))</f>
        <v/>
      </c>
      <c r="CA114" s="23"/>
      <c r="CB114" s="282"/>
      <c r="CC114" s="192" t="str">
        <f>IF(CB114="","",(IF(CB114&lt;=$H114,"○","×")))</f>
        <v/>
      </c>
      <c r="CD114" s="23"/>
      <c r="CE114" s="282"/>
      <c r="CF114" s="192" t="str">
        <f>IF(CE114="","",(IF(CE114&lt;=$H114,"○","×")))</f>
        <v/>
      </c>
      <c r="CG114" s="23"/>
      <c r="CH114" s="188"/>
      <c r="CI114" s="192" t="str">
        <f>IF(CH114="","",(IF(CH114&lt;=$H114,"○","×")))</f>
        <v/>
      </c>
      <c r="CJ114" s="23"/>
      <c r="CK114" s="282"/>
      <c r="CL114" s="192" t="str">
        <f>IF(CK114="","",(IF(CK114&lt;=$H114,"○","×")))</f>
        <v/>
      </c>
      <c r="CM114" s="23"/>
      <c r="CN114" s="282"/>
      <c r="CO114" s="192" t="str">
        <f>IF(CN114="","",(IF(CN114&lt;=$H114,"○","×")))</f>
        <v/>
      </c>
      <c r="CP114" s="23"/>
      <c r="CQ114" s="282"/>
      <c r="CR114" s="192" t="str">
        <f>IF(CQ114="","",(IF(CQ114&lt;=$H114,"○","×")))</f>
        <v/>
      </c>
      <c r="CS114" s="23"/>
      <c r="CT114" s="282"/>
      <c r="CU114" s="192" t="str">
        <f>IF(CT114="","",(IF(CT114&lt;=$H114,"○","×")))</f>
        <v/>
      </c>
      <c r="CV114" s="23"/>
    </row>
    <row r="115" spans="3:100" ht="12" customHeight="1" x14ac:dyDescent="0.2">
      <c r="C115" s="982"/>
      <c r="D115" s="977" t="s">
        <v>224</v>
      </c>
      <c r="E115" s="978"/>
      <c r="F115" s="978"/>
      <c r="G115" s="969" t="s">
        <v>90</v>
      </c>
      <c r="H115" s="967">
        <v>4.0000000000000002E-4</v>
      </c>
      <c r="I115" s="969" t="s">
        <v>201</v>
      </c>
      <c r="J115" s="967"/>
      <c r="K115" s="227"/>
      <c r="L115" s="222" t="str">
        <f>IF(K115="","",(IF(K115&lt;=$H115,"○","×")))</f>
        <v/>
      </c>
      <c r="M115" s="224"/>
      <c r="N115" s="228"/>
      <c r="O115" s="222" t="str">
        <f>IF(N115="","",(IF(N115&lt;=$H115,"○","×")))</f>
        <v/>
      </c>
      <c r="P115" s="224"/>
      <c r="Q115" s="223"/>
      <c r="R115" s="222" t="str">
        <f>IF(Q115="","",(IF(Q115&lt;=$H115,"○","×")))</f>
        <v/>
      </c>
      <c r="S115" s="224"/>
      <c r="T115" s="283"/>
      <c r="U115" s="222" t="str">
        <f>IF(T115="","",(IF(T115&lt;=$H115,"○","×")))</f>
        <v/>
      </c>
      <c r="V115" s="224"/>
      <c r="W115" s="283"/>
      <c r="X115" s="222" t="str">
        <f>IF(W115="","",(IF(W115&lt;=$H115,"○","×")))</f>
        <v/>
      </c>
      <c r="Y115" s="224"/>
      <c r="Z115" s="283"/>
      <c r="AA115" s="222" t="str">
        <f>IF(Z115="","",(IF(Z115&lt;=$H115,"○","×")))</f>
        <v/>
      </c>
      <c r="AB115" s="224"/>
      <c r="AC115" s="283"/>
      <c r="AD115" s="222" t="str">
        <f>IF(AC115="","",(IF(AC115&lt;=$H115,"○","×")))</f>
        <v/>
      </c>
      <c r="AE115" s="224"/>
      <c r="AF115" s="283"/>
      <c r="AG115" s="222" t="str">
        <f>IF(AF115="","",(IF(AF115&lt;=$H115,"○","×")))</f>
        <v/>
      </c>
      <c r="AH115" s="224"/>
      <c r="AI115" s="283"/>
      <c r="AJ115" s="222" t="str">
        <f>IF(AI115="","",(IF(AI115&lt;=$H115,"○","×")))</f>
        <v/>
      </c>
      <c r="AK115" s="224"/>
      <c r="AL115" s="227"/>
      <c r="AM115" s="222" t="str">
        <f>IF(AL115="","",(IF(AL115&lt;=$H115,"○","×")))</f>
        <v/>
      </c>
      <c r="AN115" s="224"/>
      <c r="AO115" s="283"/>
      <c r="AP115" s="222" t="str">
        <f>IF(AO115="","",(IF(AO115&lt;=$H115,"○","×")))</f>
        <v/>
      </c>
      <c r="AQ115" s="224"/>
      <c r="AR115" s="283"/>
      <c r="AS115" s="222" t="str">
        <f>IF(AR115="","",(IF(AR115&lt;=$H115,"○","×")))</f>
        <v/>
      </c>
      <c r="AT115" s="224"/>
      <c r="AU115" s="227"/>
      <c r="AV115" s="222" t="str">
        <f>IF(AU115="","",(IF(AU115&lt;=$H115,"○","×")))</f>
        <v/>
      </c>
      <c r="AW115" s="224"/>
      <c r="AX115" s="283"/>
      <c r="AY115" s="222" t="str">
        <f>IF(AX115="","",(IF(AX115&lt;=$H115,"○","×")))</f>
        <v/>
      </c>
      <c r="AZ115" s="224"/>
      <c r="BA115" s="228"/>
      <c r="BB115" s="222" t="str">
        <f>IF(BA115="","",(IF(BA115&lt;=$H115,"○","×")))</f>
        <v/>
      </c>
      <c r="BC115" s="967"/>
      <c r="BD115" s="227"/>
      <c r="BE115" s="222" t="str">
        <f>IF(BD115="","",(IF(BD115&lt;=$H115,"○","×")))</f>
        <v/>
      </c>
      <c r="BF115" s="224"/>
      <c r="BG115" s="228"/>
      <c r="BH115" s="222" t="str">
        <f>IF(BG115="","",(IF(BG115&lt;=$H115,"○","×")))</f>
        <v/>
      </c>
      <c r="BI115" s="224"/>
      <c r="BJ115" s="283"/>
      <c r="BK115" s="222" t="str">
        <f>IF(BJ115="","",(IF(BJ115&lt;=$H115,"○","×")))</f>
        <v/>
      </c>
      <c r="BL115" s="224"/>
      <c r="BM115" s="283"/>
      <c r="BN115" s="222" t="str">
        <f>IF(BM115="","",(IF(BM115&lt;=$H115,"○","×")))</f>
        <v/>
      </c>
      <c r="BO115" s="224"/>
      <c r="BP115" s="227"/>
      <c r="BQ115" s="222" t="str">
        <f>IF(BP115="","",(IF(BP115&lt;=$H115,"○","×")))</f>
        <v/>
      </c>
      <c r="BR115" s="224"/>
      <c r="BS115" s="228"/>
      <c r="BT115" s="222" t="str">
        <f>IF(BS115="","",(IF(BS115&lt;=$H115,"○","×")))</f>
        <v/>
      </c>
      <c r="BU115" s="224"/>
      <c r="BV115" s="283"/>
      <c r="BW115" s="222" t="str">
        <f>IF(BV115="","",(IF(BV115&lt;=$H115,"○","×")))</f>
        <v/>
      </c>
      <c r="BX115" s="224"/>
      <c r="BY115" s="283"/>
      <c r="BZ115" s="222" t="str">
        <f>IF(BY115="","",(IF(BY115&lt;=$H115,"○","×")))</f>
        <v/>
      </c>
      <c r="CA115" s="224"/>
      <c r="CB115" s="283"/>
      <c r="CC115" s="222" t="str">
        <f>IF(CB115="","",(IF(CB115&lt;=$H115,"○","×")))</f>
        <v/>
      </c>
      <c r="CD115" s="224"/>
      <c r="CE115" s="283"/>
      <c r="CF115" s="222" t="str">
        <f>IF(CE115="","",(IF(CE115&lt;=$H115,"○","×")))</f>
        <v/>
      </c>
      <c r="CG115" s="224"/>
      <c r="CH115" s="228"/>
      <c r="CI115" s="222" t="str">
        <f>IF(CH115="","",(IF(CH115&lt;=$H115,"○","×")))</f>
        <v/>
      </c>
      <c r="CJ115" s="224"/>
      <c r="CK115" s="283"/>
      <c r="CL115" s="222" t="str">
        <f>IF(CK115="","",(IF(CK115&lt;=$H115,"○","×")))</f>
        <v/>
      </c>
      <c r="CM115" s="224"/>
      <c r="CN115" s="283"/>
      <c r="CO115" s="222" t="str">
        <f>IF(CN115="","",(IF(CN115&lt;=$H115,"○","×")))</f>
        <v/>
      </c>
      <c r="CP115" s="224"/>
      <c r="CQ115" s="283"/>
      <c r="CR115" s="222" t="str">
        <f>IF(CQ115="","",(IF(CQ115&lt;=$H115,"○","×")))</f>
        <v/>
      </c>
      <c r="CS115" s="224"/>
      <c r="CT115" s="283"/>
      <c r="CU115" s="222" t="str">
        <f>IF(CT115="","",(IF(CT115&lt;=$H115,"○","×")))</f>
        <v/>
      </c>
      <c r="CV115" s="23"/>
    </row>
    <row r="116" spans="3:100" ht="12" customHeight="1" x14ac:dyDescent="0.2">
      <c r="C116" s="982"/>
      <c r="D116" s="975" t="s">
        <v>225</v>
      </c>
      <c r="E116" s="976"/>
      <c r="F116" s="976"/>
      <c r="G116" s="960" t="s">
        <v>99</v>
      </c>
      <c r="H116" s="964">
        <v>0.2</v>
      </c>
      <c r="I116" s="970" t="s">
        <v>201</v>
      </c>
      <c r="J116" s="956"/>
      <c r="K116" s="189"/>
      <c r="L116" s="192" t="str">
        <f>IF(K116="","",(IF(K116&lt;=$H116,"○","×")))</f>
        <v/>
      </c>
      <c r="M116" s="23"/>
      <c r="N116" s="188"/>
      <c r="O116" s="192" t="str">
        <f>IF(N116="","",(IF(N116&lt;=$H116,"○","×")))</f>
        <v/>
      </c>
      <c r="P116" s="23"/>
      <c r="Q116" s="219"/>
      <c r="R116" s="192" t="str">
        <f>IF(Q116="","",(IF(Q116&lt;=$H116,"○","×")))</f>
        <v/>
      </c>
      <c r="S116" s="23"/>
      <c r="T116" s="191"/>
      <c r="U116" s="192" t="str">
        <f>IF(T116="","",(IF(T116&lt;=$H116,"○","×")))</f>
        <v/>
      </c>
      <c r="V116" s="23"/>
      <c r="W116" s="191"/>
      <c r="X116" s="192" t="str">
        <f>IF(W116="","",(IF(W116&lt;=$H116,"○","×")))</f>
        <v/>
      </c>
      <c r="Y116" s="23"/>
      <c r="Z116" s="191"/>
      <c r="AA116" s="192" t="str">
        <f>IF(Z116="","",(IF(Z116&lt;=$H116,"○","×")))</f>
        <v/>
      </c>
      <c r="AB116" s="23"/>
      <c r="AC116" s="191"/>
      <c r="AD116" s="192" t="str">
        <f>IF(AC116="","",(IF(AC116&lt;=$H116,"○","×")))</f>
        <v/>
      </c>
      <c r="AE116" s="23"/>
      <c r="AF116" s="191"/>
      <c r="AG116" s="192" t="str">
        <f>IF(AF116="","",(IF(AF116&lt;=$H116,"○","×")))</f>
        <v/>
      </c>
      <c r="AH116" s="23"/>
      <c r="AI116" s="191"/>
      <c r="AJ116" s="192" t="str">
        <f>IF(AI116="","",(IF(AI116&lt;=$H116,"○","×")))</f>
        <v/>
      </c>
      <c r="AK116" s="23"/>
      <c r="AL116" s="189"/>
      <c r="AM116" s="192" t="str">
        <f>IF(AL116="","",(IF(AL116&lt;=$H116,"○","×")))</f>
        <v/>
      </c>
      <c r="AN116" s="23"/>
      <c r="AO116" s="191"/>
      <c r="AP116" s="192" t="str">
        <f>IF(AO116="","",(IF(AO116&lt;=$H116,"○","×")))</f>
        <v/>
      </c>
      <c r="AQ116" s="23"/>
      <c r="AR116" s="191"/>
      <c r="AS116" s="192" t="str">
        <f>IF(AR116="","",(IF(AR116&lt;=$H116,"○","×")))</f>
        <v/>
      </c>
      <c r="AT116" s="23"/>
      <c r="AU116" s="189"/>
      <c r="AV116" s="192" t="str">
        <f>IF(AU116="","",(IF(AU116&lt;=$H116,"○","×")))</f>
        <v/>
      </c>
      <c r="AW116" s="23"/>
      <c r="AX116" s="191"/>
      <c r="AY116" s="192" t="str">
        <f>IF(AX116="","",(IF(AX116&lt;=$H116,"○","×")))</f>
        <v/>
      </c>
      <c r="AZ116" s="23"/>
      <c r="BA116" s="188"/>
      <c r="BB116" s="192" t="str">
        <f>IF(BA116="","",(IF(BA116&lt;=$H116,"○","×")))</f>
        <v/>
      </c>
      <c r="BC116" s="956"/>
      <c r="BD116" s="189"/>
      <c r="BE116" s="192" t="str">
        <f>IF(BD116="","",(IF(BD116&lt;=$H116,"○","×")))</f>
        <v/>
      </c>
      <c r="BF116" s="23"/>
      <c r="BG116" s="188"/>
      <c r="BH116" s="192" t="str">
        <f>IF(BG116="","",(IF(BG116&lt;=$H116,"○","×")))</f>
        <v/>
      </c>
      <c r="BI116" s="23"/>
      <c r="BJ116" s="191"/>
      <c r="BK116" s="192" t="str">
        <f>IF(BJ116="","",(IF(BJ116&lt;=$H116,"○","×")))</f>
        <v/>
      </c>
      <c r="BL116" s="23"/>
      <c r="BM116" s="191"/>
      <c r="BN116" s="192" t="str">
        <f>IF(BM116="","",(IF(BM116&lt;=$H116,"○","×")))</f>
        <v/>
      </c>
      <c r="BO116" s="23"/>
      <c r="BP116" s="189"/>
      <c r="BQ116" s="192" t="str">
        <f>IF(BP116="","",(IF(BP116&lt;=$H116,"○","×")))</f>
        <v/>
      </c>
      <c r="BR116" s="23"/>
      <c r="BS116" s="189"/>
      <c r="BT116" s="192" t="str">
        <f>IF(BS116="","",(IF(BS116&lt;=$H116,"○","×")))</f>
        <v/>
      </c>
      <c r="BU116" s="23"/>
      <c r="BV116" s="191"/>
      <c r="BW116" s="192" t="str">
        <f>IF(BV116="","",(IF(BV116&lt;=$H116,"○","×")))</f>
        <v/>
      </c>
      <c r="BX116" s="23"/>
      <c r="BY116" s="191"/>
      <c r="BZ116" s="192" t="str">
        <f>IF(BY116="","",(IF(BY116&lt;=$H116,"○","×")))</f>
        <v/>
      </c>
      <c r="CA116" s="23"/>
      <c r="CB116" s="191"/>
      <c r="CC116" s="192" t="str">
        <f>IF(CB116="","",(IF(CB116&lt;=$H116,"○","×")))</f>
        <v/>
      </c>
      <c r="CD116" s="23"/>
      <c r="CE116" s="191"/>
      <c r="CF116" s="192" t="str">
        <f>IF(CE116="","",(IF(CE116&lt;=$H116,"○","×")))</f>
        <v/>
      </c>
      <c r="CG116" s="23"/>
      <c r="CH116" s="188"/>
      <c r="CI116" s="192" t="str">
        <f>IF(CH116="","",(IF(CH116&lt;=$H116,"○","×")))</f>
        <v/>
      </c>
      <c r="CJ116" s="23"/>
      <c r="CK116" s="191"/>
      <c r="CL116" s="192" t="str">
        <f>IF(CK116="","",(IF(CK116&lt;=$H116,"○","×")))</f>
        <v/>
      </c>
      <c r="CM116" s="23"/>
      <c r="CN116" s="191"/>
      <c r="CO116" s="192" t="str">
        <f>IF(CN116="","",(IF(CN116&lt;=$H116,"○","×")))</f>
        <v/>
      </c>
      <c r="CP116" s="23"/>
      <c r="CQ116" s="191"/>
      <c r="CR116" s="192" t="str">
        <f>IF(CQ116="","",(IF(CQ116&lt;=$H116,"○","×")))</f>
        <v/>
      </c>
      <c r="CS116" s="23"/>
      <c r="CT116" s="191"/>
      <c r="CU116" s="192" t="str">
        <f>IF(CT116="","",(IF(CT116&lt;=$H116,"○","×")))</f>
        <v/>
      </c>
      <c r="CV116" s="23"/>
    </row>
    <row r="117" spans="3:100" ht="12" customHeight="1" x14ac:dyDescent="0.2">
      <c r="C117" s="982"/>
      <c r="D117" s="975" t="s">
        <v>226</v>
      </c>
      <c r="E117" s="976"/>
      <c r="F117" s="976"/>
      <c r="G117" s="960" t="s">
        <v>99</v>
      </c>
      <c r="H117" s="956">
        <v>2E-3</v>
      </c>
      <c r="I117" s="960" t="s">
        <v>201</v>
      </c>
      <c r="J117" s="956"/>
      <c r="K117" s="189"/>
      <c r="L117" s="192" t="str">
        <f>IF(K117="","",(IF(K117&lt;=$H117,"○","×")))</f>
        <v/>
      </c>
      <c r="M117" s="23"/>
      <c r="N117" s="188"/>
      <c r="O117" s="192" t="str">
        <f>IF(N117="","",(IF(N117&lt;=$H117,"○","×")))</f>
        <v/>
      </c>
      <c r="P117" s="23"/>
      <c r="Q117" s="219"/>
      <c r="R117" s="192" t="str">
        <f>IF(Q117="","",(IF(Q117&lt;=$H117,"○","×")))</f>
        <v/>
      </c>
      <c r="S117" s="23"/>
      <c r="T117" s="282"/>
      <c r="U117" s="192" t="str">
        <f>IF(T117="","",(IF(T117&lt;=$H117,"○","×")))</f>
        <v/>
      </c>
      <c r="V117" s="23"/>
      <c r="W117" s="282"/>
      <c r="X117" s="192" t="str">
        <f>IF(W117="","",(IF(W117&lt;=$H117,"○","×")))</f>
        <v/>
      </c>
      <c r="Y117" s="23"/>
      <c r="Z117" s="282"/>
      <c r="AA117" s="192" t="str">
        <f>IF(Z117="","",(IF(Z117&lt;=$H117,"○","×")))</f>
        <v/>
      </c>
      <c r="AB117" s="23"/>
      <c r="AC117" s="282"/>
      <c r="AD117" s="192" t="str">
        <f>IF(AC117="","",(IF(AC117&lt;=$H117,"○","×")))</f>
        <v/>
      </c>
      <c r="AE117" s="23"/>
      <c r="AF117" s="282"/>
      <c r="AG117" s="192" t="str">
        <f>IF(AF117="","",(IF(AF117&lt;=$H117,"○","×")))</f>
        <v/>
      </c>
      <c r="AH117" s="23"/>
      <c r="AI117" s="282"/>
      <c r="AJ117" s="192" t="str">
        <f>IF(AI117="","",(IF(AI117&lt;=$H117,"○","×")))</f>
        <v/>
      </c>
      <c r="AK117" s="23"/>
      <c r="AL117" s="189"/>
      <c r="AM117" s="192" t="str">
        <f>IF(AL117="","",(IF(AL117&lt;=$H117,"○","×")))</f>
        <v/>
      </c>
      <c r="AN117" s="23"/>
      <c r="AO117" s="282"/>
      <c r="AP117" s="192" t="str">
        <f>IF(AO117="","",(IF(AO117&lt;=$H117,"○","×")))</f>
        <v/>
      </c>
      <c r="AQ117" s="23"/>
      <c r="AR117" s="282"/>
      <c r="AS117" s="192" t="str">
        <f>IF(AR117="","",(IF(AR117&lt;=$H117,"○","×")))</f>
        <v/>
      </c>
      <c r="AT117" s="23"/>
      <c r="AU117" s="189"/>
      <c r="AV117" s="192" t="str">
        <f>IF(AU117="","",(IF(AU117&lt;=$H117,"○","×")))</f>
        <v/>
      </c>
      <c r="AW117" s="23"/>
      <c r="AX117" s="282"/>
      <c r="AY117" s="192" t="str">
        <f>IF(AX117="","",(IF(AX117&lt;=$H117,"○","×")))</f>
        <v/>
      </c>
      <c r="AZ117" s="23"/>
      <c r="BA117" s="188"/>
      <c r="BB117" s="192" t="str">
        <f>IF(BA117="","",(IF(BA117&lt;=$H117,"○","×")))</f>
        <v/>
      </c>
      <c r="BC117" s="956"/>
      <c r="BD117" s="189"/>
      <c r="BE117" s="192" t="str">
        <f>IF(BD117="","",(IF(BD117&lt;=$H117,"○","×")))</f>
        <v/>
      </c>
      <c r="BF117" s="23"/>
      <c r="BG117" s="188"/>
      <c r="BH117" s="192" t="str">
        <f>IF(BG117="","",(IF(BG117&lt;=$H117,"○","×")))</f>
        <v/>
      </c>
      <c r="BI117" s="23"/>
      <c r="BJ117" s="282"/>
      <c r="BK117" s="192" t="str">
        <f>IF(BJ117="","",(IF(BJ117&lt;=$H117,"○","×")))</f>
        <v/>
      </c>
      <c r="BL117" s="23"/>
      <c r="BM117" s="282"/>
      <c r="BN117" s="192" t="str">
        <f>IF(BM117="","",(IF(BM117&lt;=$H117,"○","×")))</f>
        <v/>
      </c>
      <c r="BO117" s="23"/>
      <c r="BP117" s="189"/>
      <c r="BQ117" s="192" t="str">
        <f>IF(BP117="","",(IF(BP117&lt;=$H117,"○","×")))</f>
        <v/>
      </c>
      <c r="BR117" s="23"/>
      <c r="BS117" s="189"/>
      <c r="BT117" s="192" t="str">
        <f>IF(BS117="","",(IF(BS117&lt;=$H117,"○","×")))</f>
        <v/>
      </c>
      <c r="BU117" s="23"/>
      <c r="BV117" s="282"/>
      <c r="BW117" s="192" t="str">
        <f>IF(BV117="","",(IF(BV117&lt;=$H117,"○","×")))</f>
        <v/>
      </c>
      <c r="BX117" s="23"/>
      <c r="BY117" s="282"/>
      <c r="BZ117" s="192" t="str">
        <f>IF(BY117="","",(IF(BY117&lt;=$H117,"○","×")))</f>
        <v/>
      </c>
      <c r="CA117" s="23"/>
      <c r="CB117" s="282"/>
      <c r="CC117" s="192" t="str">
        <f>IF(CB117="","",(IF(CB117&lt;=$H117,"○","×")))</f>
        <v/>
      </c>
      <c r="CD117" s="23"/>
      <c r="CE117" s="282"/>
      <c r="CF117" s="192" t="str">
        <f>IF(CE117="","",(IF(CE117&lt;=$H117,"○","×")))</f>
        <v/>
      </c>
      <c r="CG117" s="23"/>
      <c r="CH117" s="188"/>
      <c r="CI117" s="192" t="str">
        <f>IF(CH117="","",(IF(CH117&lt;=$H117,"○","×")))</f>
        <v/>
      </c>
      <c r="CJ117" s="23"/>
      <c r="CK117" s="282"/>
      <c r="CL117" s="192" t="str">
        <f>IF(CK117="","",(IF(CK117&lt;=$H117,"○","×")))</f>
        <v/>
      </c>
      <c r="CM117" s="23"/>
      <c r="CN117" s="282"/>
      <c r="CO117" s="192" t="str">
        <f>IF(CN117="","",(IF(CN117&lt;=$H117,"○","×")))</f>
        <v/>
      </c>
      <c r="CP117" s="23"/>
      <c r="CQ117" s="282"/>
      <c r="CR117" s="192" t="str">
        <f>IF(CQ117="","",(IF(CQ117&lt;=$H117,"○","×")))</f>
        <v/>
      </c>
      <c r="CS117" s="23"/>
      <c r="CT117" s="282"/>
      <c r="CU117" s="192" t="str">
        <f>IF(CT117="","",(IF(CT117&lt;=$H117,"○","×")))</f>
        <v/>
      </c>
      <c r="CV117" s="23"/>
    </row>
    <row r="118" spans="3:100" ht="12" customHeight="1" x14ac:dyDescent="0.2">
      <c r="C118" s="982"/>
      <c r="D118" s="975" t="s">
        <v>227</v>
      </c>
      <c r="E118" s="976"/>
      <c r="F118" s="976"/>
      <c r="G118" s="960" t="s">
        <v>99</v>
      </c>
      <c r="H118" s="956">
        <v>5.0000000000000002E-5</v>
      </c>
      <c r="I118" s="960" t="s">
        <v>201</v>
      </c>
      <c r="J118" s="956"/>
      <c r="K118" s="189"/>
      <c r="L118" s="192" t="str">
        <f>IF(K118="","",(IF(K118&lt;=$H118,"○","×")))</f>
        <v/>
      </c>
      <c r="M118" s="23"/>
      <c r="N118" s="188"/>
      <c r="O118" s="192" t="str">
        <f>IF(N118="","",(IF(N118&lt;=$H118,"○","×")))</f>
        <v/>
      </c>
      <c r="P118" s="23"/>
      <c r="Q118" s="217"/>
      <c r="R118" s="192" t="str">
        <f>IF(Q118="","",(IF(Q118&lt;=$H118,"○","×")))</f>
        <v/>
      </c>
      <c r="S118" s="23"/>
      <c r="T118" s="282"/>
      <c r="U118" s="192" t="str">
        <f>IF(T118="","",(IF(T118&lt;=$H118,"○","×")))</f>
        <v/>
      </c>
      <c r="V118" s="23"/>
      <c r="W118" s="282"/>
      <c r="X118" s="192" t="str">
        <f>IF(W118="","",(IF(W118&lt;=$H118,"○","×")))</f>
        <v/>
      </c>
      <c r="Y118" s="23"/>
      <c r="Z118" s="282"/>
      <c r="AA118" s="192" t="str">
        <f>IF(Z118="","",(IF(Z118&lt;=$H118,"○","×")))</f>
        <v/>
      </c>
      <c r="AB118" s="23"/>
      <c r="AC118" s="282"/>
      <c r="AD118" s="192" t="str">
        <f>IF(AC118="","",(IF(AC118&lt;=$H118,"○","×")))</f>
        <v/>
      </c>
      <c r="AE118" s="23"/>
      <c r="AF118" s="282"/>
      <c r="AG118" s="192" t="str">
        <f>IF(AF118="","",(IF(AF118&lt;=$H118,"○","×")))</f>
        <v/>
      </c>
      <c r="AH118" s="23"/>
      <c r="AI118" s="282"/>
      <c r="AJ118" s="192" t="str">
        <f>IF(AI118="","",(IF(AI118&lt;=$H118,"○","×")))</f>
        <v/>
      </c>
      <c r="AK118" s="23"/>
      <c r="AL118" s="189"/>
      <c r="AM118" s="192" t="str">
        <f>IF(AL118="","",(IF(AL118&lt;=$H118,"○","×")))</f>
        <v/>
      </c>
      <c r="AN118" s="23"/>
      <c r="AO118" s="282"/>
      <c r="AP118" s="192" t="str">
        <f>IF(AO118="","",(IF(AO118&lt;=$H118,"○","×")))</f>
        <v/>
      </c>
      <c r="AQ118" s="23"/>
      <c r="AR118" s="282"/>
      <c r="AS118" s="192" t="str">
        <f>IF(AR118="","",(IF(AR118&lt;=$H118,"○","×")))</f>
        <v/>
      </c>
      <c r="AT118" s="23"/>
      <c r="AU118" s="189"/>
      <c r="AV118" s="192" t="str">
        <f>IF(AU118="","",(IF(AU118&lt;=$H118,"○","×")))</f>
        <v/>
      </c>
      <c r="AW118" s="23"/>
      <c r="AX118" s="282"/>
      <c r="AY118" s="192" t="str">
        <f>IF(AX118="","",(IF(AX118&lt;=$H118,"○","×")))</f>
        <v/>
      </c>
      <c r="AZ118" s="23"/>
      <c r="BA118" s="188"/>
      <c r="BB118" s="192" t="str">
        <f>IF(BA118="","",(IF(BA118&lt;=$H118,"○","×")))</f>
        <v/>
      </c>
      <c r="BC118" s="956"/>
      <c r="BD118" s="189"/>
      <c r="BE118" s="192" t="str">
        <f>IF(BD118="","",(IF(BD118&lt;=$H118,"○","×")))</f>
        <v/>
      </c>
      <c r="BF118" s="23"/>
      <c r="BG118" s="188"/>
      <c r="BH118" s="192" t="str">
        <f>IF(BG118="","",(IF(BG118&lt;=$H118,"○","×")))</f>
        <v/>
      </c>
      <c r="BI118" s="23"/>
      <c r="BJ118" s="282"/>
      <c r="BK118" s="192" t="str">
        <f>IF(BJ118="","",(IF(BJ118&lt;=$H118,"○","×")))</f>
        <v/>
      </c>
      <c r="BL118" s="23"/>
      <c r="BM118" s="282"/>
      <c r="BN118" s="192" t="str">
        <f>IF(BM118="","",(IF(BM118&lt;=$H118,"○","×")))</f>
        <v/>
      </c>
      <c r="BO118" s="23"/>
      <c r="BP118" s="189"/>
      <c r="BQ118" s="192" t="str">
        <f>IF(BP118="","",(IF(BP118&lt;=$H118,"○","×")))</f>
        <v/>
      </c>
      <c r="BR118" s="23"/>
      <c r="BS118" s="189"/>
      <c r="BT118" s="192" t="str">
        <f>IF(BS118="","",(IF(BS118&lt;=$H118,"○","×")))</f>
        <v/>
      </c>
      <c r="BU118" s="23"/>
      <c r="BV118" s="282"/>
      <c r="BW118" s="192" t="str">
        <f>IF(BV118="","",(IF(BV118&lt;=$H118,"○","×")))</f>
        <v/>
      </c>
      <c r="BX118" s="23"/>
      <c r="BY118" s="282"/>
      <c r="BZ118" s="192" t="str">
        <f>IF(BY118="","",(IF(BY118&lt;=$H118,"○","×")))</f>
        <v/>
      </c>
      <c r="CA118" s="23"/>
      <c r="CB118" s="282"/>
      <c r="CC118" s="192" t="str">
        <f>IF(CB118="","",(IF(CB118&lt;=$H118,"○","×")))</f>
        <v/>
      </c>
      <c r="CD118" s="23"/>
      <c r="CE118" s="282"/>
      <c r="CF118" s="192" t="str">
        <f>IF(CE118="","",(IF(CE118&lt;=$H118,"○","×")))</f>
        <v/>
      </c>
      <c r="CG118" s="23"/>
      <c r="CH118" s="188"/>
      <c r="CI118" s="192" t="str">
        <f>IF(CH118="","",(IF(CH118&lt;=$H118,"○","×")))</f>
        <v/>
      </c>
      <c r="CJ118" s="23"/>
      <c r="CK118" s="282"/>
      <c r="CL118" s="192" t="str">
        <f>IF(CK118="","",(IF(CK118&lt;=$H118,"○","×")))</f>
        <v/>
      </c>
      <c r="CM118" s="23"/>
      <c r="CN118" s="282"/>
      <c r="CO118" s="192" t="str">
        <f>IF(CN118="","",(IF(CN118&lt;=$H118,"○","×")))</f>
        <v/>
      </c>
      <c r="CP118" s="23"/>
      <c r="CQ118" s="282"/>
      <c r="CR118" s="192" t="str">
        <f>IF(CQ118="","",(IF(CQ118&lt;=$H118,"○","×")))</f>
        <v/>
      </c>
      <c r="CS118" s="23"/>
      <c r="CT118" s="282"/>
      <c r="CU118" s="192" t="str">
        <f>IF(CT118="","",(IF(CT118&lt;=$H118,"○","×")))</f>
        <v/>
      </c>
      <c r="CV118" s="23"/>
    </row>
    <row r="119" spans="3:100" ht="12" customHeight="1" x14ac:dyDescent="0.2">
      <c r="C119" s="982"/>
      <c r="D119" s="975" t="s">
        <v>228</v>
      </c>
      <c r="E119" s="976"/>
      <c r="F119" s="976"/>
      <c r="G119" s="960" t="s">
        <v>99</v>
      </c>
      <c r="H119" s="956">
        <v>0.08</v>
      </c>
      <c r="I119" s="960" t="s">
        <v>93</v>
      </c>
      <c r="J119" s="956"/>
      <c r="K119" s="237"/>
      <c r="L119" s="192" t="str">
        <f>IF(K119="","",(IF(K119&lt;=$H119,"○","×")))</f>
        <v/>
      </c>
      <c r="M119" s="23"/>
      <c r="N119" s="188"/>
      <c r="O119" s="192" t="str">
        <f>IF(N119="","",(IF(N119&lt;=$H119,"○","×")))</f>
        <v/>
      </c>
      <c r="P119" s="23"/>
      <c r="Q119" s="217"/>
      <c r="R119" s="192" t="str">
        <f>IF(Q119="","",(IF(Q119&lt;=$H119,"○","×")))</f>
        <v/>
      </c>
      <c r="S119" s="23"/>
      <c r="T119" s="188"/>
      <c r="U119" s="192" t="str">
        <f>IF(T119="","",(IF(T119&lt;=$H119,"○","×")))</f>
        <v/>
      </c>
      <c r="V119" s="23"/>
      <c r="W119" s="188"/>
      <c r="X119" s="192" t="str">
        <f>IF(W119="","",(IF(W119&lt;=$H119,"○","×")))</f>
        <v/>
      </c>
      <c r="Y119" s="23"/>
      <c r="Z119" s="188"/>
      <c r="AA119" s="192" t="str">
        <f>IF(Z119="","",(IF(Z119&lt;=$H119,"○","×")))</f>
        <v/>
      </c>
      <c r="AB119" s="23"/>
      <c r="AC119" s="188"/>
      <c r="AD119" s="192" t="str">
        <f>IF(AC119="","",(IF(AC119&lt;=$H119,"○","×")))</f>
        <v/>
      </c>
      <c r="AE119" s="23"/>
      <c r="AF119" s="188"/>
      <c r="AG119" s="192" t="str">
        <f>IF(AF119="","",(IF(AF119&lt;=$H119,"○","×")))</f>
        <v/>
      </c>
      <c r="AH119" s="23"/>
      <c r="AI119" s="188"/>
      <c r="AJ119" s="192" t="str">
        <f>IF(AI119="","",(IF(AI119&lt;=$H119,"○","×")))</f>
        <v/>
      </c>
      <c r="AK119" s="23"/>
      <c r="AL119" s="237"/>
      <c r="AM119" s="192" t="str">
        <f>IF(AL119="","",(IF(AL119&lt;=$H119,"○","×")))</f>
        <v/>
      </c>
      <c r="AN119" s="23"/>
      <c r="AO119" s="188"/>
      <c r="AP119" s="192" t="str">
        <f>IF(AO119="","",(IF(AO119&lt;=$H119,"○","×")))</f>
        <v/>
      </c>
      <c r="AQ119" s="23"/>
      <c r="AR119" s="188"/>
      <c r="AS119" s="192" t="str">
        <f>IF(AR119="","",(IF(AR119&lt;=$H119,"○","×")))</f>
        <v/>
      </c>
      <c r="AT119" s="23"/>
      <c r="AU119" s="237"/>
      <c r="AV119" s="192" t="str">
        <f>IF(AU119="","",(IF(AU119&lt;=$H119,"○","×")))</f>
        <v/>
      </c>
      <c r="AW119" s="23"/>
      <c r="AX119" s="188"/>
      <c r="AY119" s="192" t="str">
        <f>IF(AX119="","",(IF(AX119&lt;=$H119,"○","×")))</f>
        <v/>
      </c>
      <c r="AZ119" s="23"/>
      <c r="BA119" s="188"/>
      <c r="BB119" s="192" t="str">
        <f>IF(BA119="","",(IF(BA119&lt;=$H119,"○","×")))</f>
        <v/>
      </c>
      <c r="BC119" s="956"/>
      <c r="BD119" s="237"/>
      <c r="BE119" s="192" t="str">
        <f>IF(BD119="","",(IF(BD119&lt;=$H119,"○","×")))</f>
        <v/>
      </c>
      <c r="BF119" s="23"/>
      <c r="BG119" s="188"/>
      <c r="BH119" s="192" t="str">
        <f>IF(BG119="","",(IF(BG119&lt;=$H119,"○","×")))</f>
        <v/>
      </c>
      <c r="BI119" s="23"/>
      <c r="BJ119" s="188"/>
      <c r="BK119" s="192" t="str">
        <f>IF(BJ119="","",(IF(BJ119&lt;=$H119,"○","×")))</f>
        <v/>
      </c>
      <c r="BL119" s="23"/>
      <c r="BM119" s="188"/>
      <c r="BN119" s="192" t="str">
        <f>IF(BM119="","",(IF(BM119&lt;=$H119,"○","×")))</f>
        <v/>
      </c>
      <c r="BO119" s="23"/>
      <c r="BP119" s="237"/>
      <c r="BQ119" s="192" t="str">
        <f>IF(BP119="","",(IF(BP119&lt;=$H119,"○","×")))</f>
        <v/>
      </c>
      <c r="BR119" s="23"/>
      <c r="BS119" s="237"/>
      <c r="BT119" s="192" t="str">
        <f>IF(BS119="","",(IF(BS119&lt;=$H119,"○","×")))</f>
        <v/>
      </c>
      <c r="BU119" s="23"/>
      <c r="BV119" s="188"/>
      <c r="BW119" s="192" t="str">
        <f>IF(BV119="","",(IF(BV119&lt;=$H119,"○","×")))</f>
        <v/>
      </c>
      <c r="BX119" s="23"/>
      <c r="BY119" s="188"/>
      <c r="BZ119" s="192" t="str">
        <f>IF(BY119="","",(IF(BY119&lt;=$H119,"○","×")))</f>
        <v/>
      </c>
      <c r="CA119" s="23"/>
      <c r="CB119" s="188"/>
      <c r="CC119" s="192" t="str">
        <f>IF(CB119="","",(IF(CB119&lt;=$H119,"○","×")))</f>
        <v/>
      </c>
      <c r="CD119" s="23"/>
      <c r="CE119" s="188"/>
      <c r="CF119" s="192" t="str">
        <f>IF(CE119="","",(IF(CE119&lt;=$H119,"○","×")))</f>
        <v/>
      </c>
      <c r="CG119" s="23"/>
      <c r="CH119" s="188"/>
      <c r="CI119" s="192" t="str">
        <f>IF(CH119="","",(IF(CH119&lt;=$H119,"○","×")))</f>
        <v/>
      </c>
      <c r="CJ119" s="23"/>
      <c r="CK119" s="188"/>
      <c r="CL119" s="192" t="str">
        <f>IF(CK119="","",(IF(CK119&lt;=$H119,"○","×")))</f>
        <v/>
      </c>
      <c r="CM119" s="23"/>
      <c r="CN119" s="188"/>
      <c r="CO119" s="192" t="str">
        <f>IF(CN119="","",(IF(CN119&lt;=$H119,"○","×")))</f>
        <v/>
      </c>
      <c r="CP119" s="23"/>
      <c r="CQ119" s="188"/>
      <c r="CR119" s="192" t="str">
        <f>IF(CQ119="","",(IF(CQ119&lt;=$H119,"○","×")))</f>
        <v/>
      </c>
      <c r="CS119" s="23"/>
      <c r="CT119" s="188"/>
      <c r="CU119" s="192" t="str">
        <f>IF(CT119="","",(IF(CT119&lt;=$H119,"○","×")))</f>
        <v/>
      </c>
      <c r="CV119" s="23"/>
    </row>
    <row r="120" spans="3:100" ht="12" customHeight="1" x14ac:dyDescent="0.2">
      <c r="C120" s="982"/>
      <c r="D120" s="977" t="s">
        <v>229</v>
      </c>
      <c r="E120" s="978"/>
      <c r="F120" s="978"/>
      <c r="G120" s="969" t="s">
        <v>90</v>
      </c>
      <c r="H120" s="967">
        <v>1</v>
      </c>
      <c r="I120" s="969" t="s">
        <v>93</v>
      </c>
      <c r="J120" s="956"/>
      <c r="K120" s="264"/>
      <c r="L120" s="222" t="str">
        <f>IF(K120="","",(IF(K120&lt;=$H120,"○","×")))</f>
        <v/>
      </c>
      <c r="M120" s="23"/>
      <c r="N120" s="188"/>
      <c r="O120" s="222" t="str">
        <f>IF(N120="","",(IF(N120&lt;=$H120,"○","×")))</f>
        <v/>
      </c>
      <c r="P120" s="224"/>
      <c r="Q120" s="221"/>
      <c r="R120" s="222" t="str">
        <f>IF(Q120="","",(IF(Q120&lt;=$H120,"○","×")))</f>
        <v/>
      </c>
      <c r="S120" s="224"/>
      <c r="T120" s="228"/>
      <c r="U120" s="222" t="str">
        <f>IF(T120="","",(IF(T120&lt;=$H120,"○","×")))</f>
        <v/>
      </c>
      <c r="V120" s="224"/>
      <c r="W120" s="228"/>
      <c r="X120" s="222" t="str">
        <f>IF(W120="","",(IF(W120&lt;=$H120,"○","×")))</f>
        <v/>
      </c>
      <c r="Y120" s="224"/>
      <c r="Z120" s="228"/>
      <c r="AA120" s="222" t="str">
        <f>IF(Z120="","",(IF(Z120&lt;=$H120,"○","×")))</f>
        <v/>
      </c>
      <c r="AB120" s="224"/>
      <c r="AC120" s="228"/>
      <c r="AD120" s="222" t="str">
        <f>IF(AC120="","",(IF(AC120&lt;=$H120,"○","×")))</f>
        <v/>
      </c>
      <c r="AE120" s="224"/>
      <c r="AF120" s="228"/>
      <c r="AG120" s="222" t="str">
        <f>IF(AF120="","",(IF(AF120&lt;=$H120,"○","×")))</f>
        <v/>
      </c>
      <c r="AH120" s="224"/>
      <c r="AI120" s="228"/>
      <c r="AJ120" s="222" t="str">
        <f>IF(AI120="","",(IF(AI120&lt;=$H120,"○","×")))</f>
        <v/>
      </c>
      <c r="AK120" s="284"/>
      <c r="AL120" s="285"/>
      <c r="AM120" s="222" t="str">
        <f>IF(AL120="","",(IF(AL120&lt;=$H120,"○","×")))</f>
        <v/>
      </c>
      <c r="AN120" s="284"/>
      <c r="AO120" s="228"/>
      <c r="AP120" s="222" t="str">
        <f>IF(AO120="","",(IF(AO120&lt;=$H120,"○","×")))</f>
        <v/>
      </c>
      <c r="AQ120" s="284"/>
      <c r="AR120" s="228"/>
      <c r="AS120" s="222" t="str">
        <f>IF(AR120="","",(IF(AR120&lt;=$H120,"○","×")))</f>
        <v/>
      </c>
      <c r="AT120" s="284"/>
      <c r="AU120" s="285"/>
      <c r="AV120" s="222" t="str">
        <f>IF(AU120="","",(IF(AU120&lt;=$H120,"○","×")))</f>
        <v/>
      </c>
      <c r="AW120" s="224"/>
      <c r="AX120" s="228"/>
      <c r="AY120" s="222" t="str">
        <f>IF(AX120="","",(IF(AX120&lt;=$H120,"○","×")))</f>
        <v/>
      </c>
      <c r="AZ120" s="224"/>
      <c r="BA120" s="228"/>
      <c r="BB120" s="222" t="str">
        <f>IF(BA120="","",(IF(BA120&lt;=$H120,"○","×")))</f>
        <v/>
      </c>
      <c r="BC120" s="967"/>
      <c r="BD120" s="285"/>
      <c r="BE120" s="222" t="str">
        <f>IF(BD120="","",(IF(BD120&lt;=$H120,"○","×")))</f>
        <v/>
      </c>
      <c r="BF120" s="224"/>
      <c r="BG120" s="228"/>
      <c r="BH120" s="222" t="str">
        <f>IF(BG120="","",(IF(BG120&lt;=$H120,"○","×")))</f>
        <v/>
      </c>
      <c r="BI120" s="224"/>
      <c r="BJ120" s="228"/>
      <c r="BK120" s="222" t="str">
        <f>IF(BJ120="","",(IF(BJ120&lt;=$H120,"○","×")))</f>
        <v/>
      </c>
      <c r="BL120" s="224"/>
      <c r="BM120" s="228"/>
      <c r="BN120" s="222" t="str">
        <f>IF(BM120="","",(IF(BM120&lt;=$H120,"○","×")))</f>
        <v/>
      </c>
      <c r="BO120" s="224"/>
      <c r="BP120" s="285"/>
      <c r="BQ120" s="222" t="str">
        <f>IF(BP120="","",(IF(BP120&lt;=$H120,"○","×")))</f>
        <v/>
      </c>
      <c r="BR120" s="284"/>
      <c r="BS120" s="285"/>
      <c r="BT120" s="222" t="str">
        <f>IF(BS120="","",(IF(BS120&lt;=$H120,"○","×")))</f>
        <v/>
      </c>
      <c r="BU120" s="284"/>
      <c r="BV120" s="228"/>
      <c r="BW120" s="222" t="str">
        <f>IF(BV120="","",(IF(BV120&lt;=$H120,"○","×")))</f>
        <v/>
      </c>
      <c r="BX120" s="224"/>
      <c r="BY120" s="228"/>
      <c r="BZ120" s="222" t="str">
        <f>IF(BY120="","",(IF(BY120&lt;=$H120,"○","×")))</f>
        <v/>
      </c>
      <c r="CA120" s="224"/>
      <c r="CB120" s="228"/>
      <c r="CC120" s="222" t="str">
        <f>IF(CB120="","",(IF(CB120&lt;=$H120,"○","×")))</f>
        <v/>
      </c>
      <c r="CD120" s="224"/>
      <c r="CE120" s="228"/>
      <c r="CF120" s="222" t="str">
        <f>IF(CE120="","",(IF(CE120&lt;=$H120,"○","×")))</f>
        <v/>
      </c>
      <c r="CG120" s="224"/>
      <c r="CH120" s="228"/>
      <c r="CI120" s="222" t="str">
        <f>IF(CH120="","",(IF(CH120&lt;=$H120,"○","×")))</f>
        <v/>
      </c>
      <c r="CJ120" s="224"/>
      <c r="CK120" s="228"/>
      <c r="CL120" s="222" t="str">
        <f>IF(CK120="","",(IF(CK120&lt;=$H120,"○","×")))</f>
        <v/>
      </c>
      <c r="CM120" s="224"/>
      <c r="CN120" s="228"/>
      <c r="CO120" s="222" t="str">
        <f>IF(CN120="","",(IF(CN120&lt;=$H120,"○","×")))</f>
        <v/>
      </c>
      <c r="CP120" s="224"/>
      <c r="CQ120" s="228"/>
      <c r="CR120" s="222" t="str">
        <f>IF(CQ120="","",(IF(CQ120&lt;=$H120,"○","×")))</f>
        <v/>
      </c>
      <c r="CS120" s="224"/>
      <c r="CT120" s="228"/>
      <c r="CU120" s="222" t="str">
        <f>IF(CT120="","",(IF(CT120&lt;=$H120,"○","×")))</f>
        <v/>
      </c>
      <c r="CV120" s="23"/>
    </row>
    <row r="121" spans="3:100" ht="12" customHeight="1" x14ac:dyDescent="0.2">
      <c r="C121" s="982"/>
      <c r="D121" s="975" t="s">
        <v>230</v>
      </c>
      <c r="E121" s="976"/>
      <c r="F121" s="976"/>
      <c r="G121" s="960" t="s">
        <v>99</v>
      </c>
      <c r="H121" s="956">
        <v>4.0000000000000001E-3</v>
      </c>
      <c r="I121" s="960" t="s">
        <v>93</v>
      </c>
      <c r="J121" s="964"/>
      <c r="K121" s="775"/>
      <c r="L121" s="192" t="str">
        <f>IF(K121="","",(IF(K121&lt;=$H121,"○","×")))</f>
        <v/>
      </c>
      <c r="M121" s="232"/>
      <c r="N121" s="747"/>
      <c r="O121" s="192" t="str">
        <f>IF(N121="","",(IF(N121&lt;=$H121,"○","×")))</f>
        <v/>
      </c>
      <c r="P121" s="23"/>
      <c r="Q121" s="217"/>
      <c r="R121" s="192" t="str">
        <f>IF(Q121="","",(IF(Q121&lt;=$H121,"○","×")))</f>
        <v/>
      </c>
      <c r="S121" s="23"/>
      <c r="T121" s="188"/>
      <c r="U121" s="192" t="str">
        <f>IF(T121="","",(IF(T121&lt;=$H121,"○","×")))</f>
        <v/>
      </c>
      <c r="V121" s="23"/>
      <c r="W121" s="188"/>
      <c r="X121" s="192" t="str">
        <f>IF(W121="","",(IF(W121&lt;=$H121,"○","×")))</f>
        <v/>
      </c>
      <c r="Y121" s="23"/>
      <c r="Z121" s="188"/>
      <c r="AA121" s="192" t="str">
        <f>IF(Z121="","",(IF(Z121&lt;=$H121,"○","×")))</f>
        <v/>
      </c>
      <c r="AB121" s="23"/>
      <c r="AC121" s="188"/>
      <c r="AD121" s="192" t="str">
        <f>IF(AC121="","",(IF(AC121&lt;=$H121,"○","×")))</f>
        <v/>
      </c>
      <c r="AE121" s="23"/>
      <c r="AF121" s="188"/>
      <c r="AG121" s="192" t="str">
        <f>IF(AF121="","",(IF(AF121&lt;=$H121,"○","×")))</f>
        <v/>
      </c>
      <c r="AH121" s="23"/>
      <c r="AI121" s="188"/>
      <c r="AJ121" s="192" t="str">
        <f>IF(AI121="","",(IF(AI121&lt;=$H121,"○","×")))</f>
        <v/>
      </c>
      <c r="AK121" s="286"/>
      <c r="AL121" s="264"/>
      <c r="AM121" s="192" t="str">
        <f>IF(AL121="","",(IF(AL121&lt;=$H121,"○","×")))</f>
        <v/>
      </c>
      <c r="AN121" s="286"/>
      <c r="AO121" s="188"/>
      <c r="AP121" s="192" t="str">
        <f>IF(AO121="","",(IF(AO121&lt;=$H121,"○","×")))</f>
        <v/>
      </c>
      <c r="AQ121" s="286"/>
      <c r="AR121" s="188"/>
      <c r="AS121" s="192" t="str">
        <f>IF(AR121="","",(IF(AR121&lt;=$H121,"○","×")))</f>
        <v/>
      </c>
      <c r="AT121" s="286"/>
      <c r="AU121" s="287"/>
      <c r="AV121" s="192" t="str">
        <f>IF(AU121="","",(IF(AU121&lt;=$H121,"○","×")))</f>
        <v/>
      </c>
      <c r="AW121" s="23"/>
      <c r="AX121" s="188"/>
      <c r="AY121" s="192" t="str">
        <f>IF(AX121="","",(IF(AX121&lt;=$H121,"○","×")))</f>
        <v/>
      </c>
      <c r="AZ121" s="23"/>
      <c r="BA121" s="188"/>
      <c r="BB121" s="192" t="str">
        <f>IF(BA121="","",(IF(BA121&lt;=$H121,"○","×")))</f>
        <v/>
      </c>
      <c r="BC121" s="956"/>
      <c r="BD121" s="264"/>
      <c r="BE121" s="192" t="str">
        <f>IF(BD121="","",(IF(BD121&lt;=$H121,"○","×")))</f>
        <v/>
      </c>
      <c r="BF121" s="23"/>
      <c r="BG121" s="188"/>
      <c r="BH121" s="192" t="str">
        <f>IF(BG121="","",(IF(BG121&lt;=$H121,"○","×")))</f>
        <v/>
      </c>
      <c r="BI121" s="23"/>
      <c r="BJ121" s="188"/>
      <c r="BK121" s="192" t="str">
        <f>IF(BJ121="","",(IF(BJ121&lt;=$H121,"○","×")))</f>
        <v/>
      </c>
      <c r="BL121" s="23"/>
      <c r="BM121" s="188"/>
      <c r="BN121" s="192" t="str">
        <f>IF(BM121="","",(IF(BM121&lt;=$H121,"○","×")))</f>
        <v/>
      </c>
      <c r="BO121" s="23"/>
      <c r="BP121" s="264"/>
      <c r="BQ121" s="192" t="str">
        <f>IF(BP121="","",(IF(BP121&lt;=$H121,"○","×")))</f>
        <v/>
      </c>
      <c r="BR121" s="286"/>
      <c r="BS121" s="264"/>
      <c r="BT121" s="192" t="str">
        <f>IF(BS121="","",(IF(BS121&lt;=$H121,"○","×")))</f>
        <v/>
      </c>
      <c r="BU121" s="286"/>
      <c r="BV121" s="188"/>
      <c r="BW121" s="192" t="str">
        <f>IF(BV121="","",(IF(BV121&lt;=$H121,"○","×")))</f>
        <v/>
      </c>
      <c r="BX121" s="23"/>
      <c r="BY121" s="188"/>
      <c r="BZ121" s="192" t="str">
        <f>IF(BY121="","",(IF(BY121&lt;=$H121,"○","×")))</f>
        <v/>
      </c>
      <c r="CA121" s="23"/>
      <c r="CB121" s="188"/>
      <c r="CC121" s="192" t="str">
        <f>IF(CB121="","",(IF(CB121&lt;=$H121,"○","×")))</f>
        <v/>
      </c>
      <c r="CD121" s="23"/>
      <c r="CE121" s="188"/>
      <c r="CF121" s="192" t="str">
        <f>IF(CE121="","",(IF(CE121&lt;=$H121,"○","×")))</f>
        <v/>
      </c>
      <c r="CG121" s="23"/>
      <c r="CH121" s="188"/>
      <c r="CI121" s="192" t="str">
        <f>IF(CH121="","",(IF(CH121&lt;=$H121,"○","×")))</f>
        <v/>
      </c>
      <c r="CJ121" s="23"/>
      <c r="CK121" s="188"/>
      <c r="CL121" s="192" t="str">
        <f>IF(CK121="","",(IF(CK121&lt;=$H121,"○","×")))</f>
        <v/>
      </c>
      <c r="CM121" s="23"/>
      <c r="CN121" s="188"/>
      <c r="CO121" s="192" t="str">
        <f>IF(CN121="","",(IF(CN121&lt;=$H121,"○","×")))</f>
        <v/>
      </c>
      <c r="CP121" s="23"/>
      <c r="CQ121" s="188"/>
      <c r="CR121" s="192" t="str">
        <f>IF(CQ121="","",(IF(CQ121&lt;=$H121,"○","×")))</f>
        <v/>
      </c>
      <c r="CS121" s="23"/>
      <c r="CT121" s="188"/>
      <c r="CU121" s="192" t="str">
        <f>IF(CT121="","",(IF(CT121&lt;=$H121,"○","×")))</f>
        <v/>
      </c>
      <c r="CV121" s="23"/>
    </row>
    <row r="122" spans="3:100" ht="12" customHeight="1" x14ac:dyDescent="0.2">
      <c r="C122" s="982"/>
      <c r="D122" s="975" t="s">
        <v>231</v>
      </c>
      <c r="E122" s="976"/>
      <c r="F122" s="976"/>
      <c r="G122" s="960" t="s">
        <v>90</v>
      </c>
      <c r="H122" s="956">
        <v>0.02</v>
      </c>
      <c r="I122" s="960" t="s">
        <v>93</v>
      </c>
      <c r="J122" s="956"/>
      <c r="K122" s="264"/>
      <c r="L122" s="192" t="str">
        <f>IF(K122="","",(IF(K122&lt;=$H122,"○","×")))</f>
        <v/>
      </c>
      <c r="M122" s="23"/>
      <c r="N122" s="188"/>
      <c r="O122" s="192" t="str">
        <f>IF(N122="","",(IF(N122&lt;=$H122,"○","×")))</f>
        <v/>
      </c>
      <c r="P122" s="23"/>
      <c r="Q122" s="217"/>
      <c r="R122" s="192" t="str">
        <f>IF(Q122="","",(IF(Q122&lt;=$H122,"○","×")))</f>
        <v/>
      </c>
      <c r="S122" s="23"/>
      <c r="T122" s="188"/>
      <c r="U122" s="192" t="str">
        <f>IF(T122="","",(IF(T122&lt;=$H122,"○","×")))</f>
        <v/>
      </c>
      <c r="V122" s="23"/>
      <c r="W122" s="188"/>
      <c r="X122" s="192" t="str">
        <f>IF(W122="","",(IF(W122&lt;=$H122,"○","×")))</f>
        <v/>
      </c>
      <c r="Y122" s="23"/>
      <c r="Z122" s="188"/>
      <c r="AA122" s="192" t="str">
        <f>IF(Z122="","",(IF(Z122&lt;=$H122,"○","×")))</f>
        <v/>
      </c>
      <c r="AB122" s="23"/>
      <c r="AC122" s="188"/>
      <c r="AD122" s="192" t="str">
        <f>IF(AC122="","",(IF(AC122&lt;=$H122,"○","×")))</f>
        <v/>
      </c>
      <c r="AE122" s="23"/>
      <c r="AF122" s="188"/>
      <c r="AG122" s="192" t="str">
        <f>IF(AF122="","",(IF(AF122&lt;=$H122,"○","×")))</f>
        <v/>
      </c>
      <c r="AH122" s="23"/>
      <c r="AI122" s="188"/>
      <c r="AJ122" s="192" t="str">
        <f>IF(AI122="","",(IF(AI122&lt;=$H122,"○","×")))</f>
        <v/>
      </c>
      <c r="AK122" s="286"/>
      <c r="AL122" s="264"/>
      <c r="AM122" s="192" t="str">
        <f>IF(AL122="","",(IF(AL122&lt;=$H122,"○","×")))</f>
        <v/>
      </c>
      <c r="AN122" s="286"/>
      <c r="AO122" s="188"/>
      <c r="AP122" s="192" t="str">
        <f>IF(AO122="","",(IF(AO122&lt;=$H122,"○","×")))</f>
        <v/>
      </c>
      <c r="AQ122" s="286"/>
      <c r="AR122" s="188"/>
      <c r="AS122" s="192" t="str">
        <f>IF(AR122="","",(IF(AR122&lt;=$H122,"○","×")))</f>
        <v/>
      </c>
      <c r="AT122" s="286"/>
      <c r="AU122" s="282"/>
      <c r="AV122" s="192" t="str">
        <f>IF(AU122="","",(IF(AU122&lt;=$H122,"○","×")))</f>
        <v/>
      </c>
      <c r="AW122" s="23"/>
      <c r="AX122" s="188"/>
      <c r="AY122" s="192" t="str">
        <f>IF(AX122="","",(IF(AX122&lt;=$H122,"○","×")))</f>
        <v/>
      </c>
      <c r="AZ122" s="23"/>
      <c r="BA122" s="188"/>
      <c r="BB122" s="192" t="str">
        <f>IF(BA122="","",(IF(BA122&lt;=$H122,"○","×")))</f>
        <v/>
      </c>
      <c r="BC122" s="956"/>
      <c r="BD122" s="264"/>
      <c r="BE122" s="192" t="str">
        <f>IF(BD122="","",(IF(BD122&lt;=$H122,"○","×")))</f>
        <v/>
      </c>
      <c r="BF122" s="23"/>
      <c r="BG122" s="188"/>
      <c r="BH122" s="192" t="str">
        <f>IF(BG122="","",(IF(BG122&lt;=$H122,"○","×")))</f>
        <v/>
      </c>
      <c r="BI122" s="23"/>
      <c r="BJ122" s="188"/>
      <c r="BK122" s="192" t="str">
        <f>IF(BJ122="","",(IF(BJ122&lt;=$H122,"○","×")))</f>
        <v/>
      </c>
      <c r="BL122" s="23"/>
      <c r="BM122" s="188"/>
      <c r="BN122" s="192" t="str">
        <f>IF(BM122="","",(IF(BM122&lt;=$H122,"○","×")))</f>
        <v/>
      </c>
      <c r="BO122" s="23"/>
      <c r="BP122" s="264"/>
      <c r="BQ122" s="192" t="str">
        <f>IF(BP122="","",(IF(BP122&lt;=$H122,"○","×")))</f>
        <v/>
      </c>
      <c r="BR122" s="286"/>
      <c r="BS122" s="264"/>
      <c r="BT122" s="192" t="str">
        <f>IF(BS122="","",(IF(BS122&lt;=$H122,"○","×")))</f>
        <v/>
      </c>
      <c r="BU122" s="286"/>
      <c r="BV122" s="188"/>
      <c r="BW122" s="192" t="str">
        <f>IF(BV122="","",(IF(BV122&lt;=$H122,"○","×")))</f>
        <v/>
      </c>
      <c r="BX122" s="23"/>
      <c r="BY122" s="188"/>
      <c r="BZ122" s="192" t="str">
        <f>IF(BY122="","",(IF(BY122&lt;=$H122,"○","×")))</f>
        <v/>
      </c>
      <c r="CA122" s="23"/>
      <c r="CB122" s="188"/>
      <c r="CC122" s="192" t="str">
        <f>IF(CB122="","",(IF(CB122&lt;=$H122,"○","×")))</f>
        <v/>
      </c>
      <c r="CD122" s="23"/>
      <c r="CE122" s="188"/>
      <c r="CF122" s="192" t="str">
        <f>IF(CE122="","",(IF(CE122&lt;=$H122,"○","×")))</f>
        <v/>
      </c>
      <c r="CG122" s="23"/>
      <c r="CH122" s="188"/>
      <c r="CI122" s="192" t="str">
        <f>IF(CH122="","",(IF(CH122&lt;=$H122,"○","×")))</f>
        <v/>
      </c>
      <c r="CJ122" s="23"/>
      <c r="CK122" s="188"/>
      <c r="CL122" s="192" t="str">
        <f>IF(CK122="","",(IF(CK122&lt;=$H122,"○","×")))</f>
        <v/>
      </c>
      <c r="CM122" s="23"/>
      <c r="CN122" s="188"/>
      <c r="CO122" s="192" t="str">
        <f>IF(CN122="","",(IF(CN122&lt;=$H122,"○","×")))</f>
        <v/>
      </c>
      <c r="CP122" s="23"/>
      <c r="CQ122" s="188"/>
      <c r="CR122" s="192" t="str">
        <f>IF(CQ122="","",(IF(CQ122&lt;=$H122,"○","×")))</f>
        <v/>
      </c>
      <c r="CS122" s="23"/>
      <c r="CT122" s="188"/>
      <c r="CU122" s="192" t="str">
        <f>IF(CT122="","",(IF(CT122&lt;=$H122,"○","×")))</f>
        <v/>
      </c>
      <c r="CV122" s="23"/>
    </row>
    <row r="123" spans="3:100" ht="12" customHeight="1" x14ac:dyDescent="0.2">
      <c r="C123" s="983"/>
      <c r="D123" s="979" t="s">
        <v>232</v>
      </c>
      <c r="E123" s="980"/>
      <c r="F123" s="980"/>
      <c r="G123" s="971" t="s">
        <v>99</v>
      </c>
      <c r="H123" s="958">
        <v>0.03</v>
      </c>
      <c r="I123" s="971" t="s">
        <v>93</v>
      </c>
      <c r="J123" s="958"/>
      <c r="K123" s="260"/>
      <c r="L123" s="288" t="str">
        <f>IF(K123="","",(IF(K123&lt;=$H123,"○","×")))</f>
        <v/>
      </c>
      <c r="M123" s="40"/>
      <c r="N123" s="239"/>
      <c r="O123" s="288" t="str">
        <f>IF(N123="","",(IF(N123&lt;=$H123,"○","×")))</f>
        <v/>
      </c>
      <c r="P123" s="40"/>
      <c r="Q123" s="289"/>
      <c r="R123" s="288" t="str">
        <f>IF(Q123="","",(IF(Q123&lt;=$H123,"○","×")))</f>
        <v/>
      </c>
      <c r="S123" s="40"/>
      <c r="T123" s="239"/>
      <c r="U123" s="288" t="str">
        <f>IF(T123="","",(IF(T123&lt;=$H123,"○","×")))</f>
        <v/>
      </c>
      <c r="V123" s="40"/>
      <c r="W123" s="239"/>
      <c r="X123" s="288" t="str">
        <f>IF(W123="","",(IF(W123&lt;=$H123,"○","×")))</f>
        <v/>
      </c>
      <c r="Y123" s="40"/>
      <c r="Z123" s="239"/>
      <c r="AA123" s="288" t="str">
        <f>IF(Z123="","",(IF(Z123&lt;=$H123,"○","×")))</f>
        <v/>
      </c>
      <c r="AB123" s="40"/>
      <c r="AC123" s="239"/>
      <c r="AD123" s="288" t="str">
        <f>IF(AC123="","",(IF(AC123&lt;=$H123,"○","×")))</f>
        <v/>
      </c>
      <c r="AE123" s="40"/>
      <c r="AF123" s="239"/>
      <c r="AG123" s="288" t="str">
        <f>IF(AF123="","",(IF(AF123&lt;=$H123,"○","×")))</f>
        <v/>
      </c>
      <c r="AH123" s="40"/>
      <c r="AI123" s="239"/>
      <c r="AJ123" s="288" t="str">
        <f>IF(AI123="","",(IF(AI123&lt;=$H123,"○","×")))</f>
        <v/>
      </c>
      <c r="AK123" s="290"/>
      <c r="AL123" s="260"/>
      <c r="AM123" s="288" t="str">
        <f>IF(AL123="","",(IF(AL123&lt;=$H123,"○","×")))</f>
        <v/>
      </c>
      <c r="AN123" s="290"/>
      <c r="AO123" s="239"/>
      <c r="AP123" s="288" t="str">
        <f>IF(AO123="","",(IF(AO123&lt;=$H123,"○","×")))</f>
        <v/>
      </c>
      <c r="AQ123" s="290"/>
      <c r="AR123" s="239"/>
      <c r="AS123" s="288" t="str">
        <f>IF(AR123="","",(IF(AR123&lt;=$H123,"○","×")))</f>
        <v/>
      </c>
      <c r="AT123" s="290"/>
      <c r="AU123" s="262"/>
      <c r="AV123" s="288" t="str">
        <f>IF(AU123="","",(IF(AU123&lt;=$H123,"○","×")))</f>
        <v/>
      </c>
      <c r="AW123" s="40"/>
      <c r="AX123" s="239"/>
      <c r="AY123" s="288" t="str">
        <f>IF(AX123="","",(IF(AX123&lt;=$H123,"○","×")))</f>
        <v/>
      </c>
      <c r="AZ123" s="40"/>
      <c r="BA123" s="239"/>
      <c r="BB123" s="288" t="str">
        <f>IF(BA123="","",(IF(BA123&lt;=$H123,"○","×")))</f>
        <v/>
      </c>
      <c r="BC123" s="958"/>
      <c r="BD123" s="260"/>
      <c r="BE123" s="288" t="str">
        <f>IF(BD123="","",(IF(BD123&lt;=$H123,"○","×")))</f>
        <v/>
      </c>
      <c r="BF123" s="40"/>
      <c r="BG123" s="239"/>
      <c r="BH123" s="288" t="str">
        <f>IF(BG123="","",(IF(BG123&lt;=$H123,"○","×")))</f>
        <v/>
      </c>
      <c r="BI123" s="40"/>
      <c r="BJ123" s="239"/>
      <c r="BK123" s="288" t="str">
        <f>IF(BJ123="","",(IF(BJ123&lt;=$H123,"○","×")))</f>
        <v/>
      </c>
      <c r="BL123" s="40"/>
      <c r="BM123" s="239"/>
      <c r="BN123" s="288" t="str">
        <f>IF(BM123="","",(IF(BM123&lt;=$H123,"○","×")))</f>
        <v/>
      </c>
      <c r="BO123" s="40"/>
      <c r="BP123" s="260"/>
      <c r="BQ123" s="288" t="str">
        <f>IF(BP123="","",(IF(BP123&lt;=$H123,"○","×")))</f>
        <v/>
      </c>
      <c r="BR123" s="290"/>
      <c r="BS123" s="260"/>
      <c r="BT123" s="288" t="str">
        <f>IF(BS123="","",(IF(BS123&lt;=$H123,"○","×")))</f>
        <v/>
      </c>
      <c r="BU123" s="290"/>
      <c r="BV123" s="239"/>
      <c r="BW123" s="288" t="str">
        <f>IF(BV123="","",(IF(BV123&lt;=$H123,"○","×")))</f>
        <v/>
      </c>
      <c r="BX123" s="40"/>
      <c r="BY123" s="239"/>
      <c r="BZ123" s="288" t="str">
        <f>IF(BY123="","",(IF(BY123&lt;=$H123,"○","×")))</f>
        <v/>
      </c>
      <c r="CA123" s="40"/>
      <c r="CB123" s="239"/>
      <c r="CC123" s="288" t="str">
        <f>IF(CB123="","",(IF(CB123&lt;=$H123,"○","×")))</f>
        <v/>
      </c>
      <c r="CD123" s="40"/>
      <c r="CE123" s="239"/>
      <c r="CF123" s="288" t="str">
        <f>IF(CE123="","",(IF(CE123&lt;=$H123,"○","×")))</f>
        <v/>
      </c>
      <c r="CG123" s="40"/>
      <c r="CH123" s="239"/>
      <c r="CI123" s="288" t="str">
        <f>IF(CH123="","",(IF(CH123&lt;=$H123,"○","×")))</f>
        <v/>
      </c>
      <c r="CJ123" s="40"/>
      <c r="CK123" s="239"/>
      <c r="CL123" s="288" t="str">
        <f>IF(CK123="","",(IF(CK123&lt;=$H123,"○","×")))</f>
        <v/>
      </c>
      <c r="CM123" s="40"/>
      <c r="CN123" s="239"/>
      <c r="CO123" s="288" t="str">
        <f>IF(CN123="","",(IF(CN123&lt;=$H123,"○","×")))</f>
        <v/>
      </c>
      <c r="CP123" s="40"/>
      <c r="CQ123" s="239"/>
      <c r="CR123" s="288" t="str">
        <f>IF(CQ123="","",(IF(CQ123&lt;=$H123,"○","×")))</f>
        <v/>
      </c>
      <c r="CS123" s="40"/>
      <c r="CT123" s="239"/>
      <c r="CU123" s="288" t="str">
        <f>IF(CT123="","",(IF(CT123&lt;=$H123,"○","×")))</f>
        <v/>
      </c>
      <c r="CV123" s="23"/>
    </row>
    <row r="124" spans="3:100" ht="12" customHeight="1" x14ac:dyDescent="0.2">
      <c r="C124" s="981" t="s">
        <v>233</v>
      </c>
      <c r="D124" s="984" t="s">
        <v>234</v>
      </c>
      <c r="E124" s="985"/>
      <c r="F124" s="985"/>
      <c r="G124" s="947" t="s">
        <v>90</v>
      </c>
      <c r="H124" s="945"/>
      <c r="I124" s="947"/>
      <c r="J124" s="945" t="s">
        <v>235</v>
      </c>
      <c r="K124" s="291">
        <v>6500</v>
      </c>
      <c r="L124" s="126"/>
      <c r="M124" s="122" t="s">
        <v>235</v>
      </c>
      <c r="N124" s="127">
        <v>1500</v>
      </c>
      <c r="O124" s="126"/>
      <c r="P124" s="122" t="s">
        <v>235</v>
      </c>
      <c r="Q124" s="291">
        <v>30</v>
      </c>
      <c r="R124" s="126" t="s">
        <v>235</v>
      </c>
      <c r="S124" s="122" t="s">
        <v>235</v>
      </c>
      <c r="T124" s="291">
        <v>33</v>
      </c>
      <c r="U124" s="126"/>
      <c r="V124" s="122" t="s">
        <v>235</v>
      </c>
      <c r="W124" s="291">
        <v>19</v>
      </c>
      <c r="X124" s="126"/>
      <c r="Y124" s="122" t="s">
        <v>235</v>
      </c>
      <c r="Z124" s="291">
        <v>43</v>
      </c>
      <c r="AA124" s="128"/>
      <c r="AB124" s="122" t="s">
        <v>235</v>
      </c>
      <c r="AC124" s="291">
        <v>17</v>
      </c>
      <c r="AD124" s="126"/>
      <c r="AE124" s="122" t="s">
        <v>235</v>
      </c>
      <c r="AF124" s="291">
        <v>140</v>
      </c>
      <c r="AG124" s="126"/>
      <c r="AH124" s="122" t="s">
        <v>235</v>
      </c>
      <c r="AI124" s="291">
        <v>22</v>
      </c>
      <c r="AJ124" s="126"/>
      <c r="AK124" s="122" t="s">
        <v>235</v>
      </c>
      <c r="AL124" s="291">
        <v>13</v>
      </c>
      <c r="AM124" s="126"/>
      <c r="AN124" s="945" t="s">
        <v>235</v>
      </c>
      <c r="AO124" s="291">
        <v>53</v>
      </c>
      <c r="AP124" s="126"/>
      <c r="AQ124" s="945" t="s">
        <v>235</v>
      </c>
      <c r="AR124" s="291">
        <v>10</v>
      </c>
      <c r="AS124" s="128"/>
      <c r="AT124" s="945" t="s">
        <v>235</v>
      </c>
      <c r="AU124" s="291">
        <v>41</v>
      </c>
      <c r="AV124" s="126"/>
      <c r="AW124" s="122" t="s">
        <v>235</v>
      </c>
      <c r="AX124" s="291">
        <v>24</v>
      </c>
      <c r="AY124" s="126"/>
      <c r="AZ124" s="122" t="s">
        <v>235</v>
      </c>
      <c r="BA124" s="291">
        <v>94</v>
      </c>
      <c r="BB124" s="126"/>
      <c r="BC124" s="945" t="s">
        <v>235</v>
      </c>
      <c r="BD124" s="291">
        <v>26</v>
      </c>
      <c r="BE124" s="126"/>
      <c r="BF124" s="122" t="s">
        <v>235</v>
      </c>
      <c r="BG124" s="291">
        <v>32</v>
      </c>
      <c r="BH124" s="126"/>
      <c r="BI124" s="122" t="s">
        <v>235</v>
      </c>
      <c r="BJ124" s="291">
        <v>47</v>
      </c>
      <c r="BK124" s="128"/>
      <c r="BL124" s="122" t="s">
        <v>235</v>
      </c>
      <c r="BM124" s="291">
        <v>55</v>
      </c>
      <c r="BN124" s="126"/>
      <c r="BO124" s="945" t="s">
        <v>235</v>
      </c>
      <c r="BP124" s="291">
        <v>31</v>
      </c>
      <c r="BQ124" s="126"/>
      <c r="BR124" s="945" t="s">
        <v>235</v>
      </c>
      <c r="BS124" s="291">
        <v>2500</v>
      </c>
      <c r="BT124" s="126"/>
      <c r="BU124" s="945" t="s">
        <v>235</v>
      </c>
      <c r="BV124" s="291">
        <v>35</v>
      </c>
      <c r="BW124" s="126"/>
      <c r="BX124" s="122" t="s">
        <v>235</v>
      </c>
      <c r="BY124" s="291">
        <v>43</v>
      </c>
      <c r="BZ124" s="126"/>
      <c r="CA124" s="122" t="s">
        <v>235</v>
      </c>
      <c r="CB124" s="291">
        <v>15</v>
      </c>
      <c r="CC124" s="128"/>
      <c r="CD124" s="122" t="s">
        <v>235</v>
      </c>
      <c r="CE124" s="291">
        <v>25</v>
      </c>
      <c r="CF124" s="126"/>
      <c r="CG124" s="122" t="s">
        <v>235</v>
      </c>
      <c r="CH124" s="291">
        <v>13</v>
      </c>
      <c r="CI124" s="126"/>
      <c r="CJ124" s="122" t="s">
        <v>235</v>
      </c>
      <c r="CK124" s="291">
        <v>11</v>
      </c>
      <c r="CL124" s="126"/>
      <c r="CM124" s="945" t="s">
        <v>235</v>
      </c>
      <c r="CN124" s="291">
        <v>11</v>
      </c>
      <c r="CO124" s="126"/>
      <c r="CP124" s="945" t="s">
        <v>356</v>
      </c>
      <c r="CQ124" s="291">
        <v>10</v>
      </c>
      <c r="CR124" s="126"/>
      <c r="CS124" s="122" t="s">
        <v>235</v>
      </c>
      <c r="CT124" s="291">
        <v>12</v>
      </c>
      <c r="CU124" s="128"/>
      <c r="CV124" s="130"/>
    </row>
    <row r="125" spans="3:100" ht="12" customHeight="1" x14ac:dyDescent="0.2">
      <c r="C125" s="982"/>
      <c r="D125" s="975" t="s">
        <v>236</v>
      </c>
      <c r="E125" s="976"/>
      <c r="F125" s="976"/>
      <c r="G125" s="960" t="s">
        <v>90</v>
      </c>
      <c r="H125" s="956"/>
      <c r="I125" s="960"/>
      <c r="J125" s="956" t="s">
        <v>235</v>
      </c>
      <c r="K125" s="188" t="s">
        <v>235</v>
      </c>
      <c r="L125" s="29"/>
      <c r="M125" s="23" t="s">
        <v>235</v>
      </c>
      <c r="N125" s="281" t="s">
        <v>235</v>
      </c>
      <c r="O125" s="29"/>
      <c r="P125" s="23" t="s">
        <v>235</v>
      </c>
      <c r="Q125" s="188">
        <v>1.8</v>
      </c>
      <c r="R125" s="29" t="s">
        <v>235</v>
      </c>
      <c r="S125" s="23" t="s">
        <v>235</v>
      </c>
      <c r="T125" s="188">
        <v>1.9</v>
      </c>
      <c r="U125" s="29"/>
      <c r="V125" s="23" t="s">
        <v>235</v>
      </c>
      <c r="W125" s="188">
        <v>1.9</v>
      </c>
      <c r="X125" s="29"/>
      <c r="Y125" s="23" t="s">
        <v>235</v>
      </c>
      <c r="Z125" s="188">
        <v>1.8</v>
      </c>
      <c r="AA125" s="25"/>
      <c r="AB125" s="23" t="s">
        <v>235</v>
      </c>
      <c r="AC125" s="188">
        <v>1.1000000000000001</v>
      </c>
      <c r="AD125" s="29"/>
      <c r="AE125" s="23" t="s">
        <v>235</v>
      </c>
      <c r="AF125" s="281" t="s">
        <v>235</v>
      </c>
      <c r="AG125" s="29"/>
      <c r="AH125" s="23" t="s">
        <v>235</v>
      </c>
      <c r="AI125" s="188">
        <v>5.3</v>
      </c>
      <c r="AJ125" s="29"/>
      <c r="AK125" s="23" t="s">
        <v>235</v>
      </c>
      <c r="AL125" s="188">
        <v>3.5</v>
      </c>
      <c r="AM125" s="29"/>
      <c r="AN125" s="956" t="s">
        <v>235</v>
      </c>
      <c r="AO125" s="188">
        <v>5</v>
      </c>
      <c r="AP125" s="29"/>
      <c r="AQ125" s="956" t="s">
        <v>235</v>
      </c>
      <c r="AR125" s="188" t="s">
        <v>235</v>
      </c>
      <c r="AS125" s="25"/>
      <c r="AT125" s="956" t="s">
        <v>235</v>
      </c>
      <c r="AU125" s="188">
        <v>4.3</v>
      </c>
      <c r="AV125" s="29"/>
      <c r="AW125" s="23" t="s">
        <v>235</v>
      </c>
      <c r="AX125" s="188">
        <v>4</v>
      </c>
      <c r="AY125" s="29"/>
      <c r="AZ125" s="23" t="s">
        <v>235</v>
      </c>
      <c r="BA125" s="281" t="s">
        <v>235</v>
      </c>
      <c r="BB125" s="29"/>
      <c r="BC125" s="956" t="s">
        <v>235</v>
      </c>
      <c r="BD125" s="281" t="s">
        <v>235</v>
      </c>
      <c r="BE125" s="29"/>
      <c r="BF125" s="23" t="s">
        <v>235</v>
      </c>
      <c r="BG125" s="281" t="s">
        <v>235</v>
      </c>
      <c r="BH125" s="29"/>
      <c r="BI125" s="23" t="s">
        <v>235</v>
      </c>
      <c r="BJ125" s="188">
        <v>2.4</v>
      </c>
      <c r="BK125" s="25"/>
      <c r="BL125" s="23" t="s">
        <v>235</v>
      </c>
      <c r="BM125" s="188">
        <v>4</v>
      </c>
      <c r="BN125" s="29"/>
      <c r="BO125" s="956" t="s">
        <v>235</v>
      </c>
      <c r="BP125" s="281" t="s">
        <v>235</v>
      </c>
      <c r="BQ125" s="29"/>
      <c r="BR125" s="956" t="s">
        <v>235</v>
      </c>
      <c r="BS125" s="281" t="s">
        <v>235</v>
      </c>
      <c r="BT125" s="29"/>
      <c r="BU125" s="956" t="s">
        <v>235</v>
      </c>
      <c r="BV125" s="188">
        <v>1.6</v>
      </c>
      <c r="BW125" s="29"/>
      <c r="BX125" s="23" t="s">
        <v>235</v>
      </c>
      <c r="BY125" s="188">
        <v>2.2000000000000002</v>
      </c>
      <c r="BZ125" s="29"/>
      <c r="CA125" s="23" t="s">
        <v>235</v>
      </c>
      <c r="CB125" s="188">
        <v>1.4</v>
      </c>
      <c r="CC125" s="25"/>
      <c r="CD125" s="23" t="s">
        <v>235</v>
      </c>
      <c r="CE125" s="188">
        <v>0.9</v>
      </c>
      <c r="CF125" s="29"/>
      <c r="CG125" s="23" t="s">
        <v>235</v>
      </c>
      <c r="CH125" s="281" t="s">
        <v>235</v>
      </c>
      <c r="CI125" s="29"/>
      <c r="CJ125" s="23" t="s">
        <v>235</v>
      </c>
      <c r="CK125" s="188">
        <v>0.7</v>
      </c>
      <c r="CL125" s="29"/>
      <c r="CM125" s="956" t="s">
        <v>235</v>
      </c>
      <c r="CN125" s="188">
        <v>1</v>
      </c>
      <c r="CO125" s="29"/>
      <c r="CP125" s="956" t="s">
        <v>235</v>
      </c>
      <c r="CQ125" s="188">
        <v>1.1000000000000001</v>
      </c>
      <c r="CR125" s="29"/>
      <c r="CS125" s="23" t="s">
        <v>235</v>
      </c>
      <c r="CT125" s="188">
        <v>0.7</v>
      </c>
      <c r="CU125" s="25"/>
      <c r="CV125" s="23"/>
    </row>
    <row r="126" spans="3:100" ht="12" customHeight="1" x14ac:dyDescent="0.2">
      <c r="C126" s="982"/>
      <c r="D126" s="977" t="s">
        <v>237</v>
      </c>
      <c r="E126" s="978"/>
      <c r="F126" s="978"/>
      <c r="G126" s="969" t="s">
        <v>90</v>
      </c>
      <c r="H126" s="967"/>
      <c r="I126" s="969"/>
      <c r="J126" s="967"/>
      <c r="K126" s="279"/>
      <c r="L126" s="226"/>
      <c r="M126" s="224"/>
      <c r="N126" s="279"/>
      <c r="O126" s="226"/>
      <c r="P126" s="224"/>
      <c r="Q126" s="279"/>
      <c r="R126" s="226" t="s">
        <v>235</v>
      </c>
      <c r="S126" s="224"/>
      <c r="T126" s="279"/>
      <c r="U126" s="226"/>
      <c r="V126" s="224"/>
      <c r="W126" s="279"/>
      <c r="X126" s="226"/>
      <c r="Y126" s="224"/>
      <c r="Z126" s="279"/>
      <c r="AA126" s="246"/>
      <c r="AB126" s="224"/>
      <c r="AC126" s="279"/>
      <c r="AD126" s="226"/>
      <c r="AE126" s="224"/>
      <c r="AF126" s="229"/>
      <c r="AG126" s="226"/>
      <c r="AH126" s="224"/>
      <c r="AI126" s="279"/>
      <c r="AJ126" s="226"/>
      <c r="AK126" s="224"/>
      <c r="AL126" s="279"/>
      <c r="AM126" s="226"/>
      <c r="AN126" s="967"/>
      <c r="AO126" s="279"/>
      <c r="AP126" s="226"/>
      <c r="AQ126" s="967"/>
      <c r="AR126" s="279"/>
      <c r="AS126" s="246"/>
      <c r="AT126" s="967"/>
      <c r="AU126" s="279"/>
      <c r="AV126" s="226"/>
      <c r="AW126" s="224"/>
      <c r="AX126" s="279"/>
      <c r="AY126" s="226"/>
      <c r="AZ126" s="224"/>
      <c r="BA126" s="279"/>
      <c r="BB126" s="226"/>
      <c r="BC126" s="967"/>
      <c r="BD126" s="279"/>
      <c r="BE126" s="226"/>
      <c r="BF126" s="224"/>
      <c r="BG126" s="279"/>
      <c r="BH126" s="226"/>
      <c r="BI126" s="224"/>
      <c r="BJ126" s="279"/>
      <c r="BK126" s="246"/>
      <c r="BL126" s="224"/>
      <c r="BM126" s="279"/>
      <c r="BN126" s="226"/>
      <c r="BO126" s="967"/>
      <c r="BP126" s="279"/>
      <c r="BQ126" s="226"/>
      <c r="BR126" s="967"/>
      <c r="BS126" s="279"/>
      <c r="BT126" s="226"/>
      <c r="BU126" s="967"/>
      <c r="BV126" s="279"/>
      <c r="BW126" s="226"/>
      <c r="BX126" s="224"/>
      <c r="BY126" s="279"/>
      <c r="BZ126" s="226"/>
      <c r="CA126" s="224"/>
      <c r="CB126" s="279"/>
      <c r="CC126" s="246"/>
      <c r="CD126" s="224"/>
      <c r="CE126" s="279"/>
      <c r="CF126" s="226"/>
      <c r="CG126" s="224"/>
      <c r="CH126" s="279"/>
      <c r="CI126" s="226"/>
      <c r="CJ126" s="224"/>
      <c r="CK126" s="279"/>
      <c r="CL126" s="226"/>
      <c r="CM126" s="967"/>
      <c r="CN126" s="279"/>
      <c r="CO126" s="226"/>
      <c r="CP126" s="967"/>
      <c r="CQ126" s="279"/>
      <c r="CR126" s="226"/>
      <c r="CS126" s="224"/>
      <c r="CT126" s="279"/>
      <c r="CU126" s="246"/>
      <c r="CV126" s="23"/>
    </row>
    <row r="127" spans="3:100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964"/>
      <c r="I127" s="970"/>
      <c r="J127" s="964"/>
      <c r="K127" s="166">
        <v>3200</v>
      </c>
      <c r="L127" s="275"/>
      <c r="M127" s="232"/>
      <c r="N127" s="166">
        <v>1510</v>
      </c>
      <c r="O127" s="275"/>
      <c r="P127" s="232"/>
      <c r="Q127" s="166">
        <v>31</v>
      </c>
      <c r="R127" s="275" t="s">
        <v>235</v>
      </c>
      <c r="S127" s="232"/>
      <c r="T127" s="166">
        <v>33</v>
      </c>
      <c r="U127" s="275"/>
      <c r="V127" s="232"/>
      <c r="W127" s="166">
        <v>26</v>
      </c>
      <c r="X127" s="275"/>
      <c r="Y127" s="232"/>
      <c r="Z127" s="166">
        <v>43</v>
      </c>
      <c r="AA127" s="276"/>
      <c r="AB127" s="232"/>
      <c r="AC127" s="166">
        <v>21</v>
      </c>
      <c r="AD127" s="275"/>
      <c r="AE127" s="232"/>
      <c r="AF127" s="166">
        <v>66</v>
      </c>
      <c r="AG127" s="275"/>
      <c r="AH127" s="232"/>
      <c r="AI127" s="166">
        <v>35</v>
      </c>
      <c r="AJ127" s="275"/>
      <c r="AK127" s="232"/>
      <c r="AL127" s="166">
        <v>22</v>
      </c>
      <c r="AM127" s="275"/>
      <c r="AN127" s="232"/>
      <c r="AO127" s="166">
        <v>38</v>
      </c>
      <c r="AP127" s="275"/>
      <c r="AQ127" s="232"/>
      <c r="AR127" s="166">
        <v>25</v>
      </c>
      <c r="AS127" s="276"/>
      <c r="AT127" s="964"/>
      <c r="AU127" s="166">
        <v>38</v>
      </c>
      <c r="AV127" s="275"/>
      <c r="AW127" s="232"/>
      <c r="AX127" s="166">
        <v>32</v>
      </c>
      <c r="AY127" s="275"/>
      <c r="AZ127" s="232"/>
      <c r="BA127" s="166">
        <v>31</v>
      </c>
      <c r="BB127" s="275"/>
      <c r="BC127" s="964"/>
      <c r="BD127" s="166">
        <v>32</v>
      </c>
      <c r="BE127" s="275"/>
      <c r="BF127" s="232"/>
      <c r="BG127" s="166">
        <v>95</v>
      </c>
      <c r="BH127" s="275"/>
      <c r="BI127" s="232"/>
      <c r="BJ127" s="166">
        <v>40</v>
      </c>
      <c r="BK127" s="276"/>
      <c r="BL127" s="232"/>
      <c r="BM127" s="166">
        <v>57</v>
      </c>
      <c r="BN127" s="275"/>
      <c r="BO127" s="232"/>
      <c r="BP127" s="166">
        <v>30</v>
      </c>
      <c r="BQ127" s="275"/>
      <c r="BR127" s="232"/>
      <c r="BS127" s="166">
        <v>500</v>
      </c>
      <c r="BT127" s="275"/>
      <c r="BU127" s="232"/>
      <c r="BV127" s="166">
        <v>34</v>
      </c>
      <c r="BW127" s="275"/>
      <c r="BX127" s="232"/>
      <c r="BY127" s="166">
        <v>50</v>
      </c>
      <c r="BZ127" s="275"/>
      <c r="CA127" s="169"/>
      <c r="CB127" s="166">
        <v>24</v>
      </c>
      <c r="CC127" s="276"/>
      <c r="CD127" s="232"/>
      <c r="CE127" s="166">
        <v>30</v>
      </c>
      <c r="CF127" s="275"/>
      <c r="CG127" s="232"/>
      <c r="CH127" s="166">
        <v>63</v>
      </c>
      <c r="CI127" s="275"/>
      <c r="CJ127" s="232"/>
      <c r="CK127" s="166">
        <v>22</v>
      </c>
      <c r="CL127" s="275"/>
      <c r="CM127" s="232"/>
      <c r="CN127" s="166">
        <v>29</v>
      </c>
      <c r="CO127" s="275"/>
      <c r="CP127" s="232"/>
      <c r="CQ127" s="166">
        <v>45</v>
      </c>
      <c r="CR127" s="275"/>
      <c r="CS127" s="232"/>
      <c r="CT127" s="166">
        <v>23</v>
      </c>
      <c r="CU127" s="276"/>
      <c r="CV127" s="23"/>
    </row>
    <row r="128" spans="3:100" ht="12" customHeight="1" x14ac:dyDescent="0.2">
      <c r="C128" s="983"/>
      <c r="D128" s="979"/>
      <c r="E128" s="980"/>
      <c r="F128" s="980"/>
      <c r="G128" s="973"/>
      <c r="H128" s="958"/>
      <c r="I128" s="971"/>
      <c r="J128" s="958"/>
      <c r="K128" s="137">
        <v>1900</v>
      </c>
      <c r="L128" s="34"/>
      <c r="M128" s="40"/>
      <c r="N128" s="137">
        <v>490</v>
      </c>
      <c r="O128" s="34"/>
      <c r="P128" s="40"/>
      <c r="Q128" s="137">
        <v>32</v>
      </c>
      <c r="R128" s="34" t="s">
        <v>235</v>
      </c>
      <c r="S128" s="40"/>
      <c r="T128" s="137">
        <v>32</v>
      </c>
      <c r="U128" s="34"/>
      <c r="V128" s="40"/>
      <c r="W128" s="137">
        <v>26</v>
      </c>
      <c r="X128" s="34"/>
      <c r="Y128" s="40"/>
      <c r="Z128" s="137">
        <v>36</v>
      </c>
      <c r="AA128" s="35"/>
      <c r="AB128" s="40"/>
      <c r="AC128" s="137">
        <v>21</v>
      </c>
      <c r="AD128" s="34"/>
      <c r="AE128" s="40"/>
      <c r="AF128" s="137">
        <v>67</v>
      </c>
      <c r="AG128" s="34"/>
      <c r="AH128" s="40"/>
      <c r="AI128" s="137">
        <v>32</v>
      </c>
      <c r="AJ128" s="34"/>
      <c r="AK128" s="40"/>
      <c r="AL128" s="137">
        <v>22</v>
      </c>
      <c r="AM128" s="34"/>
      <c r="AN128" s="40"/>
      <c r="AO128" s="137">
        <v>38</v>
      </c>
      <c r="AP128" s="34"/>
      <c r="AQ128" s="40"/>
      <c r="AR128" s="137">
        <v>24</v>
      </c>
      <c r="AS128" s="35"/>
      <c r="AT128" s="958"/>
      <c r="AU128" s="137">
        <v>42</v>
      </c>
      <c r="AV128" s="34"/>
      <c r="AW128" s="40"/>
      <c r="AX128" s="137">
        <v>31</v>
      </c>
      <c r="AY128" s="34"/>
      <c r="AZ128" s="40"/>
      <c r="BA128" s="137">
        <v>46</v>
      </c>
      <c r="BB128" s="34"/>
      <c r="BC128" s="958"/>
      <c r="BD128" s="137">
        <v>31</v>
      </c>
      <c r="BE128" s="34"/>
      <c r="BF128" s="40"/>
      <c r="BG128" s="137">
        <v>75</v>
      </c>
      <c r="BH128" s="34"/>
      <c r="BI128" s="40"/>
      <c r="BJ128" s="137">
        <v>38</v>
      </c>
      <c r="BK128" s="35"/>
      <c r="BL128" s="40"/>
      <c r="BM128" s="137">
        <v>56</v>
      </c>
      <c r="BN128" s="34"/>
      <c r="BO128" s="40"/>
      <c r="BP128" s="137">
        <v>32</v>
      </c>
      <c r="BQ128" s="34"/>
      <c r="BR128" s="40"/>
      <c r="BS128" s="137">
        <v>1290</v>
      </c>
      <c r="BT128" s="34"/>
      <c r="BU128" s="40"/>
      <c r="BV128" s="137">
        <v>34</v>
      </c>
      <c r="BW128" s="34"/>
      <c r="BX128" s="40"/>
      <c r="BY128" s="137">
        <v>49</v>
      </c>
      <c r="BZ128" s="34"/>
      <c r="CA128" s="292"/>
      <c r="CB128" s="137">
        <v>24</v>
      </c>
      <c r="CC128" s="35"/>
      <c r="CD128" s="40"/>
      <c r="CE128" s="137">
        <v>29</v>
      </c>
      <c r="CF128" s="34"/>
      <c r="CG128" s="40"/>
      <c r="CH128" s="137">
        <v>59</v>
      </c>
      <c r="CI128" s="34"/>
      <c r="CJ128" s="40"/>
      <c r="CK128" s="137">
        <v>22</v>
      </c>
      <c r="CL128" s="34"/>
      <c r="CM128" s="40"/>
      <c r="CN128" s="137">
        <v>28</v>
      </c>
      <c r="CO128" s="34"/>
      <c r="CP128" s="40"/>
      <c r="CQ128" s="137">
        <v>40</v>
      </c>
      <c r="CR128" s="34"/>
      <c r="CS128" s="40"/>
      <c r="CT128" s="137">
        <v>24</v>
      </c>
      <c r="CU128" s="35"/>
      <c r="CV128" s="23"/>
    </row>
    <row r="129" spans="5:99" ht="11.85" customHeight="1" x14ac:dyDescent="0.2">
      <c r="E129" s="620"/>
      <c r="I129" s="4"/>
      <c r="J129" s="4"/>
      <c r="K129" s="951" t="s">
        <v>240</v>
      </c>
      <c r="L129" s="293" t="s">
        <v>241</v>
      </c>
      <c r="AC129" s="951" t="s">
        <v>240</v>
      </c>
      <c r="AD129" s="293" t="s">
        <v>241</v>
      </c>
      <c r="AG129" s="620"/>
      <c r="AM129" s="293"/>
      <c r="AS129" s="957"/>
      <c r="AT129" s="957"/>
      <c r="AU129" s="951" t="s">
        <v>240</v>
      </c>
      <c r="AV129" s="293" t="s">
        <v>241</v>
      </c>
      <c r="BB129" s="620"/>
      <c r="BD129" s="957"/>
      <c r="BE129" s="957"/>
      <c r="BF129" s="957"/>
      <c r="BL129" s="4"/>
      <c r="BM129" s="951" t="s">
        <v>240</v>
      </c>
      <c r="BN129" s="293" t="s">
        <v>241</v>
      </c>
      <c r="BW129" s="620"/>
      <c r="BZ129" s="620"/>
      <c r="CC129" s="293"/>
      <c r="CE129" s="951" t="s">
        <v>240</v>
      </c>
      <c r="CF129" s="293" t="s">
        <v>241</v>
      </c>
      <c r="CR129" s="293"/>
      <c r="CU129" s="620"/>
    </row>
    <row r="130" spans="5:99" ht="11.85" customHeight="1" x14ac:dyDescent="0.2">
      <c r="E130" s="620"/>
      <c r="I130" s="620"/>
      <c r="L130" s="293" t="s">
        <v>242</v>
      </c>
      <c r="AD130" s="293" t="s">
        <v>242</v>
      </c>
      <c r="AG130" s="620"/>
      <c r="AM130" s="293"/>
      <c r="AV130" s="293" t="s">
        <v>242</v>
      </c>
      <c r="BB130" s="620"/>
      <c r="BN130" s="293" t="s">
        <v>242</v>
      </c>
      <c r="BW130" s="620"/>
      <c r="BZ130" s="620"/>
      <c r="CC130" s="293"/>
      <c r="CF130" s="293" t="s">
        <v>242</v>
      </c>
      <c r="CR130" s="293"/>
      <c r="CU130" s="620"/>
    </row>
    <row r="131" spans="5:99" ht="11.85" customHeight="1" x14ac:dyDescent="0.2">
      <c r="E131" s="4"/>
      <c r="L131" s="295" t="s">
        <v>243</v>
      </c>
      <c r="AD131" s="295" t="s">
        <v>243</v>
      </c>
      <c r="AG131" s="4"/>
      <c r="AM131" s="295"/>
      <c r="AV131" s="295" t="s">
        <v>243</v>
      </c>
      <c r="BB131" s="4"/>
      <c r="BN131" s="295" t="s">
        <v>243</v>
      </c>
      <c r="BW131" s="4"/>
      <c r="BZ131" s="4"/>
      <c r="CC131" s="295"/>
      <c r="CF131" s="295" t="s">
        <v>243</v>
      </c>
      <c r="CR131" s="295"/>
      <c r="CU131" s="4"/>
    </row>
    <row r="132" spans="5:99" ht="11.85" customHeight="1" x14ac:dyDescent="0.2">
      <c r="E132" s="4"/>
      <c r="L132" s="295" t="s">
        <v>244</v>
      </c>
      <c r="AD132" s="295" t="s">
        <v>244</v>
      </c>
      <c r="AG132" s="4"/>
      <c r="AM132" s="295"/>
      <c r="AV132" s="295" t="s">
        <v>244</v>
      </c>
      <c r="BB132" s="4"/>
      <c r="BN132" s="295" t="s">
        <v>244</v>
      </c>
      <c r="BW132" s="4"/>
      <c r="BZ132" s="4"/>
      <c r="CC132" s="295"/>
      <c r="CF132" s="295" t="s">
        <v>244</v>
      </c>
      <c r="CR132" s="295"/>
      <c r="CU132" s="4"/>
    </row>
    <row r="138" spans="5:99" ht="13.8" thickBot="1" x14ac:dyDescent="0.25">
      <c r="H138" s="974" t="s">
        <v>245</v>
      </c>
      <c r="I138" s="974"/>
      <c r="K138" s="783" t="s">
        <v>311</v>
      </c>
      <c r="L138" s="784">
        <v>6.5</v>
      </c>
      <c r="M138" s="784" t="s">
        <v>312</v>
      </c>
      <c r="N138" s="785">
        <v>8.5</v>
      </c>
    </row>
    <row r="139" spans="5:99" ht="13.8" thickBot="1" x14ac:dyDescent="0.25">
      <c r="H139" s="974" t="s">
        <v>246</v>
      </c>
      <c r="I139" s="974"/>
      <c r="K139" s="783" t="s">
        <v>311</v>
      </c>
      <c r="L139" s="786">
        <v>6</v>
      </c>
      <c r="M139" s="784" t="s">
        <v>312</v>
      </c>
      <c r="N139" s="785">
        <v>8.5</v>
      </c>
    </row>
    <row r="141" spans="5:99" x14ac:dyDescent="0.2">
      <c r="H141" s="974" t="s">
        <v>247</v>
      </c>
      <c r="I141" s="974"/>
      <c r="L141" s="951">
        <v>15</v>
      </c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316">
    <mergeCell ref="Y4:AA4"/>
    <mergeCell ref="AB4:AD4"/>
    <mergeCell ref="C4:G4"/>
    <mergeCell ref="J4:L4"/>
    <mergeCell ref="M4:O4"/>
    <mergeCell ref="P4:R4"/>
    <mergeCell ref="S4:U4"/>
    <mergeCell ref="V4:X4"/>
    <mergeCell ref="CA3:CC3"/>
    <mergeCell ref="CS3:CU3"/>
    <mergeCell ref="C3:G3"/>
    <mergeCell ref="Y3:AA3"/>
    <mergeCell ref="AQ3:AS3"/>
    <mergeCell ref="AW3:AY3"/>
    <mergeCell ref="BI3:BK3"/>
    <mergeCell ref="BR3:BT3"/>
    <mergeCell ref="AT4:AV4"/>
    <mergeCell ref="AW4:AY4"/>
    <mergeCell ref="AZ4:BB4"/>
    <mergeCell ref="BC4:BE4"/>
    <mergeCell ref="J2:AA2"/>
    <mergeCell ref="AB2:AS2"/>
    <mergeCell ref="AT2:BK2"/>
    <mergeCell ref="BL2:CC2"/>
    <mergeCell ref="CD2:CU2"/>
    <mergeCell ref="BR4:BT4"/>
    <mergeCell ref="BU4:BW4"/>
    <mergeCell ref="BX4:BZ4"/>
    <mergeCell ref="CA4:CC4"/>
    <mergeCell ref="CD4:CF4"/>
    <mergeCell ref="AE4:AG4"/>
    <mergeCell ref="AH4:AJ4"/>
    <mergeCell ref="AK4:AM4"/>
    <mergeCell ref="AN4:AP4"/>
    <mergeCell ref="AQ4:AS4"/>
    <mergeCell ref="BF5:BH5"/>
    <mergeCell ref="BI5:BK5"/>
    <mergeCell ref="BF4:BH4"/>
    <mergeCell ref="BI4:BK4"/>
    <mergeCell ref="BL4:BN4"/>
    <mergeCell ref="BO4:BQ4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CG4:CI4"/>
    <mergeCell ref="CJ4:CL4"/>
    <mergeCell ref="CM4:CO4"/>
    <mergeCell ref="CP4:CR4"/>
    <mergeCell ref="CS4:CU4"/>
    <mergeCell ref="C5:G5"/>
    <mergeCell ref="J5:L5"/>
    <mergeCell ref="M5:O5"/>
    <mergeCell ref="P5:R5"/>
    <mergeCell ref="S5:U5"/>
    <mergeCell ref="BU5:BW5"/>
    <mergeCell ref="BX5:BZ5"/>
    <mergeCell ref="CA5:CC5"/>
    <mergeCell ref="CD5:CF5"/>
    <mergeCell ref="CG5:CI5"/>
    <mergeCell ref="CJ5:CL5"/>
    <mergeCell ref="BI6:BK6"/>
    <mergeCell ref="BL6:BN6"/>
    <mergeCell ref="BO6:BQ6"/>
    <mergeCell ref="BL5:BN5"/>
    <mergeCell ref="BO5:BQ5"/>
    <mergeCell ref="BR5:BT5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C6:G6"/>
    <mergeCell ref="J6:L6"/>
    <mergeCell ref="M6:O6"/>
    <mergeCell ref="P6:R6"/>
    <mergeCell ref="S6:U6"/>
    <mergeCell ref="V6:X6"/>
    <mergeCell ref="CJ6:CL6"/>
    <mergeCell ref="CM6:CO6"/>
    <mergeCell ref="CP6:CR6"/>
    <mergeCell ref="CM5:CO5"/>
    <mergeCell ref="CP5:CR5"/>
    <mergeCell ref="CS5:CU5"/>
    <mergeCell ref="BR6:BT6"/>
    <mergeCell ref="BU6:BW6"/>
    <mergeCell ref="BX6:BZ6"/>
    <mergeCell ref="CA6:CC6"/>
    <mergeCell ref="CD6:CF6"/>
    <mergeCell ref="CG6:CI6"/>
    <mergeCell ref="BF7:BH7"/>
    <mergeCell ref="BI7:BK7"/>
    <mergeCell ref="BL7:BN7"/>
    <mergeCell ref="BO7:BQ7"/>
    <mergeCell ref="BR7:BT7"/>
    <mergeCell ref="BU7:BW7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Q8:AS8"/>
    <mergeCell ref="AT8:AV8"/>
    <mergeCell ref="AW8:AY8"/>
    <mergeCell ref="AZ8:BB8"/>
    <mergeCell ref="CS6:CU6"/>
    <mergeCell ref="C7:G7"/>
    <mergeCell ref="J7:L7"/>
    <mergeCell ref="M7:O7"/>
    <mergeCell ref="P7:R7"/>
    <mergeCell ref="S7:U7"/>
    <mergeCell ref="Y8:AA8"/>
    <mergeCell ref="AB8:AD8"/>
    <mergeCell ref="AE8:AG8"/>
    <mergeCell ref="AH8:AJ8"/>
    <mergeCell ref="AK8:AM8"/>
    <mergeCell ref="AN8:AP8"/>
    <mergeCell ref="CJ7:CL7"/>
    <mergeCell ref="CM7:CO7"/>
    <mergeCell ref="CP7:CR7"/>
    <mergeCell ref="CS7:CU7"/>
    <mergeCell ref="C8:G8"/>
    <mergeCell ref="J8:L8"/>
    <mergeCell ref="M8:O8"/>
    <mergeCell ref="P8:R8"/>
    <mergeCell ref="S8:U8"/>
    <mergeCell ref="V8:X8"/>
    <mergeCell ref="BX8:BZ8"/>
    <mergeCell ref="CA8:CC8"/>
    <mergeCell ref="BX7:BZ7"/>
    <mergeCell ref="CA7:CC7"/>
    <mergeCell ref="CD7:CF7"/>
    <mergeCell ref="CG7:CI7"/>
    <mergeCell ref="BX9:BZ9"/>
    <mergeCell ref="CA9:CC9"/>
    <mergeCell ref="CD9:CF9"/>
    <mergeCell ref="BC8:BE8"/>
    <mergeCell ref="BF8:BH8"/>
    <mergeCell ref="BI8:BK8"/>
    <mergeCell ref="BL8:BN8"/>
    <mergeCell ref="BO8:BQ8"/>
    <mergeCell ref="BR8:BT8"/>
    <mergeCell ref="BU8:BW8"/>
    <mergeCell ref="AN9:AP9"/>
    <mergeCell ref="AT9:AV9"/>
    <mergeCell ref="AW9:AY9"/>
    <mergeCell ref="BI9:BK9"/>
    <mergeCell ref="BL9:BN9"/>
    <mergeCell ref="BU9:BW9"/>
    <mergeCell ref="CG8:CI8"/>
    <mergeCell ref="CJ8:CL8"/>
    <mergeCell ref="CM8:CO8"/>
    <mergeCell ref="CP8:CR8"/>
    <mergeCell ref="CS8:CU8"/>
    <mergeCell ref="C9:G9"/>
    <mergeCell ref="H9:I9"/>
    <mergeCell ref="P9:R9"/>
    <mergeCell ref="S9:U9"/>
    <mergeCell ref="V9:X9"/>
    <mergeCell ref="D15:E15"/>
    <mergeCell ref="F15:G15"/>
    <mergeCell ref="D16:F16"/>
    <mergeCell ref="D17:F17"/>
    <mergeCell ref="D18:F18"/>
    <mergeCell ref="CD8:CF8"/>
    <mergeCell ref="Y9:AA9"/>
    <mergeCell ref="AB9:AD9"/>
    <mergeCell ref="AH9:AJ9"/>
    <mergeCell ref="AK9:AM9"/>
    <mergeCell ref="CJ9:CL9"/>
    <mergeCell ref="CM9:CO9"/>
    <mergeCell ref="CP9:CR9"/>
    <mergeCell ref="CS9:CU9"/>
    <mergeCell ref="C10:C18"/>
    <mergeCell ref="D10:F10"/>
    <mergeCell ref="D11:F11"/>
    <mergeCell ref="D12:F12"/>
    <mergeCell ref="D13:F13"/>
    <mergeCell ref="D14:F14"/>
    <mergeCell ref="C19:G19"/>
    <mergeCell ref="C20:G21"/>
    <mergeCell ref="C22:G23"/>
    <mergeCell ref="C24:F25"/>
    <mergeCell ref="C26:F27"/>
    <mergeCell ref="C28:F29"/>
    <mergeCell ref="G28:G29"/>
    <mergeCell ref="D44:F44"/>
    <mergeCell ref="D45:F45"/>
    <mergeCell ref="D46:F46"/>
    <mergeCell ref="D47:F47"/>
    <mergeCell ref="D48:F48"/>
    <mergeCell ref="D63:F63"/>
    <mergeCell ref="D58:F58"/>
    <mergeCell ref="D59:F59"/>
    <mergeCell ref="D60:F60"/>
    <mergeCell ref="D61:F61"/>
    <mergeCell ref="D39:F39"/>
    <mergeCell ref="D40:F40"/>
    <mergeCell ref="D41:F41"/>
    <mergeCell ref="D42:F42"/>
    <mergeCell ref="D43:E43"/>
    <mergeCell ref="F43:G43"/>
    <mergeCell ref="H56:I56"/>
    <mergeCell ref="D57:F57"/>
    <mergeCell ref="D67:F67"/>
    <mergeCell ref="D68:F68"/>
    <mergeCell ref="C30:F30"/>
    <mergeCell ref="C31:F32"/>
    <mergeCell ref="C33:F34"/>
    <mergeCell ref="C35:F36"/>
    <mergeCell ref="C37:C48"/>
    <mergeCell ref="D37:F38"/>
    <mergeCell ref="H50:I50"/>
    <mergeCell ref="D51:F51"/>
    <mergeCell ref="D52:F52"/>
    <mergeCell ref="D53:F53"/>
    <mergeCell ref="D54:F54"/>
    <mergeCell ref="D55:F55"/>
    <mergeCell ref="H55:I55"/>
    <mergeCell ref="D86:F86"/>
    <mergeCell ref="C49:C75"/>
    <mergeCell ref="D49:F49"/>
    <mergeCell ref="D50:F50"/>
    <mergeCell ref="D56:F56"/>
    <mergeCell ref="D62:F62"/>
    <mergeCell ref="D64:F64"/>
    <mergeCell ref="D65:F65"/>
    <mergeCell ref="D66:F66"/>
    <mergeCell ref="C76:C86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107:F107"/>
    <mergeCell ref="D108:F108"/>
    <mergeCell ref="D69:F69"/>
    <mergeCell ref="D70:F70"/>
    <mergeCell ref="D71:F71"/>
    <mergeCell ref="D72:F72"/>
    <mergeCell ref="D73:F73"/>
    <mergeCell ref="D74:F74"/>
    <mergeCell ref="D75:F75"/>
    <mergeCell ref="D85:F85"/>
    <mergeCell ref="D101:F101"/>
    <mergeCell ref="D102:F102"/>
    <mergeCell ref="D103:F103"/>
    <mergeCell ref="D104:F104"/>
    <mergeCell ref="D105:F105"/>
    <mergeCell ref="D106:F106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15:F115"/>
    <mergeCell ref="D116:F116"/>
    <mergeCell ref="D117:F117"/>
    <mergeCell ref="D118:F118"/>
    <mergeCell ref="C87:C91"/>
    <mergeCell ref="D87:F87"/>
    <mergeCell ref="D88:F88"/>
    <mergeCell ref="D89:F89"/>
    <mergeCell ref="D90:F90"/>
    <mergeCell ref="D91:F91"/>
    <mergeCell ref="C124:C128"/>
    <mergeCell ref="D124:F124"/>
    <mergeCell ref="D125:F125"/>
    <mergeCell ref="D126:F126"/>
    <mergeCell ref="D109:F109"/>
    <mergeCell ref="D110:F110"/>
    <mergeCell ref="D111:F111"/>
    <mergeCell ref="D112:F112"/>
    <mergeCell ref="D113:F113"/>
    <mergeCell ref="D114:F114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  <mergeCell ref="G127:G128"/>
  </mergeCells>
  <phoneticPr fontId="4"/>
  <conditionalFormatting sqref="Q40">
    <cfRule type="cellIs" dxfId="39" priority="20" operator="greaterThanOrEqual">
      <formula>4.13</formula>
    </cfRule>
  </conditionalFormatting>
  <conditionalFormatting sqref="T40">
    <cfRule type="cellIs" dxfId="38" priority="19" operator="greaterThanOrEqual">
      <formula>5.78</formula>
    </cfRule>
  </conditionalFormatting>
  <conditionalFormatting sqref="W40">
    <cfRule type="cellIs" dxfId="37" priority="18" stopIfTrue="1" operator="greaterThanOrEqual">
      <formula>6.33</formula>
    </cfRule>
  </conditionalFormatting>
  <conditionalFormatting sqref="Z40">
    <cfRule type="cellIs" dxfId="36" priority="17" stopIfTrue="1" operator="greaterThanOrEqual">
      <formula>4.68</formula>
    </cfRule>
  </conditionalFormatting>
  <conditionalFormatting sqref="AC40">
    <cfRule type="cellIs" dxfId="35" priority="16" stopIfTrue="1" operator="greaterThanOrEqual">
      <formula>3.58</formula>
    </cfRule>
  </conditionalFormatting>
  <conditionalFormatting sqref="AI40">
    <cfRule type="cellIs" dxfId="34" priority="15" stopIfTrue="1" operator="greaterThanOrEqual">
      <formula>19.25</formula>
    </cfRule>
  </conditionalFormatting>
  <conditionalFormatting sqref="AL40">
    <cfRule type="cellIs" dxfId="33" priority="14" stopIfTrue="1" operator="greaterThanOrEqual">
      <formula>5.23</formula>
    </cfRule>
  </conditionalFormatting>
  <conditionalFormatting sqref="AO40">
    <cfRule type="cellIs" dxfId="32" priority="13" stopIfTrue="1" operator="greaterThanOrEqual">
      <formula>14.3</formula>
    </cfRule>
  </conditionalFormatting>
  <conditionalFormatting sqref="AU40">
    <cfRule type="cellIs" dxfId="31" priority="12" stopIfTrue="1" operator="greaterThanOrEqual">
      <formula>16.78</formula>
    </cfRule>
  </conditionalFormatting>
  <conditionalFormatting sqref="AX40">
    <cfRule type="cellIs" dxfId="30" priority="11" stopIfTrue="1" operator="greaterThanOrEqual">
      <formula>14.58</formula>
    </cfRule>
  </conditionalFormatting>
  <conditionalFormatting sqref="BJ40">
    <cfRule type="cellIs" dxfId="29" priority="10" stopIfTrue="1" operator="greaterThanOrEqual">
      <formula>8.8</formula>
    </cfRule>
  </conditionalFormatting>
  <conditionalFormatting sqref="BM40">
    <cfRule type="cellIs" dxfId="28" priority="9" stopIfTrue="1" operator="greaterThanOrEqual">
      <formula>11.28</formula>
    </cfRule>
  </conditionalFormatting>
  <conditionalFormatting sqref="BV40">
    <cfRule type="cellIs" dxfId="27" priority="8" stopIfTrue="1" operator="greaterThanOrEqual">
      <formula>4.95</formula>
    </cfRule>
  </conditionalFormatting>
  <conditionalFormatting sqref="BY40">
    <cfRule type="cellIs" dxfId="26" priority="7" stopIfTrue="1" operator="greaterThanOrEqual">
      <formula>4.68</formula>
    </cfRule>
  </conditionalFormatting>
  <conditionalFormatting sqref="CB40">
    <cfRule type="cellIs" dxfId="25" priority="6" stopIfTrue="1" operator="greaterThanOrEqual">
      <formula>4.4</formula>
    </cfRule>
  </conditionalFormatting>
  <conditionalFormatting sqref="CE40">
    <cfRule type="cellIs" dxfId="24" priority="5" stopIfTrue="1" operator="greaterThanOrEqual">
      <formula>3.03</formula>
    </cfRule>
  </conditionalFormatting>
  <conditionalFormatting sqref="CK40">
    <cfRule type="cellIs" dxfId="23" priority="4" stopIfTrue="1" operator="greaterThanOrEqual">
      <formula>2.48</formula>
    </cfRule>
  </conditionalFormatting>
  <conditionalFormatting sqref="CN40">
    <cfRule type="cellIs" dxfId="22" priority="3" stopIfTrue="1" operator="greaterThanOrEqual">
      <formula>3.03</formula>
    </cfRule>
  </conditionalFormatting>
  <conditionalFormatting sqref="CQ40">
    <cfRule type="cellIs" dxfId="21" priority="2" stopIfTrue="1" operator="greaterThanOrEqual">
      <formula>2.75</formula>
    </cfRule>
  </conditionalFormatting>
  <conditionalFormatting sqref="CT40">
    <cfRule type="cellIs" dxfId="20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5" manualBreakCount="5">
    <brk id="27" min="1" max="131" man="1"/>
    <brk id="45" min="1" max="131" man="1"/>
    <brk id="63" min="1" max="131" man="1"/>
    <brk id="81" min="1" max="131" man="1"/>
    <brk id="100" min="1" max="1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0055-4732-4C87-9CFB-3ACD8FE21D5E}">
  <dimension ref="A1:DE150"/>
  <sheetViews>
    <sheetView zoomScaleNormal="100" zoomScaleSheetLayoutView="110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style="951" customWidth="1"/>
    <col min="2" max="2" width="3" style="951" customWidth="1"/>
    <col min="3" max="3" width="3.21875" style="951" customWidth="1"/>
    <col min="4" max="4" width="9.21875" style="951" customWidth="1"/>
    <col min="5" max="5" width="8.6640625" style="951" customWidth="1"/>
    <col min="6" max="6" width="4.21875" style="951" customWidth="1"/>
    <col min="7" max="7" width="5.88671875" style="951" customWidth="1"/>
    <col min="8" max="8" width="8.6640625" style="951" customWidth="1"/>
    <col min="9" max="9" width="4.6640625" style="951" customWidth="1"/>
    <col min="10" max="10" width="2.109375" style="951" customWidth="1"/>
    <col min="11" max="11" width="10" style="951" customWidth="1"/>
    <col min="12" max="12" width="4.6640625" style="951" customWidth="1"/>
    <col min="13" max="13" width="2.109375" style="951" customWidth="1"/>
    <col min="14" max="14" width="10" style="951" customWidth="1"/>
    <col min="15" max="15" width="4.77734375" style="951" customWidth="1"/>
    <col min="16" max="16" width="2.109375" style="951" customWidth="1"/>
    <col min="17" max="17" width="10" style="951" customWidth="1"/>
    <col min="18" max="18" width="4.6640625" style="951" customWidth="1"/>
    <col min="19" max="19" width="2.109375" style="951" customWidth="1"/>
    <col min="20" max="20" width="10" style="951" customWidth="1"/>
    <col min="21" max="21" width="4.6640625" style="951" customWidth="1"/>
    <col min="22" max="22" width="2.109375" style="951" customWidth="1"/>
    <col min="23" max="23" width="10" style="951" customWidth="1"/>
    <col min="24" max="24" width="4.6640625" style="951" customWidth="1"/>
    <col min="25" max="25" width="2.109375" style="951" customWidth="1"/>
    <col min="26" max="26" width="10" style="951" customWidth="1"/>
    <col min="27" max="27" width="4.77734375" style="951" customWidth="1"/>
    <col min="28" max="28" width="2.109375" style="951" customWidth="1"/>
    <col min="29" max="29" width="10" style="951" customWidth="1"/>
    <col min="30" max="30" width="4.6640625" style="951" customWidth="1"/>
    <col min="31" max="31" width="2.109375" style="951" customWidth="1"/>
    <col min="32" max="32" width="10" style="951" customWidth="1"/>
    <col min="33" max="33" width="4.6640625" style="951" customWidth="1"/>
    <col min="34" max="34" width="2.109375" style="951" customWidth="1"/>
    <col min="35" max="35" width="10" style="951" customWidth="1"/>
    <col min="36" max="36" width="4.6640625" style="951" customWidth="1"/>
    <col min="37" max="37" width="2.109375" style="951" customWidth="1"/>
    <col min="38" max="38" width="10" style="951" customWidth="1"/>
    <col min="39" max="39" width="4.6640625" style="951" customWidth="1"/>
    <col min="40" max="40" width="2.109375" style="951" customWidth="1"/>
    <col min="41" max="41" width="10" style="951" customWidth="1"/>
    <col min="42" max="42" width="4.6640625" style="951" customWidth="1"/>
    <col min="43" max="43" width="2.109375" style="951" customWidth="1"/>
    <col min="44" max="44" width="10" style="951" customWidth="1"/>
    <col min="45" max="45" width="4.6640625" style="951" customWidth="1"/>
    <col min="46" max="46" width="2.109375" style="951" customWidth="1"/>
    <col min="47" max="47" width="10" style="951" customWidth="1"/>
    <col min="48" max="48" width="4.77734375" style="951" customWidth="1"/>
    <col min="49" max="49" width="2.109375" style="951" customWidth="1"/>
    <col min="50" max="50" width="10" style="951" customWidth="1"/>
    <col min="51" max="51" width="4.6640625" style="951" customWidth="1"/>
    <col min="52" max="52" width="2.109375" style="951" customWidth="1"/>
    <col min="53" max="53" width="10" style="951" customWidth="1"/>
    <col min="54" max="54" width="4.6640625" style="951" customWidth="1"/>
    <col min="55" max="55" width="2.109375" style="951" customWidth="1"/>
    <col min="56" max="56" width="10" style="951" customWidth="1"/>
    <col min="57" max="57" width="4.6640625" style="951" customWidth="1"/>
    <col min="58" max="58" width="2.109375" style="951" customWidth="1"/>
    <col min="59" max="59" width="10" style="951" customWidth="1"/>
    <col min="60" max="60" width="4.6640625" style="951" customWidth="1"/>
    <col min="61" max="61" width="2.109375" style="951" customWidth="1"/>
    <col min="62" max="62" width="10" style="951" customWidth="1"/>
    <col min="63" max="63" width="4.6640625" style="951" customWidth="1"/>
    <col min="64" max="64" width="2.109375" style="951" customWidth="1"/>
    <col min="65" max="65" width="10" style="951" customWidth="1"/>
    <col min="66" max="66" width="4.6640625" style="951" customWidth="1"/>
    <col min="67" max="67" width="2.109375" style="951" customWidth="1"/>
    <col min="68" max="68" width="10" customWidth="1"/>
    <col min="69" max="69" width="4.6640625" customWidth="1"/>
    <col min="70" max="70" width="2.109375" customWidth="1"/>
    <col min="71" max="71" width="10" customWidth="1"/>
    <col min="72" max="72" width="4.6640625" customWidth="1"/>
    <col min="73" max="73" width="2.109375" customWidth="1"/>
    <col min="74" max="74" width="10" customWidth="1"/>
    <col min="75" max="75" width="4.6640625" customWidth="1"/>
    <col min="76" max="76" width="2.109375" customWidth="1"/>
    <col min="77" max="77" width="10" customWidth="1"/>
    <col min="78" max="78" width="4.6640625" customWidth="1"/>
    <col min="79" max="79" width="2.109375" customWidth="1"/>
    <col min="80" max="80" width="10" customWidth="1"/>
    <col min="81" max="81" width="4.6640625" customWidth="1"/>
    <col min="82" max="82" width="2.109375" customWidth="1"/>
    <col min="83" max="83" width="10" customWidth="1"/>
    <col min="84" max="84" width="4.6640625" customWidth="1"/>
    <col min="85" max="85" width="2.109375" customWidth="1"/>
    <col min="86" max="86" width="10" customWidth="1"/>
    <col min="87" max="87" width="4.6640625" customWidth="1"/>
    <col min="88" max="88" width="2.109375" customWidth="1"/>
    <col min="89" max="89" width="10" customWidth="1"/>
    <col min="90" max="90" width="4.6640625" customWidth="1"/>
    <col min="91" max="91" width="2.109375" customWidth="1"/>
    <col min="92" max="92" width="10" customWidth="1"/>
    <col min="93" max="93" width="4.6640625" customWidth="1"/>
    <col min="94" max="94" width="2.109375" customWidth="1"/>
    <col min="95" max="95" width="10" customWidth="1"/>
    <col min="96" max="96" width="4.6640625" customWidth="1"/>
    <col min="97" max="97" width="2.109375" customWidth="1"/>
    <col min="98" max="98" width="10" customWidth="1"/>
    <col min="99" max="99" width="4.6640625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3:67" ht="18" customHeight="1" x14ac:dyDescent="0.2"/>
    <row r="2" spans="3:67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3:67" ht="20.25" customHeight="1" x14ac:dyDescent="0.2">
      <c r="C3" s="1030" t="s">
        <v>434</v>
      </c>
      <c r="D3" s="1030"/>
      <c r="E3" s="1030"/>
      <c r="F3" s="1030"/>
      <c r="G3" s="1030"/>
      <c r="H3" s="4"/>
      <c r="I3" s="4"/>
      <c r="S3" s="1031"/>
      <c r="T3" s="1031"/>
      <c r="U3" s="1031"/>
      <c r="V3" s="1031">
        <v>45356</v>
      </c>
      <c r="W3" s="1031"/>
      <c r="X3" s="1031"/>
      <c r="AK3" s="1032">
        <f>V3</f>
        <v>45356</v>
      </c>
      <c r="AL3" s="1033"/>
      <c r="AM3" s="1033"/>
      <c r="AN3" s="1032"/>
      <c r="AO3" s="1033"/>
      <c r="AP3" s="1033"/>
      <c r="AZ3" s="1032">
        <f>V3</f>
        <v>45356</v>
      </c>
      <c r="BA3" s="1033"/>
      <c r="BB3" s="1033"/>
      <c r="BH3" s="5"/>
      <c r="BL3" s="1032">
        <f>V3</f>
        <v>45356</v>
      </c>
      <c r="BM3" s="1033"/>
      <c r="BN3" s="1033"/>
    </row>
    <row r="4" spans="3:67" ht="11.85" customHeight="1" x14ac:dyDescent="0.2">
      <c r="C4" s="984" t="s">
        <v>3</v>
      </c>
      <c r="D4" s="985"/>
      <c r="E4" s="985"/>
      <c r="F4" s="985"/>
      <c r="G4" s="1000"/>
      <c r="H4" s="945"/>
      <c r="I4" s="947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3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  <c r="BO4" s="950"/>
    </row>
    <row r="5" spans="3:67" ht="11.85" customHeight="1" x14ac:dyDescent="0.2">
      <c r="C5" s="1026" t="s">
        <v>20</v>
      </c>
      <c r="D5" s="1027"/>
      <c r="E5" s="1027"/>
      <c r="F5" s="1027"/>
      <c r="G5" s="1028"/>
      <c r="H5" s="948"/>
      <c r="I5" s="949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6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  <c r="BO5" s="950"/>
    </row>
    <row r="6" spans="3:67" ht="11.85" customHeight="1" x14ac:dyDescent="0.2">
      <c r="C6" s="1023" t="s">
        <v>40</v>
      </c>
      <c r="D6" s="1024"/>
      <c r="E6" s="1024"/>
      <c r="F6" s="1024"/>
      <c r="G6" s="1025"/>
      <c r="H6" s="942"/>
      <c r="I6" s="944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3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  <c r="BO6" s="950"/>
    </row>
    <row r="7" spans="3:67" ht="11.85" customHeight="1" x14ac:dyDescent="0.2">
      <c r="C7" s="1012" t="s">
        <v>41</v>
      </c>
      <c r="D7" s="974"/>
      <c r="E7" s="974"/>
      <c r="F7" s="974"/>
      <c r="G7" s="1022"/>
      <c r="H7" s="950"/>
      <c r="I7" s="952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3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  <c r="BO7" s="953"/>
    </row>
    <row r="8" spans="3:67" ht="11.85" customHeight="1" x14ac:dyDescent="0.2">
      <c r="C8" s="1012" t="s">
        <v>61</v>
      </c>
      <c r="D8" s="974"/>
      <c r="E8" s="974"/>
      <c r="F8" s="974"/>
      <c r="G8" s="1022"/>
      <c r="H8" s="950"/>
      <c r="I8" s="952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3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  <c r="BO8" s="953"/>
    </row>
    <row r="9" spans="3:67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  <c r="BO9" s="953"/>
    </row>
    <row r="10" spans="3:67" ht="11.85" customHeight="1" x14ac:dyDescent="0.2">
      <c r="C10" s="1009" t="s">
        <v>84</v>
      </c>
      <c r="D10" s="1012" t="s">
        <v>85</v>
      </c>
      <c r="E10" s="974"/>
      <c r="F10" s="974"/>
      <c r="G10" s="952" t="s">
        <v>86</v>
      </c>
      <c r="H10" s="950"/>
      <c r="I10" s="952"/>
      <c r="J10" s="953"/>
      <c r="K10" s="954" t="s">
        <v>87</v>
      </c>
      <c r="L10" s="954"/>
      <c r="M10" s="953"/>
      <c r="N10" s="951" t="s">
        <v>87</v>
      </c>
      <c r="O10" s="954"/>
      <c r="P10" s="953"/>
      <c r="Q10" s="954" t="s">
        <v>87</v>
      </c>
      <c r="R10" s="955"/>
      <c r="S10" s="953"/>
      <c r="T10" s="954" t="s">
        <v>87</v>
      </c>
      <c r="U10" s="955"/>
      <c r="V10" s="953"/>
      <c r="W10" s="954" t="s">
        <v>87</v>
      </c>
      <c r="X10" s="955"/>
      <c r="Y10" s="953"/>
      <c r="Z10" s="951" t="s">
        <v>88</v>
      </c>
      <c r="AA10" s="954"/>
      <c r="AB10" s="953"/>
      <c r="AC10" s="954" t="s">
        <v>87</v>
      </c>
      <c r="AD10" s="955"/>
      <c r="AE10" s="953"/>
      <c r="AF10" s="951" t="s">
        <v>88</v>
      </c>
      <c r="AG10" s="954"/>
      <c r="AH10" s="953"/>
      <c r="AI10" s="951" t="s">
        <v>88</v>
      </c>
      <c r="AJ10" s="954"/>
      <c r="AK10" s="953"/>
      <c r="AL10" s="951" t="s">
        <v>88</v>
      </c>
      <c r="AM10" s="955"/>
      <c r="AN10" s="953"/>
      <c r="AO10" s="954" t="s">
        <v>87</v>
      </c>
      <c r="AP10" s="955"/>
      <c r="AQ10" s="953"/>
      <c r="AR10" s="951" t="s">
        <v>87</v>
      </c>
      <c r="AS10" s="954"/>
      <c r="AT10" s="953"/>
      <c r="AU10" s="954" t="s">
        <v>87</v>
      </c>
      <c r="AV10" s="954"/>
      <c r="AW10" s="953"/>
      <c r="AX10" s="954" t="s">
        <v>87</v>
      </c>
      <c r="AY10" s="954"/>
      <c r="AZ10" s="953"/>
      <c r="BA10" s="954" t="s">
        <v>87</v>
      </c>
      <c r="BB10" s="955"/>
      <c r="BC10" s="953"/>
      <c r="BD10" s="954" t="s">
        <v>87</v>
      </c>
      <c r="BE10" s="955"/>
      <c r="BF10" s="953"/>
      <c r="BG10" s="954" t="s">
        <v>87</v>
      </c>
      <c r="BH10" s="954"/>
      <c r="BI10" s="953"/>
      <c r="BJ10" s="954" t="s">
        <v>87</v>
      </c>
      <c r="BK10" s="955"/>
      <c r="BL10" s="953"/>
      <c r="BM10" s="954" t="s">
        <v>87</v>
      </c>
      <c r="BN10" s="955"/>
      <c r="BO10" s="953"/>
    </row>
    <row r="11" spans="3:67" ht="11.85" customHeight="1" x14ac:dyDescent="0.2">
      <c r="C11" s="1010"/>
      <c r="D11" s="975" t="s">
        <v>89</v>
      </c>
      <c r="E11" s="976"/>
      <c r="F11" s="976"/>
      <c r="G11" s="960" t="s">
        <v>90</v>
      </c>
      <c r="H11" s="950"/>
      <c r="I11" s="952"/>
      <c r="J11" s="953"/>
      <c r="K11" s="951">
        <v>5</v>
      </c>
      <c r="L11" s="954" t="s">
        <v>91</v>
      </c>
      <c r="M11" s="953"/>
      <c r="N11" s="951">
        <v>5</v>
      </c>
      <c r="O11" s="954" t="s">
        <v>91</v>
      </c>
      <c r="P11" s="953"/>
      <c r="Q11" s="951">
        <v>5</v>
      </c>
      <c r="R11" s="955" t="s">
        <v>91</v>
      </c>
      <c r="S11" s="953"/>
      <c r="T11" s="951">
        <v>5</v>
      </c>
      <c r="U11" s="955" t="s">
        <v>91</v>
      </c>
      <c r="V11" s="953"/>
      <c r="W11" s="951">
        <v>7.5</v>
      </c>
      <c r="X11" s="955" t="s">
        <v>91</v>
      </c>
      <c r="Y11" s="953"/>
      <c r="Z11" s="951">
        <v>2</v>
      </c>
      <c r="AA11" s="954" t="s">
        <v>91</v>
      </c>
      <c r="AB11" s="953"/>
      <c r="AC11" s="951">
        <v>5</v>
      </c>
      <c r="AD11" s="955" t="s">
        <v>91</v>
      </c>
      <c r="AE11" s="953"/>
      <c r="AF11" s="951">
        <v>2</v>
      </c>
      <c r="AG11" s="954" t="s">
        <v>91</v>
      </c>
      <c r="AH11" s="953"/>
      <c r="AI11" s="951">
        <v>2</v>
      </c>
      <c r="AJ11" s="954" t="s">
        <v>91</v>
      </c>
      <c r="AK11" s="953"/>
      <c r="AL11" s="951">
        <v>2</v>
      </c>
      <c r="AM11" s="955" t="s">
        <v>91</v>
      </c>
      <c r="AN11" s="953"/>
      <c r="AO11" s="951">
        <v>5</v>
      </c>
      <c r="AP11" s="955" t="s">
        <v>91</v>
      </c>
      <c r="AQ11" s="953"/>
      <c r="AR11" s="951">
        <v>5</v>
      </c>
      <c r="AS11" s="954" t="s">
        <v>91</v>
      </c>
      <c r="AT11" s="953"/>
      <c r="AU11" s="951">
        <v>7.5</v>
      </c>
      <c r="AV11" s="954" t="s">
        <v>91</v>
      </c>
      <c r="AW11" s="953"/>
      <c r="AX11" s="951">
        <v>7.5</v>
      </c>
      <c r="AY11" s="954" t="s">
        <v>91</v>
      </c>
      <c r="AZ11" s="953"/>
      <c r="BA11" s="951">
        <v>7.5</v>
      </c>
      <c r="BB11" s="955" t="s">
        <v>91</v>
      </c>
      <c r="BC11" s="953"/>
      <c r="BD11" s="951">
        <v>7.5</v>
      </c>
      <c r="BE11" s="955" t="s">
        <v>91</v>
      </c>
      <c r="BF11" s="953"/>
      <c r="BG11" s="951">
        <v>7.5</v>
      </c>
      <c r="BH11" s="954" t="s">
        <v>91</v>
      </c>
      <c r="BI11" s="953"/>
      <c r="BJ11" s="951">
        <v>7.5</v>
      </c>
      <c r="BK11" s="955" t="s">
        <v>91</v>
      </c>
      <c r="BL11" s="953"/>
      <c r="BM11" s="951">
        <v>7.5</v>
      </c>
      <c r="BN11" s="955" t="s">
        <v>91</v>
      </c>
      <c r="BO11" s="953"/>
    </row>
    <row r="12" spans="3:67" ht="11.85" customHeight="1" x14ac:dyDescent="0.2">
      <c r="C12" s="1010"/>
      <c r="D12" s="975" t="s">
        <v>92</v>
      </c>
      <c r="E12" s="976"/>
      <c r="F12" s="976"/>
      <c r="G12" s="960" t="s">
        <v>90</v>
      </c>
      <c r="H12" s="950"/>
      <c r="I12" s="952"/>
      <c r="J12" s="953"/>
      <c r="K12" s="951">
        <v>3</v>
      </c>
      <c r="L12" s="954" t="s">
        <v>93</v>
      </c>
      <c r="M12" s="953"/>
      <c r="N12" s="951">
        <v>5</v>
      </c>
      <c r="O12" s="954" t="s">
        <v>93</v>
      </c>
      <c r="P12" s="953"/>
      <c r="Q12" s="951">
        <v>3</v>
      </c>
      <c r="R12" s="955" t="s">
        <v>93</v>
      </c>
      <c r="S12" s="953"/>
      <c r="T12" s="951">
        <v>3</v>
      </c>
      <c r="U12" s="955" t="s">
        <v>93</v>
      </c>
      <c r="V12" s="953"/>
      <c r="W12" s="951">
        <v>2</v>
      </c>
      <c r="X12" s="955" t="s">
        <v>93</v>
      </c>
      <c r="Y12" s="953"/>
      <c r="Z12" s="951">
        <v>8</v>
      </c>
      <c r="AA12" s="954" t="s">
        <v>93</v>
      </c>
      <c r="AB12" s="953"/>
      <c r="AC12" s="951">
        <v>3</v>
      </c>
      <c r="AD12" s="955" t="s">
        <v>93</v>
      </c>
      <c r="AE12" s="953"/>
      <c r="AF12" s="951">
        <v>8</v>
      </c>
      <c r="AG12" s="954" t="s">
        <v>93</v>
      </c>
      <c r="AH12" s="953"/>
      <c r="AI12" s="951">
        <v>8</v>
      </c>
      <c r="AJ12" s="954" t="s">
        <v>93</v>
      </c>
      <c r="AK12" s="953"/>
      <c r="AL12" s="951">
        <v>8</v>
      </c>
      <c r="AM12" s="955" t="s">
        <v>93</v>
      </c>
      <c r="AN12" s="953"/>
      <c r="AO12" s="951">
        <v>3</v>
      </c>
      <c r="AP12" s="955" t="s">
        <v>93</v>
      </c>
      <c r="AQ12" s="953"/>
      <c r="AR12" s="951">
        <v>5</v>
      </c>
      <c r="AS12" s="954" t="s">
        <v>93</v>
      </c>
      <c r="AT12" s="953"/>
      <c r="AU12" s="951">
        <v>2</v>
      </c>
      <c r="AV12" s="954" t="s">
        <v>93</v>
      </c>
      <c r="AW12" s="953"/>
      <c r="AX12" s="951">
        <v>2</v>
      </c>
      <c r="AY12" s="954" t="s">
        <v>93</v>
      </c>
      <c r="AZ12" s="953"/>
      <c r="BA12" s="951">
        <v>2</v>
      </c>
      <c r="BB12" s="955" t="s">
        <v>93</v>
      </c>
      <c r="BC12" s="953"/>
      <c r="BD12" s="951">
        <v>2</v>
      </c>
      <c r="BE12" s="955" t="s">
        <v>93</v>
      </c>
      <c r="BF12" s="953"/>
      <c r="BG12" s="951">
        <v>2</v>
      </c>
      <c r="BH12" s="954" t="s">
        <v>93</v>
      </c>
      <c r="BI12" s="953"/>
      <c r="BJ12" s="951">
        <v>2</v>
      </c>
      <c r="BK12" s="955" t="s">
        <v>93</v>
      </c>
      <c r="BL12" s="953"/>
      <c r="BM12" s="951">
        <v>2</v>
      </c>
      <c r="BN12" s="955" t="s">
        <v>93</v>
      </c>
      <c r="BO12" s="953"/>
    </row>
    <row r="13" spans="3:67" ht="11.85" customHeight="1" x14ac:dyDescent="0.2">
      <c r="C13" s="1010"/>
      <c r="D13" s="975" t="s">
        <v>94</v>
      </c>
      <c r="E13" s="976"/>
      <c r="F13" s="976"/>
      <c r="G13" s="960" t="s">
        <v>90</v>
      </c>
      <c r="H13" s="950"/>
      <c r="I13" s="952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6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  <c r="BO13" s="953"/>
    </row>
    <row r="14" spans="3:67" ht="19.5" customHeight="1" x14ac:dyDescent="0.2">
      <c r="C14" s="1010"/>
      <c r="D14" s="975" t="s">
        <v>95</v>
      </c>
      <c r="E14" s="976"/>
      <c r="F14" s="976"/>
      <c r="G14" s="960" t="s">
        <v>90</v>
      </c>
      <c r="H14" s="950"/>
      <c r="I14" s="952"/>
      <c r="J14" s="953"/>
      <c r="K14" s="951">
        <v>25</v>
      </c>
      <c r="L14" s="954" t="s">
        <v>93</v>
      </c>
      <c r="M14" s="953"/>
      <c r="N14" s="951">
        <v>50</v>
      </c>
      <c r="O14" s="954" t="s">
        <v>93</v>
      </c>
      <c r="P14" s="953"/>
      <c r="Q14" s="951">
        <v>25</v>
      </c>
      <c r="R14" s="955" t="s">
        <v>93</v>
      </c>
      <c r="S14" s="953"/>
      <c r="T14" s="951">
        <v>25</v>
      </c>
      <c r="U14" s="955" t="s">
        <v>93</v>
      </c>
      <c r="V14" s="953"/>
      <c r="W14" s="951">
        <v>25</v>
      </c>
      <c r="X14" s="955" t="s">
        <v>93</v>
      </c>
      <c r="Y14" s="953"/>
      <c r="Z14" s="951">
        <v>100</v>
      </c>
      <c r="AA14" s="954" t="s">
        <v>93</v>
      </c>
      <c r="AB14" s="953"/>
      <c r="AC14" s="951">
        <v>25</v>
      </c>
      <c r="AD14" s="955" t="s">
        <v>93</v>
      </c>
      <c r="AE14" s="953"/>
      <c r="AF14" s="951">
        <v>100</v>
      </c>
      <c r="AG14" s="954" t="s">
        <v>93</v>
      </c>
      <c r="AH14" s="953"/>
      <c r="AI14" s="951">
        <v>100</v>
      </c>
      <c r="AJ14" s="954" t="s">
        <v>93</v>
      </c>
      <c r="AK14" s="953"/>
      <c r="AL14" s="951">
        <v>100</v>
      </c>
      <c r="AM14" s="955" t="s">
        <v>93</v>
      </c>
      <c r="AN14" s="953"/>
      <c r="AO14" s="951">
        <v>25</v>
      </c>
      <c r="AP14" s="955" t="s">
        <v>93</v>
      </c>
      <c r="AQ14" s="953"/>
      <c r="AR14" s="951">
        <v>50</v>
      </c>
      <c r="AS14" s="955" t="s">
        <v>93</v>
      </c>
      <c r="AT14" s="953"/>
      <c r="AU14" s="951">
        <v>25</v>
      </c>
      <c r="AV14" s="954" t="s">
        <v>93</v>
      </c>
      <c r="AW14" s="953"/>
      <c r="AX14" s="951">
        <v>25</v>
      </c>
      <c r="AY14" s="954" t="s">
        <v>93</v>
      </c>
      <c r="AZ14" s="953"/>
      <c r="BA14" s="951">
        <v>25</v>
      </c>
      <c r="BB14" s="955" t="s">
        <v>93</v>
      </c>
      <c r="BC14" s="953"/>
      <c r="BD14" s="951">
        <v>25</v>
      </c>
      <c r="BE14" s="955" t="s">
        <v>93</v>
      </c>
      <c r="BF14" s="953"/>
      <c r="BG14" s="951">
        <v>25</v>
      </c>
      <c r="BH14" s="954" t="s">
        <v>93</v>
      </c>
      <c r="BI14" s="953"/>
      <c r="BJ14" s="951">
        <v>25</v>
      </c>
      <c r="BK14" s="955" t="s">
        <v>93</v>
      </c>
      <c r="BL14" s="953"/>
      <c r="BM14" s="951">
        <v>25</v>
      </c>
      <c r="BN14" s="955" t="s">
        <v>93</v>
      </c>
      <c r="BO14" s="953"/>
    </row>
    <row r="15" spans="3:67" ht="13.5" customHeight="1" x14ac:dyDescent="0.2">
      <c r="C15" s="1010"/>
      <c r="D15" s="975" t="s">
        <v>96</v>
      </c>
      <c r="E15" s="976"/>
      <c r="F15" s="1001" t="s">
        <v>97</v>
      </c>
      <c r="G15" s="1002"/>
      <c r="H15" s="956"/>
      <c r="I15" s="960"/>
      <c r="J15" s="23"/>
      <c r="K15" s="902">
        <v>1000</v>
      </c>
      <c r="L15" s="903" t="s">
        <v>93</v>
      </c>
      <c r="M15" s="904"/>
      <c r="N15" s="905"/>
      <c r="O15" s="906"/>
      <c r="P15" s="901"/>
      <c r="Q15" s="902">
        <v>1000</v>
      </c>
      <c r="R15" s="903" t="s">
        <v>93</v>
      </c>
      <c r="S15" s="901"/>
      <c r="T15" s="902">
        <v>1000</v>
      </c>
      <c r="U15" s="903" t="s">
        <v>93</v>
      </c>
      <c r="V15" s="901"/>
      <c r="W15" s="902">
        <v>300</v>
      </c>
      <c r="X15" s="903" t="s">
        <v>93</v>
      </c>
      <c r="Y15" s="907"/>
      <c r="Z15" s="908"/>
      <c r="AA15" s="909"/>
      <c r="AB15" s="901"/>
      <c r="AC15" s="902">
        <v>1000</v>
      </c>
      <c r="AD15" s="903" t="s">
        <v>93</v>
      </c>
      <c r="AE15" s="907"/>
      <c r="AF15" s="908"/>
      <c r="AG15" s="909"/>
      <c r="AH15" s="907"/>
      <c r="AI15" s="908"/>
      <c r="AJ15" s="909"/>
      <c r="AK15" s="907"/>
      <c r="AL15" s="908"/>
      <c r="AM15" s="909"/>
      <c r="AN15" s="901"/>
      <c r="AO15" s="902">
        <v>1000</v>
      </c>
      <c r="AP15" s="903" t="s">
        <v>93</v>
      </c>
      <c r="AQ15" s="904"/>
      <c r="AR15" s="905"/>
      <c r="AS15" s="906"/>
      <c r="AT15" s="901"/>
      <c r="AU15" s="902">
        <v>300</v>
      </c>
      <c r="AV15" s="903" t="s">
        <v>93</v>
      </c>
      <c r="AW15" s="901"/>
      <c r="AX15" s="902">
        <v>300</v>
      </c>
      <c r="AY15" s="903" t="s">
        <v>93</v>
      </c>
      <c r="AZ15" s="901"/>
      <c r="BA15" s="902">
        <v>300</v>
      </c>
      <c r="BB15" s="903" t="s">
        <v>93</v>
      </c>
      <c r="BC15" s="901"/>
      <c r="BD15" s="902">
        <v>300</v>
      </c>
      <c r="BE15" s="903" t="s">
        <v>93</v>
      </c>
      <c r="BF15" s="901"/>
      <c r="BG15" s="902">
        <v>300</v>
      </c>
      <c r="BH15" s="903" t="s">
        <v>93</v>
      </c>
      <c r="BI15" s="901"/>
      <c r="BJ15" s="902">
        <v>300</v>
      </c>
      <c r="BK15" s="903" t="s">
        <v>93</v>
      </c>
      <c r="BL15" s="901"/>
      <c r="BM15" s="902">
        <v>300</v>
      </c>
      <c r="BN15" s="25" t="s">
        <v>93</v>
      </c>
      <c r="BO15" s="23"/>
    </row>
    <row r="16" spans="3:67" ht="13.5" customHeight="1" x14ac:dyDescent="0.2">
      <c r="C16" s="1010"/>
      <c r="D16" s="975" t="s">
        <v>98</v>
      </c>
      <c r="E16" s="976"/>
      <c r="F16" s="976"/>
      <c r="G16" s="960" t="s">
        <v>99</v>
      </c>
      <c r="H16" s="956"/>
      <c r="I16" s="960"/>
      <c r="J16" s="23"/>
      <c r="K16" s="30">
        <v>0.03</v>
      </c>
      <c r="L16" s="29" t="s">
        <v>93</v>
      </c>
      <c r="M16" s="23"/>
      <c r="N16" s="957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957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3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  <c r="BO16" s="23"/>
    </row>
    <row r="17" spans="3:67" ht="13.5" customHeight="1" x14ac:dyDescent="0.2">
      <c r="C17" s="1010"/>
      <c r="D17" s="975" t="s">
        <v>100</v>
      </c>
      <c r="E17" s="976"/>
      <c r="F17" s="976"/>
      <c r="G17" s="960" t="s">
        <v>99</v>
      </c>
      <c r="H17" s="956"/>
      <c r="I17" s="960"/>
      <c r="J17" s="23"/>
      <c r="K17" s="33">
        <v>2E-3</v>
      </c>
      <c r="L17" s="29" t="s">
        <v>93</v>
      </c>
      <c r="M17" s="23"/>
      <c r="N17" s="957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957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3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  <c r="BO17" s="23"/>
    </row>
    <row r="18" spans="3:67" ht="13.5" customHeight="1" x14ac:dyDescent="0.2">
      <c r="C18" s="1011"/>
      <c r="D18" s="979" t="s">
        <v>101</v>
      </c>
      <c r="E18" s="980"/>
      <c r="F18" s="980"/>
      <c r="G18" s="960" t="s">
        <v>99</v>
      </c>
      <c r="H18" s="956"/>
      <c r="I18" s="960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3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  <c r="BO18" s="23"/>
    </row>
    <row r="19" spans="3:67" ht="11.85" customHeight="1" x14ac:dyDescent="0.2">
      <c r="C19" s="1003" t="s">
        <v>102</v>
      </c>
      <c r="D19" s="1004"/>
      <c r="E19" s="1004"/>
      <c r="F19" s="1004"/>
      <c r="G19" s="1005"/>
      <c r="H19" s="961"/>
      <c r="I19" s="963"/>
      <c r="J19" s="961"/>
      <c r="K19" s="43">
        <v>45356</v>
      </c>
      <c r="L19" s="44" t="s">
        <v>103</v>
      </c>
      <c r="M19" s="961"/>
      <c r="N19" s="43">
        <f>K19</f>
        <v>45356</v>
      </c>
      <c r="O19" s="44" t="s">
        <v>103</v>
      </c>
      <c r="P19" s="45"/>
      <c r="Q19" s="43">
        <f>K19</f>
        <v>45356</v>
      </c>
      <c r="R19" s="44" t="s">
        <v>103</v>
      </c>
      <c r="S19" s="961"/>
      <c r="T19" s="43">
        <f>K19</f>
        <v>45356</v>
      </c>
      <c r="U19" s="46" t="s">
        <v>103</v>
      </c>
      <c r="V19" s="961"/>
      <c r="W19" s="43">
        <f>K19</f>
        <v>45356</v>
      </c>
      <c r="X19" s="46" t="s">
        <v>103</v>
      </c>
      <c r="Y19" s="961"/>
      <c r="Z19" s="43">
        <f>K19</f>
        <v>45356</v>
      </c>
      <c r="AA19" s="44" t="s">
        <v>103</v>
      </c>
      <c r="AB19" s="961"/>
      <c r="AC19" s="43">
        <f>K19</f>
        <v>45356</v>
      </c>
      <c r="AD19" s="44" t="s">
        <v>103</v>
      </c>
      <c r="AE19" s="961"/>
      <c r="AF19" s="43">
        <f>K19</f>
        <v>45356</v>
      </c>
      <c r="AG19" s="44" t="s">
        <v>103</v>
      </c>
      <c r="AH19" s="961"/>
      <c r="AI19" s="43">
        <f>K19</f>
        <v>45356</v>
      </c>
      <c r="AJ19" s="44" t="s">
        <v>103</v>
      </c>
      <c r="AK19" s="961"/>
      <c r="AL19" s="43">
        <f>K19</f>
        <v>45356</v>
      </c>
      <c r="AM19" s="46" t="s">
        <v>103</v>
      </c>
      <c r="AN19" s="961"/>
      <c r="AO19" s="43">
        <f>K19</f>
        <v>45356</v>
      </c>
      <c r="AP19" s="46" t="s">
        <v>103</v>
      </c>
      <c r="AQ19" s="961"/>
      <c r="AR19" s="43">
        <f>K19</f>
        <v>45356</v>
      </c>
      <c r="AS19" s="44" t="s">
        <v>103</v>
      </c>
      <c r="AT19" s="961"/>
      <c r="AU19" s="43">
        <f>K19</f>
        <v>45356</v>
      </c>
      <c r="AV19" s="44" t="s">
        <v>103</v>
      </c>
      <c r="AW19" s="961"/>
      <c r="AX19" s="43">
        <f>K19</f>
        <v>45356</v>
      </c>
      <c r="AY19" s="44" t="s">
        <v>103</v>
      </c>
      <c r="AZ19" s="961"/>
      <c r="BA19" s="43">
        <f>K19</f>
        <v>45356</v>
      </c>
      <c r="BB19" s="46" t="s">
        <v>103</v>
      </c>
      <c r="BC19" s="961"/>
      <c r="BD19" s="43">
        <f>K19</f>
        <v>45356</v>
      </c>
      <c r="BE19" s="46" t="s">
        <v>103</v>
      </c>
      <c r="BF19" s="961"/>
      <c r="BG19" s="43">
        <f>K19</f>
        <v>45356</v>
      </c>
      <c r="BH19" s="44" t="s">
        <v>103</v>
      </c>
      <c r="BI19" s="961"/>
      <c r="BJ19" s="43">
        <f>K19</f>
        <v>45356</v>
      </c>
      <c r="BK19" s="46" t="s">
        <v>103</v>
      </c>
      <c r="BL19" s="961"/>
      <c r="BM19" s="43">
        <f>K19</f>
        <v>45356</v>
      </c>
      <c r="BN19" s="46" t="s">
        <v>103</v>
      </c>
      <c r="BO19" s="956"/>
    </row>
    <row r="20" spans="3:67" ht="12" customHeight="1" x14ac:dyDescent="0.2">
      <c r="C20" s="984" t="s">
        <v>104</v>
      </c>
      <c r="D20" s="985"/>
      <c r="E20" s="985"/>
      <c r="F20" s="985"/>
      <c r="G20" s="985"/>
      <c r="H20" s="945"/>
      <c r="I20" s="947"/>
      <c r="J20" s="1132"/>
      <c r="K20" s="730">
        <v>45356.315972222219</v>
      </c>
      <c r="L20" s="1133"/>
      <c r="M20" s="1132"/>
      <c r="N20" s="730">
        <v>45356.291666666664</v>
      </c>
      <c r="O20" s="1133"/>
      <c r="P20" s="1132"/>
      <c r="Q20" s="730">
        <v>45356.368055555555</v>
      </c>
      <c r="R20" s="1133"/>
      <c r="S20" s="1132"/>
      <c r="T20" s="730">
        <v>45356.336805555555</v>
      </c>
      <c r="U20" s="1133"/>
      <c r="V20" s="1132"/>
      <c r="W20" s="730">
        <v>45356.430555555555</v>
      </c>
      <c r="X20" s="1131"/>
      <c r="Y20" s="1132"/>
      <c r="Z20" s="730">
        <v>45356.291666666664</v>
      </c>
      <c r="AA20" s="1133"/>
      <c r="AB20" s="1132"/>
      <c r="AC20" s="730">
        <v>45356.395833333336</v>
      </c>
      <c r="AD20" s="1133"/>
      <c r="AE20" s="1132"/>
      <c r="AF20" s="730">
        <v>45356.3125</v>
      </c>
      <c r="AG20" s="1133"/>
      <c r="AH20" s="1132"/>
      <c r="AI20" s="730">
        <v>45356.326388888891</v>
      </c>
      <c r="AJ20" s="1133"/>
      <c r="AK20" s="1132"/>
      <c r="AL20" s="730">
        <v>45356.340277777781</v>
      </c>
      <c r="AM20" s="1131"/>
      <c r="AN20" s="1132"/>
      <c r="AO20" s="730">
        <v>45356.381944444445</v>
      </c>
      <c r="AP20" s="1133"/>
      <c r="AQ20" s="1132"/>
      <c r="AR20" s="730">
        <v>45356.361111111109</v>
      </c>
      <c r="AS20" s="1133"/>
      <c r="AT20" s="1132"/>
      <c r="AU20" s="730">
        <v>45356.416666666664</v>
      </c>
      <c r="AV20" s="1133"/>
      <c r="AW20" s="1132"/>
      <c r="AX20" s="730">
        <v>45356.402777777781</v>
      </c>
      <c r="AY20" s="1133"/>
      <c r="AZ20" s="1132"/>
      <c r="BA20" s="730">
        <v>45356.371527777781</v>
      </c>
      <c r="BB20" s="1131"/>
      <c r="BC20" s="1132"/>
      <c r="BD20" s="730">
        <v>45356.381944444445</v>
      </c>
      <c r="BE20" s="1133"/>
      <c r="BF20" s="1132"/>
      <c r="BG20" s="730">
        <v>45356.347222222219</v>
      </c>
      <c r="BH20" s="1133"/>
      <c r="BI20" s="1132"/>
      <c r="BJ20" s="730">
        <v>45356.333333333336</v>
      </c>
      <c r="BK20" s="1133"/>
      <c r="BL20" s="1132"/>
      <c r="BM20" s="730">
        <v>45356.315972222219</v>
      </c>
      <c r="BN20" s="1131"/>
      <c r="BO20" s="55"/>
    </row>
    <row r="21" spans="3:67" ht="12" customHeight="1" x14ac:dyDescent="0.2">
      <c r="C21" s="975"/>
      <c r="D21" s="976"/>
      <c r="E21" s="976"/>
      <c r="F21" s="976"/>
      <c r="G21" s="976"/>
      <c r="H21" s="956"/>
      <c r="I21" s="960"/>
      <c r="J21" s="1129"/>
      <c r="K21" s="1128">
        <v>45356.559027777781</v>
      </c>
      <c r="L21" s="1130"/>
      <c r="M21" s="1129"/>
      <c r="N21" s="1128">
        <v>45356.541666666664</v>
      </c>
      <c r="O21" s="1130"/>
      <c r="P21" s="1129"/>
      <c r="Q21" s="1128">
        <v>45356.590277777781</v>
      </c>
      <c r="R21" s="1130"/>
      <c r="S21" s="1129"/>
      <c r="T21" s="1128">
        <v>45356.576388888891</v>
      </c>
      <c r="U21" s="1130"/>
      <c r="V21" s="1129"/>
      <c r="W21" s="1128">
        <v>45356.649305555555</v>
      </c>
      <c r="X21" s="1127"/>
      <c r="Y21" s="1129"/>
      <c r="Z21" s="1128">
        <v>45356.541666666664</v>
      </c>
      <c r="AA21" s="1130"/>
      <c r="AB21" s="1129"/>
      <c r="AC21" s="1128">
        <v>45356.621527777781</v>
      </c>
      <c r="AD21" s="1130"/>
      <c r="AE21" s="1129"/>
      <c r="AF21" s="1128">
        <v>45356.5625</v>
      </c>
      <c r="AG21" s="1130"/>
      <c r="AH21" s="1129"/>
      <c r="AI21" s="1128">
        <v>45356.569444444445</v>
      </c>
      <c r="AJ21" s="1130"/>
      <c r="AK21" s="1129"/>
      <c r="AL21" s="1128">
        <v>45356.583333333336</v>
      </c>
      <c r="AM21" s="1127"/>
      <c r="AN21" s="1129"/>
      <c r="AO21" s="1128">
        <v>45356.618055555555</v>
      </c>
      <c r="AP21" s="1130"/>
      <c r="AQ21" s="1129"/>
      <c r="AR21" s="1128">
        <v>45356.604166666664</v>
      </c>
      <c r="AS21" s="1130"/>
      <c r="AT21" s="1129"/>
      <c r="AU21" s="1128">
        <v>45356.625</v>
      </c>
      <c r="AV21" s="1130"/>
      <c r="AW21" s="1129"/>
      <c r="AX21" s="1128">
        <v>45356.607638888891</v>
      </c>
      <c r="AY21" s="1130"/>
      <c r="AZ21" s="1129"/>
      <c r="BA21" s="1128">
        <v>45356.59375</v>
      </c>
      <c r="BB21" s="1127"/>
      <c r="BC21" s="1129"/>
      <c r="BD21" s="1128">
        <v>45356.600694444445</v>
      </c>
      <c r="BE21" s="1130"/>
      <c r="BF21" s="1129"/>
      <c r="BG21" s="1128">
        <v>45356.576388888891</v>
      </c>
      <c r="BH21" s="1130"/>
      <c r="BI21" s="1129"/>
      <c r="BJ21" s="1128">
        <v>45356.559027777781</v>
      </c>
      <c r="BK21" s="1130"/>
      <c r="BL21" s="1129"/>
      <c r="BM21" s="1128">
        <v>45356.541666666664</v>
      </c>
      <c r="BN21" s="1127"/>
      <c r="BO21" s="58"/>
    </row>
    <row r="22" spans="3:67" ht="12" customHeight="1" x14ac:dyDescent="0.2">
      <c r="C22" s="984" t="s">
        <v>105</v>
      </c>
      <c r="D22" s="985"/>
      <c r="E22" s="985"/>
      <c r="F22" s="985"/>
      <c r="G22" s="985"/>
      <c r="H22" s="945"/>
      <c r="I22" s="947"/>
      <c r="J22" s="945"/>
      <c r="K22" s="125" t="s">
        <v>433</v>
      </c>
      <c r="L22" s="1104"/>
      <c r="M22" s="945"/>
      <c r="N22" s="125" t="s">
        <v>433</v>
      </c>
      <c r="O22" s="946"/>
      <c r="P22" s="945"/>
      <c r="Q22" s="125" t="s">
        <v>433</v>
      </c>
      <c r="R22" s="946"/>
      <c r="S22" s="945"/>
      <c r="T22" s="125" t="s">
        <v>433</v>
      </c>
      <c r="U22" s="947"/>
      <c r="V22" s="945"/>
      <c r="W22" s="125" t="s">
        <v>433</v>
      </c>
      <c r="X22" s="1103"/>
      <c r="Y22" s="945"/>
      <c r="Z22" s="125" t="s">
        <v>433</v>
      </c>
      <c r="AA22" s="1104"/>
      <c r="AB22" s="945"/>
      <c r="AC22" s="125" t="s">
        <v>433</v>
      </c>
      <c r="AD22" s="1104"/>
      <c r="AE22" s="945"/>
      <c r="AF22" s="125" t="s">
        <v>411</v>
      </c>
      <c r="AG22" s="946"/>
      <c r="AH22" s="945"/>
      <c r="AI22" s="125" t="s">
        <v>433</v>
      </c>
      <c r="AJ22" s="946"/>
      <c r="AK22" s="945"/>
      <c r="AL22" s="125" t="s">
        <v>433</v>
      </c>
      <c r="AM22" s="1103"/>
      <c r="AN22" s="945"/>
      <c r="AO22" s="125" t="s">
        <v>411</v>
      </c>
      <c r="AP22" s="1103"/>
      <c r="AQ22" s="945"/>
      <c r="AR22" s="125" t="s">
        <v>433</v>
      </c>
      <c r="AS22" s="946"/>
      <c r="AT22" s="945"/>
      <c r="AU22" s="125" t="s">
        <v>433</v>
      </c>
      <c r="AV22" s="946"/>
      <c r="AW22" s="945"/>
      <c r="AX22" s="125" t="s">
        <v>433</v>
      </c>
      <c r="AY22" s="1104"/>
      <c r="AZ22" s="945"/>
      <c r="BA22" s="125" t="s">
        <v>433</v>
      </c>
      <c r="BB22" s="947"/>
      <c r="BC22" s="945"/>
      <c r="BD22" s="125" t="s">
        <v>433</v>
      </c>
      <c r="BE22" s="1103"/>
      <c r="BF22" s="945"/>
      <c r="BG22" s="125" t="s">
        <v>433</v>
      </c>
      <c r="BH22" s="1103"/>
      <c r="BI22" s="945"/>
      <c r="BJ22" s="125" t="s">
        <v>433</v>
      </c>
      <c r="BK22" s="947"/>
      <c r="BL22" s="945"/>
      <c r="BM22" s="125" t="s">
        <v>433</v>
      </c>
      <c r="BN22" s="1103"/>
      <c r="BO22" s="23"/>
    </row>
    <row r="23" spans="3:67" ht="12" customHeight="1" x14ac:dyDescent="0.2">
      <c r="C23" s="979"/>
      <c r="D23" s="980"/>
      <c r="E23" s="980"/>
      <c r="F23" s="980"/>
      <c r="G23" s="980"/>
      <c r="H23" s="958"/>
      <c r="I23" s="971"/>
      <c r="J23" s="958"/>
      <c r="K23" s="135" t="s">
        <v>433</v>
      </c>
      <c r="L23" s="1102"/>
      <c r="M23" s="958"/>
      <c r="N23" s="135" t="s">
        <v>433</v>
      </c>
      <c r="O23" s="959"/>
      <c r="P23" s="958"/>
      <c r="Q23" s="135" t="s">
        <v>433</v>
      </c>
      <c r="R23" s="959"/>
      <c r="S23" s="958"/>
      <c r="T23" s="135" t="s">
        <v>433</v>
      </c>
      <c r="U23" s="971"/>
      <c r="V23" s="958"/>
      <c r="W23" s="135" t="s">
        <v>433</v>
      </c>
      <c r="X23" s="1101"/>
      <c r="Y23" s="958"/>
      <c r="Z23" s="135" t="s">
        <v>433</v>
      </c>
      <c r="AA23" s="1102"/>
      <c r="AB23" s="958"/>
      <c r="AC23" s="135" t="s">
        <v>433</v>
      </c>
      <c r="AD23" s="1102"/>
      <c r="AE23" s="958"/>
      <c r="AF23" s="135" t="s">
        <v>433</v>
      </c>
      <c r="AG23" s="959"/>
      <c r="AH23" s="958"/>
      <c r="AI23" s="135" t="s">
        <v>433</v>
      </c>
      <c r="AJ23" s="959"/>
      <c r="AK23" s="958"/>
      <c r="AL23" s="135" t="s">
        <v>433</v>
      </c>
      <c r="AM23" s="1101"/>
      <c r="AN23" s="958"/>
      <c r="AO23" s="135" t="s">
        <v>411</v>
      </c>
      <c r="AP23" s="1101"/>
      <c r="AQ23" s="958"/>
      <c r="AR23" s="135" t="s">
        <v>433</v>
      </c>
      <c r="AS23" s="959"/>
      <c r="AT23" s="958"/>
      <c r="AU23" s="135" t="s">
        <v>433</v>
      </c>
      <c r="AV23" s="959"/>
      <c r="AW23" s="958"/>
      <c r="AX23" s="135" t="s">
        <v>433</v>
      </c>
      <c r="AY23" s="1102"/>
      <c r="AZ23" s="958"/>
      <c r="BA23" s="135" t="s">
        <v>433</v>
      </c>
      <c r="BB23" s="971"/>
      <c r="BC23" s="958"/>
      <c r="BD23" s="135" t="s">
        <v>433</v>
      </c>
      <c r="BE23" s="1101"/>
      <c r="BF23" s="958"/>
      <c r="BG23" s="135" t="s">
        <v>433</v>
      </c>
      <c r="BH23" s="1101"/>
      <c r="BI23" s="958"/>
      <c r="BJ23" s="135" t="s">
        <v>433</v>
      </c>
      <c r="BK23" s="971"/>
      <c r="BL23" s="958"/>
      <c r="BM23" s="135" t="s">
        <v>433</v>
      </c>
      <c r="BN23" s="1101"/>
      <c r="BO23" s="23"/>
    </row>
    <row r="24" spans="3:67" ht="12" customHeight="1" x14ac:dyDescent="0.2">
      <c r="C24" s="984" t="s">
        <v>109</v>
      </c>
      <c r="D24" s="985"/>
      <c r="E24" s="985"/>
      <c r="F24" s="985"/>
      <c r="G24" s="943"/>
      <c r="H24" s="942"/>
      <c r="I24" s="944"/>
      <c r="J24" s="77"/>
      <c r="K24" s="79">
        <v>7.1</v>
      </c>
      <c r="L24" s="76"/>
      <c r="M24" s="77"/>
      <c r="N24" s="78">
        <v>6.8</v>
      </c>
      <c r="O24" s="79"/>
      <c r="P24" s="77"/>
      <c r="Q24" s="78">
        <v>6.8</v>
      </c>
      <c r="R24" s="79"/>
      <c r="S24" s="77"/>
      <c r="T24" s="78">
        <v>6.6</v>
      </c>
      <c r="U24" s="80"/>
      <c r="V24" s="77"/>
      <c r="W24" s="78">
        <v>7</v>
      </c>
      <c r="X24" s="81"/>
      <c r="Y24" s="77"/>
      <c r="Z24" s="78">
        <v>6.5</v>
      </c>
      <c r="AA24" s="76"/>
      <c r="AB24" s="77"/>
      <c r="AC24" s="78">
        <v>6.4</v>
      </c>
      <c r="AD24" s="76"/>
      <c r="AE24" s="77"/>
      <c r="AF24" s="78">
        <v>6.3</v>
      </c>
      <c r="AG24" s="79"/>
      <c r="AH24" s="82"/>
      <c r="AI24" s="78">
        <v>6.4</v>
      </c>
      <c r="AJ24" s="79"/>
      <c r="AK24" s="77"/>
      <c r="AL24" s="78">
        <v>6.4</v>
      </c>
      <c r="AM24" s="81"/>
      <c r="AN24" s="77"/>
      <c r="AO24" s="78">
        <v>6.8</v>
      </c>
      <c r="AP24" s="81"/>
      <c r="AQ24" s="77"/>
      <c r="AR24" s="78">
        <v>6.4</v>
      </c>
      <c r="AS24" s="79"/>
      <c r="AT24" s="77"/>
      <c r="AU24" s="78">
        <v>6.9</v>
      </c>
      <c r="AV24" s="79"/>
      <c r="AW24" s="77"/>
      <c r="AX24" s="78">
        <v>7.1</v>
      </c>
      <c r="AY24" s="76"/>
      <c r="AZ24" s="77"/>
      <c r="BA24" s="78">
        <v>7.1</v>
      </c>
      <c r="BB24" s="80"/>
      <c r="BC24" s="77"/>
      <c r="BD24" s="78">
        <v>7.1</v>
      </c>
      <c r="BE24" s="81"/>
      <c r="BF24" s="77"/>
      <c r="BG24" s="78">
        <v>6.6</v>
      </c>
      <c r="BH24" s="81"/>
      <c r="BI24" s="77"/>
      <c r="BJ24" s="78">
        <v>7.7</v>
      </c>
      <c r="BK24" s="80"/>
      <c r="BL24" s="77"/>
      <c r="BM24" s="78">
        <v>7.2</v>
      </c>
      <c r="BN24" s="81"/>
      <c r="BO24" s="83"/>
    </row>
    <row r="25" spans="3:67" ht="12" customHeight="1" x14ac:dyDescent="0.2">
      <c r="C25" s="979"/>
      <c r="D25" s="980"/>
      <c r="E25" s="980"/>
      <c r="F25" s="980"/>
      <c r="G25" s="971" t="s">
        <v>110</v>
      </c>
      <c r="H25" s="958"/>
      <c r="I25" s="971"/>
      <c r="J25" s="77"/>
      <c r="K25" s="79">
        <v>7.8</v>
      </c>
      <c r="L25" s="76"/>
      <c r="M25" s="77"/>
      <c r="N25" s="78">
        <v>7.7</v>
      </c>
      <c r="O25" s="79"/>
      <c r="P25" s="77"/>
      <c r="Q25" s="78">
        <v>7.6</v>
      </c>
      <c r="R25" s="79"/>
      <c r="S25" s="77"/>
      <c r="T25" s="78">
        <v>7.4</v>
      </c>
      <c r="U25" s="80"/>
      <c r="V25" s="77"/>
      <c r="W25" s="78">
        <v>7.8</v>
      </c>
      <c r="X25" s="81"/>
      <c r="Y25" s="77"/>
      <c r="Z25" s="78">
        <v>7.7</v>
      </c>
      <c r="AA25" s="76"/>
      <c r="AB25" s="77"/>
      <c r="AC25" s="78">
        <v>7.3</v>
      </c>
      <c r="AD25" s="76"/>
      <c r="AE25" s="77"/>
      <c r="AF25" s="78">
        <v>6.4</v>
      </c>
      <c r="AG25" s="79"/>
      <c r="AH25" s="87"/>
      <c r="AI25" s="78">
        <v>6.5</v>
      </c>
      <c r="AJ25" s="79"/>
      <c r="AK25" s="77"/>
      <c r="AL25" s="78">
        <v>6.6</v>
      </c>
      <c r="AM25" s="81"/>
      <c r="AN25" s="77"/>
      <c r="AO25" s="78">
        <v>7.8</v>
      </c>
      <c r="AP25" s="81"/>
      <c r="AQ25" s="77"/>
      <c r="AR25" s="78">
        <v>6.7</v>
      </c>
      <c r="AS25" s="79"/>
      <c r="AT25" s="77"/>
      <c r="AU25" s="78">
        <v>7.89</v>
      </c>
      <c r="AV25" s="79"/>
      <c r="AW25" s="77"/>
      <c r="AX25" s="78">
        <v>7.6</v>
      </c>
      <c r="AY25" s="76"/>
      <c r="AZ25" s="77"/>
      <c r="BA25" s="78">
        <v>7.1</v>
      </c>
      <c r="BB25" s="80"/>
      <c r="BC25" s="77"/>
      <c r="BD25" s="78">
        <v>6.8</v>
      </c>
      <c r="BE25" s="81"/>
      <c r="BF25" s="77"/>
      <c r="BG25" s="78">
        <v>6.8</v>
      </c>
      <c r="BH25" s="81"/>
      <c r="BI25" s="77"/>
      <c r="BJ25" s="78">
        <v>7.4</v>
      </c>
      <c r="BK25" s="80"/>
      <c r="BL25" s="77"/>
      <c r="BM25" s="78">
        <v>7</v>
      </c>
      <c r="BN25" s="81"/>
      <c r="BO25" s="83"/>
    </row>
    <row r="26" spans="3:67" ht="12" customHeight="1" x14ac:dyDescent="0.2">
      <c r="C26" s="975" t="s">
        <v>111</v>
      </c>
      <c r="D26" s="976"/>
      <c r="E26" s="976"/>
      <c r="F26" s="976"/>
      <c r="H26" s="950"/>
      <c r="I26" s="952"/>
      <c r="J26" s="84"/>
      <c r="K26" s="85">
        <v>9.1999999999999993</v>
      </c>
      <c r="L26" s="88"/>
      <c r="M26" s="84"/>
      <c r="N26" s="75">
        <v>10.199999999999999</v>
      </c>
      <c r="O26" s="85"/>
      <c r="P26" s="84"/>
      <c r="Q26" s="75">
        <v>9.9</v>
      </c>
      <c r="R26" s="85"/>
      <c r="S26" s="84"/>
      <c r="T26" s="75">
        <v>9.8000000000000007</v>
      </c>
      <c r="U26" s="86"/>
      <c r="V26" s="84"/>
      <c r="W26" s="75">
        <v>8</v>
      </c>
      <c r="X26" s="89"/>
      <c r="Y26" s="84"/>
      <c r="Z26" s="75">
        <v>11.2</v>
      </c>
      <c r="AA26" s="88"/>
      <c r="AB26" s="84"/>
      <c r="AC26" s="75">
        <v>8.3000000000000007</v>
      </c>
      <c r="AD26" s="88"/>
      <c r="AE26" s="84"/>
      <c r="AF26" s="75">
        <v>9.6</v>
      </c>
      <c r="AG26" s="85"/>
      <c r="AH26" s="82"/>
      <c r="AI26" s="75">
        <v>10.1</v>
      </c>
      <c r="AJ26" s="85"/>
      <c r="AK26" s="84"/>
      <c r="AL26" s="75">
        <v>10.1</v>
      </c>
      <c r="AM26" s="89"/>
      <c r="AN26" s="84"/>
      <c r="AO26" s="75">
        <v>10.199999999999999</v>
      </c>
      <c r="AP26" s="89"/>
      <c r="AQ26" s="84"/>
      <c r="AR26" s="75">
        <v>11.2</v>
      </c>
      <c r="AS26" s="85"/>
      <c r="AT26" s="84"/>
      <c r="AU26" s="75">
        <v>9.4</v>
      </c>
      <c r="AV26" s="85"/>
      <c r="AW26" s="84"/>
      <c r="AX26" s="75">
        <v>11</v>
      </c>
      <c r="AY26" s="88"/>
      <c r="AZ26" s="84"/>
      <c r="BA26" s="75">
        <v>10.5</v>
      </c>
      <c r="BB26" s="86"/>
      <c r="BC26" s="84"/>
      <c r="BD26" s="75">
        <v>8.9</v>
      </c>
      <c r="BE26" s="89"/>
      <c r="BF26" s="84"/>
      <c r="BG26" s="75">
        <v>8.3000000000000007</v>
      </c>
      <c r="BH26" s="89"/>
      <c r="BI26" s="84"/>
      <c r="BJ26" s="75">
        <v>9.1</v>
      </c>
      <c r="BK26" s="86"/>
      <c r="BL26" s="84"/>
      <c r="BM26" s="75">
        <v>9.1</v>
      </c>
      <c r="BN26" s="89"/>
      <c r="BO26" s="83"/>
    </row>
    <row r="27" spans="3:67" ht="12" customHeight="1" x14ac:dyDescent="0.2">
      <c r="C27" s="975"/>
      <c r="D27" s="976"/>
      <c r="E27" s="976"/>
      <c r="F27" s="976"/>
      <c r="G27" s="960" t="s">
        <v>110</v>
      </c>
      <c r="H27" s="956"/>
      <c r="I27" s="960"/>
      <c r="J27" s="77"/>
      <c r="K27" s="79">
        <v>9.6999999999999993</v>
      </c>
      <c r="L27" s="76"/>
      <c r="M27" s="77"/>
      <c r="N27" s="78">
        <v>9.9</v>
      </c>
      <c r="O27" s="79"/>
      <c r="P27" s="77"/>
      <c r="Q27" s="78">
        <v>9.8000000000000007</v>
      </c>
      <c r="R27" s="79"/>
      <c r="S27" s="77"/>
      <c r="T27" s="78">
        <v>9.4</v>
      </c>
      <c r="U27" s="80"/>
      <c r="V27" s="77"/>
      <c r="W27" s="78">
        <v>9</v>
      </c>
      <c r="X27" s="81"/>
      <c r="Y27" s="77"/>
      <c r="Z27" s="78">
        <v>10</v>
      </c>
      <c r="AA27" s="76"/>
      <c r="AB27" s="77"/>
      <c r="AC27" s="78">
        <v>8.6999999999999993</v>
      </c>
      <c r="AD27" s="76"/>
      <c r="AE27" s="77"/>
      <c r="AF27" s="78">
        <v>9.8000000000000007</v>
      </c>
      <c r="AG27" s="79"/>
      <c r="AH27" s="77"/>
      <c r="AI27" s="78">
        <v>10.1</v>
      </c>
      <c r="AJ27" s="79"/>
      <c r="AK27" s="77"/>
      <c r="AL27" s="78">
        <v>10.4</v>
      </c>
      <c r="AM27" s="81"/>
      <c r="AN27" s="77"/>
      <c r="AO27" s="78">
        <v>11.1</v>
      </c>
      <c r="AP27" s="81"/>
      <c r="AQ27" s="77"/>
      <c r="AR27" s="78">
        <v>11.6</v>
      </c>
      <c r="AS27" s="79"/>
      <c r="AT27" s="77"/>
      <c r="AU27" s="78">
        <v>10.3</v>
      </c>
      <c r="AV27" s="79"/>
      <c r="AW27" s="77"/>
      <c r="AX27" s="78">
        <v>10.6</v>
      </c>
      <c r="AY27" s="76"/>
      <c r="AZ27" s="77"/>
      <c r="BA27" s="78">
        <v>10.199999999999999</v>
      </c>
      <c r="BB27" s="80"/>
      <c r="BC27" s="77"/>
      <c r="BD27" s="78">
        <v>9.6</v>
      </c>
      <c r="BE27" s="81"/>
      <c r="BF27" s="77"/>
      <c r="BG27" s="78">
        <v>8.9</v>
      </c>
      <c r="BH27" s="81"/>
      <c r="BI27" s="77"/>
      <c r="BJ27" s="78">
        <v>9.3000000000000007</v>
      </c>
      <c r="BK27" s="80"/>
      <c r="BL27" s="77"/>
      <c r="BM27" s="78">
        <v>9.3000000000000007</v>
      </c>
      <c r="BN27" s="81"/>
      <c r="BO27" s="83"/>
    </row>
    <row r="28" spans="3:67" ht="12" customHeight="1" x14ac:dyDescent="0.2">
      <c r="C28" s="984" t="s">
        <v>112</v>
      </c>
      <c r="D28" s="985"/>
      <c r="E28" s="985"/>
      <c r="F28" s="985"/>
      <c r="G28" s="1000" t="s">
        <v>113</v>
      </c>
      <c r="H28" s="942"/>
      <c r="I28" s="944"/>
      <c r="J28" s="1126"/>
      <c r="K28" s="1119">
        <v>2.48</v>
      </c>
      <c r="L28" s="1125"/>
      <c r="M28" s="1124"/>
      <c r="N28" s="1117">
        <v>2.27</v>
      </c>
      <c r="O28" s="1122"/>
      <c r="P28" s="1124"/>
      <c r="Q28" s="1117">
        <v>2.5</v>
      </c>
      <c r="R28" s="1119"/>
      <c r="S28" s="1118"/>
      <c r="T28" s="1117">
        <v>2</v>
      </c>
      <c r="U28" s="1120"/>
      <c r="V28" s="1118"/>
      <c r="W28" s="1117">
        <v>0.55000000000000004</v>
      </c>
      <c r="X28" s="1116"/>
      <c r="Y28" s="1118"/>
      <c r="Z28" s="1117">
        <v>0.5</v>
      </c>
      <c r="AA28" s="1121"/>
      <c r="AB28" s="1118"/>
      <c r="AC28" s="1117">
        <v>7.0000000000000007E-2</v>
      </c>
      <c r="AD28" s="1121"/>
      <c r="AE28" s="1124"/>
      <c r="AF28" s="1117">
        <v>0.89</v>
      </c>
      <c r="AG28" s="1122"/>
      <c r="AH28" s="1123"/>
      <c r="AI28" s="1117">
        <v>0.66</v>
      </c>
      <c r="AJ28" s="1122"/>
      <c r="AK28" s="1118"/>
      <c r="AL28" s="1117">
        <v>0.38</v>
      </c>
      <c r="AM28" s="1116"/>
      <c r="AN28" s="1118"/>
      <c r="AO28" s="1117">
        <v>0.12</v>
      </c>
      <c r="AP28" s="1116"/>
      <c r="AQ28" s="1118"/>
      <c r="AR28" s="1117">
        <v>0.64</v>
      </c>
      <c r="AS28" s="1119"/>
      <c r="AT28" s="1118"/>
      <c r="AU28" s="1117">
        <v>0.36</v>
      </c>
      <c r="AV28" s="1119"/>
      <c r="AW28" s="1118"/>
      <c r="AX28" s="1117">
        <v>0.08</v>
      </c>
      <c r="AY28" s="1121"/>
      <c r="AZ28" s="1118"/>
      <c r="BA28" s="1117">
        <v>0.09</v>
      </c>
      <c r="BB28" s="1120"/>
      <c r="BC28" s="1118"/>
      <c r="BD28" s="1117">
        <v>0.23</v>
      </c>
      <c r="BE28" s="1116"/>
      <c r="BF28" s="1118"/>
      <c r="BG28" s="1117">
        <v>0.04</v>
      </c>
      <c r="BH28" s="1116"/>
      <c r="BI28" s="1118"/>
      <c r="BJ28" s="1117">
        <v>0.08</v>
      </c>
      <c r="BK28" s="1120"/>
      <c r="BL28" s="1118"/>
      <c r="BM28" s="1117">
        <v>0.05</v>
      </c>
      <c r="BN28" s="1116"/>
      <c r="BO28" s="101"/>
    </row>
    <row r="29" spans="3:67" ht="12" customHeight="1" x14ac:dyDescent="0.2">
      <c r="C29" s="975"/>
      <c r="D29" s="976"/>
      <c r="E29" s="976"/>
      <c r="F29" s="976"/>
      <c r="G29" s="996"/>
      <c r="H29" s="956"/>
      <c r="I29" s="960"/>
      <c r="J29" s="1115"/>
      <c r="K29" s="1109">
        <v>2.29</v>
      </c>
      <c r="L29" s="1114"/>
      <c r="M29" s="1113"/>
      <c r="N29" s="1107">
        <v>2.0299999999999998</v>
      </c>
      <c r="O29" s="1112"/>
      <c r="P29" s="1113"/>
      <c r="Q29" s="1107">
        <v>1.85</v>
      </c>
      <c r="R29" s="1109"/>
      <c r="S29" s="1108"/>
      <c r="T29" s="1107">
        <v>1.86</v>
      </c>
      <c r="U29" s="1110"/>
      <c r="V29" s="1108"/>
      <c r="W29" s="1107">
        <v>0.57999999999999996</v>
      </c>
      <c r="X29" s="1106"/>
      <c r="Y29" s="1108"/>
      <c r="Z29" s="1107">
        <v>0.39</v>
      </c>
      <c r="AA29" s="1111"/>
      <c r="AB29" s="1108"/>
      <c r="AC29" s="1107">
        <v>0.06</v>
      </c>
      <c r="AD29" s="1111"/>
      <c r="AE29" s="1113"/>
      <c r="AF29" s="1107">
        <v>0.32</v>
      </c>
      <c r="AG29" s="1112"/>
      <c r="AH29" s="1113"/>
      <c r="AI29" s="1107">
        <v>0.42</v>
      </c>
      <c r="AJ29" s="1112"/>
      <c r="AK29" s="1108"/>
      <c r="AL29" s="1107">
        <v>0.18</v>
      </c>
      <c r="AM29" s="1106"/>
      <c r="AN29" s="1108"/>
      <c r="AO29" s="1107">
        <v>0.08</v>
      </c>
      <c r="AP29" s="1106"/>
      <c r="AQ29" s="1108"/>
      <c r="AR29" s="1107">
        <v>0.42</v>
      </c>
      <c r="AS29" s="1109"/>
      <c r="AT29" s="1108"/>
      <c r="AU29" s="1107">
        <v>0.41</v>
      </c>
      <c r="AV29" s="1109"/>
      <c r="AW29" s="1108"/>
      <c r="AX29" s="1107">
        <v>0.25</v>
      </c>
      <c r="AY29" s="1111"/>
      <c r="AZ29" s="1108"/>
      <c r="BA29" s="1107">
        <v>0.06</v>
      </c>
      <c r="BB29" s="1110"/>
      <c r="BC29" s="1108"/>
      <c r="BD29" s="1107">
        <v>0.15</v>
      </c>
      <c r="BE29" s="1106"/>
      <c r="BF29" s="1108"/>
      <c r="BG29" s="1107">
        <v>0.04</v>
      </c>
      <c r="BH29" s="1106"/>
      <c r="BI29" s="1108"/>
      <c r="BJ29" s="1107">
        <v>0.1</v>
      </c>
      <c r="BK29" s="1110"/>
      <c r="BL29" s="1108"/>
      <c r="BM29" s="1107">
        <v>0.05</v>
      </c>
      <c r="BN29" s="1106"/>
      <c r="BO29" s="101"/>
    </row>
    <row r="30" spans="3:67" ht="12" customHeight="1" x14ac:dyDescent="0.2">
      <c r="C30" s="998" t="s">
        <v>114</v>
      </c>
      <c r="D30" s="999"/>
      <c r="E30" s="999"/>
      <c r="F30" s="999"/>
      <c r="G30" s="966"/>
      <c r="H30" s="965"/>
      <c r="I30" s="113"/>
      <c r="J30" s="685"/>
      <c r="K30" s="1105">
        <f>ROUND(AVERAGE(K28:K29),2)</f>
        <v>2.39</v>
      </c>
      <c r="L30" s="687"/>
      <c r="M30" s="685"/>
      <c r="N30" s="1105">
        <f>ROUND(AVERAGE(N28:N29),2)</f>
        <v>2.15</v>
      </c>
      <c r="O30" s="687"/>
      <c r="P30" s="685"/>
      <c r="Q30" s="1105">
        <f>ROUND(AVERAGE(Q28:Q29),2)</f>
        <v>2.1800000000000002</v>
      </c>
      <c r="R30" s="687"/>
      <c r="S30" s="685"/>
      <c r="T30" s="1105">
        <f>ROUND(AVERAGE(T28:T29),2)</f>
        <v>1.93</v>
      </c>
      <c r="U30" s="687"/>
      <c r="V30" s="685"/>
      <c r="W30" s="1105">
        <f>ROUND(AVERAGE(W28:W29),2)</f>
        <v>0.56999999999999995</v>
      </c>
      <c r="X30" s="684"/>
      <c r="Y30" s="685"/>
      <c r="Z30" s="1105">
        <f>ROUND(AVERAGE(Z28:Z29),2)</f>
        <v>0.45</v>
      </c>
      <c r="AA30" s="687"/>
      <c r="AB30" s="685"/>
      <c r="AC30" s="1105">
        <f>ROUND(AVERAGE(AC28:AC29),2)</f>
        <v>7.0000000000000007E-2</v>
      </c>
      <c r="AD30" s="687"/>
      <c r="AE30" s="685"/>
      <c r="AF30" s="1105">
        <f>ROUND(AVERAGE(AF28:AF29),2)</f>
        <v>0.61</v>
      </c>
      <c r="AG30" s="687"/>
      <c r="AH30" s="685"/>
      <c r="AI30" s="1105">
        <f>ROUND(AVERAGE(AI28:AI29),2)</f>
        <v>0.54</v>
      </c>
      <c r="AJ30" s="687"/>
      <c r="AK30" s="685"/>
      <c r="AL30" s="1105">
        <f>ROUND(AVERAGE(AL28:AL29),2)</f>
        <v>0.28000000000000003</v>
      </c>
      <c r="AM30" s="684"/>
      <c r="AN30" s="685"/>
      <c r="AO30" s="1105">
        <f>ROUND(AVERAGE(AO28:AO29),2)</f>
        <v>0.1</v>
      </c>
      <c r="AP30" s="687"/>
      <c r="AQ30" s="685"/>
      <c r="AR30" s="1105">
        <f>ROUND(AVERAGE(AR28:AR29),2)</f>
        <v>0.53</v>
      </c>
      <c r="AS30" s="687"/>
      <c r="AT30" s="685"/>
      <c r="AU30" s="1105">
        <f>ROUND(AVERAGE(AU28:AU29),2)</f>
        <v>0.39</v>
      </c>
      <c r="AV30" s="687"/>
      <c r="AW30" s="685"/>
      <c r="AX30" s="1105">
        <f>ROUND(AVERAGE(AX28:AX29),2)</f>
        <v>0.17</v>
      </c>
      <c r="AY30" s="687"/>
      <c r="AZ30" s="685"/>
      <c r="BA30" s="1105">
        <f>ROUND(AVERAGE(BA28:BA29),2)</f>
        <v>0.08</v>
      </c>
      <c r="BB30" s="684"/>
      <c r="BC30" s="685"/>
      <c r="BD30" s="1105">
        <f>ROUND(AVERAGE(BD28:BD29),2)</f>
        <v>0.19</v>
      </c>
      <c r="BE30" s="687"/>
      <c r="BF30" s="685"/>
      <c r="BG30" s="1105">
        <f>ROUND(AVERAGE(BG28:BG29),2)</f>
        <v>0.04</v>
      </c>
      <c r="BH30" s="687"/>
      <c r="BI30" s="685"/>
      <c r="BJ30" s="1105">
        <f>ROUND(AVERAGE(BJ28:BJ29),2)</f>
        <v>0.09</v>
      </c>
      <c r="BK30" s="687"/>
      <c r="BL30" s="685"/>
      <c r="BM30" s="1105">
        <f>ROUND(AVERAGE(BM28:BM29),2)</f>
        <v>0.05</v>
      </c>
      <c r="BN30" s="684"/>
      <c r="BO30" s="106"/>
    </row>
    <row r="31" spans="3:67" ht="12" customHeight="1" x14ac:dyDescent="0.2">
      <c r="C31" s="984" t="s">
        <v>115</v>
      </c>
      <c r="D31" s="985"/>
      <c r="E31" s="985"/>
      <c r="F31" s="985"/>
      <c r="G31" s="946"/>
      <c r="H31" s="945"/>
      <c r="I31" s="947"/>
      <c r="J31" s="122" t="str">
        <f>IF(K31=30,"&gt;","")</f>
        <v>&gt;</v>
      </c>
      <c r="K31" s="946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/>
      <c r="Z31" s="123">
        <v>17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/>
      <c r="AI31" s="127">
        <v>15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7">
        <v>30</v>
      </c>
      <c r="AY31" s="124"/>
      <c r="AZ31" s="122" t="str">
        <f>IF(BA31=30,"&gt;","")</f>
        <v>&gt;</v>
      </c>
      <c r="BA31" s="127">
        <v>30</v>
      </c>
      <c r="BB31" s="128"/>
      <c r="BC31" s="122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  <c r="BO31" s="130"/>
    </row>
    <row r="32" spans="3:67" ht="12" customHeight="1" x14ac:dyDescent="0.2">
      <c r="C32" s="979"/>
      <c r="D32" s="980"/>
      <c r="E32" s="980"/>
      <c r="F32" s="980"/>
      <c r="G32" s="971" t="s">
        <v>116</v>
      </c>
      <c r="H32" s="958"/>
      <c r="I32" s="971"/>
      <c r="J32" s="131" t="str">
        <f>IF(K32=30,"&gt;","")</f>
        <v>&gt;</v>
      </c>
      <c r="K32" s="959">
        <v>30</v>
      </c>
      <c r="L32" s="133"/>
      <c r="M32" s="131"/>
      <c r="N32" s="135">
        <v>28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/>
      <c r="Z32" s="132">
        <v>27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>&gt;</v>
      </c>
      <c r="AF32" s="135">
        <v>30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7">
        <v>30</v>
      </c>
      <c r="AY32" s="133"/>
      <c r="AZ32" s="131" t="str">
        <f>IF(BA32=30,"&gt;","")</f>
        <v>&gt;</v>
      </c>
      <c r="BA32" s="137">
        <v>30</v>
      </c>
      <c r="BB32" s="138"/>
      <c r="BC32" s="131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>&gt;</v>
      </c>
      <c r="BJ32" s="137">
        <v>30</v>
      </c>
      <c r="BK32" s="138"/>
      <c r="BL32" s="131" t="str">
        <f>IF(BM32=30,"&gt;","")</f>
        <v>&gt;</v>
      </c>
      <c r="BM32" s="137">
        <v>30</v>
      </c>
      <c r="BN32" s="139"/>
      <c r="BO32" s="130"/>
    </row>
    <row r="33" spans="1:67" ht="12" customHeight="1" x14ac:dyDescent="0.2">
      <c r="C33" s="984" t="s">
        <v>117</v>
      </c>
      <c r="D33" s="985"/>
      <c r="E33" s="985"/>
      <c r="F33" s="985"/>
      <c r="G33" s="946"/>
      <c r="H33" s="945"/>
      <c r="I33" s="947"/>
      <c r="J33" s="945"/>
      <c r="K33" s="946" t="s">
        <v>121</v>
      </c>
      <c r="L33" s="1104"/>
      <c r="M33" s="945"/>
      <c r="N33" s="946" t="s">
        <v>121</v>
      </c>
      <c r="O33" s="1104"/>
      <c r="P33" s="945"/>
      <c r="Q33" s="125" t="s">
        <v>121</v>
      </c>
      <c r="R33" s="946"/>
      <c r="S33" s="945"/>
      <c r="T33" s="125" t="s">
        <v>121</v>
      </c>
      <c r="U33" s="1103"/>
      <c r="V33" s="945"/>
      <c r="W33" s="125" t="s">
        <v>121</v>
      </c>
      <c r="X33" s="1103"/>
      <c r="Y33" s="945"/>
      <c r="Z33" s="125" t="s">
        <v>342</v>
      </c>
      <c r="AA33" s="1104"/>
      <c r="AB33" s="945"/>
      <c r="AC33" s="946" t="s">
        <v>121</v>
      </c>
      <c r="AD33" s="1104"/>
      <c r="AE33" s="945"/>
      <c r="AF33" s="125" t="s">
        <v>342</v>
      </c>
      <c r="AG33" s="946"/>
      <c r="AH33" s="945"/>
      <c r="AI33" s="125" t="s">
        <v>342</v>
      </c>
      <c r="AJ33" s="946"/>
      <c r="AK33" s="945"/>
      <c r="AL33" s="125" t="s">
        <v>342</v>
      </c>
      <c r="AM33" s="1103"/>
      <c r="AN33" s="945"/>
      <c r="AO33" s="125" t="s">
        <v>121</v>
      </c>
      <c r="AP33" s="1103"/>
      <c r="AQ33" s="945"/>
      <c r="AR33" s="125" t="s">
        <v>342</v>
      </c>
      <c r="AS33" s="946"/>
      <c r="AT33" s="945"/>
      <c r="AU33" s="125" t="s">
        <v>342</v>
      </c>
      <c r="AV33" s="946"/>
      <c r="AW33" s="945"/>
      <c r="AX33" s="946" t="s">
        <v>342</v>
      </c>
      <c r="AY33" s="1104"/>
      <c r="AZ33" s="945"/>
      <c r="BA33" s="125" t="s">
        <v>342</v>
      </c>
      <c r="BB33" s="947"/>
      <c r="BC33" s="945"/>
      <c r="BD33" s="125" t="s">
        <v>342</v>
      </c>
      <c r="BE33" s="1103"/>
      <c r="BF33" s="945"/>
      <c r="BG33" s="946" t="s">
        <v>121</v>
      </c>
      <c r="BH33" s="1103"/>
      <c r="BI33" s="945"/>
      <c r="BJ33" s="125" t="s">
        <v>121</v>
      </c>
      <c r="BK33" s="947"/>
      <c r="BL33" s="945"/>
      <c r="BM33" s="946" t="s">
        <v>121</v>
      </c>
      <c r="BN33" s="1103"/>
      <c r="BO33" s="130"/>
    </row>
    <row r="34" spans="1:67" ht="12" customHeight="1" x14ac:dyDescent="0.2">
      <c r="C34" s="979"/>
      <c r="D34" s="980"/>
      <c r="E34" s="980"/>
      <c r="F34" s="980"/>
      <c r="G34" s="959"/>
      <c r="H34" s="958"/>
      <c r="I34" s="971"/>
      <c r="J34" s="958"/>
      <c r="K34" s="959" t="s">
        <v>121</v>
      </c>
      <c r="L34" s="1102"/>
      <c r="M34" s="958"/>
      <c r="N34" s="959" t="s">
        <v>121</v>
      </c>
      <c r="O34" s="1102"/>
      <c r="P34" s="958"/>
      <c r="Q34" s="135" t="s">
        <v>121</v>
      </c>
      <c r="R34" s="959"/>
      <c r="S34" s="958"/>
      <c r="T34" s="135" t="s">
        <v>121</v>
      </c>
      <c r="U34" s="1101"/>
      <c r="V34" s="958"/>
      <c r="W34" s="135" t="s">
        <v>121</v>
      </c>
      <c r="X34" s="1101"/>
      <c r="Y34" s="958"/>
      <c r="Z34" s="135" t="s">
        <v>342</v>
      </c>
      <c r="AA34" s="1102"/>
      <c r="AB34" s="958"/>
      <c r="AC34" s="959" t="s">
        <v>121</v>
      </c>
      <c r="AD34" s="1102"/>
      <c r="AE34" s="958"/>
      <c r="AF34" s="135" t="s">
        <v>342</v>
      </c>
      <c r="AG34" s="959"/>
      <c r="AH34" s="958"/>
      <c r="AI34" s="135" t="s">
        <v>342</v>
      </c>
      <c r="AJ34" s="959"/>
      <c r="AK34" s="958"/>
      <c r="AL34" s="135" t="s">
        <v>342</v>
      </c>
      <c r="AM34" s="1101"/>
      <c r="AN34" s="958"/>
      <c r="AO34" s="135" t="s">
        <v>121</v>
      </c>
      <c r="AP34" s="1101"/>
      <c r="AQ34" s="958"/>
      <c r="AR34" s="135" t="s">
        <v>342</v>
      </c>
      <c r="AS34" s="959"/>
      <c r="AT34" s="958"/>
      <c r="AU34" s="135" t="s">
        <v>342</v>
      </c>
      <c r="AV34" s="959"/>
      <c r="AW34" s="958"/>
      <c r="AX34" s="959" t="s">
        <v>342</v>
      </c>
      <c r="AY34" s="1102"/>
      <c r="AZ34" s="958"/>
      <c r="BA34" s="135" t="s">
        <v>342</v>
      </c>
      <c r="BB34" s="971"/>
      <c r="BC34" s="958"/>
      <c r="BD34" s="135" t="s">
        <v>342</v>
      </c>
      <c r="BE34" s="1101"/>
      <c r="BF34" s="958"/>
      <c r="BG34" s="959" t="s">
        <v>121</v>
      </c>
      <c r="BH34" s="1101"/>
      <c r="BI34" s="958"/>
      <c r="BJ34" s="135" t="s">
        <v>121</v>
      </c>
      <c r="BK34" s="971"/>
      <c r="BL34" s="958"/>
      <c r="BM34" s="959" t="s">
        <v>121</v>
      </c>
      <c r="BN34" s="1101"/>
      <c r="BO34" s="130"/>
    </row>
    <row r="35" spans="1:67" ht="12" customHeight="1" x14ac:dyDescent="0.2">
      <c r="C35" s="984" t="s">
        <v>123</v>
      </c>
      <c r="D35" s="985"/>
      <c r="E35" s="985"/>
      <c r="F35" s="985"/>
      <c r="G35" s="947"/>
      <c r="H35" s="956"/>
      <c r="I35" s="960"/>
      <c r="J35" s="956"/>
      <c r="K35" s="957" t="s">
        <v>431</v>
      </c>
      <c r="L35" s="1100"/>
      <c r="M35" s="956"/>
      <c r="N35" s="218" t="s">
        <v>431</v>
      </c>
      <c r="O35" s="957"/>
      <c r="P35" s="956"/>
      <c r="Q35" s="218" t="s">
        <v>430</v>
      </c>
      <c r="R35" s="957"/>
      <c r="S35" s="956"/>
      <c r="T35" s="218" t="s">
        <v>128</v>
      </c>
      <c r="U35" s="960"/>
      <c r="V35" s="956"/>
      <c r="W35" s="957" t="s">
        <v>429</v>
      </c>
      <c r="X35" s="1099"/>
      <c r="Y35" s="956"/>
      <c r="Z35" s="218" t="s">
        <v>430</v>
      </c>
      <c r="AA35" s="1100"/>
      <c r="AB35" s="956"/>
      <c r="AC35" s="218" t="s">
        <v>128</v>
      </c>
      <c r="AD35" s="1100"/>
      <c r="AE35" s="956"/>
      <c r="AF35" s="218" t="s">
        <v>427</v>
      </c>
      <c r="AG35" s="957"/>
      <c r="AH35" s="956"/>
      <c r="AI35" s="218" t="s">
        <v>432</v>
      </c>
      <c r="AJ35" s="957"/>
      <c r="AK35" s="956"/>
      <c r="AL35" s="218" t="s">
        <v>344</v>
      </c>
      <c r="AM35" s="1099"/>
      <c r="AN35" s="956"/>
      <c r="AO35" s="957" t="s">
        <v>344</v>
      </c>
      <c r="AP35" s="1099"/>
      <c r="AQ35" s="956"/>
      <c r="AR35" s="218" t="s">
        <v>427</v>
      </c>
      <c r="AS35" s="960"/>
      <c r="AT35" s="956"/>
      <c r="AU35" s="218" t="s">
        <v>344</v>
      </c>
      <c r="AV35" s="957"/>
      <c r="AW35" s="956"/>
      <c r="AX35" s="218" t="s">
        <v>427</v>
      </c>
      <c r="AY35" s="1100"/>
      <c r="AZ35" s="956"/>
      <c r="BA35" s="218" t="s">
        <v>427</v>
      </c>
      <c r="BB35" s="960"/>
      <c r="BC35" s="956"/>
      <c r="BD35" s="218" t="s">
        <v>344</v>
      </c>
      <c r="BE35" s="1099"/>
      <c r="BF35" s="956"/>
      <c r="BG35" s="957" t="s">
        <v>344</v>
      </c>
      <c r="BH35" s="1099"/>
      <c r="BI35" s="956"/>
      <c r="BJ35" s="218" t="s">
        <v>426</v>
      </c>
      <c r="BK35" s="960"/>
      <c r="BL35" s="956"/>
      <c r="BM35" s="957" t="s">
        <v>128</v>
      </c>
      <c r="BN35" s="1099"/>
      <c r="BO35" s="23"/>
    </row>
    <row r="36" spans="1:67" ht="12" customHeight="1" x14ac:dyDescent="0.2">
      <c r="C36" s="979"/>
      <c r="D36" s="980"/>
      <c r="E36" s="980"/>
      <c r="F36" s="980"/>
      <c r="G36" s="971"/>
      <c r="H36" s="956"/>
      <c r="I36" s="960"/>
      <c r="J36" s="956"/>
      <c r="K36" s="957" t="s">
        <v>431</v>
      </c>
      <c r="L36" s="1100"/>
      <c r="M36" s="956"/>
      <c r="N36" s="218" t="s">
        <v>431</v>
      </c>
      <c r="O36" s="957"/>
      <c r="P36" s="956"/>
      <c r="Q36" s="218" t="s">
        <v>430</v>
      </c>
      <c r="R36" s="957"/>
      <c r="S36" s="956"/>
      <c r="T36" s="218" t="s">
        <v>128</v>
      </c>
      <c r="U36" s="960"/>
      <c r="V36" s="956"/>
      <c r="W36" s="957" t="s">
        <v>429</v>
      </c>
      <c r="X36" s="1099"/>
      <c r="Y36" s="956"/>
      <c r="Z36" s="218" t="s">
        <v>428</v>
      </c>
      <c r="AA36" s="1100"/>
      <c r="AB36" s="956"/>
      <c r="AC36" s="218" t="s">
        <v>128</v>
      </c>
      <c r="AD36" s="1100"/>
      <c r="AE36" s="956"/>
      <c r="AF36" s="218" t="s">
        <v>344</v>
      </c>
      <c r="AG36" s="957"/>
      <c r="AH36" s="956"/>
      <c r="AI36" s="218" t="s">
        <v>344</v>
      </c>
      <c r="AJ36" s="957"/>
      <c r="AK36" s="956"/>
      <c r="AL36" s="218" t="s">
        <v>344</v>
      </c>
      <c r="AM36" s="1099"/>
      <c r="AN36" s="956"/>
      <c r="AO36" s="957" t="s">
        <v>344</v>
      </c>
      <c r="AP36" s="1099"/>
      <c r="AQ36" s="956"/>
      <c r="AR36" s="218" t="s">
        <v>344</v>
      </c>
      <c r="AS36" s="960"/>
      <c r="AT36" s="956"/>
      <c r="AU36" s="218" t="s">
        <v>344</v>
      </c>
      <c r="AV36" s="957"/>
      <c r="AW36" s="956"/>
      <c r="AX36" s="218" t="s">
        <v>427</v>
      </c>
      <c r="AY36" s="1100"/>
      <c r="AZ36" s="956"/>
      <c r="BA36" s="218" t="s">
        <v>427</v>
      </c>
      <c r="BB36" s="960"/>
      <c r="BC36" s="956"/>
      <c r="BD36" s="218" t="s">
        <v>344</v>
      </c>
      <c r="BE36" s="1099"/>
      <c r="BF36" s="956"/>
      <c r="BG36" s="957" t="s">
        <v>344</v>
      </c>
      <c r="BH36" s="1099"/>
      <c r="BI36" s="956"/>
      <c r="BJ36" s="218" t="s">
        <v>426</v>
      </c>
      <c r="BK36" s="960"/>
      <c r="BL36" s="956"/>
      <c r="BM36" s="957" t="s">
        <v>128</v>
      </c>
      <c r="BN36" s="1099"/>
      <c r="BO36" s="23"/>
    </row>
    <row r="37" spans="1:67" ht="12" customHeight="1" x14ac:dyDescent="0.2">
      <c r="C37" s="982" t="s">
        <v>130</v>
      </c>
      <c r="D37" s="984" t="s">
        <v>131</v>
      </c>
      <c r="E37" s="985"/>
      <c r="F37" s="985"/>
      <c r="G37" s="943"/>
      <c r="H37" s="942"/>
      <c r="I37" s="944"/>
      <c r="J37" s="145"/>
      <c r="K37" s="75">
        <v>7.4</v>
      </c>
      <c r="L37" s="146" t="str">
        <f>IF(K37="","",(IF(AND(6.5&lt;=K37,K37&lt;=8.5),"○","×")))</f>
        <v>○</v>
      </c>
      <c r="M37" s="145"/>
      <c r="N37" s="75">
        <v>7.7</v>
      </c>
      <c r="O37" s="146" t="str">
        <f>IF(N37="","",(IF(AND(6.5&lt;=N37,N37&lt;=8.5),"○","×")))</f>
        <v>○</v>
      </c>
      <c r="P37" s="145"/>
      <c r="Q37" s="147">
        <v>7.7</v>
      </c>
      <c r="R37" s="146" t="str">
        <f>IF(Q37="","",(IF(AND(6.5&lt;=Q37,Q37&lt;=8.5),"○","×")))</f>
        <v>○</v>
      </c>
      <c r="S37" s="145"/>
      <c r="T37" s="75">
        <v>7.5</v>
      </c>
      <c r="U37" s="148" t="str">
        <f>IF(T37="","",(IF(AND(6.5&lt;=T37,T37&lt;=8.5),"○","×")))</f>
        <v>○</v>
      </c>
      <c r="V37" s="145"/>
      <c r="W37" s="75">
        <v>7.6</v>
      </c>
      <c r="X37" s="149" t="str">
        <f>IF(W37="","",(IF(AND(6.5&lt;=W37,W37&lt;=8.5),"○","×")))</f>
        <v>○</v>
      </c>
      <c r="Y37" s="145"/>
      <c r="Z37" s="75">
        <v>7.6</v>
      </c>
      <c r="AA37" s="146" t="str">
        <f>IF(Z37="","",(IF(AND(6&lt;=Z37,Z37&lt;=8.5),"○","×")))</f>
        <v>○</v>
      </c>
      <c r="AB37" s="145"/>
      <c r="AC37" s="75">
        <v>7.4</v>
      </c>
      <c r="AD37" s="144" t="str">
        <f>IF(AC37="","",(IF(AND(6.5&lt;=AC37,AC37&lt;=8.5),"○","×")))</f>
        <v>○</v>
      </c>
      <c r="AE37" s="942"/>
      <c r="AF37" s="75">
        <v>7.4</v>
      </c>
      <c r="AG37" s="146" t="str">
        <f>IF(AF37="","",(IF(AND(6&lt;=AF37,AF37&lt;=8.5),"○","×")))</f>
        <v>○</v>
      </c>
      <c r="AH37" s="942"/>
      <c r="AI37" s="75">
        <v>7.6</v>
      </c>
      <c r="AJ37" s="146" t="str">
        <f>IF(AI37="","",(IF(AND(6&lt;=AI37,AI37&lt;=8.5),"○","×")))</f>
        <v>○</v>
      </c>
      <c r="AK37" s="145"/>
      <c r="AL37" s="75">
        <v>7.5</v>
      </c>
      <c r="AM37" s="149" t="str">
        <f>IF(AL37="","",(IF(AND(6&lt;=AL37,AL37&lt;=8.5),"○","×")))</f>
        <v>○</v>
      </c>
      <c r="AN37" s="145"/>
      <c r="AO37" s="75">
        <v>8.3000000000000007</v>
      </c>
      <c r="AP37" s="148" t="str">
        <f>IF(AO37="","",(IF(AND(6.5&lt;=AO37,AO37&lt;=8.5),"○","×")))</f>
        <v>○</v>
      </c>
      <c r="AQ37" s="145"/>
      <c r="AR37" s="75">
        <v>7.3</v>
      </c>
      <c r="AS37" s="146" t="str">
        <f>IF(AR37="","",(IF(AND(6&lt;=AR37,AR37&lt;=8.5),"○","×")))</f>
        <v>○</v>
      </c>
      <c r="AT37" s="942"/>
      <c r="AU37" s="75">
        <v>7.6</v>
      </c>
      <c r="AV37" s="146" t="str">
        <f>IF(AU37="","",(IF(AND(6.5&lt;=AU37,AU37&lt;=8.5),"○","×")))</f>
        <v>○</v>
      </c>
      <c r="AW37" s="145"/>
      <c r="AX37" s="75">
        <v>7.5</v>
      </c>
      <c r="AY37" s="146" t="str">
        <f>IF(AX37="","",(IF(AND(6.5&lt;=AX37,AX37&lt;=8.5),"○","×")))</f>
        <v>○</v>
      </c>
      <c r="AZ37" s="84"/>
      <c r="BA37" s="75">
        <v>7.3</v>
      </c>
      <c r="BB37" s="148" t="str">
        <f>IF(BA37="","",(IF(AND(6.5&lt;=BA37,BA37&lt;=8.5),"○","×")))</f>
        <v>○</v>
      </c>
      <c r="BC37" s="145"/>
      <c r="BD37" s="75">
        <v>7.5</v>
      </c>
      <c r="BE37" s="148" t="str">
        <f>IF(BD37="","",(IF(AND(6.5&lt;=BD37,BD37&lt;=8.5),"○","×")))</f>
        <v>○</v>
      </c>
      <c r="BF37" s="145"/>
      <c r="BG37" s="75">
        <v>7.5</v>
      </c>
      <c r="BH37" s="146" t="str">
        <f>IF(BG37="","",(IF(AND(6.5&lt;=BG37,BG37&lt;=8.5),"○","×")))</f>
        <v>○</v>
      </c>
      <c r="BI37" s="942"/>
      <c r="BJ37" s="75">
        <v>7.4</v>
      </c>
      <c r="BK37" s="146" t="str">
        <f>IF(BJ37="","",(IF(AND(6.5&lt;=BJ37,BJ37&lt;=8.5),"○","×")))</f>
        <v>○</v>
      </c>
      <c r="BL37" s="145"/>
      <c r="BM37" s="75">
        <v>7.4</v>
      </c>
      <c r="BN37" s="149" t="str">
        <f>IF(BM37="","",(IF(AND(6.5&lt;=BM37,BM37&lt;=8.5),"○","×")))</f>
        <v>○</v>
      </c>
      <c r="BO37" s="83"/>
    </row>
    <row r="38" spans="1:67" ht="12" customHeight="1" x14ac:dyDescent="0.2">
      <c r="C38" s="982"/>
      <c r="D38" s="977"/>
      <c r="E38" s="978"/>
      <c r="F38" s="978"/>
      <c r="G38" s="969" t="s">
        <v>132</v>
      </c>
      <c r="H38" s="967"/>
      <c r="I38" s="960"/>
      <c r="J38" s="83"/>
      <c r="K38" s="78">
        <v>7.7</v>
      </c>
      <c r="L38" s="154" t="str">
        <f>IF(K38="","",(IF(AND(6.5&lt;=K38,K38&lt;=8.5),"○","×")))</f>
        <v>○</v>
      </c>
      <c r="M38" s="83"/>
      <c r="N38" s="78">
        <v>7.6</v>
      </c>
      <c r="O38" s="155" t="str">
        <f>IF(N38="","",(IF(AND(6.5&lt;=N38,N38&lt;=8.5),"○","×")))</f>
        <v>○</v>
      </c>
      <c r="P38" s="83"/>
      <c r="Q38" s="156">
        <v>7.9</v>
      </c>
      <c r="R38" s="155" t="str">
        <f>IF(Q38="","",(IF(AND(6.5&lt;=Q38,Q38&lt;=8.5),"○","×")))</f>
        <v>○</v>
      </c>
      <c r="S38" s="83"/>
      <c r="T38" s="78">
        <v>7.9</v>
      </c>
      <c r="U38" s="155" t="str">
        <f>IF(T38="","",(IF(AND(6.5&lt;=T38,T38&lt;=8.5),"○","×")))</f>
        <v>○</v>
      </c>
      <c r="V38" s="83"/>
      <c r="W38" s="78">
        <v>8</v>
      </c>
      <c r="X38" s="154" t="str">
        <f>IF(W38="","",(IF(AND(6.5&lt;=W38,W38&lt;=8.5),"○","×")))</f>
        <v>○</v>
      </c>
      <c r="Y38" s="83"/>
      <c r="Z38" s="78">
        <v>7.8</v>
      </c>
      <c r="AA38" s="154" t="str">
        <f>IF(Z38="","",(IF(AND(6&lt;=Z38,Z38&lt;=8.5),"○","×")))</f>
        <v>○</v>
      </c>
      <c r="AB38" s="83"/>
      <c r="AC38" s="78">
        <v>8</v>
      </c>
      <c r="AD38" s="154" t="str">
        <f>IF(AC38="","",(IF(AND(6.5&lt;=AC38,AC38&lt;=8.5),"○","×")))</f>
        <v>○</v>
      </c>
      <c r="AE38" s="956"/>
      <c r="AF38" s="78">
        <v>7.8</v>
      </c>
      <c r="AG38" s="155" t="str">
        <f>IF(AF38="","",(IF(AND(6&lt;=AF38,AF38&lt;=8.5),"○","×")))</f>
        <v>○</v>
      </c>
      <c r="AH38" s="956"/>
      <c r="AI38" s="78">
        <v>7.9</v>
      </c>
      <c r="AJ38" s="155" t="str">
        <f>IF(AI38="","",(IF(AND(6&lt;=AI38,AI38&lt;=8.5),"○","×")))</f>
        <v>○</v>
      </c>
      <c r="AK38" s="83"/>
      <c r="AL38" s="78">
        <v>7.8</v>
      </c>
      <c r="AM38" s="154" t="str">
        <f>IF(AL38="","",(IF(AND(6&lt;=AL38,AL38&lt;=8.5),"○","×")))</f>
        <v>○</v>
      </c>
      <c r="AN38" s="83"/>
      <c r="AO38" s="78">
        <v>8.8000000000000007</v>
      </c>
      <c r="AP38" s="154" t="str">
        <f>IF(AO38="","",(IF(AND(6.5&lt;=AO38,AO38&lt;=8.5),"○","×")))</f>
        <v>×</v>
      </c>
      <c r="AQ38" s="83"/>
      <c r="AR38" s="78">
        <v>7.7</v>
      </c>
      <c r="AS38" s="155" t="str">
        <f>IF(AR38="","",(IF(AND(6&lt;=AR38,AR38&lt;=8.5),"○","×")))</f>
        <v>○</v>
      </c>
      <c r="AT38" s="956"/>
      <c r="AU38" s="78">
        <v>8</v>
      </c>
      <c r="AV38" s="155" t="str">
        <f>IF(AU38="","",(IF(AND(6.5&lt;=AU38,AU38&lt;=8.5),"○","×")))</f>
        <v>○</v>
      </c>
      <c r="AW38" s="83"/>
      <c r="AX38" s="78">
        <v>8</v>
      </c>
      <c r="AY38" s="152" t="str">
        <f>IF(AX38="","",(IF(AND(6.5&lt;=AX38,AX38&lt;=8.5),"○","×")))</f>
        <v>○</v>
      </c>
      <c r="AZ38" s="77"/>
      <c r="BA38" s="78">
        <v>7.7</v>
      </c>
      <c r="BB38" s="155" t="str">
        <f>IF(BA38="","",(IF(AND(6.5&lt;=BA38,BA38&lt;=8.5),"○","×")))</f>
        <v>○</v>
      </c>
      <c r="BC38" s="83"/>
      <c r="BD38" s="78">
        <v>7.6</v>
      </c>
      <c r="BE38" s="154" t="str">
        <f>IF(BD38="","",(IF(AND(6.5&lt;=BD38,BD38&lt;=8.5),"○","×")))</f>
        <v>○</v>
      </c>
      <c r="BF38" s="83"/>
      <c r="BG38" s="78">
        <v>8.4</v>
      </c>
      <c r="BH38" s="154" t="str">
        <f>IF(BG38="","",(IF(AND(6.5&lt;=BG38,BG38&lt;=8.5),"○","×")))</f>
        <v>○</v>
      </c>
      <c r="BI38" s="956"/>
      <c r="BJ38" s="78">
        <v>7.7</v>
      </c>
      <c r="BK38" s="155" t="str">
        <f>IF(BJ38="","",(IF(AND(6.5&lt;=BJ38,BJ38&lt;=8.5),"○","×")))</f>
        <v>○</v>
      </c>
      <c r="BL38" s="83"/>
      <c r="BM38" s="78">
        <v>7.7</v>
      </c>
      <c r="BN38" s="154" t="str">
        <f>IF(BM38="","",(IF(AND(6.5&lt;=BM38,BM38&lt;=8.5),"○","×")))</f>
        <v>○</v>
      </c>
      <c r="BO38" s="83"/>
    </row>
    <row r="39" spans="1:67" ht="12" customHeight="1" x14ac:dyDescent="0.2">
      <c r="C39" s="982"/>
      <c r="D39" s="975" t="s">
        <v>89</v>
      </c>
      <c r="E39" s="976"/>
      <c r="F39" s="976"/>
      <c r="G39" s="957" t="s">
        <v>90</v>
      </c>
      <c r="H39" s="956"/>
      <c r="I39" s="970"/>
      <c r="J39" s="162"/>
      <c r="K39" s="164">
        <v>11</v>
      </c>
      <c r="L39" s="165" t="str">
        <f>IF(K39="","",IF(K39&gt;=5,"○","×"))</f>
        <v>○</v>
      </c>
      <c r="M39" s="162"/>
      <c r="N39" s="166">
        <v>11</v>
      </c>
      <c r="O39" s="167" t="str">
        <f>IF(N39="","",IF(N39&gt;=5,"○","×"))</f>
        <v>○</v>
      </c>
      <c r="P39" s="162"/>
      <c r="Q39" s="168">
        <v>11</v>
      </c>
      <c r="R39" s="167" t="str">
        <f>IF(Q39="","",IF(Q39&gt;=5,"○","×"))</f>
        <v>○</v>
      </c>
      <c r="S39" s="169"/>
      <c r="T39" s="166">
        <v>12</v>
      </c>
      <c r="U39" s="167" t="str">
        <f>IF(T39="","",IF(T39&gt;=5,"○","×"))</f>
        <v>○</v>
      </c>
      <c r="V39" s="162"/>
      <c r="W39" s="166">
        <v>13</v>
      </c>
      <c r="X39" s="170" t="str">
        <f>IF(W39="","",IF(W39&gt;=7.5,"○","×"))</f>
        <v>○</v>
      </c>
      <c r="Y39" s="162"/>
      <c r="Z39" s="166">
        <v>11</v>
      </c>
      <c r="AA39" s="170" t="str">
        <f>IF(Z39="","",IF(Z39&gt;=2,"○","×"))</f>
        <v>○</v>
      </c>
      <c r="AB39" s="162"/>
      <c r="AC39" s="166">
        <v>13</v>
      </c>
      <c r="AD39" s="170" t="str">
        <f>IF(AC39="","",IF(AC39&gt;=5,"○","×"))</f>
        <v>○</v>
      </c>
      <c r="AE39" s="964"/>
      <c r="AF39" s="166">
        <v>11</v>
      </c>
      <c r="AG39" s="167" t="str">
        <f>IF(AF39="","",IF(AF39&gt;=2,"○","×"))</f>
        <v>○</v>
      </c>
      <c r="AH39" s="964"/>
      <c r="AI39" s="166">
        <v>11</v>
      </c>
      <c r="AJ39" s="167" t="str">
        <f>IF(AI39="","",IF(AI39&gt;=2,"○","×"))</f>
        <v>○</v>
      </c>
      <c r="AK39" s="162"/>
      <c r="AL39" s="166">
        <v>11</v>
      </c>
      <c r="AM39" s="170" t="str">
        <f>IF(AL39="","",IF(AL39&gt;=2,"○","×"))</f>
        <v>○</v>
      </c>
      <c r="AN39" s="162"/>
      <c r="AO39" s="166">
        <v>14</v>
      </c>
      <c r="AP39" s="170" t="str">
        <f>IF(AO39="","",IF(AO39&gt;=5,"○","×"))</f>
        <v>○</v>
      </c>
      <c r="AQ39" s="162"/>
      <c r="AR39" s="166">
        <v>10</v>
      </c>
      <c r="AS39" s="167" t="str">
        <f>IF(AR39="","",IF(AR39&gt;=5,"○","×"))</f>
        <v>○</v>
      </c>
      <c r="AT39" s="964"/>
      <c r="AU39" s="166">
        <v>11</v>
      </c>
      <c r="AV39" s="167" t="str">
        <f>IF(AU39="","",IF(AU39&gt;=7.5,"○","×"))</f>
        <v>○</v>
      </c>
      <c r="AW39" s="162"/>
      <c r="AX39" s="166">
        <v>11</v>
      </c>
      <c r="AY39" s="170" t="str">
        <f>IF(AX39="","",IF(AX39&gt;=7.5,"○","×"))</f>
        <v>○</v>
      </c>
      <c r="AZ39" s="162"/>
      <c r="BA39" s="166">
        <v>11</v>
      </c>
      <c r="BB39" s="167" t="str">
        <f>IF(BA39="","",IF(BA39&gt;=7.5,"○","×"))</f>
        <v>○</v>
      </c>
      <c r="BC39" s="162"/>
      <c r="BD39" s="166">
        <v>12</v>
      </c>
      <c r="BE39" s="170" t="str">
        <f>IF(BD39="","",IF(BD39&gt;=7.5,"○","×"))</f>
        <v>○</v>
      </c>
      <c r="BF39" s="162"/>
      <c r="BG39" s="166">
        <v>12</v>
      </c>
      <c r="BH39" s="170" t="str">
        <f>IF(BG39="","",IF(BG39&gt;=7.5,"○","×"))</f>
        <v>○</v>
      </c>
      <c r="BI39" s="964"/>
      <c r="BJ39" s="166">
        <v>11</v>
      </c>
      <c r="BK39" s="167" t="str">
        <f>IF(BJ39="","",IF(BJ39&gt;=7.5,"○","×"))</f>
        <v>○</v>
      </c>
      <c r="BL39" s="162"/>
      <c r="BM39" s="166">
        <v>11</v>
      </c>
      <c r="BN39" s="170" t="str">
        <f>IF(BM39="","",IF(BM39&gt;=7.5,"○","×"))</f>
        <v>○</v>
      </c>
      <c r="BO39" s="77"/>
    </row>
    <row r="40" spans="1:67" ht="12" customHeight="1" x14ac:dyDescent="0.2">
      <c r="A40" s="951" t="s">
        <v>133</v>
      </c>
      <c r="C40" s="982"/>
      <c r="D40" s="975" t="s">
        <v>92</v>
      </c>
      <c r="E40" s="976"/>
      <c r="F40" s="976"/>
      <c r="G40" s="957" t="s">
        <v>90</v>
      </c>
      <c r="H40" s="956"/>
      <c r="I40" s="960"/>
      <c r="J40" s="130"/>
      <c r="K40" s="78">
        <v>3.5</v>
      </c>
      <c r="L40" s="140" t="str">
        <f>IF(K40="","",(IF(K40&lt;=3,"○","×")))</f>
        <v>×</v>
      </c>
      <c r="M40" s="130"/>
      <c r="N40" s="78">
        <v>3.2</v>
      </c>
      <c r="O40" s="141" t="str">
        <f>IF(N40="","",(IF(N40&lt;=5,"○","×")))</f>
        <v>○</v>
      </c>
      <c r="P40" s="83"/>
      <c r="Q40" s="78">
        <v>2.2000000000000002</v>
      </c>
      <c r="R40" s="174" t="str">
        <f>IF(Q40="","",(IF(Q40&lt;=3,"○","×")))</f>
        <v>○</v>
      </c>
      <c r="S40" s="130"/>
      <c r="T40" s="78">
        <v>1.8</v>
      </c>
      <c r="U40" s="141" t="str">
        <f>IF(T40="","",(IF(T40&lt;=3,"○","×")))</f>
        <v>○</v>
      </c>
      <c r="V40" s="130"/>
      <c r="W40" s="78">
        <v>1.7</v>
      </c>
      <c r="X40" s="174" t="str">
        <f>IF(W40="","",(IF(W40&lt;=2,"○","×")))</f>
        <v>○</v>
      </c>
      <c r="Y40" s="956"/>
      <c r="Z40" s="78">
        <v>8.5</v>
      </c>
      <c r="AA40" s="140" t="str">
        <f>IF(Z40="","",(IF(Z40&lt;=8,"○","×")))</f>
        <v>×</v>
      </c>
      <c r="AB40" s="956"/>
      <c r="AC40" s="78">
        <v>1.5</v>
      </c>
      <c r="AD40" s="81" t="str">
        <f>IF(AC40="","",(IF(AC40&lt;=3,"○","×")))</f>
        <v>○</v>
      </c>
      <c r="AE40" s="956"/>
      <c r="AF40" s="78">
        <v>3.6</v>
      </c>
      <c r="AG40" s="140" t="str">
        <f>IF(AF40="","",(IF(AF40&lt;=8,"○","×")))</f>
        <v>○</v>
      </c>
      <c r="AH40" s="130"/>
      <c r="AI40" s="78">
        <v>9</v>
      </c>
      <c r="AJ40" s="140" t="str">
        <f>IF(AI40="","",(IF(AI40&lt;=8,"○","×")))</f>
        <v>×</v>
      </c>
      <c r="AK40" s="956"/>
      <c r="AL40" s="78">
        <v>4.3</v>
      </c>
      <c r="AM40" s="141" t="str">
        <f>IF(AL40="","",(IF(AL40&lt;=8,"○","×")))</f>
        <v>○</v>
      </c>
      <c r="AN40" s="956"/>
      <c r="AO40" s="175">
        <v>4.3</v>
      </c>
      <c r="AP40" s="81" t="str">
        <f>IF(AO40="","",(IF(AO40&lt;=3,"○","×")))</f>
        <v>×</v>
      </c>
      <c r="AQ40" s="956"/>
      <c r="AR40" s="175">
        <v>4.8</v>
      </c>
      <c r="AS40" s="81" t="str">
        <f>IF(AR40="","",(IF(AR40&lt;=5,"○","×")))</f>
        <v>○</v>
      </c>
      <c r="AT40" s="130"/>
      <c r="AU40" s="78">
        <v>2.2000000000000002</v>
      </c>
      <c r="AV40" s="141" t="str">
        <f>IF(AU40="","",(IF(AU40&lt;=2,"○","×")))</f>
        <v>×</v>
      </c>
      <c r="AW40" s="83"/>
      <c r="AX40" s="78">
        <v>2.5</v>
      </c>
      <c r="AY40" s="174" t="str">
        <f>IF(AX40="","",(IF(AX40&lt;=2,"○","×")))</f>
        <v>×</v>
      </c>
      <c r="AZ40" s="130"/>
      <c r="BA40" s="78">
        <v>2.2000000000000002</v>
      </c>
      <c r="BB40" s="141" t="str">
        <f>IF(BA40="","",(IF(BA40&lt;=2,"○","×")))</f>
        <v>×</v>
      </c>
      <c r="BC40" s="130"/>
      <c r="BD40" s="78">
        <v>1.5</v>
      </c>
      <c r="BE40" s="173" t="str">
        <f>IF(BD40="","",(IF(BD40&lt;=2,"○","×")))</f>
        <v>○</v>
      </c>
      <c r="BF40" s="956"/>
      <c r="BG40" s="78">
        <v>1</v>
      </c>
      <c r="BH40" s="140" t="str">
        <f>IF(BG40="","",(IF(BG40&lt;=2,"○","×")))</f>
        <v>○</v>
      </c>
      <c r="BI40" s="130"/>
      <c r="BJ40" s="78">
        <v>1.1000000000000001</v>
      </c>
      <c r="BK40" s="174" t="str">
        <f>IF(BJ40="","",(IF(BJ40&lt;=2,"○","×")))</f>
        <v>○</v>
      </c>
      <c r="BL40" s="130" t="s">
        <v>134</v>
      </c>
      <c r="BM40" s="78">
        <v>0.5</v>
      </c>
      <c r="BN40" s="141" t="str">
        <f>IF(BM40="","",(IF(BM40&lt;=2,"○","×")))</f>
        <v>○</v>
      </c>
      <c r="BO40" s="130"/>
    </row>
    <row r="41" spans="1:67" ht="12" customHeight="1" x14ac:dyDescent="0.2">
      <c r="C41" s="982"/>
      <c r="D41" s="975" t="s">
        <v>94</v>
      </c>
      <c r="E41" s="976"/>
      <c r="F41" s="976"/>
      <c r="G41" s="957" t="s">
        <v>90</v>
      </c>
      <c r="H41" s="956"/>
      <c r="I41" s="960"/>
      <c r="J41" s="130"/>
      <c r="K41" s="79">
        <v>5.5</v>
      </c>
      <c r="L41" s="173"/>
      <c r="M41" s="130"/>
      <c r="N41" s="78">
        <v>6.1</v>
      </c>
      <c r="O41" s="140"/>
      <c r="P41" s="130"/>
      <c r="Q41" s="190">
        <v>10</v>
      </c>
      <c r="R41" s="140"/>
      <c r="S41" s="130"/>
      <c r="T41" s="78">
        <v>5.0999999999999996</v>
      </c>
      <c r="U41" s="141"/>
      <c r="V41" s="83"/>
      <c r="W41" s="78">
        <v>3.8</v>
      </c>
      <c r="X41" s="174"/>
      <c r="Y41" s="130"/>
      <c r="Z41" s="742">
        <v>10</v>
      </c>
      <c r="AA41" s="173"/>
      <c r="AB41" s="130"/>
      <c r="AC41" s="175">
        <v>3.4</v>
      </c>
      <c r="AD41" s="173"/>
      <c r="AE41" s="956"/>
      <c r="AF41" s="78">
        <v>5.5</v>
      </c>
      <c r="AG41" s="140"/>
      <c r="AH41" s="956"/>
      <c r="AI41" s="940">
        <v>11</v>
      </c>
      <c r="AJ41" s="140"/>
      <c r="AK41" s="130"/>
      <c r="AL41" s="78">
        <v>6.4</v>
      </c>
      <c r="AM41" s="174"/>
      <c r="AN41" s="130"/>
      <c r="AO41" s="78">
        <v>8.4</v>
      </c>
      <c r="AP41" s="174"/>
      <c r="AQ41" s="130"/>
      <c r="AR41" s="78">
        <v>8</v>
      </c>
      <c r="AS41" s="140"/>
      <c r="AT41" s="956"/>
      <c r="AU41" s="78">
        <v>5.3</v>
      </c>
      <c r="AV41" s="140"/>
      <c r="AW41" s="130"/>
      <c r="AX41" s="78">
        <v>5.8</v>
      </c>
      <c r="AY41" s="173"/>
      <c r="AZ41" s="130"/>
      <c r="BA41" s="78">
        <v>4.4000000000000004</v>
      </c>
      <c r="BB41" s="141"/>
      <c r="BC41" s="83"/>
      <c r="BD41" s="78">
        <v>3.7</v>
      </c>
      <c r="BE41" s="174"/>
      <c r="BF41" s="130"/>
      <c r="BG41" s="78">
        <v>2.7</v>
      </c>
      <c r="BH41" s="173"/>
      <c r="BI41" s="956"/>
      <c r="BJ41" s="78">
        <v>3.4</v>
      </c>
      <c r="BK41" s="141"/>
      <c r="BL41" s="130"/>
      <c r="BM41" s="78">
        <v>2.7</v>
      </c>
      <c r="BN41" s="174"/>
      <c r="BO41" s="130"/>
    </row>
    <row r="42" spans="1:67" ht="12" customHeight="1" x14ac:dyDescent="0.2">
      <c r="C42" s="982"/>
      <c r="D42" s="975" t="s">
        <v>95</v>
      </c>
      <c r="E42" s="976"/>
      <c r="F42" s="976"/>
      <c r="G42" s="957" t="s">
        <v>90</v>
      </c>
      <c r="H42" s="967"/>
      <c r="I42" s="969"/>
      <c r="J42" s="178"/>
      <c r="K42" s="176">
        <v>17</v>
      </c>
      <c r="L42" s="181" t="str">
        <f>IF(K42="","",IF(K42&lt;=25,"○","×"))</f>
        <v>○</v>
      </c>
      <c r="M42" s="178"/>
      <c r="N42" s="179">
        <v>20</v>
      </c>
      <c r="O42" s="180" t="str">
        <f>IF(N42="","",(IF(N42&lt;=50,"○","×")))</f>
        <v>○</v>
      </c>
      <c r="P42" s="178"/>
      <c r="Q42" s="182">
        <v>9</v>
      </c>
      <c r="R42" s="180" t="str">
        <f>IF(Q42="","",IF(Q42&lt;=25,"○","×"))</f>
        <v>○</v>
      </c>
      <c r="S42" s="178"/>
      <c r="T42" s="179">
        <v>13</v>
      </c>
      <c r="U42" s="183" t="str">
        <f>IF(T42="","",IF(T42&lt;=25,"○","×"))</f>
        <v>○</v>
      </c>
      <c r="V42" s="178"/>
      <c r="W42" s="179">
        <v>4</v>
      </c>
      <c r="X42" s="184" t="str">
        <f>IF(W42="","",(IF(W42&lt;=25,"○","×")))</f>
        <v>○</v>
      </c>
      <c r="Y42" s="178"/>
      <c r="Z42" s="179">
        <v>21</v>
      </c>
      <c r="AA42" s="180" t="str">
        <f>IF(Z42="","",(IF(Z42&lt;=100,"○","×")))</f>
        <v>○</v>
      </c>
      <c r="AB42" s="178"/>
      <c r="AC42" s="179">
        <v>2</v>
      </c>
      <c r="AD42" s="181" t="str">
        <f>IF(AC42="","",IF(AC42&lt;=25,"○","×"))</f>
        <v>○</v>
      </c>
      <c r="AE42" s="967"/>
      <c r="AF42" s="179">
        <v>6</v>
      </c>
      <c r="AG42" s="180" t="str">
        <f>IF(AF42="","",(IF(AF42&lt;=100,"○","×")))</f>
        <v>○</v>
      </c>
      <c r="AH42" s="967"/>
      <c r="AI42" s="179">
        <v>28</v>
      </c>
      <c r="AJ42" s="180" t="str">
        <f>IF(AI42="","",(IF(AI42&lt;=100,"○","×")))</f>
        <v>○</v>
      </c>
      <c r="AK42" s="178"/>
      <c r="AL42" s="179">
        <v>9</v>
      </c>
      <c r="AM42" s="183" t="str">
        <f>IF(AL42="","",(IF(AL42&lt;=100,"○","×")))</f>
        <v>○</v>
      </c>
      <c r="AN42" s="178"/>
      <c r="AO42" s="179">
        <v>10</v>
      </c>
      <c r="AP42" s="184" t="str">
        <f>IF(AO42="","",IF(AO42&lt;=25,"○","×"))</f>
        <v>○</v>
      </c>
      <c r="AQ42" s="178"/>
      <c r="AR42" s="179">
        <v>10</v>
      </c>
      <c r="AS42" s="180" t="str">
        <f>IF(AR42="","",(IF(AR42&lt;=50,"○","×")))</f>
        <v>○</v>
      </c>
      <c r="AT42" s="967"/>
      <c r="AU42" s="179">
        <v>6</v>
      </c>
      <c r="AV42" s="180" t="str">
        <f>IF(AU42="","",(IF(AU42&lt;=25,"○","×")))</f>
        <v>○</v>
      </c>
      <c r="AW42" s="178"/>
      <c r="AX42" s="179">
        <v>9</v>
      </c>
      <c r="AY42" s="181" t="str">
        <f>IF(AX42="","",(IF(AX42&lt;=25,"○","×")))</f>
        <v>○</v>
      </c>
      <c r="AZ42" s="178"/>
      <c r="BA42" s="179">
        <v>4</v>
      </c>
      <c r="BB42" s="183" t="str">
        <f>IF(BA42="","",(IF(BA42&lt;=25,"○","×")))</f>
        <v>○</v>
      </c>
      <c r="BC42" s="178"/>
      <c r="BD42" s="179">
        <v>1</v>
      </c>
      <c r="BE42" s="184" t="str">
        <f>IF(BD42="","",(IF(BD42&lt;=25,"○","×")))</f>
        <v>○</v>
      </c>
      <c r="BF42" s="178" t="s">
        <v>134</v>
      </c>
      <c r="BG42" s="179">
        <v>1</v>
      </c>
      <c r="BH42" s="181" t="str">
        <f>IF(BG42="","",(IF(BG42&lt;=25,"○","×")))</f>
        <v>○</v>
      </c>
      <c r="BI42" s="967"/>
      <c r="BJ42" s="179">
        <v>2</v>
      </c>
      <c r="BK42" s="183" t="str">
        <f>IF(BJ42="","",(IF(BJ42&lt;=25,"○","×")))</f>
        <v>○</v>
      </c>
      <c r="BL42" s="178" t="s">
        <v>134</v>
      </c>
      <c r="BM42" s="179">
        <v>1</v>
      </c>
      <c r="BN42" s="184" t="str">
        <f>IF(BM42="","",(IF(BM42&lt;=25,"○","×")))</f>
        <v>○</v>
      </c>
      <c r="BO42" s="130"/>
    </row>
    <row r="43" spans="1:67" ht="15" customHeight="1" x14ac:dyDescent="0.2">
      <c r="A43" s="957"/>
      <c r="B43" s="957"/>
      <c r="C43" s="982"/>
      <c r="D43" s="986" t="s">
        <v>96</v>
      </c>
      <c r="E43" s="987"/>
      <c r="F43" s="987" t="s">
        <v>97</v>
      </c>
      <c r="G43" s="987"/>
      <c r="H43" s="956"/>
      <c r="I43" s="960"/>
      <c r="J43" s="172"/>
      <c r="K43" s="79" t="s">
        <v>425</v>
      </c>
      <c r="L43" s="76" t="str">
        <f>IF(K43="","",IF((VALUE(LEFT(K43,3))*10^(RIGHT(K43,1)))&lt;=1000,"○","×"))</f>
        <v>×</v>
      </c>
      <c r="M43" s="172"/>
      <c r="N43" s="957"/>
      <c r="O43" s="186"/>
      <c r="P43" s="172"/>
      <c r="Q43" s="79" t="s">
        <v>425</v>
      </c>
      <c r="R43" s="76" t="str">
        <f>IF(Q43="","",IF((VALUE(LEFT(Q43,3))*10^(RIGHT(Q43,1)))&lt;=1000,"○","×"))</f>
        <v>×</v>
      </c>
      <c r="S43" s="172"/>
      <c r="T43" s="79" t="s">
        <v>424</v>
      </c>
      <c r="U43" s="76" t="str">
        <f>IF(T43="","",IF((VALUE(LEFT(T43,3))*10^(RIGHT(T43,1)))&lt;=1000,"○","×"))</f>
        <v>○</v>
      </c>
      <c r="V43" s="172"/>
      <c r="W43" s="79" t="s">
        <v>423</v>
      </c>
      <c r="X43" s="170" t="str">
        <f>IF(W43="","",IF((VALUE(LEFT(W43,3))*10^(RIGHT(W43,1)))&lt;=300,"○","×"))</f>
        <v>×</v>
      </c>
      <c r="Y43" s="172"/>
      <c r="Z43" s="24"/>
      <c r="AA43" s="186"/>
      <c r="AB43" s="172"/>
      <c r="AC43" s="79" t="s">
        <v>331</v>
      </c>
      <c r="AD43" s="76" t="str">
        <f>IF(AC43="","",IF((VALUE(LEFT(AC43,3))*10^(RIGHT(AC43,1)))&lt;=1000,"○","×"))</f>
        <v>○</v>
      </c>
      <c r="AE43" s="956"/>
      <c r="AF43" s="24"/>
      <c r="AG43" s="170"/>
      <c r="AH43" s="956"/>
      <c r="AI43" s="188"/>
      <c r="AJ43" s="170"/>
      <c r="AK43" s="172"/>
      <c r="AL43" s="24"/>
      <c r="AM43" s="186"/>
      <c r="AN43" s="172"/>
      <c r="AO43" s="79" t="s">
        <v>351</v>
      </c>
      <c r="AP43" s="76" t="str">
        <f>IF(AO43="","",IF((VALUE(LEFT(AO43,3))*10^(RIGHT(AO43,1)))&lt;=1000,"○","×"))</f>
        <v>○</v>
      </c>
      <c r="AQ43" s="172"/>
      <c r="AR43" s="24"/>
      <c r="AS43" s="186"/>
      <c r="AT43" s="956"/>
      <c r="AU43" s="79" t="s">
        <v>331</v>
      </c>
      <c r="AV43" s="76" t="str">
        <f>IF(AU43="","",IF((VALUE(LEFT(AU43,3))*10^(RIGHT(AU43,1)))&lt;=300,"○","×"))</f>
        <v>×</v>
      </c>
      <c r="AW43" s="172"/>
      <c r="AX43" s="79" t="s">
        <v>422</v>
      </c>
      <c r="AY43" s="76" t="str">
        <f>IF(AX43="","",IF((VALUE(LEFT(AX43,3))*10^(RIGHT(AX43,1)))&lt;=300,"○","×"))</f>
        <v>×</v>
      </c>
      <c r="AZ43" s="172"/>
      <c r="BA43" s="79" t="s">
        <v>338</v>
      </c>
      <c r="BB43" s="170" t="str">
        <f>IF(BA43="","",IF((VALUE(LEFT(BA43,3))*10^(RIGHT(BA43,1)))&lt;=300,"○","×"))</f>
        <v>×</v>
      </c>
      <c r="BC43" s="172"/>
      <c r="BD43" s="79" t="s">
        <v>369</v>
      </c>
      <c r="BE43" s="76" t="str">
        <f>IF(BD43="","",IF((VALUE(LEFT(BD43,3))*10^(RIGHT(BD43,1)))&lt;=300,"○","×"))</f>
        <v>○</v>
      </c>
      <c r="BF43" s="172"/>
      <c r="BG43" s="79" t="s">
        <v>369</v>
      </c>
      <c r="BH43" s="76" t="str">
        <f>IF(BG43="","",IF((VALUE(LEFT(BG43,3))*10^(RIGHT(BG43,1)))&lt;=300,"○","×"))</f>
        <v>○</v>
      </c>
      <c r="BI43" s="956"/>
      <c r="BJ43" s="79" t="s">
        <v>305</v>
      </c>
      <c r="BK43" s="76" t="str">
        <f>IF(BJ43="","",IF((VALUE(LEFT(BJ43,3))*10^(RIGHT(BJ43,1)))&lt;=300,"○","×"))</f>
        <v>○</v>
      </c>
      <c r="BL43" s="172"/>
      <c r="BM43" s="79" t="s">
        <v>376</v>
      </c>
      <c r="BN43" s="170" t="str">
        <f>IF(BM43="","",IF((VALUE(LEFT(BM43,3))*10^(RIGHT(BM43,1)))&lt;=300,"○","×"))</f>
        <v>○</v>
      </c>
      <c r="BO43" s="172"/>
    </row>
    <row r="44" spans="1:67" ht="12" customHeight="1" x14ac:dyDescent="0.2">
      <c r="C44" s="982"/>
      <c r="D44" s="975" t="s">
        <v>150</v>
      </c>
      <c r="E44" s="976"/>
      <c r="F44" s="976"/>
      <c r="G44" s="957" t="s">
        <v>90</v>
      </c>
      <c r="H44" s="956"/>
      <c r="I44" s="960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956"/>
      <c r="AF44" s="78"/>
      <c r="AG44" s="29"/>
      <c r="AH44" s="956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956"/>
      <c r="AU44" s="78"/>
      <c r="AV44" s="29"/>
      <c r="AW44" s="77"/>
      <c r="AX44" s="78"/>
      <c r="AY44" s="76"/>
      <c r="AZ44" s="77"/>
      <c r="BA44" s="78"/>
      <c r="BB44" s="81"/>
      <c r="BC44" s="77"/>
      <c r="BD44" s="78"/>
      <c r="BE44" s="81"/>
      <c r="BF44" s="77"/>
      <c r="BG44" s="193"/>
      <c r="BH44" s="143"/>
      <c r="BI44" s="956"/>
      <c r="BJ44" s="193"/>
      <c r="BK44" s="25"/>
      <c r="BL44" s="77"/>
      <c r="BM44" s="193"/>
      <c r="BN44" s="81"/>
      <c r="BO44" s="77"/>
    </row>
    <row r="45" spans="1:67" ht="12" customHeight="1" x14ac:dyDescent="0.2">
      <c r="C45" s="982"/>
      <c r="D45" s="975" t="s">
        <v>151</v>
      </c>
      <c r="E45" s="976"/>
      <c r="F45" s="976"/>
      <c r="G45" s="957" t="s">
        <v>90</v>
      </c>
      <c r="H45" s="956"/>
      <c r="I45" s="960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956"/>
      <c r="AF45" s="193"/>
      <c r="AG45" s="140"/>
      <c r="AH45" s="956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956"/>
      <c r="AU45" s="195"/>
      <c r="AV45" s="140"/>
      <c r="AW45" s="130"/>
      <c r="AX45" s="195"/>
      <c r="AY45" s="173"/>
      <c r="AZ45" s="130"/>
      <c r="BA45" s="195"/>
      <c r="BB45" s="141"/>
      <c r="BC45" s="83"/>
      <c r="BD45" s="195"/>
      <c r="BE45" s="174"/>
      <c r="BF45" s="130"/>
      <c r="BG45" s="195"/>
      <c r="BH45" s="173"/>
      <c r="BI45" s="956"/>
      <c r="BJ45" s="195"/>
      <c r="BK45" s="141"/>
      <c r="BL45" s="130"/>
      <c r="BM45" s="195"/>
      <c r="BN45" s="174"/>
      <c r="BO45" s="106"/>
    </row>
    <row r="46" spans="1:67" ht="12" customHeight="1" x14ac:dyDescent="0.2">
      <c r="C46" s="982"/>
      <c r="D46" s="975" t="s">
        <v>98</v>
      </c>
      <c r="E46" s="976"/>
      <c r="F46" s="976"/>
      <c r="G46" s="960" t="s">
        <v>90</v>
      </c>
      <c r="H46" s="956"/>
      <c r="I46" s="960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199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  <c r="BO46" s="106"/>
    </row>
    <row r="47" spans="1:67" ht="12" customHeight="1" x14ac:dyDescent="0.2">
      <c r="C47" s="982"/>
      <c r="D47" s="975" t="s">
        <v>100</v>
      </c>
      <c r="E47" s="976"/>
      <c r="F47" s="976"/>
      <c r="G47" s="960" t="s">
        <v>99</v>
      </c>
      <c r="H47" s="956"/>
      <c r="I47" s="960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3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  <c r="BO47" s="199"/>
    </row>
    <row r="48" spans="1:67" ht="12" customHeight="1" x14ac:dyDescent="0.2">
      <c r="C48" s="983"/>
      <c r="D48" s="979" t="s">
        <v>101</v>
      </c>
      <c r="E48" s="980"/>
      <c r="F48" s="980"/>
      <c r="G48" s="960" t="s">
        <v>90</v>
      </c>
      <c r="H48" s="956"/>
      <c r="I48" s="960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06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  <c r="BO48" s="199"/>
    </row>
    <row r="49" spans="3:67" ht="12" customHeight="1" x14ac:dyDescent="0.2">
      <c r="C49" s="981" t="s">
        <v>152</v>
      </c>
      <c r="D49" s="984" t="s">
        <v>153</v>
      </c>
      <c r="E49" s="985"/>
      <c r="F49" s="985"/>
      <c r="G49" s="947" t="s">
        <v>90</v>
      </c>
      <c r="H49" s="945">
        <v>3.0000000000000001E-3</v>
      </c>
      <c r="I49" s="947" t="s">
        <v>93</v>
      </c>
      <c r="J49" s="213"/>
      <c r="K49" s="214"/>
      <c r="L49" s="215" t="str">
        <f>IF(K49="","",(IF(K49&lt;=$H49,"○","×")))</f>
        <v/>
      </c>
      <c r="M49" s="213"/>
      <c r="N49" s="216"/>
      <c r="O49" s="215" t="str">
        <f>IF(N49="","",(IF(N49&lt;=$H49,"○","×")))</f>
        <v/>
      </c>
      <c r="P49" s="213"/>
      <c r="Q49" s="214"/>
      <c r="R49" s="215" t="str">
        <f>IF(Q49="","",(IF(Q49&lt;=$H49,"○","×")))</f>
        <v/>
      </c>
      <c r="S49" s="213"/>
      <c r="T49" s="214"/>
      <c r="U49" s="215" t="str">
        <f>IF(T49="","",(IF(T49&lt;=$H49,"○","×")))</f>
        <v/>
      </c>
      <c r="V49" s="213"/>
      <c r="W49" s="214"/>
      <c r="X49" s="215" t="str">
        <f>IF(W49="","",(IF(W49&lt;=$H49,"○","×")))</f>
        <v/>
      </c>
      <c r="Y49" s="213"/>
      <c r="Z49" s="214"/>
      <c r="AA49" s="215" t="str">
        <f>IF(Z49="","",(IF(Z49&lt;=$H49,"○","×")))</f>
        <v/>
      </c>
      <c r="AB49" s="213"/>
      <c r="AC49" s="214"/>
      <c r="AD49" s="215" t="str">
        <f>IF(AC49="","",(IF(AC49&lt;=$H49,"○","×")))</f>
        <v/>
      </c>
      <c r="AE49" s="213"/>
      <c r="AF49" s="214"/>
      <c r="AG49" s="215" t="str">
        <f>IF(AF49="","",(IF(AF49&lt;=$H49,"○","×")))</f>
        <v/>
      </c>
      <c r="AH49" s="213"/>
      <c r="AI49" s="214"/>
      <c r="AJ49" s="215" t="str">
        <f>IF(AI49="","",(IF(AI49&lt;=$H49,"○","×")))</f>
        <v/>
      </c>
      <c r="AK49" s="213"/>
      <c r="AL49" s="214"/>
      <c r="AM49" s="215" t="str">
        <f>IF(AL49="","",(IF(AL49&lt;=$H49,"○","×")))</f>
        <v/>
      </c>
      <c r="AN49" s="213"/>
      <c r="AO49" s="214"/>
      <c r="AP49" s="215" t="str">
        <f>IF(AO49="","",(IF(AO49&lt;=$H49,"○","×")))</f>
        <v/>
      </c>
      <c r="AQ49" s="213"/>
      <c r="AR49" s="214"/>
      <c r="AS49" s="215" t="str">
        <f>IF(AR49="","",(IF(AR49&lt;=$H49,"○","×")))</f>
        <v/>
      </c>
      <c r="AT49" s="213"/>
      <c r="AU49" s="214"/>
      <c r="AV49" s="215" t="str">
        <f>IF(AU49="","",(IF(AU49&lt;=$H49,"○","×")))</f>
        <v/>
      </c>
      <c r="AW49" s="213"/>
      <c r="AX49" s="214"/>
      <c r="AY49" s="215" t="str">
        <f>IF(AX49="","",(IF(AX49&lt;=$H49,"○","×")))</f>
        <v/>
      </c>
      <c r="AZ49" s="213"/>
      <c r="BA49" s="214"/>
      <c r="BB49" s="215" t="str">
        <f>IF(BA49="","",(IF(BA49&lt;=$H49,"○","×")))</f>
        <v/>
      </c>
      <c r="BC49" s="213"/>
      <c r="BD49" s="214"/>
      <c r="BE49" s="215" t="str">
        <f>IF(BD49="","",(IF(BD49&lt;=$H49,"○","×")))</f>
        <v/>
      </c>
      <c r="BF49" s="213"/>
      <c r="BG49" s="214"/>
      <c r="BH49" s="215" t="str">
        <f>IF(BG49="","",(IF(BG49&lt;=$H49,"○","×")))</f>
        <v/>
      </c>
      <c r="BI49" s="213"/>
      <c r="BJ49" s="214"/>
      <c r="BK49" s="215" t="str">
        <f>IF(BJ49="","",(IF(BJ49&lt;=$H49,"○","×")))</f>
        <v/>
      </c>
      <c r="BL49" s="213"/>
      <c r="BM49" s="214"/>
      <c r="BN49" s="215" t="str">
        <f>IF(BM49="","",(IF(BM49&lt;=$H49,"○","×")))</f>
        <v/>
      </c>
      <c r="BO49" s="172"/>
    </row>
    <row r="50" spans="3:67" ht="12" customHeight="1" x14ac:dyDescent="0.2">
      <c r="C50" s="982"/>
      <c r="D50" s="975" t="s">
        <v>154</v>
      </c>
      <c r="E50" s="976"/>
      <c r="F50" s="976"/>
      <c r="G50" s="960" t="s">
        <v>90</v>
      </c>
      <c r="H50" s="975" t="s">
        <v>155</v>
      </c>
      <c r="I50" s="996"/>
      <c r="J50" s="172"/>
      <c r="K50" s="957"/>
      <c r="L50" s="192" t="str">
        <f>IF(K50="","",(IF(K50&lt;=$H50,"○","×")))</f>
        <v/>
      </c>
      <c r="M50" s="172"/>
      <c r="N50" s="218"/>
      <c r="O50" s="192" t="str">
        <f>IF(N50="","",(IF(N50&lt;=$H50,"○","×")))</f>
        <v/>
      </c>
      <c r="P50" s="172"/>
      <c r="Q50" s="78"/>
      <c r="R50" s="192" t="str">
        <f>IF(Q50="","",(IF(Q50&lt;=$H50,"○","×")))</f>
        <v/>
      </c>
      <c r="S50" s="172"/>
      <c r="T50" s="218"/>
      <c r="U50" s="192" t="str">
        <f>IF(T50="","",(IF(T50&lt;=$H50,"○","×")))</f>
        <v/>
      </c>
      <c r="V50" s="172"/>
      <c r="W50" s="218"/>
      <c r="X50" s="192" t="str">
        <f>IF(W50="","",(IF(W50&lt;=$H50,"○","×")))</f>
        <v/>
      </c>
      <c r="Y50" s="172"/>
      <c r="Z50" s="218"/>
      <c r="AA50" s="192" t="str">
        <f>IF(Z50="","",(IF(Z50&lt;=$H50,"○","×")))</f>
        <v/>
      </c>
      <c r="AB50" s="172"/>
      <c r="AC50" s="218"/>
      <c r="AD50" s="192" t="str">
        <f>IF(AC50="","",(IF(AC50&lt;=$H50,"○","×")))</f>
        <v/>
      </c>
      <c r="AE50" s="172"/>
      <c r="AF50" s="218"/>
      <c r="AG50" s="192" t="str">
        <f>IF(AF50="","",(IF(AF50&lt;=$H50,"○","×")))</f>
        <v/>
      </c>
      <c r="AH50" s="172"/>
      <c r="AI50" s="218"/>
      <c r="AJ50" s="192" t="str">
        <f>IF(AI50="","",(IF(AI50&lt;=$H50,"○","×")))</f>
        <v/>
      </c>
      <c r="AK50" s="172"/>
      <c r="AL50" s="218"/>
      <c r="AM50" s="192" t="str">
        <f>IF(AL50="","",(IF(AL50&lt;=$H50,"○","×")))</f>
        <v/>
      </c>
      <c r="AN50" s="172"/>
      <c r="AO50" s="218"/>
      <c r="AP50" s="192" t="str">
        <f>IF(AO50="","",(IF(AO50&lt;=$H50,"○","×")))</f>
        <v/>
      </c>
      <c r="AQ50" s="172"/>
      <c r="AR50" s="218"/>
      <c r="AS50" s="192" t="str">
        <f>IF(AR50="","",(IF(AR50&lt;=$H50,"○","×")))</f>
        <v/>
      </c>
      <c r="AT50" s="172"/>
      <c r="AU50" s="218"/>
      <c r="AV50" s="192" t="str">
        <f>IF(AU50="","",(IF(AU50&lt;=$H50,"○","×")))</f>
        <v/>
      </c>
      <c r="AW50" s="172"/>
      <c r="AX50" s="218"/>
      <c r="AY50" s="192" t="str">
        <f>IF(AX50="","",(IF(AX50&lt;=$H50,"○","×")))</f>
        <v/>
      </c>
      <c r="AZ50" s="172"/>
      <c r="BA50" s="218"/>
      <c r="BB50" s="192" t="str">
        <f>IF(BA50="","",(IF(BA50&lt;=$H50,"○","×")))</f>
        <v/>
      </c>
      <c r="BC50" s="172"/>
      <c r="BD50" s="218"/>
      <c r="BE50" s="192" t="str">
        <f>IF(BD50="","",(IF(BD50&lt;=$H50,"○","×")))</f>
        <v/>
      </c>
      <c r="BF50" s="172"/>
      <c r="BG50" s="218"/>
      <c r="BH50" s="192" t="str">
        <f>IF(BG50="","",(IF(BG50&lt;=$H50,"○","×")))</f>
        <v/>
      </c>
      <c r="BI50" s="172"/>
      <c r="BJ50" s="218"/>
      <c r="BK50" s="192" t="str">
        <f>IF(BJ50="","",(IF(BJ50&lt;=$H50,"○","×")))</f>
        <v/>
      </c>
      <c r="BL50" s="172"/>
      <c r="BM50" s="218"/>
      <c r="BN50" s="192" t="str">
        <f>IF(BM50="","",(IF(BM50&lt;=$H50,"○","×")))</f>
        <v/>
      </c>
      <c r="BO50" s="172"/>
    </row>
    <row r="51" spans="3:67" ht="12" customHeight="1" x14ac:dyDescent="0.2">
      <c r="C51" s="982"/>
      <c r="D51" s="975" t="s">
        <v>156</v>
      </c>
      <c r="E51" s="976"/>
      <c r="F51" s="976"/>
      <c r="G51" s="960" t="s">
        <v>90</v>
      </c>
      <c r="H51" s="956">
        <v>0.01</v>
      </c>
      <c r="I51" s="960" t="s">
        <v>93</v>
      </c>
      <c r="J51" s="172"/>
      <c r="K51" s="217"/>
      <c r="L51" s="192" t="str">
        <f>IF(K51="","",(IF(K51&lt;=$H51,"○","×")))</f>
        <v/>
      </c>
      <c r="M51" s="172"/>
      <c r="N51" s="219"/>
      <c r="O51" s="192" t="str">
        <f>IF(N51="","",(IF(N51&lt;=$H51,"○","×")))</f>
        <v/>
      </c>
      <c r="P51" s="172"/>
      <c r="Q51" s="217"/>
      <c r="R51" s="192" t="str">
        <f>IF(Q51="","",(IF(Q51&lt;=$H51,"○","×")))</f>
        <v/>
      </c>
      <c r="S51" s="172"/>
      <c r="T51" s="217"/>
      <c r="U51" s="192" t="str">
        <f>IF(T51="","",(IF(T51&lt;=$H51,"○","×")))</f>
        <v/>
      </c>
      <c r="V51" s="172"/>
      <c r="W51" s="217"/>
      <c r="X51" s="192" t="str">
        <f>IF(W51="","",(IF(W51&lt;=$H51,"○","×")))</f>
        <v/>
      </c>
      <c r="Y51" s="172"/>
      <c r="Z51" s="217"/>
      <c r="AA51" s="192" t="str">
        <f>IF(Z51="","",(IF(Z51&lt;=$H51,"○","×")))</f>
        <v/>
      </c>
      <c r="AB51" s="172"/>
      <c r="AC51" s="217"/>
      <c r="AD51" s="192" t="str">
        <f>IF(AC51="","",(IF(AC51&lt;=$H51,"○","×")))</f>
        <v/>
      </c>
      <c r="AE51" s="172"/>
      <c r="AF51" s="217"/>
      <c r="AG51" s="192" t="str">
        <f>IF(AF51="","",(IF(AF51&lt;=$H51,"○","×")))</f>
        <v/>
      </c>
      <c r="AH51" s="172"/>
      <c r="AI51" s="217"/>
      <c r="AJ51" s="192" t="str">
        <f>IF(AI51="","",(IF(AI51&lt;=$H51,"○","×")))</f>
        <v/>
      </c>
      <c r="AK51" s="172"/>
      <c r="AL51" s="217"/>
      <c r="AM51" s="192" t="str">
        <f>IF(AL51="","",(IF(AL51&lt;=$H51,"○","×")))</f>
        <v/>
      </c>
      <c r="AN51" s="172"/>
      <c r="AO51" s="217"/>
      <c r="AP51" s="192" t="str">
        <f>IF(AO51="","",(IF(AO51&lt;=$H51,"○","×")))</f>
        <v/>
      </c>
      <c r="AQ51" s="172"/>
      <c r="AR51" s="217"/>
      <c r="AS51" s="192" t="str">
        <f>IF(AR51="","",(IF(AR51&lt;=$H51,"○","×")))</f>
        <v/>
      </c>
      <c r="AT51" s="172"/>
      <c r="AU51" s="217"/>
      <c r="AV51" s="192" t="str">
        <f>IF(AU51="","",(IF(AU51&lt;=$H51,"○","×")))</f>
        <v/>
      </c>
      <c r="AW51" s="172"/>
      <c r="AX51" s="217"/>
      <c r="AY51" s="192" t="str">
        <f>IF(AX51="","",(IF(AX51&lt;=$H51,"○","×")))</f>
        <v/>
      </c>
      <c r="AZ51" s="172"/>
      <c r="BA51" s="217"/>
      <c r="BB51" s="192" t="str">
        <f>IF(BA51="","",(IF(BA51&lt;=$H51,"○","×")))</f>
        <v/>
      </c>
      <c r="BC51" s="172"/>
      <c r="BD51" s="217"/>
      <c r="BE51" s="192" t="str">
        <f>IF(BD51="","",(IF(BD51&lt;=$H51,"○","×")))</f>
        <v/>
      </c>
      <c r="BF51" s="172"/>
      <c r="BG51" s="217"/>
      <c r="BH51" s="192" t="str">
        <f>IF(BG51="","",(IF(BG51&lt;=$H51,"○","×")))</f>
        <v/>
      </c>
      <c r="BI51" s="172"/>
      <c r="BJ51" s="217"/>
      <c r="BK51" s="192" t="str">
        <f>IF(BJ51="","",(IF(BJ51&lt;=$H51,"○","×")))</f>
        <v/>
      </c>
      <c r="BL51" s="172"/>
      <c r="BM51" s="217"/>
      <c r="BN51" s="192" t="str">
        <f>IF(BM51="","",(IF(BM51&lt;=$H51,"○","×")))</f>
        <v/>
      </c>
      <c r="BO51" s="172"/>
    </row>
    <row r="52" spans="3:67" ht="12" customHeight="1" x14ac:dyDescent="0.2">
      <c r="C52" s="982"/>
      <c r="D52" s="977" t="s">
        <v>157</v>
      </c>
      <c r="E52" s="978"/>
      <c r="F52" s="978"/>
      <c r="G52" s="969" t="s">
        <v>90</v>
      </c>
      <c r="H52" s="967">
        <v>0.02</v>
      </c>
      <c r="I52" s="960" t="s">
        <v>93</v>
      </c>
      <c r="J52" s="220"/>
      <c r="K52" s="221"/>
      <c r="L52" s="222" t="str">
        <f>IF(K52="","",(IF(K52&lt;=$H52,"○","×")))</f>
        <v/>
      </c>
      <c r="M52" s="220"/>
      <c r="N52" s="223"/>
      <c r="O52" s="222" t="str">
        <f>IF(N52="","",(IF(N52&lt;=$H52,"○","×")))</f>
        <v/>
      </c>
      <c r="P52" s="220"/>
      <c r="Q52" s="221"/>
      <c r="R52" s="222" t="str">
        <f>IF(Q52="","",(IF(Q52&lt;=$H52,"○","×")))</f>
        <v/>
      </c>
      <c r="S52" s="220"/>
      <c r="T52" s="221"/>
      <c r="U52" s="222" t="str">
        <f>IF(T52="","",(IF(T52&lt;=$H52,"○","×")))</f>
        <v/>
      </c>
      <c r="V52" s="220"/>
      <c r="W52" s="221"/>
      <c r="X52" s="222" t="str">
        <f>IF(W52="","",(IF(W52&lt;=$H52,"○","×")))</f>
        <v/>
      </c>
      <c r="Y52" s="220"/>
      <c r="Z52" s="221"/>
      <c r="AA52" s="222" t="str">
        <f>IF(Z52="","",(IF(Z52&lt;=$H52,"○","×")))</f>
        <v/>
      </c>
      <c r="AB52" s="220"/>
      <c r="AC52" s="221"/>
      <c r="AD52" s="222" t="str">
        <f>IF(AC52="","",(IF(AC52&lt;=$H52,"○","×")))</f>
        <v/>
      </c>
      <c r="AE52" s="220"/>
      <c r="AF52" s="221"/>
      <c r="AG52" s="222" t="str">
        <f>IF(AF52="","",(IF(AF52&lt;=$H52,"○","×")))</f>
        <v/>
      </c>
      <c r="AH52" s="220"/>
      <c r="AI52" s="221"/>
      <c r="AJ52" s="222" t="str">
        <f>IF(AI52="","",(IF(AI52&lt;=$H52,"○","×")))</f>
        <v/>
      </c>
      <c r="AK52" s="220"/>
      <c r="AL52" s="221"/>
      <c r="AM52" s="222" t="str">
        <f>IF(AL52="","",(IF(AL52&lt;=$H52,"○","×")))</f>
        <v/>
      </c>
      <c r="AN52" s="220"/>
      <c r="AO52" s="221"/>
      <c r="AP52" s="222" t="str">
        <f>IF(AO52="","",(IF(AO52&lt;=$H52,"○","×")))</f>
        <v/>
      </c>
      <c r="AQ52" s="220"/>
      <c r="AR52" s="221"/>
      <c r="AS52" s="222" t="str">
        <f>IF(AR52="","",(IF(AR52&lt;=$H52,"○","×")))</f>
        <v/>
      </c>
      <c r="AT52" s="220"/>
      <c r="AU52" s="221"/>
      <c r="AV52" s="222" t="str">
        <f>IF(AU52="","",(IF(AU52&lt;=$H52,"○","×")))</f>
        <v/>
      </c>
      <c r="AW52" s="220"/>
      <c r="AX52" s="221"/>
      <c r="AY52" s="222" t="str">
        <f>IF(AX52="","",(IF(AX52&lt;=$H52,"○","×")))</f>
        <v/>
      </c>
      <c r="AZ52" s="220"/>
      <c r="BA52" s="221"/>
      <c r="BB52" s="222" t="str">
        <f>IF(BA52="","",(IF(BA52&lt;=$H52,"○","×")))</f>
        <v/>
      </c>
      <c r="BC52" s="220"/>
      <c r="BD52" s="221"/>
      <c r="BE52" s="222" t="str">
        <f>IF(BD52="","",(IF(BD52&lt;=$H52,"○","×")))</f>
        <v/>
      </c>
      <c r="BF52" s="220"/>
      <c r="BG52" s="221"/>
      <c r="BH52" s="222" t="str">
        <f>IF(BG52="","",(IF(BG52&lt;=$H52,"○","×")))</f>
        <v/>
      </c>
      <c r="BI52" s="220"/>
      <c r="BJ52" s="221"/>
      <c r="BK52" s="222" t="str">
        <f>IF(BJ52="","",(IF(BJ52&lt;=$H52,"○","×")))</f>
        <v/>
      </c>
      <c r="BL52" s="220"/>
      <c r="BM52" s="221"/>
      <c r="BN52" s="222" t="str">
        <f>IF(BM52="","",(IF(BM52&lt;=$H52,"○","×")))</f>
        <v/>
      </c>
      <c r="BO52" s="172"/>
    </row>
    <row r="53" spans="3:67" ht="12" customHeight="1" x14ac:dyDescent="0.2">
      <c r="C53" s="982"/>
      <c r="D53" s="975" t="s">
        <v>158</v>
      </c>
      <c r="E53" s="976"/>
      <c r="F53" s="976"/>
      <c r="G53" s="960" t="s">
        <v>90</v>
      </c>
      <c r="H53" s="956">
        <v>0.01</v>
      </c>
      <c r="I53" s="970" t="s">
        <v>93</v>
      </c>
      <c r="J53" s="172"/>
      <c r="K53" s="217"/>
      <c r="L53" s="192" t="str">
        <f>IF(K53="","",(IF(K53&lt;=$H53,"○","×")))</f>
        <v/>
      </c>
      <c r="M53" s="172"/>
      <c r="N53" s="219"/>
      <c r="O53" s="192" t="str">
        <f>IF(N53="","",(IF(N53&lt;=$H53,"○","×")))</f>
        <v/>
      </c>
      <c r="P53" s="172"/>
      <c r="Q53" s="219"/>
      <c r="R53" s="192" t="str">
        <f>IF(Q53="","",(IF(Q53&lt;=$H53,"○","×")))</f>
        <v/>
      </c>
      <c r="S53" s="172"/>
      <c r="T53" s="219"/>
      <c r="U53" s="192" t="str">
        <f>IF(T53="","",(IF(T53&lt;=$H53,"○","×")))</f>
        <v/>
      </c>
      <c r="V53" s="172"/>
      <c r="W53" s="219"/>
      <c r="X53" s="192" t="str">
        <f>IF(W53="","",(IF(W53&lt;=$H53,"○","×")))</f>
        <v/>
      </c>
      <c r="Y53" s="172"/>
      <c r="Z53" s="219"/>
      <c r="AA53" s="192" t="str">
        <f>IF(Z53="","",(IF(Z53&lt;=$H53,"○","×")))</f>
        <v/>
      </c>
      <c r="AB53" s="172"/>
      <c r="AC53" s="219"/>
      <c r="AD53" s="192" t="str">
        <f>IF(AC53="","",(IF(AC53&lt;=$H53,"○","×")))</f>
        <v/>
      </c>
      <c r="AE53" s="172"/>
      <c r="AF53" s="219"/>
      <c r="AG53" s="192" t="str">
        <f>IF(AF53="","",(IF(AF53&lt;=$H53,"○","×")))</f>
        <v/>
      </c>
      <c r="AH53" s="172"/>
      <c r="AI53" s="219"/>
      <c r="AJ53" s="192" t="str">
        <f>IF(AI53="","",(IF(AI53&lt;=$H53,"○","×")))</f>
        <v/>
      </c>
      <c r="AK53" s="172"/>
      <c r="AL53" s="219"/>
      <c r="AM53" s="192" t="str">
        <f>IF(AL53="","",(IF(AL53&lt;=$H53,"○","×")))</f>
        <v/>
      </c>
      <c r="AN53" s="172"/>
      <c r="AO53" s="219"/>
      <c r="AP53" s="192" t="str">
        <f>IF(AO53="","",(IF(AO53&lt;=$H53,"○","×")))</f>
        <v/>
      </c>
      <c r="AQ53" s="172"/>
      <c r="AR53" s="219"/>
      <c r="AS53" s="192" t="str">
        <f>IF(AR53="","",(IF(AR53&lt;=$H53,"○","×")))</f>
        <v/>
      </c>
      <c r="AT53" s="172"/>
      <c r="AU53" s="219"/>
      <c r="AV53" s="192" t="str">
        <f>IF(AU53="","",(IF(AU53&lt;=$H53,"○","×")))</f>
        <v/>
      </c>
      <c r="AW53" s="172"/>
      <c r="AX53" s="219"/>
      <c r="AY53" s="192" t="str">
        <f>IF(AX53="","",(IF(AX53&lt;=$H53,"○","×")))</f>
        <v/>
      </c>
      <c r="AZ53" s="172"/>
      <c r="BA53" s="219"/>
      <c r="BB53" s="192" t="str">
        <f>IF(BA53="","",(IF(BA53&lt;=$H53,"○","×")))</f>
        <v/>
      </c>
      <c r="BC53" s="172"/>
      <c r="BD53" s="219"/>
      <c r="BE53" s="192" t="str">
        <f>IF(BD53="","",(IF(BD53&lt;=$H53,"○","×")))</f>
        <v/>
      </c>
      <c r="BF53" s="172"/>
      <c r="BG53" s="219"/>
      <c r="BH53" s="192" t="str">
        <f>IF(BG53="","",(IF(BG53&lt;=$H53,"○","×")))</f>
        <v/>
      </c>
      <c r="BI53" s="172"/>
      <c r="BJ53" s="219"/>
      <c r="BK53" s="192" t="str">
        <f>IF(BJ53="","",(IF(BJ53&lt;=$H53,"○","×")))</f>
        <v/>
      </c>
      <c r="BL53" s="172"/>
      <c r="BM53" s="219"/>
      <c r="BN53" s="192" t="str">
        <f>IF(BM53="","",(IF(BM53&lt;=$H53,"○","×")))</f>
        <v/>
      </c>
      <c r="BO53" s="172"/>
    </row>
    <row r="54" spans="3:67" ht="12" customHeight="1" x14ac:dyDescent="0.2">
      <c r="C54" s="982"/>
      <c r="D54" s="975" t="s">
        <v>159</v>
      </c>
      <c r="E54" s="976"/>
      <c r="F54" s="976"/>
      <c r="G54" s="960" t="s">
        <v>90</v>
      </c>
      <c r="H54" s="956">
        <v>5.0000000000000001E-4</v>
      </c>
      <c r="I54" s="960" t="s">
        <v>93</v>
      </c>
      <c r="J54" s="172"/>
      <c r="K54" s="217"/>
      <c r="L54" s="192" t="str">
        <f>IF(K54="","",(IF(K54&lt;=$H54,"○","×")))</f>
        <v/>
      </c>
      <c r="M54" s="172"/>
      <c r="N54" s="219"/>
      <c r="O54" s="192" t="str">
        <f>IF(N54="","",(IF(N54&lt;=$H54,"○","×")))</f>
        <v/>
      </c>
      <c r="P54" s="172"/>
      <c r="Q54" s="219"/>
      <c r="R54" s="192" t="str">
        <f>IF(Q54="","",(IF(Q54&lt;=$H54,"○","×")))</f>
        <v/>
      </c>
      <c r="S54" s="172"/>
      <c r="T54" s="219"/>
      <c r="U54" s="192" t="str">
        <f>IF(T54="","",(IF(T54&lt;=$H54,"○","×")))</f>
        <v/>
      </c>
      <c r="V54" s="172"/>
      <c r="W54" s="219"/>
      <c r="X54" s="192" t="str">
        <f>IF(W54="","",(IF(W54&lt;=$H54,"○","×")))</f>
        <v/>
      </c>
      <c r="Y54" s="172"/>
      <c r="Z54" s="219"/>
      <c r="AA54" s="192" t="str">
        <f>IF(Z54="","",(IF(Z54&lt;=$H54,"○","×")))</f>
        <v/>
      </c>
      <c r="AB54" s="172"/>
      <c r="AC54" s="219"/>
      <c r="AD54" s="192" t="str">
        <f>IF(AC54="","",(IF(AC54&lt;=$H54,"○","×")))</f>
        <v/>
      </c>
      <c r="AE54" s="172"/>
      <c r="AF54" s="219"/>
      <c r="AG54" s="192" t="str">
        <f>IF(AF54="","",(IF(AF54&lt;=$H54,"○","×")))</f>
        <v/>
      </c>
      <c r="AH54" s="172"/>
      <c r="AI54" s="219"/>
      <c r="AJ54" s="192" t="str">
        <f>IF(AI54="","",(IF(AI54&lt;=$H54,"○","×")))</f>
        <v/>
      </c>
      <c r="AK54" s="172"/>
      <c r="AL54" s="219"/>
      <c r="AM54" s="192" t="str">
        <f>IF(AL54="","",(IF(AL54&lt;=$H54,"○","×")))</f>
        <v/>
      </c>
      <c r="AN54" s="172"/>
      <c r="AO54" s="219"/>
      <c r="AP54" s="192" t="str">
        <f>IF(AO54="","",(IF(AO54&lt;=$H54,"○","×")))</f>
        <v/>
      </c>
      <c r="AQ54" s="172"/>
      <c r="AR54" s="219"/>
      <c r="AS54" s="192" t="str">
        <f>IF(AR54="","",(IF(AR54&lt;=$H54,"○","×")))</f>
        <v/>
      </c>
      <c r="AT54" s="172"/>
      <c r="AU54" s="219"/>
      <c r="AV54" s="192" t="str">
        <f>IF(AU54="","",(IF(AU54&lt;=$H54,"○","×")))</f>
        <v/>
      </c>
      <c r="AW54" s="172"/>
      <c r="AX54" s="219"/>
      <c r="AY54" s="192" t="str">
        <f>IF(AX54="","",(IF(AX54&lt;=$H54,"○","×")))</f>
        <v/>
      </c>
      <c r="AZ54" s="172"/>
      <c r="BA54" s="219"/>
      <c r="BB54" s="192" t="str">
        <f>IF(BA54="","",(IF(BA54&lt;=$H54,"○","×")))</f>
        <v/>
      </c>
      <c r="BC54" s="172"/>
      <c r="BD54" s="219"/>
      <c r="BE54" s="192" t="str">
        <f>IF(BD54="","",(IF(BD54&lt;=$H54,"○","×")))</f>
        <v/>
      </c>
      <c r="BF54" s="172"/>
      <c r="BG54" s="219"/>
      <c r="BH54" s="192" t="str">
        <f>IF(BG54="","",(IF(BG54&lt;=$H54,"○","×")))</f>
        <v/>
      </c>
      <c r="BI54" s="172"/>
      <c r="BJ54" s="219"/>
      <c r="BK54" s="192" t="str">
        <f>IF(BJ54="","",(IF(BJ54&lt;=$H54,"○","×")))</f>
        <v/>
      </c>
      <c r="BL54" s="172"/>
      <c r="BM54" s="219"/>
      <c r="BN54" s="192" t="str">
        <f>IF(BM54="","",(IF(BM54&lt;=$H54,"○","×")))</f>
        <v/>
      </c>
      <c r="BO54" s="172"/>
    </row>
    <row r="55" spans="3:67" ht="12" customHeight="1" x14ac:dyDescent="0.2">
      <c r="C55" s="982"/>
      <c r="D55" s="975" t="s">
        <v>160</v>
      </c>
      <c r="E55" s="976"/>
      <c r="F55" s="976"/>
      <c r="G55" s="960" t="s">
        <v>90</v>
      </c>
      <c r="H55" s="975" t="s">
        <v>155</v>
      </c>
      <c r="I55" s="996"/>
      <c r="J55" s="23"/>
      <c r="K55" s="217"/>
      <c r="L55" s="143" t="str">
        <f>IF(K55="","",(IF(K55&lt;=$H55,"○","×")))</f>
        <v/>
      </c>
      <c r="M55" s="23"/>
      <c r="N55" s="219"/>
      <c r="O55" s="143" t="str">
        <f>IF(N55="","",(IF(N55&lt;=$H55,"○","×")))</f>
        <v/>
      </c>
      <c r="P55" s="23"/>
      <c r="Q55" s="219"/>
      <c r="R55" s="143" t="str">
        <f>IF(Q55="","",(IF(Q55&lt;=$H55,"○","×")))</f>
        <v/>
      </c>
      <c r="S55" s="23"/>
      <c r="T55" s="219"/>
      <c r="U55" s="143" t="str">
        <f>IF(T55="","",(IF(T55&lt;=$H55,"○","×")))</f>
        <v/>
      </c>
      <c r="V55" s="23"/>
      <c r="W55" s="219"/>
      <c r="X55" s="143" t="str">
        <f>IF(W55="","",(IF(W55&lt;=$H55,"○","×")))</f>
        <v/>
      </c>
      <c r="Y55" s="23"/>
      <c r="Z55" s="219"/>
      <c r="AA55" s="143" t="str">
        <f>IF(Z55="","",(IF(Z55&lt;=$H55,"○","×")))</f>
        <v/>
      </c>
      <c r="AB55" s="23"/>
      <c r="AC55" s="219"/>
      <c r="AD55" s="143" t="str">
        <f>IF(AC55="","",(IF(AC55&lt;=$H55,"○","×")))</f>
        <v/>
      </c>
      <c r="AE55" s="23"/>
      <c r="AF55" s="219"/>
      <c r="AG55" s="143" t="str">
        <f>IF(AF55="","",(IF(AF55&lt;=$H55,"○","×")))</f>
        <v/>
      </c>
      <c r="AH55" s="23"/>
      <c r="AI55" s="219"/>
      <c r="AJ55" s="143" t="str">
        <f>IF(AI55="","",(IF(AI55&lt;=$H55,"○","×")))</f>
        <v/>
      </c>
      <c r="AK55" s="23"/>
      <c r="AL55" s="219"/>
      <c r="AM55" s="143" t="str">
        <f>IF(AL55="","",(IF(AL55&lt;=$H55,"○","×")))</f>
        <v/>
      </c>
      <c r="AN55" s="23"/>
      <c r="AO55" s="219"/>
      <c r="AP55" s="143" t="str">
        <f>IF(AO55="","",(IF(AO55&lt;=$H55,"○","×")))</f>
        <v/>
      </c>
      <c r="AQ55" s="23"/>
      <c r="AR55" s="219"/>
      <c r="AS55" s="143" t="str">
        <f>IF(AR55="","",(IF(AR55&lt;=$H55,"○","×")))</f>
        <v/>
      </c>
      <c r="AT55" s="23"/>
      <c r="AU55" s="219"/>
      <c r="AV55" s="143" t="str">
        <f>IF(AU55="","",(IF(AU55&lt;=$H55,"○","×")))</f>
        <v/>
      </c>
      <c r="AW55" s="23"/>
      <c r="AX55" s="219"/>
      <c r="AY55" s="143" t="str">
        <f>IF(AX55="","",(IF(AX55&lt;=$H55,"○","×")))</f>
        <v/>
      </c>
      <c r="AZ55" s="23"/>
      <c r="BA55" s="219"/>
      <c r="BB55" s="143" t="str">
        <f>IF(BA55="","",(IF(BA55&lt;=$H55,"○","×")))</f>
        <v/>
      </c>
      <c r="BC55" s="23"/>
      <c r="BD55" s="219"/>
      <c r="BE55" s="143" t="str">
        <f>IF(BD55="","",(IF(BD55&lt;=$H55,"○","×")))</f>
        <v/>
      </c>
      <c r="BF55" s="23"/>
      <c r="BG55" s="219"/>
      <c r="BH55" s="143" t="str">
        <f>IF(BG55="","",(IF(BG55&lt;=$H55,"○","×")))</f>
        <v/>
      </c>
      <c r="BI55" s="23"/>
      <c r="BJ55" s="219"/>
      <c r="BK55" s="143" t="str">
        <f>IF(BJ55="","",(IF(BJ55&lt;=$H55,"○","×")))</f>
        <v/>
      </c>
      <c r="BL55" s="23"/>
      <c r="BM55" s="219"/>
      <c r="BN55" s="143" t="str">
        <f>IF(BM55="","",(IF(BM55&lt;=$H55,"○","×")))</f>
        <v/>
      </c>
      <c r="BO55" s="23"/>
    </row>
    <row r="56" spans="3:67" ht="12" customHeight="1" x14ac:dyDescent="0.2">
      <c r="C56" s="982"/>
      <c r="D56" s="977" t="s">
        <v>161</v>
      </c>
      <c r="E56" s="978"/>
      <c r="F56" s="978"/>
      <c r="G56" s="969" t="s">
        <v>90</v>
      </c>
      <c r="H56" s="977" t="s">
        <v>155</v>
      </c>
      <c r="I56" s="997"/>
      <c r="J56" s="224"/>
      <c r="K56" s="221"/>
      <c r="L56" s="225" t="str">
        <f>IF(K56="","",(IF(K56&lt;=$H56,"○","×")))</f>
        <v/>
      </c>
      <c r="M56" s="224"/>
      <c r="N56" s="223"/>
      <c r="O56" s="225" t="str">
        <f>IF(N56="","",(IF(N56&lt;=$H56,"○","×")))</f>
        <v/>
      </c>
      <c r="P56" s="224"/>
      <c r="Q56" s="223"/>
      <c r="R56" s="225" t="str">
        <f>IF(Q56="","",(IF(Q56&lt;=$H56,"○","×")))</f>
        <v/>
      </c>
      <c r="S56" s="224"/>
      <c r="T56" s="223"/>
      <c r="U56" s="225" t="str">
        <f>IF(T56="","",(IF(T56&lt;=$H56,"○","×")))</f>
        <v/>
      </c>
      <c r="V56" s="224"/>
      <c r="W56" s="223"/>
      <c r="X56" s="225" t="str">
        <f>IF(W56="","",(IF(W56&lt;=$H56,"○","×")))</f>
        <v/>
      </c>
      <c r="Y56" s="224"/>
      <c r="Z56" s="223"/>
      <c r="AA56" s="225" t="str">
        <f>IF(Z56="","",(IF(Z56&lt;=$H56,"○","×")))</f>
        <v/>
      </c>
      <c r="AB56" s="224"/>
      <c r="AC56" s="223"/>
      <c r="AD56" s="225" t="str">
        <f>IF(AC56="","",(IF(AC56&lt;=$H56,"○","×")))</f>
        <v/>
      </c>
      <c r="AE56" s="224"/>
      <c r="AF56" s="223"/>
      <c r="AG56" s="225" t="str">
        <f>IF(AF56="","",(IF(AF56&lt;=$H56,"○","×")))</f>
        <v/>
      </c>
      <c r="AH56" s="224"/>
      <c r="AI56" s="223"/>
      <c r="AJ56" s="225" t="str">
        <f>IF(AI56="","",(IF(AI56&lt;=$H56,"○","×")))</f>
        <v/>
      </c>
      <c r="AK56" s="224"/>
      <c r="AL56" s="223"/>
      <c r="AM56" s="225" t="str">
        <f>IF(AL56="","",(IF(AL56&lt;=$H56,"○","×")))</f>
        <v/>
      </c>
      <c r="AN56" s="224"/>
      <c r="AO56" s="223"/>
      <c r="AP56" s="225" t="str">
        <f>IF(AO56="","",(IF(AO56&lt;=$H56,"○","×")))</f>
        <v/>
      </c>
      <c r="AQ56" s="224"/>
      <c r="AR56" s="223"/>
      <c r="AS56" s="225" t="str">
        <f>IF(AR56="","",(IF(AR56&lt;=$H56,"○","×")))</f>
        <v/>
      </c>
      <c r="AT56" s="224"/>
      <c r="AU56" s="223"/>
      <c r="AV56" s="225" t="str">
        <f>IF(AU56="","",(IF(AU56&lt;=$H56,"○","×")))</f>
        <v/>
      </c>
      <c r="AW56" s="224"/>
      <c r="AX56" s="223"/>
      <c r="AY56" s="225" t="str">
        <f>IF(AX56="","",(IF(AX56&lt;=$H56,"○","×")))</f>
        <v/>
      </c>
      <c r="AZ56" s="224"/>
      <c r="BA56" s="223"/>
      <c r="BB56" s="225" t="str">
        <f>IF(BA56="","",(IF(BA56&lt;=$H56,"○","×")))</f>
        <v/>
      </c>
      <c r="BC56" s="224"/>
      <c r="BD56" s="223"/>
      <c r="BE56" s="225" t="str">
        <f>IF(BD56="","",(IF(BD56&lt;=$H56,"○","×")))</f>
        <v/>
      </c>
      <c r="BF56" s="224"/>
      <c r="BG56" s="223"/>
      <c r="BH56" s="225" t="str">
        <f>IF(BG56="","",(IF(BG56&lt;=$H56,"○","×")))</f>
        <v/>
      </c>
      <c r="BI56" s="224"/>
      <c r="BJ56" s="223"/>
      <c r="BK56" s="225" t="str">
        <f>IF(BJ56="","",(IF(BJ56&lt;=$H56,"○","×")))</f>
        <v/>
      </c>
      <c r="BL56" s="224"/>
      <c r="BM56" s="223"/>
      <c r="BN56" s="225" t="str">
        <f>IF(BM56="","",(IF(BM56&lt;=$H56,"○","×")))</f>
        <v/>
      </c>
      <c r="BO56" s="23"/>
    </row>
    <row r="57" spans="3:67" ht="12" customHeight="1" x14ac:dyDescent="0.2">
      <c r="C57" s="982"/>
      <c r="D57" s="975" t="s">
        <v>162</v>
      </c>
      <c r="E57" s="976"/>
      <c r="F57" s="976"/>
      <c r="G57" s="960" t="s">
        <v>90</v>
      </c>
      <c r="H57" s="964">
        <v>0.02</v>
      </c>
      <c r="I57" s="970" t="s">
        <v>93</v>
      </c>
      <c r="J57" s="172"/>
      <c r="K57" s="217"/>
      <c r="L57" s="192" t="str">
        <f>IF(K57="","",(IF(K57&lt;=$H57,"○","×")))</f>
        <v/>
      </c>
      <c r="M57" s="172"/>
      <c r="N57" s="219"/>
      <c r="O57" s="192" t="str">
        <f>IF(N57="","",(IF(N57&lt;=$H57,"○","×")))</f>
        <v/>
      </c>
      <c r="P57" s="172"/>
      <c r="Q57" s="219"/>
      <c r="R57" s="192" t="str">
        <f>IF(Q57="","",(IF(Q57&lt;=$H57,"○","×")))</f>
        <v/>
      </c>
      <c r="S57" s="172"/>
      <c r="T57" s="219"/>
      <c r="U57" s="192" t="str">
        <f>IF(T57="","",(IF(T57&lt;=$H57,"○","×")))</f>
        <v/>
      </c>
      <c r="V57" s="172"/>
      <c r="W57" s="219"/>
      <c r="X57" s="192" t="str">
        <f>IF(W57="","",(IF(W57&lt;=$H57,"○","×")))</f>
        <v/>
      </c>
      <c r="Y57" s="172"/>
      <c r="Z57" s="219"/>
      <c r="AA57" s="192" t="str">
        <f>IF(Z57="","",(IF(Z57&lt;=$H57,"○","×")))</f>
        <v/>
      </c>
      <c r="AB57" s="172"/>
      <c r="AC57" s="219"/>
      <c r="AD57" s="192" t="str">
        <f>IF(AC57="","",(IF(AC57&lt;=$H57,"○","×")))</f>
        <v/>
      </c>
      <c r="AE57" s="172"/>
      <c r="AF57" s="219"/>
      <c r="AG57" s="192" t="str">
        <f>IF(AF57="","",(IF(AF57&lt;=$H57,"○","×")))</f>
        <v/>
      </c>
      <c r="AH57" s="172"/>
      <c r="AI57" s="219"/>
      <c r="AJ57" s="192" t="str">
        <f>IF(AI57="","",(IF(AI57&lt;=$H57,"○","×")))</f>
        <v/>
      </c>
      <c r="AK57" s="172"/>
      <c r="AL57" s="219"/>
      <c r="AM57" s="192" t="str">
        <f>IF(AL57="","",(IF(AL57&lt;=$H57,"○","×")))</f>
        <v/>
      </c>
      <c r="AN57" s="172"/>
      <c r="AO57" s="219"/>
      <c r="AP57" s="192" t="str">
        <f>IF(AO57="","",(IF(AO57&lt;=$H57,"○","×")))</f>
        <v/>
      </c>
      <c r="AQ57" s="172"/>
      <c r="AR57" s="219"/>
      <c r="AS57" s="192" t="str">
        <f>IF(AR57="","",(IF(AR57&lt;=$H57,"○","×")))</f>
        <v/>
      </c>
      <c r="AT57" s="172"/>
      <c r="AU57" s="219"/>
      <c r="AV57" s="192" t="str">
        <f>IF(AU57="","",(IF(AU57&lt;=$H57,"○","×")))</f>
        <v/>
      </c>
      <c r="AW57" s="172"/>
      <c r="AX57" s="219"/>
      <c r="AY57" s="192" t="str">
        <f>IF(AX57="","",(IF(AX57&lt;=$H57,"○","×")))</f>
        <v/>
      </c>
      <c r="AZ57" s="172"/>
      <c r="BA57" s="219"/>
      <c r="BB57" s="192" t="str">
        <f>IF(BA57="","",(IF(BA57&lt;=$H57,"○","×")))</f>
        <v/>
      </c>
      <c r="BC57" s="172"/>
      <c r="BD57" s="219"/>
      <c r="BE57" s="192" t="str">
        <f>IF(BD57="","",(IF(BD57&lt;=$H57,"○","×")))</f>
        <v/>
      </c>
      <c r="BF57" s="172"/>
      <c r="BG57" s="219"/>
      <c r="BH57" s="192" t="str">
        <f>IF(BG57="","",(IF(BG57&lt;=$H57,"○","×")))</f>
        <v/>
      </c>
      <c r="BI57" s="172"/>
      <c r="BJ57" s="219"/>
      <c r="BK57" s="192" t="str">
        <f>IF(BJ57="","",(IF(BJ57&lt;=$H57,"○","×")))</f>
        <v/>
      </c>
      <c r="BL57" s="172"/>
      <c r="BM57" s="219"/>
      <c r="BN57" s="192" t="str">
        <f>IF(BM57="","",(IF(BM57&lt;=$H57,"○","×")))</f>
        <v/>
      </c>
      <c r="BO57" s="172"/>
    </row>
    <row r="58" spans="3:67" ht="12" customHeight="1" x14ac:dyDescent="0.2">
      <c r="C58" s="982"/>
      <c r="D58" s="975" t="s">
        <v>163</v>
      </c>
      <c r="E58" s="976"/>
      <c r="F58" s="976"/>
      <c r="G58" s="960" t="s">
        <v>90</v>
      </c>
      <c r="H58" s="956">
        <v>2E-3</v>
      </c>
      <c r="I58" s="960" t="s">
        <v>93</v>
      </c>
      <c r="J58" s="172"/>
      <c r="K58" s="217"/>
      <c r="L58" s="192" t="str">
        <f>IF(K58="","",(IF(K58&lt;=$H58,"○","×")))</f>
        <v/>
      </c>
      <c r="M58" s="172"/>
      <c r="N58" s="219"/>
      <c r="O58" s="192" t="str">
        <f>IF(N58="","",(IF(N58&lt;=$H58,"○","×")))</f>
        <v/>
      </c>
      <c r="P58" s="172"/>
      <c r="Q58" s="219"/>
      <c r="R58" s="192" t="str">
        <f>IF(Q58="","",(IF(Q58&lt;=$H58,"○","×")))</f>
        <v/>
      </c>
      <c r="S58" s="172"/>
      <c r="T58" s="219"/>
      <c r="U58" s="192" t="str">
        <f>IF(T58="","",(IF(T58&lt;=$H58,"○","×")))</f>
        <v/>
      </c>
      <c r="V58" s="172"/>
      <c r="W58" s="219"/>
      <c r="X58" s="192" t="str">
        <f>IF(W58="","",(IF(W58&lt;=$H58,"○","×")))</f>
        <v/>
      </c>
      <c r="Y58" s="172"/>
      <c r="Z58" s="219"/>
      <c r="AA58" s="192" t="str">
        <f>IF(Z58="","",(IF(Z58&lt;=$H58,"○","×")))</f>
        <v/>
      </c>
      <c r="AB58" s="172"/>
      <c r="AC58" s="219"/>
      <c r="AD58" s="192" t="str">
        <f>IF(AC58="","",(IF(AC58&lt;=$H58,"○","×")))</f>
        <v/>
      </c>
      <c r="AE58" s="172"/>
      <c r="AF58" s="219"/>
      <c r="AG58" s="192" t="str">
        <f>IF(AF58="","",(IF(AF58&lt;=$H58,"○","×")))</f>
        <v/>
      </c>
      <c r="AH58" s="172"/>
      <c r="AI58" s="219"/>
      <c r="AJ58" s="192" t="str">
        <f>IF(AI58="","",(IF(AI58&lt;=$H58,"○","×")))</f>
        <v/>
      </c>
      <c r="AK58" s="172"/>
      <c r="AL58" s="219"/>
      <c r="AM58" s="192" t="str">
        <f>IF(AL58="","",(IF(AL58&lt;=$H58,"○","×")))</f>
        <v/>
      </c>
      <c r="AN58" s="172"/>
      <c r="AO58" s="219"/>
      <c r="AP58" s="192" t="str">
        <f>IF(AO58="","",(IF(AO58&lt;=$H58,"○","×")))</f>
        <v/>
      </c>
      <c r="AQ58" s="172"/>
      <c r="AR58" s="219"/>
      <c r="AS58" s="192" t="str">
        <f>IF(AR58="","",(IF(AR58&lt;=$H58,"○","×")))</f>
        <v/>
      </c>
      <c r="AT58" s="172"/>
      <c r="AU58" s="219"/>
      <c r="AV58" s="192" t="str">
        <f>IF(AU58="","",(IF(AU58&lt;=$H58,"○","×")))</f>
        <v/>
      </c>
      <c r="AW58" s="172"/>
      <c r="AX58" s="219"/>
      <c r="AY58" s="192" t="str">
        <f>IF(AX58="","",(IF(AX58&lt;=$H58,"○","×")))</f>
        <v/>
      </c>
      <c r="AZ58" s="172"/>
      <c r="BA58" s="219"/>
      <c r="BB58" s="192" t="str">
        <f>IF(BA58="","",(IF(BA58&lt;=$H58,"○","×")))</f>
        <v/>
      </c>
      <c r="BC58" s="172"/>
      <c r="BD58" s="219"/>
      <c r="BE58" s="192" t="str">
        <f>IF(BD58="","",(IF(BD58&lt;=$H58,"○","×")))</f>
        <v/>
      </c>
      <c r="BF58" s="172"/>
      <c r="BG58" s="219"/>
      <c r="BH58" s="192" t="str">
        <f>IF(BG58="","",(IF(BG58&lt;=$H58,"○","×")))</f>
        <v/>
      </c>
      <c r="BI58" s="172"/>
      <c r="BJ58" s="219"/>
      <c r="BK58" s="192" t="str">
        <f>IF(BJ58="","",(IF(BJ58&lt;=$H58,"○","×")))</f>
        <v/>
      </c>
      <c r="BL58" s="172"/>
      <c r="BM58" s="219"/>
      <c r="BN58" s="192" t="str">
        <f>IF(BM58="","",(IF(BM58&lt;=$H58,"○","×")))</f>
        <v/>
      </c>
      <c r="BO58" s="172"/>
    </row>
    <row r="59" spans="3:67" ht="12" customHeight="1" x14ac:dyDescent="0.2">
      <c r="C59" s="982"/>
      <c r="D59" s="975" t="s">
        <v>164</v>
      </c>
      <c r="E59" s="976"/>
      <c r="F59" s="976"/>
      <c r="G59" s="960" t="s">
        <v>90</v>
      </c>
      <c r="H59" s="956">
        <v>4.0000000000000001E-3</v>
      </c>
      <c r="I59" s="960" t="s">
        <v>93</v>
      </c>
      <c r="J59" s="172"/>
      <c r="K59" s="217"/>
      <c r="L59" s="192" t="str">
        <f>IF(K59="","",(IF(K59&lt;=$H59,"○","×")))</f>
        <v/>
      </c>
      <c r="M59" s="172"/>
      <c r="N59" s="219"/>
      <c r="O59" s="192" t="str">
        <f>IF(N59="","",(IF(N59&lt;=$H59,"○","×")))</f>
        <v/>
      </c>
      <c r="P59" s="172"/>
      <c r="Q59" s="219"/>
      <c r="R59" s="192" t="str">
        <f>IF(Q59="","",(IF(Q59&lt;=$H59,"○","×")))</f>
        <v/>
      </c>
      <c r="S59" s="172"/>
      <c r="T59" s="219"/>
      <c r="U59" s="192" t="str">
        <f>IF(T59="","",(IF(T59&lt;=$H59,"○","×")))</f>
        <v/>
      </c>
      <c r="V59" s="172"/>
      <c r="W59" s="219"/>
      <c r="X59" s="192" t="str">
        <f>IF(W59="","",(IF(W59&lt;=$H59,"○","×")))</f>
        <v/>
      </c>
      <c r="Y59" s="172"/>
      <c r="Z59" s="219"/>
      <c r="AA59" s="192" t="str">
        <f>IF(Z59="","",(IF(Z59&lt;=$H59,"○","×")))</f>
        <v/>
      </c>
      <c r="AB59" s="172"/>
      <c r="AC59" s="219"/>
      <c r="AD59" s="192" t="str">
        <f>IF(AC59="","",(IF(AC59&lt;=$H59,"○","×")))</f>
        <v/>
      </c>
      <c r="AE59" s="172"/>
      <c r="AF59" s="219"/>
      <c r="AG59" s="192" t="str">
        <f>IF(AF59="","",(IF(AF59&lt;=$H59,"○","×")))</f>
        <v/>
      </c>
      <c r="AH59" s="172"/>
      <c r="AI59" s="219"/>
      <c r="AJ59" s="192" t="str">
        <f>IF(AI59="","",(IF(AI59&lt;=$H59,"○","×")))</f>
        <v/>
      </c>
      <c r="AK59" s="172"/>
      <c r="AL59" s="219"/>
      <c r="AM59" s="192" t="str">
        <f>IF(AL59="","",(IF(AL59&lt;=$H59,"○","×")))</f>
        <v/>
      </c>
      <c r="AN59" s="172"/>
      <c r="AO59" s="219"/>
      <c r="AP59" s="192" t="str">
        <f>IF(AO59="","",(IF(AO59&lt;=$H59,"○","×")))</f>
        <v/>
      </c>
      <c r="AQ59" s="172"/>
      <c r="AR59" s="219"/>
      <c r="AS59" s="192" t="str">
        <f>IF(AR59="","",(IF(AR59&lt;=$H59,"○","×")))</f>
        <v/>
      </c>
      <c r="AT59" s="172"/>
      <c r="AU59" s="219"/>
      <c r="AV59" s="192" t="str">
        <f>IF(AU59="","",(IF(AU59&lt;=$H59,"○","×")))</f>
        <v/>
      </c>
      <c r="AW59" s="172"/>
      <c r="AX59" s="219"/>
      <c r="AY59" s="192" t="str">
        <f>IF(AX59="","",(IF(AX59&lt;=$H59,"○","×")))</f>
        <v/>
      </c>
      <c r="AZ59" s="172"/>
      <c r="BA59" s="219"/>
      <c r="BB59" s="192" t="str">
        <f>IF(BA59="","",(IF(BA59&lt;=$H59,"○","×")))</f>
        <v/>
      </c>
      <c r="BC59" s="172"/>
      <c r="BD59" s="219"/>
      <c r="BE59" s="192" t="str">
        <f>IF(BD59="","",(IF(BD59&lt;=$H59,"○","×")))</f>
        <v/>
      </c>
      <c r="BF59" s="172"/>
      <c r="BG59" s="219"/>
      <c r="BH59" s="192" t="str">
        <f>IF(BG59="","",(IF(BG59&lt;=$H59,"○","×")))</f>
        <v/>
      </c>
      <c r="BI59" s="172"/>
      <c r="BJ59" s="219"/>
      <c r="BK59" s="192" t="str">
        <f>IF(BJ59="","",(IF(BJ59&lt;=$H59,"○","×")))</f>
        <v/>
      </c>
      <c r="BL59" s="172"/>
      <c r="BM59" s="219"/>
      <c r="BN59" s="192" t="str">
        <f>IF(BM59="","",(IF(BM59&lt;=$H59,"○","×")))</f>
        <v/>
      </c>
      <c r="BO59" s="172"/>
    </row>
    <row r="60" spans="3:67" ht="12" customHeight="1" x14ac:dyDescent="0.2">
      <c r="C60" s="982"/>
      <c r="D60" s="977" t="s">
        <v>165</v>
      </c>
      <c r="E60" s="978"/>
      <c r="F60" s="978"/>
      <c r="G60" s="969" t="s">
        <v>90</v>
      </c>
      <c r="H60" s="967">
        <v>0.1</v>
      </c>
      <c r="I60" s="960" t="s">
        <v>93</v>
      </c>
      <c r="J60" s="220"/>
      <c r="K60" s="221"/>
      <c r="L60" s="222" t="str">
        <f>IF(K60="","",(IF(K60&lt;=$H60,"○","×")))</f>
        <v/>
      </c>
      <c r="M60" s="220"/>
      <c r="N60" s="223"/>
      <c r="O60" s="222" t="str">
        <f>IF(N60="","",(IF(N60&lt;=$H60,"○","×")))</f>
        <v/>
      </c>
      <c r="P60" s="220"/>
      <c r="Q60" s="223"/>
      <c r="R60" s="222" t="str">
        <f>IF(Q60="","",(IF(Q60&lt;=$H60,"○","×")))</f>
        <v/>
      </c>
      <c r="S60" s="220"/>
      <c r="T60" s="223"/>
      <c r="U60" s="222" t="str">
        <f>IF(T60="","",(IF(T60&lt;=$H60,"○","×")))</f>
        <v/>
      </c>
      <c r="V60" s="220"/>
      <c r="W60" s="223"/>
      <c r="X60" s="222" t="str">
        <f>IF(W60="","",(IF(W60&lt;=$H60,"○","×")))</f>
        <v/>
      </c>
      <c r="Y60" s="220"/>
      <c r="Z60" s="223"/>
      <c r="AA60" s="222" t="str">
        <f>IF(Z60="","",(IF(Z60&lt;=$H60,"○","×")))</f>
        <v/>
      </c>
      <c r="AB60" s="220"/>
      <c r="AC60" s="223"/>
      <c r="AD60" s="222" t="str">
        <f>IF(AC60="","",(IF(AC60&lt;=$H60,"○","×")))</f>
        <v/>
      </c>
      <c r="AE60" s="220"/>
      <c r="AF60" s="223"/>
      <c r="AG60" s="222" t="str">
        <f>IF(AF60="","",(IF(AF60&lt;=$H60,"○","×")))</f>
        <v/>
      </c>
      <c r="AH60" s="220"/>
      <c r="AI60" s="223"/>
      <c r="AJ60" s="222" t="str">
        <f>IF(AI60="","",(IF(AI60&lt;=$H60,"○","×")))</f>
        <v/>
      </c>
      <c r="AK60" s="220"/>
      <c r="AL60" s="223"/>
      <c r="AM60" s="222" t="str">
        <f>IF(AL60="","",(IF(AL60&lt;=$H60,"○","×")))</f>
        <v/>
      </c>
      <c r="AN60" s="220"/>
      <c r="AO60" s="223"/>
      <c r="AP60" s="222" t="str">
        <f>IF(AO60="","",(IF(AO60&lt;=$H60,"○","×")))</f>
        <v/>
      </c>
      <c r="AQ60" s="220"/>
      <c r="AR60" s="223"/>
      <c r="AS60" s="222" t="str">
        <f>IF(AR60="","",(IF(AR60&lt;=$H60,"○","×")))</f>
        <v/>
      </c>
      <c r="AT60" s="220"/>
      <c r="AU60" s="223"/>
      <c r="AV60" s="222" t="str">
        <f>IF(AU60="","",(IF(AU60&lt;=$H60,"○","×")))</f>
        <v/>
      </c>
      <c r="AW60" s="220"/>
      <c r="AX60" s="223"/>
      <c r="AY60" s="222" t="str">
        <f>IF(AX60="","",(IF(AX60&lt;=$H60,"○","×")))</f>
        <v/>
      </c>
      <c r="AZ60" s="220"/>
      <c r="BA60" s="223"/>
      <c r="BB60" s="222" t="str">
        <f>IF(BA60="","",(IF(BA60&lt;=$H60,"○","×")))</f>
        <v/>
      </c>
      <c r="BC60" s="220"/>
      <c r="BD60" s="223"/>
      <c r="BE60" s="222" t="str">
        <f>IF(BD60="","",(IF(BD60&lt;=$H60,"○","×")))</f>
        <v/>
      </c>
      <c r="BF60" s="220"/>
      <c r="BG60" s="223"/>
      <c r="BH60" s="222" t="str">
        <f>IF(BG60="","",(IF(BG60&lt;=$H60,"○","×")))</f>
        <v/>
      </c>
      <c r="BI60" s="220"/>
      <c r="BJ60" s="223"/>
      <c r="BK60" s="222" t="str">
        <f>IF(BJ60="","",(IF(BJ60&lt;=$H60,"○","×")))</f>
        <v/>
      </c>
      <c r="BL60" s="220"/>
      <c r="BM60" s="223"/>
      <c r="BN60" s="222" t="str">
        <f>IF(BM60="","",(IF(BM60&lt;=$H60,"○","×")))</f>
        <v/>
      </c>
      <c r="BO60" s="172"/>
    </row>
    <row r="61" spans="3:67" ht="12" customHeight="1" x14ac:dyDescent="0.2">
      <c r="C61" s="982"/>
      <c r="D61" s="975" t="s">
        <v>166</v>
      </c>
      <c r="E61" s="976"/>
      <c r="F61" s="976"/>
      <c r="G61" s="960" t="s">
        <v>90</v>
      </c>
      <c r="H61" s="956">
        <v>0.04</v>
      </c>
      <c r="I61" s="970" t="s">
        <v>93</v>
      </c>
      <c r="J61" s="172"/>
      <c r="K61" s="217"/>
      <c r="L61" s="192" t="str">
        <f>IF(K61="","",(IF(K61&lt;=$H61,"○","×")))</f>
        <v/>
      </c>
      <c r="M61" s="172"/>
      <c r="N61" s="219"/>
      <c r="O61" s="192" t="str">
        <f>IF(N61="","",(IF(N61&lt;=$H61,"○","×")))</f>
        <v/>
      </c>
      <c r="P61" s="172"/>
      <c r="Q61" s="219"/>
      <c r="R61" s="192" t="str">
        <f>IF(Q61="","",(IF(Q61&lt;=$H61,"○","×")))</f>
        <v/>
      </c>
      <c r="S61" s="172"/>
      <c r="T61" s="219"/>
      <c r="U61" s="192" t="str">
        <f>IF(T61="","",(IF(T61&lt;=$H61,"○","×")))</f>
        <v/>
      </c>
      <c r="V61" s="172"/>
      <c r="W61" s="219"/>
      <c r="X61" s="192" t="str">
        <f>IF(W61="","",(IF(W61&lt;=$H61,"○","×")))</f>
        <v/>
      </c>
      <c r="Y61" s="172"/>
      <c r="Z61" s="219"/>
      <c r="AA61" s="192" t="str">
        <f>IF(Z61="","",(IF(Z61&lt;=$H61,"○","×")))</f>
        <v/>
      </c>
      <c r="AB61" s="172"/>
      <c r="AC61" s="219"/>
      <c r="AD61" s="192" t="str">
        <f>IF(AC61="","",(IF(AC61&lt;=$H61,"○","×")))</f>
        <v/>
      </c>
      <c r="AE61" s="172"/>
      <c r="AF61" s="219"/>
      <c r="AG61" s="192" t="str">
        <f>IF(AF61="","",(IF(AF61&lt;=$H61,"○","×")))</f>
        <v/>
      </c>
      <c r="AH61" s="172"/>
      <c r="AI61" s="219"/>
      <c r="AJ61" s="192" t="str">
        <f>IF(AI61="","",(IF(AI61&lt;=$H61,"○","×")))</f>
        <v/>
      </c>
      <c r="AK61" s="172"/>
      <c r="AL61" s="219"/>
      <c r="AM61" s="192" t="str">
        <f>IF(AL61="","",(IF(AL61&lt;=$H61,"○","×")))</f>
        <v/>
      </c>
      <c r="AN61" s="172"/>
      <c r="AO61" s="219"/>
      <c r="AP61" s="192" t="str">
        <f>IF(AO61="","",(IF(AO61&lt;=$H61,"○","×")))</f>
        <v/>
      </c>
      <c r="AQ61" s="172"/>
      <c r="AR61" s="219"/>
      <c r="AS61" s="192" t="str">
        <f>IF(AR61="","",(IF(AR61&lt;=$H61,"○","×")))</f>
        <v/>
      </c>
      <c r="AT61" s="172"/>
      <c r="AU61" s="219"/>
      <c r="AV61" s="192" t="str">
        <f>IF(AU61="","",(IF(AU61&lt;=$H61,"○","×")))</f>
        <v/>
      </c>
      <c r="AW61" s="172"/>
      <c r="AX61" s="219"/>
      <c r="AY61" s="192" t="str">
        <f>IF(AX61="","",(IF(AX61&lt;=$H61,"○","×")))</f>
        <v/>
      </c>
      <c r="AZ61" s="172"/>
      <c r="BA61" s="219"/>
      <c r="BB61" s="192" t="str">
        <f>IF(BA61="","",(IF(BA61&lt;=$H61,"○","×")))</f>
        <v/>
      </c>
      <c r="BC61" s="172"/>
      <c r="BD61" s="219"/>
      <c r="BE61" s="192" t="str">
        <f>IF(BD61="","",(IF(BD61&lt;=$H61,"○","×")))</f>
        <v/>
      </c>
      <c r="BF61" s="172"/>
      <c r="BG61" s="219"/>
      <c r="BH61" s="192" t="str">
        <f>IF(BG61="","",(IF(BG61&lt;=$H61,"○","×")))</f>
        <v/>
      </c>
      <c r="BI61" s="172"/>
      <c r="BJ61" s="219"/>
      <c r="BK61" s="192" t="str">
        <f>IF(BJ61="","",(IF(BJ61&lt;=$H61,"○","×")))</f>
        <v/>
      </c>
      <c r="BL61" s="172"/>
      <c r="BM61" s="219"/>
      <c r="BN61" s="192" t="str">
        <f>IF(BM61="","",(IF(BM61&lt;=$H61,"○","×")))</f>
        <v/>
      </c>
      <c r="BO61" s="172"/>
    </row>
    <row r="62" spans="3:67" ht="12" customHeight="1" x14ac:dyDescent="0.2">
      <c r="C62" s="982"/>
      <c r="D62" s="975" t="s">
        <v>167</v>
      </c>
      <c r="E62" s="976"/>
      <c r="F62" s="976"/>
      <c r="G62" s="960" t="s">
        <v>90</v>
      </c>
      <c r="H62" s="956">
        <v>1</v>
      </c>
      <c r="I62" s="960" t="s">
        <v>93</v>
      </c>
      <c r="J62" s="172"/>
      <c r="K62" s="217"/>
      <c r="L62" s="192" t="str">
        <f>IF(K62="","",(IF(K62&lt;=$H62,"○","×")))</f>
        <v/>
      </c>
      <c r="M62" s="172"/>
      <c r="N62" s="219"/>
      <c r="O62" s="192" t="str">
        <f>IF(N62="","",(IF(N62&lt;=$H62,"○","×")))</f>
        <v/>
      </c>
      <c r="P62" s="172"/>
      <c r="Q62" s="219"/>
      <c r="R62" s="192" t="str">
        <f>IF(Q62="","",(IF(Q62&lt;=$H62,"○","×")))</f>
        <v/>
      </c>
      <c r="S62" s="172"/>
      <c r="T62" s="219"/>
      <c r="U62" s="192" t="str">
        <f>IF(T62="","",(IF(T62&lt;=$H62,"○","×")))</f>
        <v/>
      </c>
      <c r="V62" s="172"/>
      <c r="W62" s="219"/>
      <c r="X62" s="192" t="str">
        <f>IF(W62="","",(IF(W62&lt;=$H62,"○","×")))</f>
        <v/>
      </c>
      <c r="Y62" s="172"/>
      <c r="Z62" s="219"/>
      <c r="AA62" s="192" t="str">
        <f>IF(Z62="","",(IF(Z62&lt;=$H62,"○","×")))</f>
        <v/>
      </c>
      <c r="AB62" s="172"/>
      <c r="AC62" s="219"/>
      <c r="AD62" s="192" t="str">
        <f>IF(AC62="","",(IF(AC62&lt;=$H62,"○","×")))</f>
        <v/>
      </c>
      <c r="AE62" s="172"/>
      <c r="AF62" s="219"/>
      <c r="AG62" s="192" t="str">
        <f>IF(AF62="","",(IF(AF62&lt;=$H62,"○","×")))</f>
        <v/>
      </c>
      <c r="AH62" s="172"/>
      <c r="AI62" s="219"/>
      <c r="AJ62" s="192" t="str">
        <f>IF(AI62="","",(IF(AI62&lt;=$H62,"○","×")))</f>
        <v/>
      </c>
      <c r="AK62" s="172"/>
      <c r="AL62" s="219"/>
      <c r="AM62" s="192" t="str">
        <f>IF(AL62="","",(IF(AL62&lt;=$H62,"○","×")))</f>
        <v/>
      </c>
      <c r="AN62" s="172"/>
      <c r="AO62" s="219"/>
      <c r="AP62" s="192" t="str">
        <f>IF(AO62="","",(IF(AO62&lt;=$H62,"○","×")))</f>
        <v/>
      </c>
      <c r="AQ62" s="172"/>
      <c r="AR62" s="219"/>
      <c r="AS62" s="192" t="str">
        <f>IF(AR62="","",(IF(AR62&lt;=$H62,"○","×")))</f>
        <v/>
      </c>
      <c r="AT62" s="172"/>
      <c r="AU62" s="219"/>
      <c r="AV62" s="192" t="str">
        <f>IF(AU62="","",(IF(AU62&lt;=$H62,"○","×")))</f>
        <v/>
      </c>
      <c r="AW62" s="172"/>
      <c r="AX62" s="219"/>
      <c r="AY62" s="192" t="str">
        <f>IF(AX62="","",(IF(AX62&lt;=$H62,"○","×")))</f>
        <v/>
      </c>
      <c r="AZ62" s="172"/>
      <c r="BA62" s="219"/>
      <c r="BB62" s="192" t="str">
        <f>IF(BA62="","",(IF(BA62&lt;=$H62,"○","×")))</f>
        <v/>
      </c>
      <c r="BC62" s="172"/>
      <c r="BD62" s="219"/>
      <c r="BE62" s="192" t="str">
        <f>IF(BD62="","",(IF(BD62&lt;=$H62,"○","×")))</f>
        <v/>
      </c>
      <c r="BF62" s="172"/>
      <c r="BG62" s="219"/>
      <c r="BH62" s="192" t="str">
        <f>IF(BG62="","",(IF(BG62&lt;=$H62,"○","×")))</f>
        <v/>
      </c>
      <c r="BI62" s="172"/>
      <c r="BJ62" s="219"/>
      <c r="BK62" s="192" t="str">
        <f>IF(BJ62="","",(IF(BJ62&lt;=$H62,"○","×")))</f>
        <v/>
      </c>
      <c r="BL62" s="172"/>
      <c r="BM62" s="219"/>
      <c r="BN62" s="192" t="str">
        <f>IF(BM62="","",(IF(BM62&lt;=$H62,"○","×")))</f>
        <v/>
      </c>
      <c r="BO62" s="172"/>
    </row>
    <row r="63" spans="3:67" ht="12" customHeight="1" x14ac:dyDescent="0.2">
      <c r="C63" s="982"/>
      <c r="D63" s="975" t="s">
        <v>168</v>
      </c>
      <c r="E63" s="976"/>
      <c r="F63" s="976"/>
      <c r="G63" s="960" t="s">
        <v>90</v>
      </c>
      <c r="H63" s="956">
        <v>6.0000000000000001E-3</v>
      </c>
      <c r="I63" s="960" t="s">
        <v>93</v>
      </c>
      <c r="J63" s="172"/>
      <c r="K63" s="217"/>
      <c r="L63" s="192" t="str">
        <f>IF(K63="","",(IF(K63&lt;=$H63,"○","×")))</f>
        <v/>
      </c>
      <c r="M63" s="172"/>
      <c r="N63" s="219"/>
      <c r="O63" s="192" t="str">
        <f>IF(N63="","",(IF(N63&lt;=$H63,"○","×")))</f>
        <v/>
      </c>
      <c r="P63" s="172"/>
      <c r="Q63" s="219"/>
      <c r="R63" s="192" t="str">
        <f>IF(Q63="","",(IF(Q63&lt;=$H63,"○","×")))</f>
        <v/>
      </c>
      <c r="S63" s="172"/>
      <c r="T63" s="219"/>
      <c r="U63" s="192" t="str">
        <f>IF(T63="","",(IF(T63&lt;=$H63,"○","×")))</f>
        <v/>
      </c>
      <c r="V63" s="172"/>
      <c r="W63" s="219"/>
      <c r="X63" s="192" t="str">
        <f>IF(W63="","",(IF(W63&lt;=$H63,"○","×")))</f>
        <v/>
      </c>
      <c r="Y63" s="172"/>
      <c r="Z63" s="219"/>
      <c r="AA63" s="192" t="str">
        <f>IF(Z63="","",(IF(Z63&lt;=$H63,"○","×")))</f>
        <v/>
      </c>
      <c r="AB63" s="172"/>
      <c r="AC63" s="219"/>
      <c r="AD63" s="192" t="str">
        <f>IF(AC63="","",(IF(AC63&lt;=$H63,"○","×")))</f>
        <v/>
      </c>
      <c r="AE63" s="172"/>
      <c r="AF63" s="219"/>
      <c r="AG63" s="192" t="str">
        <f>IF(AF63="","",(IF(AF63&lt;=$H63,"○","×")))</f>
        <v/>
      </c>
      <c r="AH63" s="172"/>
      <c r="AI63" s="219"/>
      <c r="AJ63" s="192" t="str">
        <f>IF(AI63="","",(IF(AI63&lt;=$H63,"○","×")))</f>
        <v/>
      </c>
      <c r="AK63" s="172"/>
      <c r="AL63" s="219"/>
      <c r="AM63" s="192" t="str">
        <f>IF(AL63="","",(IF(AL63&lt;=$H63,"○","×")))</f>
        <v/>
      </c>
      <c r="AN63" s="172"/>
      <c r="AO63" s="219"/>
      <c r="AP63" s="192" t="str">
        <f>IF(AO63="","",(IF(AO63&lt;=$H63,"○","×")))</f>
        <v/>
      </c>
      <c r="AQ63" s="172"/>
      <c r="AR63" s="219"/>
      <c r="AS63" s="192" t="str">
        <f>IF(AR63="","",(IF(AR63&lt;=$H63,"○","×")))</f>
        <v/>
      </c>
      <c r="AT63" s="172"/>
      <c r="AU63" s="219"/>
      <c r="AV63" s="192" t="str">
        <f>IF(AU63="","",(IF(AU63&lt;=$H63,"○","×")))</f>
        <v/>
      </c>
      <c r="AW63" s="172"/>
      <c r="AX63" s="219"/>
      <c r="AY63" s="192" t="str">
        <f>IF(AX63="","",(IF(AX63&lt;=$H63,"○","×")))</f>
        <v/>
      </c>
      <c r="AZ63" s="172"/>
      <c r="BA63" s="219"/>
      <c r="BB63" s="192" t="str">
        <f>IF(BA63="","",(IF(BA63&lt;=$H63,"○","×")))</f>
        <v/>
      </c>
      <c r="BC63" s="172"/>
      <c r="BD63" s="219"/>
      <c r="BE63" s="192" t="str">
        <f>IF(BD63="","",(IF(BD63&lt;=$H63,"○","×")))</f>
        <v/>
      </c>
      <c r="BF63" s="172"/>
      <c r="BG63" s="219"/>
      <c r="BH63" s="192" t="str">
        <f>IF(BG63="","",(IF(BG63&lt;=$H63,"○","×")))</f>
        <v/>
      </c>
      <c r="BI63" s="172"/>
      <c r="BJ63" s="219"/>
      <c r="BK63" s="192" t="str">
        <f>IF(BJ63="","",(IF(BJ63&lt;=$H63,"○","×")))</f>
        <v/>
      </c>
      <c r="BL63" s="172"/>
      <c r="BM63" s="219"/>
      <c r="BN63" s="192" t="str">
        <f>IF(BM63="","",(IF(BM63&lt;=$H63,"○","×")))</f>
        <v/>
      </c>
      <c r="BO63" s="172"/>
    </row>
    <row r="64" spans="3:67" ht="12" customHeight="1" x14ac:dyDescent="0.2">
      <c r="C64" s="982"/>
      <c r="D64" s="977" t="s">
        <v>169</v>
      </c>
      <c r="E64" s="978"/>
      <c r="F64" s="978"/>
      <c r="G64" s="969" t="s">
        <v>90</v>
      </c>
      <c r="H64" s="967">
        <v>0.01</v>
      </c>
      <c r="I64" s="969" t="s">
        <v>93</v>
      </c>
      <c r="J64" s="220"/>
      <c r="K64" s="221"/>
      <c r="L64" s="222" t="str">
        <f>IF(K64="","",(IF(K64&lt;=$H64,"○","×")))</f>
        <v/>
      </c>
      <c r="M64" s="220"/>
      <c r="N64" s="223"/>
      <c r="O64" s="222" t="str">
        <f>IF(N64="","",(IF(N64&lt;=$H64,"○","×")))</f>
        <v/>
      </c>
      <c r="P64" s="220"/>
      <c r="Q64" s="223"/>
      <c r="R64" s="222" t="str">
        <f>IF(Q64="","",(IF(Q64&lt;=$H64,"○","×")))</f>
        <v/>
      </c>
      <c r="S64" s="220"/>
      <c r="T64" s="223"/>
      <c r="U64" s="222" t="str">
        <f>IF(T64="","",(IF(T64&lt;=$H64,"○","×")))</f>
        <v/>
      </c>
      <c r="V64" s="220"/>
      <c r="W64" s="223"/>
      <c r="X64" s="222" t="str">
        <f>IF(W64="","",(IF(W64&lt;=$H64,"○","×")))</f>
        <v/>
      </c>
      <c r="Y64" s="220"/>
      <c r="Z64" s="223"/>
      <c r="AA64" s="222" t="str">
        <f>IF(Z64="","",(IF(Z64&lt;=$H64,"○","×")))</f>
        <v/>
      </c>
      <c r="AB64" s="220"/>
      <c r="AC64" s="223"/>
      <c r="AD64" s="222" t="str">
        <f>IF(AC64="","",(IF(AC64&lt;=$H64,"○","×")))</f>
        <v/>
      </c>
      <c r="AE64" s="220"/>
      <c r="AF64" s="223"/>
      <c r="AG64" s="222" t="str">
        <f>IF(AF64="","",(IF(AF64&lt;=$H64,"○","×")))</f>
        <v/>
      </c>
      <c r="AH64" s="220"/>
      <c r="AI64" s="223"/>
      <c r="AJ64" s="222" t="str">
        <f>IF(AI64="","",(IF(AI64&lt;=$H64,"○","×")))</f>
        <v/>
      </c>
      <c r="AK64" s="220"/>
      <c r="AL64" s="223"/>
      <c r="AM64" s="222" t="str">
        <f>IF(AL64="","",(IF(AL64&lt;=$H64,"○","×")))</f>
        <v/>
      </c>
      <c r="AN64" s="220"/>
      <c r="AO64" s="223"/>
      <c r="AP64" s="222" t="str">
        <f>IF(AO64="","",(IF(AO64&lt;=$H64,"○","×")))</f>
        <v/>
      </c>
      <c r="AQ64" s="220"/>
      <c r="AR64" s="223"/>
      <c r="AS64" s="222" t="str">
        <f>IF(AR64="","",(IF(AR64&lt;=$H64,"○","×")))</f>
        <v/>
      </c>
      <c r="AT64" s="220"/>
      <c r="AU64" s="223"/>
      <c r="AV64" s="222" t="str">
        <f>IF(AU64="","",(IF(AU64&lt;=$H64,"○","×")))</f>
        <v/>
      </c>
      <c r="AW64" s="220"/>
      <c r="AX64" s="223"/>
      <c r="AY64" s="222" t="str">
        <f>IF(AX64="","",(IF(AX64&lt;=$H64,"○","×")))</f>
        <v/>
      </c>
      <c r="AZ64" s="220"/>
      <c r="BA64" s="223"/>
      <c r="BB64" s="222" t="str">
        <f>IF(BA64="","",(IF(BA64&lt;=$H64,"○","×")))</f>
        <v/>
      </c>
      <c r="BC64" s="220"/>
      <c r="BD64" s="223"/>
      <c r="BE64" s="222" t="str">
        <f>IF(BD64="","",(IF(BD64&lt;=$H64,"○","×")))</f>
        <v/>
      </c>
      <c r="BF64" s="220"/>
      <c r="BG64" s="223"/>
      <c r="BH64" s="222" t="str">
        <f>IF(BG64="","",(IF(BG64&lt;=$H64,"○","×")))</f>
        <v/>
      </c>
      <c r="BI64" s="220"/>
      <c r="BJ64" s="223"/>
      <c r="BK64" s="222" t="str">
        <f>IF(BJ64="","",(IF(BJ64&lt;=$H64,"○","×")))</f>
        <v/>
      </c>
      <c r="BL64" s="220"/>
      <c r="BM64" s="223"/>
      <c r="BN64" s="222" t="str">
        <f>IF(BM64="","",(IF(BM64&lt;=$H64,"○","×")))</f>
        <v/>
      </c>
      <c r="BO64" s="172"/>
    </row>
    <row r="65" spans="3:67" ht="12" customHeight="1" x14ac:dyDescent="0.2">
      <c r="C65" s="982"/>
      <c r="D65" s="975" t="s">
        <v>170</v>
      </c>
      <c r="E65" s="976"/>
      <c r="F65" s="976"/>
      <c r="G65" s="960" t="s">
        <v>90</v>
      </c>
      <c r="H65" s="956">
        <v>0.01</v>
      </c>
      <c r="I65" s="960" t="s">
        <v>93</v>
      </c>
      <c r="J65" s="172"/>
      <c r="K65" s="217"/>
      <c r="L65" s="192" t="str">
        <f>IF(K65="","",(IF(K65&lt;=$H65,"○","×")))</f>
        <v/>
      </c>
      <c r="M65" s="172"/>
      <c r="N65" s="219"/>
      <c r="O65" s="192" t="str">
        <f>IF(N65="","",(IF(N65&lt;=$H65,"○","×")))</f>
        <v/>
      </c>
      <c r="P65" s="172"/>
      <c r="Q65" s="219"/>
      <c r="R65" s="192" t="str">
        <f>IF(Q65="","",(IF(Q65&lt;=$H65,"○","×")))</f>
        <v/>
      </c>
      <c r="S65" s="172"/>
      <c r="T65" s="219"/>
      <c r="U65" s="192" t="str">
        <f>IF(T65="","",(IF(T65&lt;=$H65,"○","×")))</f>
        <v/>
      </c>
      <c r="V65" s="172"/>
      <c r="W65" s="219"/>
      <c r="X65" s="192" t="str">
        <f>IF(W65="","",(IF(W65&lt;=$H65,"○","×")))</f>
        <v/>
      </c>
      <c r="Y65" s="172"/>
      <c r="Z65" s="219"/>
      <c r="AA65" s="192" t="str">
        <f>IF(Z65="","",(IF(Z65&lt;=$H65,"○","×")))</f>
        <v/>
      </c>
      <c r="AB65" s="172"/>
      <c r="AC65" s="219"/>
      <c r="AD65" s="192" t="str">
        <f>IF(AC65="","",(IF(AC65&lt;=$H65,"○","×")))</f>
        <v/>
      </c>
      <c r="AE65" s="172"/>
      <c r="AF65" s="219"/>
      <c r="AG65" s="192" t="str">
        <f>IF(AF65="","",(IF(AF65&lt;=$H65,"○","×")))</f>
        <v/>
      </c>
      <c r="AH65" s="172"/>
      <c r="AI65" s="219"/>
      <c r="AJ65" s="192" t="str">
        <f>IF(AI65="","",(IF(AI65&lt;=$H65,"○","×")))</f>
        <v/>
      </c>
      <c r="AK65" s="172"/>
      <c r="AL65" s="219"/>
      <c r="AM65" s="192" t="str">
        <f>IF(AL65="","",(IF(AL65&lt;=$H65,"○","×")))</f>
        <v/>
      </c>
      <c r="AN65" s="172"/>
      <c r="AO65" s="219"/>
      <c r="AP65" s="192" t="str">
        <f>IF(AO65="","",(IF(AO65&lt;=$H65,"○","×")))</f>
        <v/>
      </c>
      <c r="AQ65" s="172"/>
      <c r="AR65" s="219"/>
      <c r="AS65" s="192" t="str">
        <f>IF(AR65="","",(IF(AR65&lt;=$H65,"○","×")))</f>
        <v/>
      </c>
      <c r="AT65" s="172"/>
      <c r="AU65" s="219"/>
      <c r="AV65" s="192" t="str">
        <f>IF(AU65="","",(IF(AU65&lt;=$H65,"○","×")))</f>
        <v/>
      </c>
      <c r="AW65" s="172"/>
      <c r="AX65" s="219"/>
      <c r="AY65" s="192" t="str">
        <f>IF(AX65="","",(IF(AX65&lt;=$H65,"○","×")))</f>
        <v/>
      </c>
      <c r="AZ65" s="172"/>
      <c r="BA65" s="219"/>
      <c r="BB65" s="192" t="str">
        <f>IF(BA65="","",(IF(BA65&lt;=$H65,"○","×")))</f>
        <v/>
      </c>
      <c r="BC65" s="172"/>
      <c r="BD65" s="219"/>
      <c r="BE65" s="192" t="str">
        <f>IF(BD65="","",(IF(BD65&lt;=$H65,"○","×")))</f>
        <v/>
      </c>
      <c r="BF65" s="172"/>
      <c r="BG65" s="219"/>
      <c r="BH65" s="192" t="str">
        <f>IF(BG65="","",(IF(BG65&lt;=$H65,"○","×")))</f>
        <v/>
      </c>
      <c r="BI65" s="172"/>
      <c r="BJ65" s="219"/>
      <c r="BK65" s="192" t="str">
        <f>IF(BJ65="","",(IF(BJ65&lt;=$H65,"○","×")))</f>
        <v/>
      </c>
      <c r="BL65" s="172"/>
      <c r="BM65" s="219"/>
      <c r="BN65" s="192" t="str">
        <f>IF(BM65="","",(IF(BM65&lt;=$H65,"○","×")))</f>
        <v/>
      </c>
      <c r="BO65" s="172"/>
    </row>
    <row r="66" spans="3:67" ht="12" customHeight="1" x14ac:dyDescent="0.2">
      <c r="C66" s="982"/>
      <c r="D66" s="975" t="s">
        <v>171</v>
      </c>
      <c r="E66" s="976"/>
      <c r="F66" s="976"/>
      <c r="G66" s="960" t="s">
        <v>90</v>
      </c>
      <c r="H66" s="956">
        <v>2E-3</v>
      </c>
      <c r="I66" s="960" t="s">
        <v>93</v>
      </c>
      <c r="J66" s="172"/>
      <c r="K66" s="217"/>
      <c r="L66" s="192" t="str">
        <f>IF(K66="","",(IF(K66&lt;=$H66,"○","×")))</f>
        <v/>
      </c>
      <c r="M66" s="172"/>
      <c r="N66" s="219"/>
      <c r="O66" s="192" t="str">
        <f>IF(N66="","",(IF(N66&lt;=$H66,"○","×")))</f>
        <v/>
      </c>
      <c r="P66" s="172"/>
      <c r="Q66" s="219"/>
      <c r="R66" s="192" t="str">
        <f>IF(Q66="","",(IF(Q66&lt;=$H66,"○","×")))</f>
        <v/>
      </c>
      <c r="S66" s="172"/>
      <c r="T66" s="219"/>
      <c r="U66" s="192" t="str">
        <f>IF(T66="","",(IF(T66&lt;=$H66,"○","×")))</f>
        <v/>
      </c>
      <c r="V66" s="172"/>
      <c r="W66" s="219"/>
      <c r="X66" s="192" t="str">
        <f>IF(W66="","",(IF(W66&lt;=$H66,"○","×")))</f>
        <v/>
      </c>
      <c r="Y66" s="172"/>
      <c r="Z66" s="219"/>
      <c r="AA66" s="192" t="str">
        <f>IF(Z66="","",(IF(Z66&lt;=$H66,"○","×")))</f>
        <v/>
      </c>
      <c r="AB66" s="172"/>
      <c r="AC66" s="219"/>
      <c r="AD66" s="192" t="str">
        <f>IF(AC66="","",(IF(AC66&lt;=$H66,"○","×")))</f>
        <v/>
      </c>
      <c r="AE66" s="172"/>
      <c r="AF66" s="219"/>
      <c r="AG66" s="192" t="str">
        <f>IF(AF66="","",(IF(AF66&lt;=$H66,"○","×")))</f>
        <v/>
      </c>
      <c r="AH66" s="172"/>
      <c r="AI66" s="219"/>
      <c r="AJ66" s="192" t="str">
        <f>IF(AI66="","",(IF(AI66&lt;=$H66,"○","×")))</f>
        <v/>
      </c>
      <c r="AK66" s="172"/>
      <c r="AL66" s="219"/>
      <c r="AM66" s="192" t="str">
        <f>IF(AL66="","",(IF(AL66&lt;=$H66,"○","×")))</f>
        <v/>
      </c>
      <c r="AN66" s="172"/>
      <c r="AO66" s="219"/>
      <c r="AP66" s="192" t="str">
        <f>IF(AO66="","",(IF(AO66&lt;=$H66,"○","×")))</f>
        <v/>
      </c>
      <c r="AQ66" s="172"/>
      <c r="AR66" s="219"/>
      <c r="AS66" s="192" t="str">
        <f>IF(AR66="","",(IF(AR66&lt;=$H66,"○","×")))</f>
        <v/>
      </c>
      <c r="AT66" s="172"/>
      <c r="AU66" s="219"/>
      <c r="AV66" s="192" t="str">
        <f>IF(AU66="","",(IF(AU66&lt;=$H66,"○","×")))</f>
        <v/>
      </c>
      <c r="AW66" s="172"/>
      <c r="AX66" s="219"/>
      <c r="AY66" s="192" t="str">
        <f>IF(AX66="","",(IF(AX66&lt;=$H66,"○","×")))</f>
        <v/>
      </c>
      <c r="AZ66" s="172"/>
      <c r="BA66" s="219"/>
      <c r="BB66" s="192" t="str">
        <f>IF(BA66="","",(IF(BA66&lt;=$H66,"○","×")))</f>
        <v/>
      </c>
      <c r="BC66" s="172"/>
      <c r="BD66" s="219"/>
      <c r="BE66" s="192" t="str">
        <f>IF(BD66="","",(IF(BD66&lt;=$H66,"○","×")))</f>
        <v/>
      </c>
      <c r="BF66" s="172"/>
      <c r="BG66" s="219"/>
      <c r="BH66" s="192" t="str">
        <f>IF(BG66="","",(IF(BG66&lt;=$H66,"○","×")))</f>
        <v/>
      </c>
      <c r="BI66" s="172"/>
      <c r="BJ66" s="219"/>
      <c r="BK66" s="192" t="str">
        <f>IF(BJ66="","",(IF(BJ66&lt;=$H66,"○","×")))</f>
        <v/>
      </c>
      <c r="BL66" s="172"/>
      <c r="BM66" s="219"/>
      <c r="BN66" s="192" t="str">
        <f>IF(BM66="","",(IF(BM66&lt;=$H66,"○","×")))</f>
        <v/>
      </c>
      <c r="BO66" s="172"/>
    </row>
    <row r="67" spans="3:67" ht="12" customHeight="1" x14ac:dyDescent="0.2">
      <c r="C67" s="982"/>
      <c r="D67" s="975" t="s">
        <v>172</v>
      </c>
      <c r="E67" s="976"/>
      <c r="F67" s="976"/>
      <c r="G67" s="960" t="s">
        <v>90</v>
      </c>
      <c r="H67" s="956">
        <v>6.0000000000000001E-3</v>
      </c>
      <c r="I67" s="960" t="s">
        <v>93</v>
      </c>
      <c r="J67" s="172"/>
      <c r="K67" s="217"/>
      <c r="L67" s="192" t="str">
        <f>IF(K67="","",(IF(K67&lt;=$H67,"○","×")))</f>
        <v/>
      </c>
      <c r="M67" s="172"/>
      <c r="N67" s="219"/>
      <c r="O67" s="192" t="str">
        <f>IF(N67="","",(IF(N67&lt;=$H67,"○","×")))</f>
        <v/>
      </c>
      <c r="P67" s="172"/>
      <c r="Q67" s="219"/>
      <c r="R67" s="192" t="str">
        <f>IF(Q67="","",(IF(Q67&lt;=$H67,"○","×")))</f>
        <v/>
      </c>
      <c r="S67" s="172"/>
      <c r="T67" s="219"/>
      <c r="U67" s="192" t="str">
        <f>IF(T67="","",(IF(T67&lt;=$H67,"○","×")))</f>
        <v/>
      </c>
      <c r="V67" s="172"/>
      <c r="W67" s="219"/>
      <c r="X67" s="192" t="str">
        <f>IF(W67="","",(IF(W67&lt;=$H67,"○","×")))</f>
        <v/>
      </c>
      <c r="Y67" s="172"/>
      <c r="Z67" s="219"/>
      <c r="AA67" s="192" t="str">
        <f>IF(Z67="","",(IF(Z67&lt;=$H67,"○","×")))</f>
        <v/>
      </c>
      <c r="AB67" s="172"/>
      <c r="AC67" s="219"/>
      <c r="AD67" s="192" t="str">
        <f>IF(AC67="","",(IF(AC67&lt;=$H67,"○","×")))</f>
        <v/>
      </c>
      <c r="AE67" s="172"/>
      <c r="AF67" s="219"/>
      <c r="AG67" s="192" t="str">
        <f>IF(AF67="","",(IF(AF67&lt;=$H67,"○","×")))</f>
        <v/>
      </c>
      <c r="AH67" s="172"/>
      <c r="AI67" s="219"/>
      <c r="AJ67" s="192" t="str">
        <f>IF(AI67="","",(IF(AI67&lt;=$H67,"○","×")))</f>
        <v/>
      </c>
      <c r="AK67" s="172"/>
      <c r="AL67" s="219"/>
      <c r="AM67" s="192" t="str">
        <f>IF(AL67="","",(IF(AL67&lt;=$H67,"○","×")))</f>
        <v/>
      </c>
      <c r="AN67" s="172"/>
      <c r="AO67" s="219"/>
      <c r="AP67" s="192" t="str">
        <f>IF(AO67="","",(IF(AO67&lt;=$H67,"○","×")))</f>
        <v/>
      </c>
      <c r="AQ67" s="172"/>
      <c r="AR67" s="219"/>
      <c r="AS67" s="192" t="str">
        <f>IF(AR67="","",(IF(AR67&lt;=$H67,"○","×")))</f>
        <v/>
      </c>
      <c r="AT67" s="172"/>
      <c r="AU67" s="219"/>
      <c r="AV67" s="192" t="str">
        <f>IF(AU67="","",(IF(AU67&lt;=$H67,"○","×")))</f>
        <v/>
      </c>
      <c r="AW67" s="172"/>
      <c r="AX67" s="219"/>
      <c r="AY67" s="192" t="str">
        <f>IF(AX67="","",(IF(AX67&lt;=$H67,"○","×")))</f>
        <v/>
      </c>
      <c r="AZ67" s="172"/>
      <c r="BA67" s="219"/>
      <c r="BB67" s="192" t="str">
        <f>IF(BA67="","",(IF(BA67&lt;=$H67,"○","×")))</f>
        <v/>
      </c>
      <c r="BC67" s="172"/>
      <c r="BD67" s="219"/>
      <c r="BE67" s="192" t="str">
        <f>IF(BD67="","",(IF(BD67&lt;=$H67,"○","×")))</f>
        <v/>
      </c>
      <c r="BF67" s="172"/>
      <c r="BG67" s="219"/>
      <c r="BH67" s="192" t="str">
        <f>IF(BG67="","",(IF(BG67&lt;=$H67,"○","×")))</f>
        <v/>
      </c>
      <c r="BI67" s="172"/>
      <c r="BJ67" s="219"/>
      <c r="BK67" s="192" t="str">
        <f>IF(BJ67="","",(IF(BJ67&lt;=$H67,"○","×")))</f>
        <v/>
      </c>
      <c r="BL67" s="172"/>
      <c r="BM67" s="219"/>
      <c r="BN67" s="192" t="str">
        <f>IF(BM67="","",(IF(BM67&lt;=$H67,"○","×")))</f>
        <v/>
      </c>
      <c r="BO67" s="172"/>
    </row>
    <row r="68" spans="3:67" ht="12" customHeight="1" x14ac:dyDescent="0.2">
      <c r="C68" s="982"/>
      <c r="D68" s="977" t="s">
        <v>173</v>
      </c>
      <c r="E68" s="978"/>
      <c r="F68" s="978"/>
      <c r="G68" s="969" t="s">
        <v>90</v>
      </c>
      <c r="H68" s="967">
        <v>3.0000000000000001E-3</v>
      </c>
      <c r="I68" s="960" t="s">
        <v>93</v>
      </c>
      <c r="J68" s="220"/>
      <c r="K68" s="221"/>
      <c r="L68" s="222" t="str">
        <f>IF(K68="","",(IF(K68&lt;=$H68,"○","×")))</f>
        <v/>
      </c>
      <c r="M68" s="220"/>
      <c r="N68" s="223"/>
      <c r="O68" s="222" t="str">
        <f>IF(N68="","",(IF(N68&lt;=$H68,"○","×")))</f>
        <v/>
      </c>
      <c r="P68" s="220"/>
      <c r="Q68" s="223"/>
      <c r="R68" s="222" t="str">
        <f>IF(Q68="","",(IF(Q68&lt;=$H68,"○","×")))</f>
        <v/>
      </c>
      <c r="S68" s="220"/>
      <c r="T68" s="223"/>
      <c r="U68" s="222" t="str">
        <f>IF(T68="","",(IF(T68&lt;=$H68,"○","×")))</f>
        <v/>
      </c>
      <c r="V68" s="220"/>
      <c r="W68" s="223"/>
      <c r="X68" s="222" t="str">
        <f>IF(W68="","",(IF(W68&lt;=$H68,"○","×")))</f>
        <v/>
      </c>
      <c r="Y68" s="220"/>
      <c r="Z68" s="223"/>
      <c r="AA68" s="222" t="str">
        <f>IF(Z68="","",(IF(Z68&lt;=$H68,"○","×")))</f>
        <v/>
      </c>
      <c r="AB68" s="220"/>
      <c r="AC68" s="223"/>
      <c r="AD68" s="222" t="str">
        <f>IF(AC68="","",(IF(AC68&lt;=$H68,"○","×")))</f>
        <v/>
      </c>
      <c r="AE68" s="220"/>
      <c r="AF68" s="223"/>
      <c r="AG68" s="222" t="str">
        <f>IF(AF68="","",(IF(AF68&lt;=$H68,"○","×")))</f>
        <v/>
      </c>
      <c r="AH68" s="220"/>
      <c r="AI68" s="223"/>
      <c r="AJ68" s="222" t="str">
        <f>IF(AI68="","",(IF(AI68&lt;=$H68,"○","×")))</f>
        <v/>
      </c>
      <c r="AK68" s="220"/>
      <c r="AL68" s="223"/>
      <c r="AM68" s="222" t="str">
        <f>IF(AL68="","",(IF(AL68&lt;=$H68,"○","×")))</f>
        <v/>
      </c>
      <c r="AN68" s="220"/>
      <c r="AO68" s="223"/>
      <c r="AP68" s="222" t="str">
        <f>IF(AO68="","",(IF(AO68&lt;=$H68,"○","×")))</f>
        <v/>
      </c>
      <c r="AQ68" s="220"/>
      <c r="AR68" s="223"/>
      <c r="AS68" s="222" t="str">
        <f>IF(AR68="","",(IF(AR68&lt;=$H68,"○","×")))</f>
        <v/>
      </c>
      <c r="AT68" s="220"/>
      <c r="AU68" s="223"/>
      <c r="AV68" s="222" t="str">
        <f>IF(AU68="","",(IF(AU68&lt;=$H68,"○","×")))</f>
        <v/>
      </c>
      <c r="AW68" s="220"/>
      <c r="AX68" s="223"/>
      <c r="AY68" s="222" t="str">
        <f>IF(AX68="","",(IF(AX68&lt;=$H68,"○","×")))</f>
        <v/>
      </c>
      <c r="AZ68" s="220"/>
      <c r="BA68" s="223"/>
      <c r="BB68" s="222" t="str">
        <f>IF(BA68="","",(IF(BA68&lt;=$H68,"○","×")))</f>
        <v/>
      </c>
      <c r="BC68" s="220"/>
      <c r="BD68" s="223"/>
      <c r="BE68" s="222" t="str">
        <f>IF(BD68="","",(IF(BD68&lt;=$H68,"○","×")))</f>
        <v/>
      </c>
      <c r="BF68" s="220"/>
      <c r="BG68" s="223"/>
      <c r="BH68" s="222" t="str">
        <f>IF(BG68="","",(IF(BG68&lt;=$H68,"○","×")))</f>
        <v/>
      </c>
      <c r="BI68" s="220"/>
      <c r="BJ68" s="223"/>
      <c r="BK68" s="222" t="str">
        <f>IF(BJ68="","",(IF(BJ68&lt;=$H68,"○","×")))</f>
        <v/>
      </c>
      <c r="BL68" s="220"/>
      <c r="BM68" s="223"/>
      <c r="BN68" s="222" t="str">
        <f>IF(BM68="","",(IF(BM68&lt;=$H68,"○","×")))</f>
        <v/>
      </c>
      <c r="BO68" s="172"/>
    </row>
    <row r="69" spans="3:67" ht="12" customHeight="1" x14ac:dyDescent="0.2">
      <c r="C69" s="982"/>
      <c r="D69" s="975" t="s">
        <v>174</v>
      </c>
      <c r="E69" s="976"/>
      <c r="F69" s="976"/>
      <c r="G69" s="960" t="s">
        <v>90</v>
      </c>
      <c r="H69" s="956">
        <v>0.02</v>
      </c>
      <c r="I69" s="970" t="s">
        <v>93</v>
      </c>
      <c r="J69" s="172"/>
      <c r="K69" s="217"/>
      <c r="L69" s="192" t="str">
        <f>IF(K69="","",(IF(K69&lt;=$H69,"○","×")))</f>
        <v/>
      </c>
      <c r="M69" s="172"/>
      <c r="N69" s="219"/>
      <c r="O69" s="192" t="str">
        <f>IF(N69="","",(IF(N69&lt;=$H69,"○","×")))</f>
        <v/>
      </c>
      <c r="P69" s="172"/>
      <c r="Q69" s="219"/>
      <c r="R69" s="192" t="str">
        <f>IF(Q69="","",(IF(Q69&lt;=$H69,"○","×")))</f>
        <v/>
      </c>
      <c r="S69" s="172"/>
      <c r="T69" s="219"/>
      <c r="U69" s="192" t="str">
        <f>IF(T69="","",(IF(T69&lt;=$H69,"○","×")))</f>
        <v/>
      </c>
      <c r="V69" s="172"/>
      <c r="W69" s="219"/>
      <c r="X69" s="192" t="str">
        <f>IF(W69="","",(IF(W69&lt;=$H69,"○","×")))</f>
        <v/>
      </c>
      <c r="Y69" s="172"/>
      <c r="Z69" s="219"/>
      <c r="AA69" s="192" t="str">
        <f>IF(Z69="","",(IF(Z69&lt;=$H69,"○","×")))</f>
        <v/>
      </c>
      <c r="AB69" s="172"/>
      <c r="AC69" s="219"/>
      <c r="AD69" s="192" t="str">
        <f>IF(AC69="","",(IF(AC69&lt;=$H69,"○","×")))</f>
        <v/>
      </c>
      <c r="AE69" s="172"/>
      <c r="AF69" s="219"/>
      <c r="AG69" s="192" t="str">
        <f>IF(AF69="","",(IF(AF69&lt;=$H69,"○","×")))</f>
        <v/>
      </c>
      <c r="AH69" s="172"/>
      <c r="AI69" s="219"/>
      <c r="AJ69" s="192" t="str">
        <f>IF(AI69="","",(IF(AI69&lt;=$H69,"○","×")))</f>
        <v/>
      </c>
      <c r="AK69" s="172"/>
      <c r="AL69" s="219"/>
      <c r="AM69" s="192" t="str">
        <f>IF(AL69="","",(IF(AL69&lt;=$H69,"○","×")))</f>
        <v/>
      </c>
      <c r="AN69" s="172"/>
      <c r="AO69" s="219"/>
      <c r="AP69" s="192" t="str">
        <f>IF(AO69="","",(IF(AO69&lt;=$H69,"○","×")))</f>
        <v/>
      </c>
      <c r="AQ69" s="172"/>
      <c r="AR69" s="219"/>
      <c r="AS69" s="192" t="str">
        <f>IF(AR69="","",(IF(AR69&lt;=$H69,"○","×")))</f>
        <v/>
      </c>
      <c r="AT69" s="172"/>
      <c r="AU69" s="219"/>
      <c r="AV69" s="192" t="str">
        <f>IF(AU69="","",(IF(AU69&lt;=$H69,"○","×")))</f>
        <v/>
      </c>
      <c r="AW69" s="172"/>
      <c r="AX69" s="219"/>
      <c r="AY69" s="192" t="str">
        <f>IF(AX69="","",(IF(AX69&lt;=$H69,"○","×")))</f>
        <v/>
      </c>
      <c r="AZ69" s="172"/>
      <c r="BA69" s="219"/>
      <c r="BB69" s="192" t="str">
        <f>IF(BA69="","",(IF(BA69&lt;=$H69,"○","×")))</f>
        <v/>
      </c>
      <c r="BC69" s="172"/>
      <c r="BD69" s="219"/>
      <c r="BE69" s="192" t="str">
        <f>IF(BD69="","",(IF(BD69&lt;=$H69,"○","×")))</f>
        <v/>
      </c>
      <c r="BF69" s="172"/>
      <c r="BG69" s="219"/>
      <c r="BH69" s="192" t="str">
        <f>IF(BG69="","",(IF(BG69&lt;=$H69,"○","×")))</f>
        <v/>
      </c>
      <c r="BI69" s="172"/>
      <c r="BJ69" s="219"/>
      <c r="BK69" s="192" t="str">
        <f>IF(BJ69="","",(IF(BJ69&lt;=$H69,"○","×")))</f>
        <v/>
      </c>
      <c r="BL69" s="172"/>
      <c r="BM69" s="219"/>
      <c r="BN69" s="192" t="str">
        <f>IF(BM69="","",(IF(BM69&lt;=$H69,"○","×")))</f>
        <v/>
      </c>
      <c r="BO69" s="172"/>
    </row>
    <row r="70" spans="3:67" ht="12" customHeight="1" x14ac:dyDescent="0.2">
      <c r="C70" s="982"/>
      <c r="D70" s="975" t="s">
        <v>175</v>
      </c>
      <c r="E70" s="976"/>
      <c r="F70" s="976"/>
      <c r="G70" s="960" t="s">
        <v>90</v>
      </c>
      <c r="H70" s="956">
        <v>0.01</v>
      </c>
      <c r="I70" s="960" t="s">
        <v>93</v>
      </c>
      <c r="J70" s="172"/>
      <c r="K70" s="217"/>
      <c r="L70" s="192" t="str">
        <f>IF(K70="","",(IF(K70&lt;=$H70,"○","×")))</f>
        <v/>
      </c>
      <c r="M70" s="172"/>
      <c r="N70" s="219"/>
      <c r="O70" s="192" t="str">
        <f>IF(N70="","",(IF(N70&lt;=$H70,"○","×")))</f>
        <v/>
      </c>
      <c r="P70" s="172"/>
      <c r="Q70" s="219"/>
      <c r="R70" s="192" t="str">
        <f>IF(Q70="","",(IF(Q70&lt;=$H70,"○","×")))</f>
        <v/>
      </c>
      <c r="S70" s="172"/>
      <c r="T70" s="219"/>
      <c r="U70" s="192" t="str">
        <f>IF(T70="","",(IF(T70&lt;=$H70,"○","×")))</f>
        <v/>
      </c>
      <c r="V70" s="172"/>
      <c r="W70" s="219"/>
      <c r="X70" s="192" t="str">
        <f>IF(W70="","",(IF(W70&lt;=$H70,"○","×")))</f>
        <v/>
      </c>
      <c r="Y70" s="172"/>
      <c r="Z70" s="219"/>
      <c r="AA70" s="192" t="str">
        <f>IF(Z70="","",(IF(Z70&lt;=$H70,"○","×")))</f>
        <v/>
      </c>
      <c r="AB70" s="172"/>
      <c r="AC70" s="219"/>
      <c r="AD70" s="192" t="str">
        <f>IF(AC70="","",(IF(AC70&lt;=$H70,"○","×")))</f>
        <v/>
      </c>
      <c r="AE70" s="172"/>
      <c r="AF70" s="219"/>
      <c r="AG70" s="192" t="str">
        <f>IF(AF70="","",(IF(AF70&lt;=$H70,"○","×")))</f>
        <v/>
      </c>
      <c r="AH70" s="172"/>
      <c r="AI70" s="219"/>
      <c r="AJ70" s="192" t="str">
        <f>IF(AI70="","",(IF(AI70&lt;=$H70,"○","×")))</f>
        <v/>
      </c>
      <c r="AK70" s="172"/>
      <c r="AL70" s="219"/>
      <c r="AM70" s="192" t="str">
        <f>IF(AL70="","",(IF(AL70&lt;=$H70,"○","×")))</f>
        <v/>
      </c>
      <c r="AN70" s="172"/>
      <c r="AO70" s="219"/>
      <c r="AP70" s="192" t="str">
        <f>IF(AO70="","",(IF(AO70&lt;=$H70,"○","×")))</f>
        <v/>
      </c>
      <c r="AQ70" s="172"/>
      <c r="AR70" s="219"/>
      <c r="AS70" s="192" t="str">
        <f>IF(AR70="","",(IF(AR70&lt;=$H70,"○","×")))</f>
        <v/>
      </c>
      <c r="AT70" s="172"/>
      <c r="AU70" s="219"/>
      <c r="AV70" s="192" t="str">
        <f>IF(AU70="","",(IF(AU70&lt;=$H70,"○","×")))</f>
        <v/>
      </c>
      <c r="AW70" s="172"/>
      <c r="AX70" s="219"/>
      <c r="AY70" s="192" t="str">
        <f>IF(AX70="","",(IF(AX70&lt;=$H70,"○","×")))</f>
        <v/>
      </c>
      <c r="AZ70" s="172"/>
      <c r="BA70" s="219"/>
      <c r="BB70" s="192" t="str">
        <f>IF(BA70="","",(IF(BA70&lt;=$H70,"○","×")))</f>
        <v/>
      </c>
      <c r="BC70" s="172"/>
      <c r="BD70" s="219"/>
      <c r="BE70" s="192" t="str">
        <f>IF(BD70="","",(IF(BD70&lt;=$H70,"○","×")))</f>
        <v/>
      </c>
      <c r="BF70" s="172"/>
      <c r="BG70" s="219"/>
      <c r="BH70" s="192" t="str">
        <f>IF(BG70="","",(IF(BG70&lt;=$H70,"○","×")))</f>
        <v/>
      </c>
      <c r="BI70" s="172"/>
      <c r="BJ70" s="219"/>
      <c r="BK70" s="192" t="str">
        <f>IF(BJ70="","",(IF(BJ70&lt;=$H70,"○","×")))</f>
        <v/>
      </c>
      <c r="BL70" s="172"/>
      <c r="BM70" s="219"/>
      <c r="BN70" s="192" t="str">
        <f>IF(BM70="","",(IF(BM70&lt;=$H70,"○","×")))</f>
        <v/>
      </c>
      <c r="BO70" s="172"/>
    </row>
    <row r="71" spans="3:67" ht="12" customHeight="1" x14ac:dyDescent="0.2">
      <c r="C71" s="982"/>
      <c r="D71" s="975" t="s">
        <v>176</v>
      </c>
      <c r="E71" s="976"/>
      <c r="F71" s="976"/>
      <c r="G71" s="960" t="s">
        <v>90</v>
      </c>
      <c r="H71" s="956">
        <v>0.01</v>
      </c>
      <c r="I71" s="960" t="s">
        <v>93</v>
      </c>
      <c r="J71" s="172"/>
      <c r="K71" s="217"/>
      <c r="L71" s="192" t="str">
        <f>IF(K71="","",(IF(K71&lt;=$H71,"○","×")))</f>
        <v/>
      </c>
      <c r="M71" s="172"/>
      <c r="N71" s="219"/>
      <c r="O71" s="192" t="str">
        <f>IF(N71="","",(IF(N71&lt;=$H71,"○","×")))</f>
        <v/>
      </c>
      <c r="P71" s="172"/>
      <c r="Q71" s="219"/>
      <c r="R71" s="192" t="str">
        <f>IF(Q71="","",(IF(Q71&lt;=$H71,"○","×")))</f>
        <v/>
      </c>
      <c r="S71" s="172"/>
      <c r="T71" s="219"/>
      <c r="U71" s="192" t="str">
        <f>IF(T71="","",(IF(T71&lt;=$H71,"○","×")))</f>
        <v/>
      </c>
      <c r="V71" s="172"/>
      <c r="W71" s="219"/>
      <c r="X71" s="192" t="str">
        <f>IF(W71="","",(IF(W71&lt;=$H71,"○","×")))</f>
        <v/>
      </c>
      <c r="Y71" s="172"/>
      <c r="Z71" s="219"/>
      <c r="AA71" s="192" t="str">
        <f>IF(Z71="","",(IF(Z71&lt;=$H71,"○","×")))</f>
        <v/>
      </c>
      <c r="AB71" s="172"/>
      <c r="AC71" s="219"/>
      <c r="AD71" s="192" t="str">
        <f>IF(AC71="","",(IF(AC71&lt;=$H71,"○","×")))</f>
        <v/>
      </c>
      <c r="AE71" s="172"/>
      <c r="AF71" s="219"/>
      <c r="AG71" s="192" t="str">
        <f>IF(AF71="","",(IF(AF71&lt;=$H71,"○","×")))</f>
        <v/>
      </c>
      <c r="AH71" s="172"/>
      <c r="AI71" s="219"/>
      <c r="AJ71" s="192" t="str">
        <f>IF(AI71="","",(IF(AI71&lt;=$H71,"○","×")))</f>
        <v/>
      </c>
      <c r="AK71" s="172"/>
      <c r="AL71" s="219"/>
      <c r="AM71" s="192" t="str">
        <f>IF(AL71="","",(IF(AL71&lt;=$H71,"○","×")))</f>
        <v/>
      </c>
      <c r="AN71" s="172"/>
      <c r="AO71" s="219"/>
      <c r="AP71" s="192" t="str">
        <f>IF(AO71="","",(IF(AO71&lt;=$H71,"○","×")))</f>
        <v/>
      </c>
      <c r="AQ71" s="172"/>
      <c r="AR71" s="219"/>
      <c r="AS71" s="192" t="str">
        <f>IF(AR71="","",(IF(AR71&lt;=$H71,"○","×")))</f>
        <v/>
      </c>
      <c r="AT71" s="172"/>
      <c r="AU71" s="219"/>
      <c r="AV71" s="192" t="str">
        <f>IF(AU71="","",(IF(AU71&lt;=$H71,"○","×")))</f>
        <v/>
      </c>
      <c r="AW71" s="172"/>
      <c r="AX71" s="219"/>
      <c r="AY71" s="192" t="str">
        <f>IF(AX71="","",(IF(AX71&lt;=$H71,"○","×")))</f>
        <v/>
      </c>
      <c r="AZ71" s="172"/>
      <c r="BA71" s="219"/>
      <c r="BB71" s="192" t="str">
        <f>IF(BA71="","",(IF(BA71&lt;=$H71,"○","×")))</f>
        <v/>
      </c>
      <c r="BC71" s="172"/>
      <c r="BD71" s="219"/>
      <c r="BE71" s="192" t="str">
        <f>IF(BD71="","",(IF(BD71&lt;=$H71,"○","×")))</f>
        <v/>
      </c>
      <c r="BF71" s="172"/>
      <c r="BG71" s="219"/>
      <c r="BH71" s="192" t="str">
        <f>IF(BG71="","",(IF(BG71&lt;=$H71,"○","×")))</f>
        <v/>
      </c>
      <c r="BI71" s="172"/>
      <c r="BJ71" s="219"/>
      <c r="BK71" s="192" t="str">
        <f>IF(BJ71="","",(IF(BJ71&lt;=$H71,"○","×")))</f>
        <v/>
      </c>
      <c r="BL71" s="172"/>
      <c r="BM71" s="219"/>
      <c r="BN71" s="192" t="str">
        <f>IF(BM71="","",(IF(BM71&lt;=$H71,"○","×")))</f>
        <v/>
      </c>
      <c r="BO71" s="172"/>
    </row>
    <row r="72" spans="3:67" ht="12" customHeight="1" x14ac:dyDescent="0.2">
      <c r="C72" s="982"/>
      <c r="D72" s="977" t="s">
        <v>177</v>
      </c>
      <c r="E72" s="978"/>
      <c r="F72" s="978"/>
      <c r="G72" s="969" t="s">
        <v>90</v>
      </c>
      <c r="H72" s="967">
        <v>10</v>
      </c>
      <c r="I72" s="969" t="s">
        <v>93</v>
      </c>
      <c r="J72" s="157"/>
      <c r="K72" s="227"/>
      <c r="L72" s="185" t="str">
        <f>IF(K72="","",(IF(K72&lt;=$H72,"○","×")))</f>
        <v/>
      </c>
      <c r="M72" s="157"/>
      <c r="N72" s="228"/>
      <c r="O72" s="185" t="str">
        <f>IF(N72="","",(IF(N72&lt;=$H72,"○","×")))</f>
        <v/>
      </c>
      <c r="P72" s="157"/>
      <c r="Q72" s="228"/>
      <c r="R72" s="185" t="str">
        <f>IF(Q72="","",(IF(Q72&lt;=$H72,"○","×")))</f>
        <v/>
      </c>
      <c r="S72" s="157"/>
      <c r="T72" s="228"/>
      <c r="U72" s="185" t="str">
        <f>IF(T72="","",(IF(T72&lt;=$H72,"○","×")))</f>
        <v/>
      </c>
      <c r="V72" s="157"/>
      <c r="W72" s="229"/>
      <c r="X72" s="185" t="str">
        <f>IF(W72="","",(IF(W72&lt;=$H72,"○","×")))</f>
        <v/>
      </c>
      <c r="Y72" s="157"/>
      <c r="Z72" s="228"/>
      <c r="AA72" s="185" t="str">
        <f>IF(Z72="","",(IF(Z72&lt;=$H72,"○","×")))</f>
        <v/>
      </c>
      <c r="AB72" s="157"/>
      <c r="AC72" s="229"/>
      <c r="AD72" s="185" t="str">
        <f>IF(AC72="","",(IF(AC72&lt;=$H72,"○","×")))</f>
        <v/>
      </c>
      <c r="AE72" s="224"/>
      <c r="AF72" s="228"/>
      <c r="AG72" s="185" t="str">
        <f>IF(AF72="","",(IF(AF72&lt;=$H72,"○","×")))</f>
        <v/>
      </c>
      <c r="AH72" s="224"/>
      <c r="AI72" s="228"/>
      <c r="AJ72" s="185" t="str">
        <f>IF(AI72="","",(IF(AI72&lt;=$H72,"○","×")))</f>
        <v/>
      </c>
      <c r="AK72" s="157"/>
      <c r="AL72" s="228"/>
      <c r="AM72" s="185" t="str">
        <f>IF(AL72="","",(IF(AL72&lt;=$H72,"○","×")))</f>
        <v/>
      </c>
      <c r="AN72" s="157"/>
      <c r="AO72" s="228"/>
      <c r="AP72" s="185" t="str">
        <f>IF(AO72="","",(IF(AO72&lt;=$H72,"○","×")))</f>
        <v/>
      </c>
      <c r="AQ72" s="157"/>
      <c r="AR72" s="228"/>
      <c r="AS72" s="185" t="str">
        <f>IF(AR72="","",(IF(AR72&lt;=$H72,"○","×")))</f>
        <v/>
      </c>
      <c r="AT72" s="157"/>
      <c r="AU72" s="228"/>
      <c r="AV72" s="185" t="str">
        <f>IF(AU72="","",(IF(AU72&lt;=$H72,"○","×")))</f>
        <v/>
      </c>
      <c r="AW72" s="157"/>
      <c r="AX72" s="229"/>
      <c r="AY72" s="185" t="str">
        <f>IF(AX72="","",(IF(AX72&lt;=$H72,"○","×")))</f>
        <v/>
      </c>
      <c r="AZ72" s="157"/>
      <c r="BA72" s="228"/>
      <c r="BB72" s="185" t="str">
        <f>IF(BA72="","",(IF(BA72&lt;=$H72,"○","×")))</f>
        <v/>
      </c>
      <c r="BC72" s="157"/>
      <c r="BD72" s="229"/>
      <c r="BE72" s="185" t="str">
        <f>IF(BD72="","",(IF(BD72&lt;=$H72,"○","×")))</f>
        <v/>
      </c>
      <c r="BF72" s="157"/>
      <c r="BG72" s="229"/>
      <c r="BH72" s="185" t="str">
        <f>IF(BG72="","",(IF(BG72&lt;=$H72,"○","×")))</f>
        <v/>
      </c>
      <c r="BI72" s="224"/>
      <c r="BJ72" s="229"/>
      <c r="BK72" s="185" t="str">
        <f>IF(BJ72="","",(IF(BJ72&lt;=$H72,"○","×")))</f>
        <v/>
      </c>
      <c r="BL72" s="157"/>
      <c r="BM72" s="229"/>
      <c r="BN72" s="185" t="str">
        <f>IF(BM72="","",(IF(BM72&lt;=$H72,"○","×")))</f>
        <v/>
      </c>
      <c r="BO72" s="77"/>
    </row>
    <row r="73" spans="3:67" ht="12" customHeight="1" x14ac:dyDescent="0.2">
      <c r="C73" s="982"/>
      <c r="D73" s="975" t="s">
        <v>178</v>
      </c>
      <c r="E73" s="976"/>
      <c r="F73" s="976"/>
      <c r="G73" s="970" t="s">
        <v>90</v>
      </c>
      <c r="H73" s="964">
        <v>0.8</v>
      </c>
      <c r="I73" s="960" t="s">
        <v>93</v>
      </c>
      <c r="J73" s="234"/>
      <c r="K73" s="230"/>
      <c r="L73" s="231" t="str">
        <f>IF(K73="","",(IF(K73&lt;=$H73,"○","×")))</f>
        <v/>
      </c>
      <c r="M73" s="964"/>
      <c r="N73" s="233"/>
      <c r="O73" s="231" t="str">
        <f>IF(N73="","",(IF(N73&lt;=$H73,"○","×")))</f>
        <v/>
      </c>
      <c r="P73" s="964"/>
      <c r="Q73" s="233"/>
      <c r="R73" s="231" t="str">
        <f>IF(Q73="","",(IF(Q73&lt;=$H73,"○","×")))</f>
        <v/>
      </c>
      <c r="S73" s="964"/>
      <c r="T73" s="233"/>
      <c r="U73" s="231" t="str">
        <f>IF(T73="","",(IF(T73&lt;=$H73,"○","×")))</f>
        <v/>
      </c>
      <c r="V73" s="964"/>
      <c r="W73" s="233"/>
      <c r="X73" s="231" t="str">
        <f>IF(W73="","",(IF(W73&lt;=$H73,"○","×")))</f>
        <v/>
      </c>
      <c r="Y73" s="964"/>
      <c r="Z73" s="233"/>
      <c r="AA73" s="231" t="str">
        <f>IF(Z73="","",(IF(Z73&lt;=$H73,"○","×")))</f>
        <v/>
      </c>
      <c r="AB73" s="964"/>
      <c r="AC73" s="235"/>
      <c r="AD73" s="231" t="str">
        <f>IF(AC73="","",(IF(AC73&lt;=$H73,"○","×")))</f>
        <v/>
      </c>
      <c r="AE73" s="964"/>
      <c r="AF73" s="233"/>
      <c r="AG73" s="231" t="str">
        <f>IF(AF73="","",(IF(AF73&lt;=$H73,"○","×")))</f>
        <v/>
      </c>
      <c r="AH73" s="964"/>
      <c r="AI73" s="235"/>
      <c r="AJ73" s="231" t="str">
        <f>IF(AI73="","",(IF(AI73&lt;=$H73,"○","×")))</f>
        <v/>
      </c>
      <c r="AK73" s="964"/>
      <c r="AL73" s="233"/>
      <c r="AM73" s="231" t="str">
        <f>IF(AL73="","",(IF(AL73&lt;=$H73,"○","×")))</f>
        <v/>
      </c>
      <c r="AN73" s="964"/>
      <c r="AO73" s="233"/>
      <c r="AP73" s="231" t="str">
        <f>IF(AO73="","",(IF(AO73&lt;=$H73,"○","×")))</f>
        <v/>
      </c>
      <c r="AQ73" s="964"/>
      <c r="AR73" s="233"/>
      <c r="AS73" s="231" t="str">
        <f>IF(AR73="","",(IF(AR73&lt;=$H73,"○","×")))</f>
        <v/>
      </c>
      <c r="AT73" s="964"/>
      <c r="AU73" s="233"/>
      <c r="AV73" s="231" t="str">
        <f>IF(AU73="","",(IF(AU73&lt;=$H73,"○","×")))</f>
        <v/>
      </c>
      <c r="AW73" s="964"/>
      <c r="AX73" s="233"/>
      <c r="AY73" s="231" t="str">
        <f>IF(AX73="","",(IF(AX73&lt;=$H73,"○","×")))</f>
        <v/>
      </c>
      <c r="AZ73" s="964"/>
      <c r="BA73" s="233"/>
      <c r="BB73" s="231" t="str">
        <f>IF(BA73="","",(IF(BA73&lt;=$H73,"○","×")))</f>
        <v/>
      </c>
      <c r="BC73" s="964"/>
      <c r="BD73" s="233"/>
      <c r="BE73" s="231" t="str">
        <f>IF(BD73="","",(IF(BD73&lt;=$H73,"○","×")))</f>
        <v/>
      </c>
      <c r="BF73" s="964"/>
      <c r="BG73" s="233"/>
      <c r="BH73" s="231" t="str">
        <f>IF(BG73="","",(IF(BG73&lt;=$H73,"○","×")))</f>
        <v/>
      </c>
      <c r="BI73" s="964"/>
      <c r="BJ73" s="233"/>
      <c r="BK73" s="231" t="str">
        <f>IF(BJ73="","",(IF(BJ73&lt;=$H73,"○","×")))</f>
        <v/>
      </c>
      <c r="BL73" s="964"/>
      <c r="BM73" s="233"/>
      <c r="BN73" s="231" t="str">
        <f>IF(BM73="","",(IF(BM73&lt;=$H73,"○","×")))</f>
        <v/>
      </c>
      <c r="BO73" s="956"/>
    </row>
    <row r="74" spans="3:67" ht="12" customHeight="1" x14ac:dyDescent="0.2">
      <c r="C74" s="982"/>
      <c r="D74" s="975" t="s">
        <v>179</v>
      </c>
      <c r="E74" s="976"/>
      <c r="F74" s="976"/>
      <c r="G74" s="960" t="s">
        <v>90</v>
      </c>
      <c r="H74" s="956">
        <v>1</v>
      </c>
      <c r="I74" s="960" t="s">
        <v>93</v>
      </c>
      <c r="J74" s="106"/>
      <c r="K74" s="217"/>
      <c r="L74" s="110" t="str">
        <f>IF(K74="","",(IF(K74&lt;=$H74,"○","×")))</f>
        <v/>
      </c>
      <c r="M74" s="956"/>
      <c r="N74" s="219"/>
      <c r="O74" s="110" t="str">
        <f>IF(N74="","",(IF(N74&lt;=$H74,"○","×")))</f>
        <v/>
      </c>
      <c r="P74" s="956"/>
      <c r="Q74" s="219"/>
      <c r="R74" s="110" t="str">
        <f>IF(Q74="","",(IF(Q74&lt;=$H74,"○","×")))</f>
        <v/>
      </c>
      <c r="S74" s="956"/>
      <c r="T74" s="219"/>
      <c r="U74" s="110" t="str">
        <f>IF(T74="","",(IF(T74&lt;=$H74,"○","×")))</f>
        <v/>
      </c>
      <c r="V74" s="956"/>
      <c r="W74" s="219"/>
      <c r="X74" s="110" t="str">
        <f>IF(W74="","",(IF(W74&lt;=$H74,"○","×")))</f>
        <v/>
      </c>
      <c r="Y74" s="956"/>
      <c r="Z74" s="219"/>
      <c r="AA74" s="110" t="str">
        <f>IF(Z74="","",(IF(Z74&lt;=$H74,"○","×")))</f>
        <v/>
      </c>
      <c r="AB74" s="956"/>
      <c r="AC74" s="219"/>
      <c r="AD74" s="110" t="str">
        <f>IF(AC74="","",(IF(AC74&lt;=$H74,"○","×")))</f>
        <v/>
      </c>
      <c r="AE74" s="956"/>
      <c r="AF74" s="219"/>
      <c r="AG74" s="110" t="str">
        <f>IF(AF74="","",(IF(AF74&lt;=$H74,"○","×")))</f>
        <v/>
      </c>
      <c r="AH74" s="956"/>
      <c r="AI74" s="219"/>
      <c r="AJ74" s="110" t="str">
        <f>IF(AI74="","",(IF(AI74&lt;=$H74,"○","×")))</f>
        <v/>
      </c>
      <c r="AK74" s="956"/>
      <c r="AL74" s="219"/>
      <c r="AM74" s="110" t="str">
        <f>IF(AL74="","",(IF(AL74&lt;=$H74,"○","×")))</f>
        <v/>
      </c>
      <c r="AN74" s="956"/>
      <c r="AO74" s="219"/>
      <c r="AP74" s="110" t="str">
        <f>IF(AO74="","",(IF(AO74&lt;=$H74,"○","×")))</f>
        <v/>
      </c>
      <c r="AQ74" s="956"/>
      <c r="AR74" s="219"/>
      <c r="AS74" s="110" t="str">
        <f>IF(AR74="","",(IF(AR74&lt;=$H74,"○","×")))</f>
        <v/>
      </c>
      <c r="AT74" s="956"/>
      <c r="AU74" s="219"/>
      <c r="AV74" s="110" t="str">
        <f>IF(AU74="","",(IF(AU74&lt;=$H74,"○","×")))</f>
        <v/>
      </c>
      <c r="AW74" s="956"/>
      <c r="AX74" s="219"/>
      <c r="AY74" s="110" t="str">
        <f>IF(AX74="","",(IF(AX74&lt;=$H74,"○","×")))</f>
        <v/>
      </c>
      <c r="AZ74" s="956"/>
      <c r="BA74" s="219"/>
      <c r="BB74" s="110" t="str">
        <f>IF(BA74="","",(IF(BA74&lt;=$H74,"○","×")))</f>
        <v/>
      </c>
      <c r="BC74" s="956"/>
      <c r="BD74" s="219"/>
      <c r="BE74" s="110" t="str">
        <f>IF(BD74="","",(IF(BD74&lt;=$H74,"○","×")))</f>
        <v/>
      </c>
      <c r="BF74" s="956"/>
      <c r="BG74" s="219"/>
      <c r="BH74" s="110" t="str">
        <f>IF(BG74="","",(IF(BG74&lt;=$H74,"○","×")))</f>
        <v/>
      </c>
      <c r="BI74" s="956"/>
      <c r="BJ74" s="219"/>
      <c r="BK74" s="110" t="str">
        <f>IF(BJ74="","",(IF(BJ74&lt;=$H74,"○","×")))</f>
        <v/>
      </c>
      <c r="BL74" s="956"/>
      <c r="BM74" s="219"/>
      <c r="BN74" s="110" t="str">
        <f>IF(BM74="","",(IF(BM74&lt;=$H74,"○","×")))</f>
        <v/>
      </c>
      <c r="BO74" s="956"/>
    </row>
    <row r="75" spans="3:67" ht="12" customHeight="1" x14ac:dyDescent="0.2">
      <c r="C75" s="983"/>
      <c r="D75" s="979" t="s">
        <v>180</v>
      </c>
      <c r="E75" s="980"/>
      <c r="F75" s="980"/>
      <c r="G75" s="971" t="s">
        <v>99</v>
      </c>
      <c r="H75" s="958">
        <v>0.05</v>
      </c>
      <c r="I75" s="971" t="s">
        <v>93</v>
      </c>
      <c r="J75" s="40"/>
      <c r="K75" s="240"/>
      <c r="L75" s="72" t="str">
        <f>IF(K75="","",(IF(K75&lt;=$H75,"○","×")))</f>
        <v/>
      </c>
      <c r="M75" s="40"/>
      <c r="N75" s="240"/>
      <c r="O75" s="72" t="str">
        <f>IF(N75="","",(IF(N75&lt;=$H75,"○","×")))</f>
        <v/>
      </c>
      <c r="P75" s="40"/>
      <c r="Q75" s="240"/>
      <c r="R75" s="72" t="str">
        <f>IF(Q75="","",(IF(Q75&lt;=$H75,"○","×")))</f>
        <v/>
      </c>
      <c r="S75" s="40"/>
      <c r="T75" s="240"/>
      <c r="U75" s="72" t="str">
        <f>IF(T75="","",(IF(T75&lt;=$H75,"○","×")))</f>
        <v/>
      </c>
      <c r="V75" s="40"/>
      <c r="W75" s="240"/>
      <c r="X75" s="72" t="str">
        <f>IF(W75="","",(IF(W75&lt;=$H75,"○","×")))</f>
        <v/>
      </c>
      <c r="Y75" s="40"/>
      <c r="Z75" s="240"/>
      <c r="AA75" s="72" t="str">
        <f>IF(Z75="","",(IF(Z75&lt;=$H75,"○","×")))</f>
        <v/>
      </c>
      <c r="AB75" s="40"/>
      <c r="AC75" s="238"/>
      <c r="AD75" s="72" t="str">
        <f>IF(AC75="","",(IF(AC75&lt;=$H75,"○","×")))</f>
        <v/>
      </c>
      <c r="AE75" s="40"/>
      <c r="AF75" s="240"/>
      <c r="AG75" s="72" t="str">
        <f>IF(AF75="","",(IF(AF75&lt;=$H75,"○","×")))</f>
        <v/>
      </c>
      <c r="AH75" s="40"/>
      <c r="AI75" s="238"/>
      <c r="AJ75" s="72" t="str">
        <f>IF(AI75="","",(IF(AI75&lt;=$H75,"○","×")))</f>
        <v/>
      </c>
      <c r="AK75" s="40"/>
      <c r="AL75" s="240"/>
      <c r="AM75" s="72" t="str">
        <f>IF(AL75="","",(IF(AL75&lt;=$H75,"○","×")))</f>
        <v/>
      </c>
      <c r="AN75" s="40"/>
      <c r="AO75" s="240"/>
      <c r="AP75" s="72" t="str">
        <f>IF(AO75="","",(IF(AO75&lt;=$H75,"○","×")))</f>
        <v/>
      </c>
      <c r="AQ75" s="40"/>
      <c r="AR75" s="240"/>
      <c r="AS75" s="72" t="str">
        <f>IF(AR75="","",(IF(AR75&lt;=$H75,"○","×")))</f>
        <v/>
      </c>
      <c r="AT75" s="40"/>
      <c r="AU75" s="240"/>
      <c r="AV75" s="72" t="str">
        <f>IF(AU75="","",(IF(AU75&lt;=$H75,"○","×")))</f>
        <v/>
      </c>
      <c r="AW75" s="40"/>
      <c r="AX75" s="240"/>
      <c r="AY75" s="72" t="str">
        <f>IF(AX75="","",(IF(AX75&lt;=$H75,"○","×")))</f>
        <v/>
      </c>
      <c r="AZ75" s="40"/>
      <c r="BA75" s="240"/>
      <c r="BB75" s="72" t="str">
        <f>IF(BA75="","",(IF(BA75&lt;=$H75,"○","×")))</f>
        <v/>
      </c>
      <c r="BC75" s="40"/>
      <c r="BD75" s="240"/>
      <c r="BE75" s="72" t="str">
        <f>IF(BD75="","",(IF(BD75&lt;=$H75,"○","×")))</f>
        <v/>
      </c>
      <c r="BF75" s="40"/>
      <c r="BG75" s="240"/>
      <c r="BH75" s="72" t="str">
        <f>IF(BG75="","",(IF(BG75&lt;=$H75,"○","×")))</f>
        <v/>
      </c>
      <c r="BI75" s="40"/>
      <c r="BJ75" s="240"/>
      <c r="BK75" s="72" t="str">
        <f>IF(BJ75="","",(IF(BJ75&lt;=$H75,"○","×")))</f>
        <v/>
      </c>
      <c r="BL75" s="40"/>
      <c r="BM75" s="240"/>
      <c r="BN75" s="72" t="str">
        <f>IF(BM75="","",(IF(BM75&lt;=$H75,"○","×")))</f>
        <v/>
      </c>
      <c r="BO75" s="23"/>
    </row>
    <row r="76" spans="3:67" ht="12" customHeight="1" x14ac:dyDescent="0.2">
      <c r="C76" s="981" t="s">
        <v>181</v>
      </c>
      <c r="D76" s="984" t="s">
        <v>182</v>
      </c>
      <c r="E76" s="985"/>
      <c r="F76" s="985"/>
      <c r="G76" s="947" t="s">
        <v>90</v>
      </c>
      <c r="H76" s="945"/>
      <c r="I76" s="947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4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  <c r="BO76" s="23"/>
    </row>
    <row r="77" spans="3:67" ht="12" customHeight="1" x14ac:dyDescent="0.2">
      <c r="C77" s="994"/>
      <c r="D77" s="975" t="s">
        <v>183</v>
      </c>
      <c r="E77" s="976"/>
      <c r="F77" s="976"/>
      <c r="G77" s="960" t="s">
        <v>90</v>
      </c>
      <c r="H77" s="956"/>
      <c r="I77" s="960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199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  <c r="BO77" s="199"/>
    </row>
    <row r="78" spans="3:67" ht="12" customHeight="1" x14ac:dyDescent="0.2">
      <c r="C78" s="994"/>
      <c r="D78" s="975" t="s">
        <v>184</v>
      </c>
      <c r="E78" s="976"/>
      <c r="F78" s="976"/>
      <c r="G78" s="960" t="s">
        <v>90</v>
      </c>
      <c r="H78" s="956"/>
      <c r="I78" s="960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956"/>
      <c r="AO78" s="197"/>
      <c r="AP78" s="174"/>
      <c r="AQ78" s="956"/>
      <c r="AR78" s="197"/>
      <c r="AS78" s="29"/>
      <c r="AT78" s="23"/>
      <c r="AU78" s="197"/>
      <c r="AV78" s="173"/>
      <c r="AW78" s="956"/>
      <c r="AX78" s="197"/>
      <c r="AY78" s="173"/>
      <c r="AZ78" s="956"/>
      <c r="BA78" s="197"/>
      <c r="BB78" s="174"/>
      <c r="BC78" s="956"/>
      <c r="BD78" s="197"/>
      <c r="BE78" s="173"/>
      <c r="BF78" s="956"/>
      <c r="BG78" s="197"/>
      <c r="BH78" s="173"/>
      <c r="BI78" s="956"/>
      <c r="BJ78" s="197"/>
      <c r="BK78" s="173"/>
      <c r="BL78" s="956"/>
      <c r="BM78" s="197"/>
      <c r="BN78" s="174"/>
      <c r="BO78" s="956"/>
    </row>
    <row r="79" spans="3:67" ht="12" customHeight="1" x14ac:dyDescent="0.2">
      <c r="C79" s="994"/>
      <c r="D79" s="977" t="s">
        <v>185</v>
      </c>
      <c r="E79" s="978"/>
      <c r="F79" s="978"/>
      <c r="G79" s="969" t="s">
        <v>90</v>
      </c>
      <c r="H79" s="967"/>
      <c r="I79" s="969"/>
      <c r="J79" s="967"/>
      <c r="K79" s="242"/>
      <c r="L79" s="181"/>
      <c r="M79" s="967"/>
      <c r="N79" s="242"/>
      <c r="O79" s="181"/>
      <c r="P79" s="967"/>
      <c r="Q79" s="242"/>
      <c r="R79" s="181"/>
      <c r="S79" s="967"/>
      <c r="T79" s="242"/>
      <c r="U79" s="184"/>
      <c r="V79" s="967"/>
      <c r="W79" s="229"/>
      <c r="X79" s="184"/>
      <c r="Y79" s="243"/>
      <c r="Z79" s="242"/>
      <c r="AA79" s="244"/>
      <c r="AB79" s="967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967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967"/>
      <c r="BD79" s="229"/>
      <c r="BE79" s="181"/>
      <c r="BF79" s="967"/>
      <c r="BG79" s="229"/>
      <c r="BH79" s="181"/>
      <c r="BI79" s="224"/>
      <c r="BJ79" s="229"/>
      <c r="BK79" s="181"/>
      <c r="BL79" s="967"/>
      <c r="BM79" s="229"/>
      <c r="BN79" s="184"/>
      <c r="BO79" s="106"/>
    </row>
    <row r="80" spans="3:67" ht="12" customHeight="1" x14ac:dyDescent="0.2">
      <c r="C80" s="994"/>
      <c r="D80" s="975" t="s">
        <v>186</v>
      </c>
      <c r="E80" s="976"/>
      <c r="F80" s="976"/>
      <c r="G80" s="960" t="s">
        <v>90</v>
      </c>
      <c r="H80" s="956"/>
      <c r="I80" s="960"/>
      <c r="J80" s="956"/>
      <c r="K80" s="237"/>
      <c r="L80" s="173"/>
      <c r="M80" s="956"/>
      <c r="N80" s="237"/>
      <c r="O80" s="173"/>
      <c r="P80" s="956"/>
      <c r="Q80" s="237"/>
      <c r="R80" s="173"/>
      <c r="S80" s="956"/>
      <c r="T80" s="237"/>
      <c r="U80" s="174"/>
      <c r="V80" s="956"/>
      <c r="W80" s="191"/>
      <c r="X80" s="174"/>
      <c r="Y80" s="956"/>
      <c r="Z80" s="237"/>
      <c r="AA80" s="173"/>
      <c r="AB80" s="956"/>
      <c r="AC80" s="237"/>
      <c r="AD80" s="173"/>
      <c r="AE80" s="956"/>
      <c r="AF80" s="191"/>
      <c r="AG80" s="29"/>
      <c r="AH80" s="23"/>
      <c r="AI80" s="191"/>
      <c r="AJ80" s="29"/>
      <c r="AK80" s="956"/>
      <c r="AL80" s="191"/>
      <c r="AM80" s="110"/>
      <c r="AN80" s="956"/>
      <c r="AO80" s="191"/>
      <c r="AP80" s="174"/>
      <c r="AQ80" s="956"/>
      <c r="AR80" s="191"/>
      <c r="AS80" s="29"/>
      <c r="AT80" s="23"/>
      <c r="AU80" s="191"/>
      <c r="AV80" s="173"/>
      <c r="AW80" s="23"/>
      <c r="AX80" s="191"/>
      <c r="AY80" s="173"/>
      <c r="AZ80" s="956"/>
      <c r="BA80" s="191"/>
      <c r="BB80" s="174"/>
      <c r="BC80" s="106"/>
      <c r="BD80" s="191"/>
      <c r="BE80" s="173"/>
      <c r="BF80" s="956"/>
      <c r="BG80" s="191"/>
      <c r="BH80" s="173"/>
      <c r="BI80" s="956"/>
      <c r="BJ80" s="191"/>
      <c r="BK80" s="173"/>
      <c r="BL80" s="956"/>
      <c r="BM80" s="191"/>
      <c r="BN80" s="174"/>
      <c r="BO80" s="956"/>
    </row>
    <row r="81" spans="3:67" ht="12" customHeight="1" x14ac:dyDescent="0.2">
      <c r="C81" s="994"/>
      <c r="D81" s="975" t="s">
        <v>187</v>
      </c>
      <c r="E81" s="976"/>
      <c r="F81" s="976"/>
      <c r="G81" s="960" t="s">
        <v>90</v>
      </c>
      <c r="H81" s="956"/>
      <c r="I81" s="960"/>
      <c r="J81" s="956"/>
      <c r="K81" s="237"/>
      <c r="L81" s="173"/>
      <c r="M81" s="956"/>
      <c r="N81" s="237"/>
      <c r="O81" s="173"/>
      <c r="P81" s="956"/>
      <c r="Q81" s="237"/>
      <c r="R81" s="173"/>
      <c r="S81" s="956"/>
      <c r="T81" s="237"/>
      <c r="U81" s="174"/>
      <c r="V81" s="956"/>
      <c r="W81" s="191"/>
      <c r="X81" s="174"/>
      <c r="Y81" s="956"/>
      <c r="Z81" s="237"/>
      <c r="AA81" s="107"/>
      <c r="AB81" s="956"/>
      <c r="AC81" s="237"/>
      <c r="AD81" s="173"/>
      <c r="AE81" s="956"/>
      <c r="AF81" s="191"/>
      <c r="AG81" s="29"/>
      <c r="AH81" s="956"/>
      <c r="AI81" s="191"/>
      <c r="AJ81" s="29"/>
      <c r="AK81" s="956"/>
      <c r="AL81" s="191"/>
      <c r="AM81" s="110"/>
      <c r="AN81" s="956"/>
      <c r="AO81" s="191"/>
      <c r="AP81" s="174"/>
      <c r="AQ81" s="956"/>
      <c r="AR81" s="191"/>
      <c r="AS81" s="29"/>
      <c r="AT81" s="956"/>
      <c r="AU81" s="191"/>
      <c r="AV81" s="173"/>
      <c r="AW81" s="956"/>
      <c r="AX81" s="191"/>
      <c r="AY81" s="173"/>
      <c r="AZ81" s="956"/>
      <c r="BA81" s="191"/>
      <c r="BB81" s="174"/>
      <c r="BC81" s="956"/>
      <c r="BD81" s="191"/>
      <c r="BE81" s="173"/>
      <c r="BF81" s="956"/>
      <c r="BG81" s="191"/>
      <c r="BH81" s="173"/>
      <c r="BI81" s="956"/>
      <c r="BJ81" s="191"/>
      <c r="BK81" s="173"/>
      <c r="BL81" s="956"/>
      <c r="BM81" s="191"/>
      <c r="BN81" s="174"/>
      <c r="BO81" s="956"/>
    </row>
    <row r="82" spans="3:67" ht="12" customHeight="1" x14ac:dyDescent="0.2">
      <c r="C82" s="994"/>
      <c r="D82" s="975" t="s">
        <v>188</v>
      </c>
      <c r="E82" s="976"/>
      <c r="F82" s="976"/>
      <c r="G82" s="960" t="s">
        <v>90</v>
      </c>
      <c r="H82" s="956"/>
      <c r="I82" s="960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6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  <c r="BO82" s="106"/>
    </row>
    <row r="83" spans="3:67" ht="12" customHeight="1" x14ac:dyDescent="0.2">
      <c r="C83" s="994"/>
      <c r="D83" s="977" t="s">
        <v>189</v>
      </c>
      <c r="E83" s="978"/>
      <c r="F83" s="978"/>
      <c r="G83" s="969" t="s">
        <v>90</v>
      </c>
      <c r="H83" s="967"/>
      <c r="I83" s="969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967"/>
      <c r="AF83" s="229"/>
      <c r="AG83" s="226"/>
      <c r="AH83" s="967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967"/>
      <c r="AU83" s="229"/>
      <c r="AV83" s="181"/>
      <c r="AW83" s="224"/>
      <c r="AX83" s="229"/>
      <c r="AY83" s="181"/>
      <c r="AZ83" s="157"/>
      <c r="BA83" s="229"/>
      <c r="BB83" s="184"/>
      <c r="BC83" s="157"/>
      <c r="BD83" s="229"/>
      <c r="BE83" s="181"/>
      <c r="BF83" s="157"/>
      <c r="BG83" s="229"/>
      <c r="BH83" s="181"/>
      <c r="BI83" s="967"/>
      <c r="BJ83" s="229"/>
      <c r="BK83" s="181"/>
      <c r="BL83" s="224"/>
      <c r="BM83" s="229"/>
      <c r="BN83" s="184"/>
      <c r="BO83" s="77"/>
    </row>
    <row r="84" spans="3:67" ht="12" customHeight="1" x14ac:dyDescent="0.2">
      <c r="C84" s="994"/>
      <c r="D84" s="975" t="s">
        <v>190</v>
      </c>
      <c r="E84" s="976"/>
      <c r="F84" s="976"/>
      <c r="G84" s="960" t="s">
        <v>90</v>
      </c>
      <c r="H84" s="956"/>
      <c r="I84" s="960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956"/>
      <c r="AF84" s="188"/>
      <c r="AG84" s="29"/>
      <c r="AH84" s="956"/>
      <c r="AI84" s="188"/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956"/>
      <c r="AU84" s="188"/>
      <c r="AV84" s="29"/>
      <c r="AW84" s="23"/>
      <c r="AX84" s="191"/>
      <c r="AY84" s="76"/>
      <c r="AZ84" s="77"/>
      <c r="BA84" s="188"/>
      <c r="BB84" s="81"/>
      <c r="BC84" s="77"/>
      <c r="BD84" s="191"/>
      <c r="BE84" s="81"/>
      <c r="BF84" s="77"/>
      <c r="BG84" s="191"/>
      <c r="BH84" s="81"/>
      <c r="BI84" s="956"/>
      <c r="BJ84" s="191"/>
      <c r="BK84" s="25"/>
      <c r="BL84" s="106"/>
      <c r="BM84" s="191"/>
      <c r="BN84" s="81"/>
      <c r="BO84" s="106"/>
    </row>
    <row r="85" spans="3:67" ht="12" customHeight="1" x14ac:dyDescent="0.2">
      <c r="C85" s="994"/>
      <c r="D85" s="975" t="s">
        <v>191</v>
      </c>
      <c r="E85" s="976"/>
      <c r="F85" s="976"/>
      <c r="G85" s="960" t="s">
        <v>90</v>
      </c>
      <c r="H85" s="956"/>
      <c r="I85" s="960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956"/>
      <c r="AF85" s="197"/>
      <c r="AG85" s="29"/>
      <c r="AH85" s="956"/>
      <c r="AI85" s="191"/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956"/>
      <c r="AU85" s="197"/>
      <c r="AV85" s="29"/>
      <c r="AW85" s="106"/>
      <c r="AX85" s="197"/>
      <c r="AY85" s="76"/>
      <c r="AZ85" s="77"/>
      <c r="BA85" s="197"/>
      <c r="BB85" s="110"/>
      <c r="BC85" s="106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  <c r="BO85" s="77"/>
    </row>
    <row r="86" spans="3:67" ht="12" customHeight="1" x14ac:dyDescent="0.2">
      <c r="C86" s="995"/>
      <c r="D86" s="975" t="s">
        <v>192</v>
      </c>
      <c r="E86" s="976"/>
      <c r="F86" s="976"/>
      <c r="G86" s="960" t="s">
        <v>90</v>
      </c>
      <c r="H86" s="956"/>
      <c r="I86" s="960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958"/>
      <c r="AF86" s="191"/>
      <c r="AG86" s="29"/>
      <c r="AH86" s="956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956"/>
      <c r="AU86" s="197"/>
      <c r="AV86" s="29"/>
      <c r="AW86" s="106"/>
      <c r="AX86" s="197"/>
      <c r="AY86" s="107"/>
      <c r="AZ86" s="249"/>
      <c r="BA86" s="197"/>
      <c r="BB86" s="250"/>
      <c r="BC86" s="106"/>
      <c r="BD86" s="197"/>
      <c r="BE86" s="110"/>
      <c r="BF86" s="106"/>
      <c r="BG86" s="197"/>
      <c r="BH86" s="110"/>
      <c r="BI86" s="958"/>
      <c r="BJ86" s="197"/>
      <c r="BK86" s="25"/>
      <c r="BL86" s="106"/>
      <c r="BM86" s="197"/>
      <c r="BN86" s="110"/>
      <c r="BO86" s="106"/>
    </row>
    <row r="87" spans="3:67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945"/>
      <c r="I87" s="947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5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  <c r="BO87" s="106"/>
    </row>
    <row r="88" spans="3:67" ht="12" customHeight="1" x14ac:dyDescent="0.2">
      <c r="C88" s="982"/>
      <c r="D88" s="990" t="s">
        <v>195</v>
      </c>
      <c r="E88" s="991"/>
      <c r="F88" s="991"/>
      <c r="G88" s="257" t="s">
        <v>90</v>
      </c>
      <c r="H88" s="956"/>
      <c r="I88" s="960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6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  <c r="BO88" s="106"/>
    </row>
    <row r="89" spans="3:67" ht="12" customHeight="1" x14ac:dyDescent="0.2">
      <c r="C89" s="982"/>
      <c r="D89" s="990" t="s">
        <v>196</v>
      </c>
      <c r="E89" s="991"/>
      <c r="F89" s="991"/>
      <c r="G89" s="257" t="s">
        <v>90</v>
      </c>
      <c r="H89" s="956"/>
      <c r="I89" s="960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6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  <c r="BO89" s="106"/>
    </row>
    <row r="90" spans="3:67" ht="12" customHeight="1" x14ac:dyDescent="0.2">
      <c r="C90" s="982"/>
      <c r="D90" s="990" t="s">
        <v>197</v>
      </c>
      <c r="E90" s="991"/>
      <c r="F90" s="991"/>
      <c r="G90" s="257" t="s">
        <v>90</v>
      </c>
      <c r="H90" s="956"/>
      <c r="I90" s="960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6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  <c r="BO90" s="106"/>
    </row>
    <row r="91" spans="3:67" ht="12" customHeight="1" x14ac:dyDescent="0.2">
      <c r="C91" s="983"/>
      <c r="D91" s="992" t="s">
        <v>198</v>
      </c>
      <c r="E91" s="993"/>
      <c r="F91" s="993"/>
      <c r="G91" s="258" t="s">
        <v>90</v>
      </c>
      <c r="H91" s="958"/>
      <c r="I91" s="971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4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  <c r="BO91" s="106"/>
    </row>
    <row r="92" spans="3:67" ht="12" customHeight="1" x14ac:dyDescent="0.2">
      <c r="C92" s="981" t="s">
        <v>199</v>
      </c>
      <c r="D92" s="984" t="s">
        <v>200</v>
      </c>
      <c r="E92" s="985"/>
      <c r="F92" s="985"/>
      <c r="G92" s="947" t="s">
        <v>90</v>
      </c>
      <c r="H92" s="945">
        <v>0.06</v>
      </c>
      <c r="I92" s="947" t="s">
        <v>201</v>
      </c>
      <c r="J92" s="64"/>
      <c r="K92" s="125"/>
      <c r="L92" s="215" t="str">
        <f>IF(K92="","",(IF(K92&lt;=$H92,"○","×")))</f>
        <v/>
      </c>
      <c r="M92" s="64"/>
      <c r="N92" s="266"/>
      <c r="O92" s="215" t="str">
        <f>IF(N92="","",(IF(N92&lt;=$H92,"○","×")))</f>
        <v/>
      </c>
      <c r="P92" s="64"/>
      <c r="Q92" s="266"/>
      <c r="R92" s="215" t="str">
        <f>IF(Q92="","",(IF(Q92&lt;=$H92,"○","×")))</f>
        <v/>
      </c>
      <c r="S92" s="64"/>
      <c r="T92" s="266"/>
      <c r="U92" s="215" t="str">
        <f>IF(T92="","",(IF(T92&lt;=$H92,"○","×")))</f>
        <v/>
      </c>
      <c r="V92" s="64"/>
      <c r="W92" s="266"/>
      <c r="X92" s="215" t="str">
        <f>IF(W92="","",(IF(W92&lt;=$H92,"○","×")))</f>
        <v/>
      </c>
      <c r="Y92" s="64"/>
      <c r="Z92" s="266"/>
      <c r="AA92" s="215" t="str">
        <f>IF(Z92="","",(IF(Z92&lt;=$H92,"○","×")))</f>
        <v/>
      </c>
      <c r="AB92" s="64"/>
      <c r="AC92" s="265"/>
      <c r="AD92" s="215" t="str">
        <f>IF(AC92="","",(IF(AC92&lt;=$H92,"○","×")))</f>
        <v/>
      </c>
      <c r="AE92" s="64"/>
      <c r="AF92" s="266"/>
      <c r="AG92" s="215" t="str">
        <f>IF(AF92="","",(IF(AF92&lt;=$H92,"○","×")))</f>
        <v/>
      </c>
      <c r="AH92" s="64"/>
      <c r="AI92" s="265"/>
      <c r="AJ92" s="215" t="str">
        <f>IF(AI92="","",(IF(AI92&lt;=$H92,"○","×")))</f>
        <v/>
      </c>
      <c r="AK92" s="64"/>
      <c r="AL92" s="266"/>
      <c r="AM92" s="215" t="str">
        <f>IF(AL92="","",(IF(AL92&lt;=$H92,"○","×")))</f>
        <v/>
      </c>
      <c r="AN92" s="64"/>
      <c r="AO92" s="266"/>
      <c r="AP92" s="215" t="str">
        <f>IF(AO92="","",(IF(AO92&lt;=$H92,"○","×")))</f>
        <v/>
      </c>
      <c r="AQ92" s="64"/>
      <c r="AR92" s="266"/>
      <c r="AS92" s="215" t="str">
        <f>IF(AR92="","",(IF(AR92&lt;=$H92,"○","×")))</f>
        <v/>
      </c>
      <c r="AT92" s="64"/>
      <c r="AU92" s="266"/>
      <c r="AV92" s="215" t="str">
        <f>IF(AU92="","",(IF(AU92&lt;=$H92,"○","×")))</f>
        <v/>
      </c>
      <c r="AW92" s="64"/>
      <c r="AX92" s="266"/>
      <c r="AY92" s="215" t="str">
        <f>IF(AX92="","",(IF(AX92&lt;=$H92,"○","×")))</f>
        <v/>
      </c>
      <c r="AZ92" s="64"/>
      <c r="BA92" s="266"/>
      <c r="BB92" s="215" t="str">
        <f>IF(BA92="","",(IF(BA92&lt;=$H92,"○","×")))</f>
        <v/>
      </c>
      <c r="BC92" s="64"/>
      <c r="BD92" s="266"/>
      <c r="BE92" s="215" t="str">
        <f>IF(BD92="","",(IF(BD92&lt;=$H92,"○","×")))</f>
        <v/>
      </c>
      <c r="BF92" s="64"/>
      <c r="BG92" s="266"/>
      <c r="BH92" s="215" t="str">
        <f>IF(BG92="","",(IF(BG92&lt;=$H92,"○","×")))</f>
        <v/>
      </c>
      <c r="BI92" s="64"/>
      <c r="BJ92" s="266"/>
      <c r="BK92" s="215" t="str">
        <f>IF(BJ92="","",(IF(BJ92&lt;=$H92,"○","×")))</f>
        <v/>
      </c>
      <c r="BL92" s="64"/>
      <c r="BM92" s="266"/>
      <c r="BN92" s="215" t="str">
        <f>IF(BM92="","",(IF(BM92&lt;=$H92,"○","×")))</f>
        <v/>
      </c>
      <c r="BO92" s="23"/>
    </row>
    <row r="93" spans="3:67" ht="12" customHeight="1" x14ac:dyDescent="0.2">
      <c r="C93" s="982"/>
      <c r="D93" s="975" t="s">
        <v>202</v>
      </c>
      <c r="E93" s="976"/>
      <c r="F93" s="976"/>
      <c r="G93" s="960" t="s">
        <v>90</v>
      </c>
      <c r="H93" s="956">
        <v>0.04</v>
      </c>
      <c r="I93" s="960" t="s">
        <v>201</v>
      </c>
      <c r="J93" s="23"/>
      <c r="K93" s="218"/>
      <c r="L93" s="192" t="str">
        <f>IF(K93="","",(IF(K93&lt;=$H93,"○","×")))</f>
        <v/>
      </c>
      <c r="M93" s="23"/>
      <c r="N93" s="195"/>
      <c r="O93" s="192" t="str">
        <f>IF(N93="","",(IF(N93&lt;=$H93,"○","×")))</f>
        <v/>
      </c>
      <c r="P93" s="23"/>
      <c r="Q93" s="195"/>
      <c r="R93" s="192" t="str">
        <f>IF(Q93="","",(IF(Q93&lt;=$H93,"○","×")))</f>
        <v/>
      </c>
      <c r="S93" s="23"/>
      <c r="T93" s="195"/>
      <c r="U93" s="192" t="str">
        <f>IF(T93="","",(IF(T93&lt;=$H93,"○","×")))</f>
        <v/>
      </c>
      <c r="V93" s="23"/>
      <c r="W93" s="195"/>
      <c r="X93" s="192" t="str">
        <f>IF(W93="","",(IF(W93&lt;=$H93,"○","×")))</f>
        <v/>
      </c>
      <c r="Y93" s="23"/>
      <c r="Z93" s="195"/>
      <c r="AA93" s="192" t="str">
        <f>IF(Z93="","",(IF(Z93&lt;=$H93,"○","×")))</f>
        <v/>
      </c>
      <c r="AB93" s="23"/>
      <c r="AC93" s="267"/>
      <c r="AD93" s="192" t="str">
        <f>IF(AC93="","",(IF(AC93&lt;=$H93,"○","×")))</f>
        <v/>
      </c>
      <c r="AE93" s="23"/>
      <c r="AF93" s="195"/>
      <c r="AG93" s="192" t="str">
        <f>IF(AF93="","",(IF(AF93&lt;=$H93,"○","×")))</f>
        <v/>
      </c>
      <c r="AH93" s="23"/>
      <c r="AI93" s="267"/>
      <c r="AJ93" s="192" t="str">
        <f>IF(AI93="","",(IF(AI93&lt;=$H93,"○","×")))</f>
        <v/>
      </c>
      <c r="AK93" s="23"/>
      <c r="AL93" s="195"/>
      <c r="AM93" s="192" t="str">
        <f>IF(AL93="","",(IF(AL93&lt;=$H93,"○","×")))</f>
        <v/>
      </c>
      <c r="AN93" s="23"/>
      <c r="AO93" s="195"/>
      <c r="AP93" s="192" t="str">
        <f>IF(AO93="","",(IF(AO93&lt;=$H93,"○","×")))</f>
        <v/>
      </c>
      <c r="AQ93" s="23"/>
      <c r="AR93" s="195"/>
      <c r="AS93" s="192" t="str">
        <f>IF(AR93="","",(IF(AR93&lt;=$H93,"○","×")))</f>
        <v/>
      </c>
      <c r="AT93" s="23"/>
      <c r="AU93" s="195"/>
      <c r="AV93" s="192" t="str">
        <f>IF(AU93="","",(IF(AU93&lt;=$H93,"○","×")))</f>
        <v/>
      </c>
      <c r="AW93" s="23"/>
      <c r="AX93" s="195"/>
      <c r="AY93" s="192" t="str">
        <f>IF(AX93="","",(IF(AX93&lt;=$H93,"○","×")))</f>
        <v/>
      </c>
      <c r="AZ93" s="23"/>
      <c r="BA93" s="195"/>
      <c r="BB93" s="192" t="str">
        <f>IF(BA93="","",(IF(BA93&lt;=$H93,"○","×")))</f>
        <v/>
      </c>
      <c r="BC93" s="23"/>
      <c r="BD93" s="195"/>
      <c r="BE93" s="192" t="str">
        <f>IF(BD93="","",(IF(BD93&lt;=$H93,"○","×")))</f>
        <v/>
      </c>
      <c r="BF93" s="23"/>
      <c r="BG93" s="195"/>
      <c r="BH93" s="192" t="str">
        <f>IF(BG93="","",(IF(BG93&lt;=$H93,"○","×")))</f>
        <v/>
      </c>
      <c r="BI93" s="23"/>
      <c r="BJ93" s="195"/>
      <c r="BK93" s="192" t="str">
        <f>IF(BJ93="","",(IF(BJ93&lt;=$H93,"○","×")))</f>
        <v/>
      </c>
      <c r="BL93" s="23"/>
      <c r="BM93" s="195"/>
      <c r="BN93" s="192" t="str">
        <f>IF(BM93="","",(IF(BM93&lt;=$H93,"○","×")))</f>
        <v/>
      </c>
      <c r="BO93" s="23"/>
    </row>
    <row r="94" spans="3:67" ht="12" customHeight="1" x14ac:dyDescent="0.2">
      <c r="C94" s="982"/>
      <c r="D94" s="975" t="s">
        <v>203</v>
      </c>
      <c r="E94" s="976"/>
      <c r="F94" s="976"/>
      <c r="G94" s="960" t="s">
        <v>90</v>
      </c>
      <c r="H94" s="956">
        <v>0.06</v>
      </c>
      <c r="I94" s="960" t="s">
        <v>201</v>
      </c>
      <c r="J94" s="23"/>
      <c r="K94" s="218"/>
      <c r="L94" s="192" t="str">
        <f>IF(K94="","",(IF(K94&lt;=$H94,"○","×")))</f>
        <v/>
      </c>
      <c r="M94" s="23"/>
      <c r="N94" s="195"/>
      <c r="O94" s="192" t="str">
        <f>IF(N94="","",(IF(N94&lt;=$H94,"○","×")))</f>
        <v/>
      </c>
      <c r="P94" s="23"/>
      <c r="Q94" s="195"/>
      <c r="R94" s="192" t="str">
        <f>IF(Q94="","",(IF(Q94&lt;=$H94,"○","×")))</f>
        <v/>
      </c>
      <c r="S94" s="23"/>
      <c r="T94" s="195"/>
      <c r="U94" s="192" t="str">
        <f>IF(T94="","",(IF(T94&lt;=$H94,"○","×")))</f>
        <v/>
      </c>
      <c r="V94" s="23"/>
      <c r="W94" s="195"/>
      <c r="X94" s="192" t="str">
        <f>IF(W94="","",(IF(W94&lt;=$H94,"○","×")))</f>
        <v/>
      </c>
      <c r="Y94" s="23"/>
      <c r="Z94" s="195"/>
      <c r="AA94" s="192" t="str">
        <f>IF(Z94="","",(IF(Z94&lt;=$H94,"○","×")))</f>
        <v/>
      </c>
      <c r="AB94" s="23"/>
      <c r="AC94" s="267"/>
      <c r="AD94" s="192" t="str">
        <f>IF(AC94="","",(IF(AC94&lt;=$H94,"○","×")))</f>
        <v/>
      </c>
      <c r="AE94" s="23"/>
      <c r="AF94" s="195"/>
      <c r="AG94" s="192" t="str">
        <f>IF(AF94="","",(IF(AF94&lt;=$H94,"○","×")))</f>
        <v/>
      </c>
      <c r="AH94" s="23"/>
      <c r="AI94" s="267"/>
      <c r="AJ94" s="192" t="str">
        <f>IF(AI94="","",(IF(AI94&lt;=$H94,"○","×")))</f>
        <v/>
      </c>
      <c r="AK94" s="23"/>
      <c r="AL94" s="195"/>
      <c r="AM94" s="192" t="str">
        <f>IF(AL94="","",(IF(AL94&lt;=$H94,"○","×")))</f>
        <v/>
      </c>
      <c r="AN94" s="23"/>
      <c r="AO94" s="195"/>
      <c r="AP94" s="192" t="str">
        <f>IF(AO94="","",(IF(AO94&lt;=$H94,"○","×")))</f>
        <v/>
      </c>
      <c r="AQ94" s="23"/>
      <c r="AR94" s="195"/>
      <c r="AS94" s="192" t="str">
        <f>IF(AR94="","",(IF(AR94&lt;=$H94,"○","×")))</f>
        <v/>
      </c>
      <c r="AT94" s="23"/>
      <c r="AU94" s="195"/>
      <c r="AV94" s="192" t="str">
        <f>IF(AU94="","",(IF(AU94&lt;=$H94,"○","×")))</f>
        <v/>
      </c>
      <c r="AW94" s="23"/>
      <c r="AX94" s="195"/>
      <c r="AY94" s="192" t="str">
        <f>IF(AX94="","",(IF(AX94&lt;=$H94,"○","×")))</f>
        <v/>
      </c>
      <c r="AZ94" s="23"/>
      <c r="BA94" s="195"/>
      <c r="BB94" s="192" t="str">
        <f>IF(BA94="","",(IF(BA94&lt;=$H94,"○","×")))</f>
        <v/>
      </c>
      <c r="BC94" s="23"/>
      <c r="BD94" s="195"/>
      <c r="BE94" s="192" t="str">
        <f>IF(BD94="","",(IF(BD94&lt;=$H94,"○","×")))</f>
        <v/>
      </c>
      <c r="BF94" s="23"/>
      <c r="BG94" s="195"/>
      <c r="BH94" s="192" t="str">
        <f>IF(BG94="","",(IF(BG94&lt;=$H94,"○","×")))</f>
        <v/>
      </c>
      <c r="BI94" s="23"/>
      <c r="BJ94" s="195"/>
      <c r="BK94" s="192" t="str">
        <f>IF(BJ94="","",(IF(BJ94&lt;=$H94,"○","×")))</f>
        <v/>
      </c>
      <c r="BL94" s="23"/>
      <c r="BM94" s="195"/>
      <c r="BN94" s="192" t="str">
        <f>IF(BM94="","",(IF(BM94&lt;=$H94,"○","×")))</f>
        <v/>
      </c>
      <c r="BO94" s="23"/>
    </row>
    <row r="95" spans="3:67" ht="12" customHeight="1" x14ac:dyDescent="0.2">
      <c r="C95" s="982"/>
      <c r="D95" s="977" t="s">
        <v>204</v>
      </c>
      <c r="E95" s="978"/>
      <c r="F95" s="978"/>
      <c r="G95" s="969" t="s">
        <v>90</v>
      </c>
      <c r="H95" s="967">
        <v>0.2</v>
      </c>
      <c r="I95" s="960" t="s">
        <v>201</v>
      </c>
      <c r="J95" s="224"/>
      <c r="K95" s="269"/>
      <c r="L95" s="222" t="str">
        <f>IF(K95="","",(IF(K95&lt;=$H95,"○","×")))</f>
        <v/>
      </c>
      <c r="M95" s="224"/>
      <c r="N95" s="269"/>
      <c r="O95" s="222" t="str">
        <f>IF(N95="","",(IF(N95&lt;=$H95,"○","×")))</f>
        <v/>
      </c>
      <c r="P95" s="224"/>
      <c r="Q95" s="269"/>
      <c r="R95" s="222" t="str">
        <f>IF(Q95="","",(IF(Q95&lt;=$H95,"○","×")))</f>
        <v/>
      </c>
      <c r="S95" s="224"/>
      <c r="T95" s="269"/>
      <c r="U95" s="222" t="str">
        <f>IF(T95="","",(IF(T95&lt;=$H95,"○","×")))</f>
        <v/>
      </c>
      <c r="V95" s="224"/>
      <c r="W95" s="269"/>
      <c r="X95" s="222" t="str">
        <f>IF(W95="","",(IF(W95&lt;=$H95,"○","×")))</f>
        <v/>
      </c>
      <c r="Y95" s="224"/>
      <c r="Z95" s="269"/>
      <c r="AA95" s="222" t="str">
        <f>IF(Z95="","",(IF(Z95&lt;=$H95,"○","×")))</f>
        <v/>
      </c>
      <c r="AB95" s="224"/>
      <c r="AC95" s="268"/>
      <c r="AD95" s="222" t="str">
        <f>IF(AC95="","",(IF(AC95&lt;=$H95,"○","×")))</f>
        <v/>
      </c>
      <c r="AE95" s="224"/>
      <c r="AF95" s="269"/>
      <c r="AG95" s="222" t="str">
        <f>IF(AF95="","",(IF(AF95&lt;=$H95,"○","×")))</f>
        <v/>
      </c>
      <c r="AH95" s="224"/>
      <c r="AI95" s="268"/>
      <c r="AJ95" s="222" t="str">
        <f>IF(AI95="","",(IF(AI95&lt;=$H95,"○","×")))</f>
        <v/>
      </c>
      <c r="AK95" s="224"/>
      <c r="AL95" s="269"/>
      <c r="AM95" s="222" t="str">
        <f>IF(AL95="","",(IF(AL95&lt;=$H95,"○","×")))</f>
        <v/>
      </c>
      <c r="AN95" s="224"/>
      <c r="AO95" s="269"/>
      <c r="AP95" s="222" t="str">
        <f>IF(AO95="","",(IF(AO95&lt;=$H95,"○","×")))</f>
        <v/>
      </c>
      <c r="AQ95" s="224"/>
      <c r="AR95" s="269"/>
      <c r="AS95" s="222" t="str">
        <f>IF(AR95="","",(IF(AR95&lt;=$H95,"○","×")))</f>
        <v/>
      </c>
      <c r="AT95" s="224"/>
      <c r="AU95" s="269"/>
      <c r="AV95" s="222" t="str">
        <f>IF(AU95="","",(IF(AU95&lt;=$H95,"○","×")))</f>
        <v/>
      </c>
      <c r="AW95" s="224"/>
      <c r="AX95" s="269"/>
      <c r="AY95" s="222" t="str">
        <f>IF(AX95="","",(IF(AX95&lt;=$H95,"○","×")))</f>
        <v/>
      </c>
      <c r="AZ95" s="224"/>
      <c r="BA95" s="269"/>
      <c r="BB95" s="222" t="str">
        <f>IF(BA95="","",(IF(BA95&lt;=$H95,"○","×")))</f>
        <v/>
      </c>
      <c r="BC95" s="224"/>
      <c r="BD95" s="269"/>
      <c r="BE95" s="222" t="str">
        <f>IF(BD95="","",(IF(BD95&lt;=$H95,"○","×")))</f>
        <v/>
      </c>
      <c r="BF95" s="224"/>
      <c r="BG95" s="269"/>
      <c r="BH95" s="222" t="str">
        <f>IF(BG95="","",(IF(BG95&lt;=$H95,"○","×")))</f>
        <v/>
      </c>
      <c r="BI95" s="224"/>
      <c r="BJ95" s="269"/>
      <c r="BK95" s="222" t="str">
        <f>IF(BJ95="","",(IF(BJ95&lt;=$H95,"○","×")))</f>
        <v/>
      </c>
      <c r="BL95" s="224"/>
      <c r="BM95" s="269"/>
      <c r="BN95" s="222" t="str">
        <f>IF(BM95="","",(IF(BM95&lt;=$H95,"○","×")))</f>
        <v/>
      </c>
      <c r="BO95" s="23"/>
    </row>
    <row r="96" spans="3:67" ht="12" customHeight="1" x14ac:dyDescent="0.2">
      <c r="C96" s="982"/>
      <c r="D96" s="975" t="s">
        <v>205</v>
      </c>
      <c r="E96" s="976"/>
      <c r="F96" s="976"/>
      <c r="G96" s="960" t="s">
        <v>90</v>
      </c>
      <c r="H96" s="956">
        <v>8.0000000000000002E-3</v>
      </c>
      <c r="I96" s="970" t="s">
        <v>201</v>
      </c>
      <c r="J96" s="23"/>
      <c r="K96" s="218"/>
      <c r="L96" s="192" t="str">
        <f>IF(K96="","",(IF(K96&lt;=$H96,"○","×")))</f>
        <v/>
      </c>
      <c r="M96" s="23"/>
      <c r="N96" s="270"/>
      <c r="O96" s="192" t="str">
        <f>IF(N96="","",(IF(N96&lt;=$H96,"○","×")))</f>
        <v/>
      </c>
      <c r="P96" s="23"/>
      <c r="Q96" s="270"/>
      <c r="R96" s="192" t="str">
        <f>IF(Q96="","",(IF(Q96&lt;=$H96,"○","×")))</f>
        <v/>
      </c>
      <c r="S96" s="23"/>
      <c r="T96" s="270"/>
      <c r="U96" s="192" t="str">
        <f>IF(T96="","",(IF(T96&lt;=$H96,"○","×")))</f>
        <v/>
      </c>
      <c r="V96" s="23"/>
      <c r="W96" s="270"/>
      <c r="X96" s="192" t="str">
        <f>IF(W96="","",(IF(W96&lt;=$H96,"○","×")))</f>
        <v/>
      </c>
      <c r="Y96" s="23"/>
      <c r="Z96" s="270"/>
      <c r="AA96" s="192" t="str">
        <f>IF(Z96="","",(IF(Z96&lt;=$H96,"○","×")))</f>
        <v/>
      </c>
      <c r="AB96" s="23"/>
      <c r="AC96" s="267"/>
      <c r="AD96" s="192" t="str">
        <f>IF(AC96="","",(IF(AC96&lt;=$H96,"○","×")))</f>
        <v/>
      </c>
      <c r="AE96" s="23"/>
      <c r="AF96" s="270"/>
      <c r="AG96" s="192" t="str">
        <f>IF(AF96="","",(IF(AF96&lt;=$H96,"○","×")))</f>
        <v/>
      </c>
      <c r="AH96" s="23"/>
      <c r="AI96" s="267"/>
      <c r="AJ96" s="192" t="str">
        <f>IF(AI96="","",(IF(AI96&lt;=$H96,"○","×")))</f>
        <v/>
      </c>
      <c r="AK96" s="23"/>
      <c r="AL96" s="270"/>
      <c r="AM96" s="192" t="str">
        <f>IF(AL96="","",(IF(AL96&lt;=$H96,"○","×")))</f>
        <v/>
      </c>
      <c r="AN96" s="23"/>
      <c r="AO96" s="270"/>
      <c r="AP96" s="192" t="str">
        <f>IF(AO96="","",(IF(AO96&lt;=$H96,"○","×")))</f>
        <v/>
      </c>
      <c r="AQ96" s="23"/>
      <c r="AR96" s="270"/>
      <c r="AS96" s="192" t="str">
        <f>IF(AR96="","",(IF(AR96&lt;=$H96,"○","×")))</f>
        <v/>
      </c>
      <c r="AT96" s="23"/>
      <c r="AU96" s="270"/>
      <c r="AV96" s="192" t="str">
        <f>IF(AU96="","",(IF(AU96&lt;=$H96,"○","×")))</f>
        <v/>
      </c>
      <c r="AW96" s="23"/>
      <c r="AX96" s="270"/>
      <c r="AY96" s="192" t="str">
        <f>IF(AX96="","",(IF(AX96&lt;=$H96,"○","×")))</f>
        <v/>
      </c>
      <c r="AZ96" s="23"/>
      <c r="BA96" s="270"/>
      <c r="BB96" s="192" t="str">
        <f>IF(BA96="","",(IF(BA96&lt;=$H96,"○","×")))</f>
        <v/>
      </c>
      <c r="BC96" s="23"/>
      <c r="BD96" s="270"/>
      <c r="BE96" s="192" t="str">
        <f>IF(BD96="","",(IF(BD96&lt;=$H96,"○","×")))</f>
        <v/>
      </c>
      <c r="BF96" s="23"/>
      <c r="BG96" s="270"/>
      <c r="BH96" s="192" t="str">
        <f>IF(BG96="","",(IF(BG96&lt;=$H96,"○","×")))</f>
        <v/>
      </c>
      <c r="BI96" s="23"/>
      <c r="BJ96" s="270"/>
      <c r="BK96" s="192" t="str">
        <f>IF(BJ96="","",(IF(BJ96&lt;=$H96,"○","×")))</f>
        <v/>
      </c>
      <c r="BL96" s="23"/>
      <c r="BM96" s="270"/>
      <c r="BN96" s="192" t="str">
        <f>IF(BM96="","",(IF(BM96&lt;=$H96,"○","×")))</f>
        <v/>
      </c>
      <c r="BO96" s="23"/>
    </row>
    <row r="97" spans="3:67" ht="12" customHeight="1" x14ac:dyDescent="0.2">
      <c r="C97" s="982"/>
      <c r="D97" s="975" t="s">
        <v>206</v>
      </c>
      <c r="E97" s="976"/>
      <c r="F97" s="976"/>
      <c r="G97" s="960" t="s">
        <v>90</v>
      </c>
      <c r="H97" s="956">
        <v>5.0000000000000001E-3</v>
      </c>
      <c r="I97" s="960" t="s">
        <v>201</v>
      </c>
      <c r="J97" s="23"/>
      <c r="K97" s="218"/>
      <c r="L97" s="192" t="str">
        <f>IF(K97="","",(IF(K97&lt;=$H97,"○","×")))</f>
        <v/>
      </c>
      <c r="M97" s="23"/>
      <c r="N97" s="270"/>
      <c r="O97" s="192" t="str">
        <f>IF(N97="","",(IF(N97&lt;=$H97,"○","×")))</f>
        <v/>
      </c>
      <c r="P97" s="23"/>
      <c r="Q97" s="270"/>
      <c r="R97" s="192" t="str">
        <f>IF(Q97="","",(IF(Q97&lt;=$H97,"○","×")))</f>
        <v/>
      </c>
      <c r="S97" s="23"/>
      <c r="T97" s="270"/>
      <c r="U97" s="192" t="str">
        <f>IF(T97="","",(IF(T97&lt;=$H97,"○","×")))</f>
        <v/>
      </c>
      <c r="V97" s="23"/>
      <c r="W97" s="270"/>
      <c r="X97" s="192" t="str">
        <f>IF(W97="","",(IF(W97&lt;=$H97,"○","×")))</f>
        <v/>
      </c>
      <c r="Y97" s="23"/>
      <c r="Z97" s="270"/>
      <c r="AA97" s="192" t="str">
        <f>IF(Z97="","",(IF(Z97&lt;=$H97,"○","×")))</f>
        <v/>
      </c>
      <c r="AB97" s="23"/>
      <c r="AC97" s="267"/>
      <c r="AD97" s="192" t="str">
        <f>IF(AC97="","",(IF(AC97&lt;=$H97,"○","×")))</f>
        <v/>
      </c>
      <c r="AE97" s="23"/>
      <c r="AF97" s="270"/>
      <c r="AG97" s="192" t="str">
        <f>IF(AF97="","",(IF(AF97&lt;=$H97,"○","×")))</f>
        <v/>
      </c>
      <c r="AH97" s="23"/>
      <c r="AI97" s="267"/>
      <c r="AJ97" s="192" t="str">
        <f>IF(AI97="","",(IF(AI97&lt;=$H97,"○","×")))</f>
        <v/>
      </c>
      <c r="AK97" s="23"/>
      <c r="AL97" s="270"/>
      <c r="AM97" s="192" t="str">
        <f>IF(AL97="","",(IF(AL97&lt;=$H97,"○","×")))</f>
        <v/>
      </c>
      <c r="AN97" s="23"/>
      <c r="AO97" s="270"/>
      <c r="AP97" s="192" t="str">
        <f>IF(AO97="","",(IF(AO97&lt;=$H97,"○","×")))</f>
        <v/>
      </c>
      <c r="AQ97" s="23"/>
      <c r="AR97" s="270"/>
      <c r="AS97" s="192" t="str">
        <f>IF(AR97="","",(IF(AR97&lt;=$H97,"○","×")))</f>
        <v/>
      </c>
      <c r="AT97" s="23"/>
      <c r="AU97" s="270"/>
      <c r="AV97" s="192" t="str">
        <f>IF(AU97="","",(IF(AU97&lt;=$H97,"○","×")))</f>
        <v/>
      </c>
      <c r="AW97" s="23"/>
      <c r="AX97" s="270"/>
      <c r="AY97" s="192" t="str">
        <f>IF(AX97="","",(IF(AX97&lt;=$H97,"○","×")))</f>
        <v/>
      </c>
      <c r="AZ97" s="23"/>
      <c r="BA97" s="270"/>
      <c r="BB97" s="192" t="str">
        <f>IF(BA97="","",(IF(BA97&lt;=$H97,"○","×")))</f>
        <v/>
      </c>
      <c r="BC97" s="23"/>
      <c r="BD97" s="270"/>
      <c r="BE97" s="192" t="str">
        <f>IF(BD97="","",(IF(BD97&lt;=$H97,"○","×")))</f>
        <v/>
      </c>
      <c r="BF97" s="23"/>
      <c r="BG97" s="270"/>
      <c r="BH97" s="192" t="str">
        <f>IF(BG97="","",(IF(BG97&lt;=$H97,"○","×")))</f>
        <v/>
      </c>
      <c r="BI97" s="23"/>
      <c r="BJ97" s="270"/>
      <c r="BK97" s="192" t="str">
        <f>IF(BJ97="","",(IF(BJ97&lt;=$H97,"○","×")))</f>
        <v/>
      </c>
      <c r="BL97" s="23"/>
      <c r="BM97" s="270"/>
      <c r="BN97" s="192" t="str">
        <f>IF(BM97="","",(IF(BM97&lt;=$H97,"○","×")))</f>
        <v/>
      </c>
      <c r="BO97" s="23"/>
    </row>
    <row r="98" spans="3:67" ht="12" customHeight="1" x14ac:dyDescent="0.2">
      <c r="C98" s="982"/>
      <c r="D98" s="975" t="s">
        <v>207</v>
      </c>
      <c r="E98" s="976"/>
      <c r="F98" s="976"/>
      <c r="G98" s="960" t="s">
        <v>90</v>
      </c>
      <c r="H98" s="956">
        <v>3.0000000000000001E-3</v>
      </c>
      <c r="I98" s="960" t="s">
        <v>201</v>
      </c>
      <c r="J98" s="23"/>
      <c r="K98" s="218"/>
      <c r="L98" s="192" t="str">
        <f>IF(K98="","",(IF(K98&lt;=$H98,"○","×")))</f>
        <v/>
      </c>
      <c r="M98" s="23"/>
      <c r="N98" s="270"/>
      <c r="O98" s="192" t="str">
        <f>IF(N98="","",(IF(N98&lt;=$H98,"○","×")))</f>
        <v/>
      </c>
      <c r="P98" s="23"/>
      <c r="Q98" s="270"/>
      <c r="R98" s="192" t="str">
        <f>IF(Q98="","",(IF(Q98&lt;=$H98,"○","×")))</f>
        <v/>
      </c>
      <c r="S98" s="23"/>
      <c r="T98" s="270"/>
      <c r="U98" s="192" t="str">
        <f>IF(T98="","",(IF(T98&lt;=$H98,"○","×")))</f>
        <v/>
      </c>
      <c r="V98" s="23"/>
      <c r="W98" s="270"/>
      <c r="X98" s="192" t="str">
        <f>IF(W98="","",(IF(W98&lt;=$H98,"○","×")))</f>
        <v/>
      </c>
      <c r="Y98" s="23"/>
      <c r="Z98" s="270"/>
      <c r="AA98" s="192" t="str">
        <f>IF(Z98="","",(IF(Z98&lt;=$H98,"○","×")))</f>
        <v/>
      </c>
      <c r="AB98" s="23"/>
      <c r="AC98" s="267"/>
      <c r="AD98" s="192" t="str">
        <f>IF(AC98="","",(IF(AC98&lt;=$H98,"○","×")))</f>
        <v/>
      </c>
      <c r="AE98" s="23"/>
      <c r="AF98" s="270"/>
      <c r="AG98" s="192" t="str">
        <f>IF(AF98="","",(IF(AF98&lt;=$H98,"○","×")))</f>
        <v/>
      </c>
      <c r="AH98" s="23"/>
      <c r="AI98" s="267"/>
      <c r="AJ98" s="192" t="str">
        <f>IF(AI98="","",(IF(AI98&lt;=$H98,"○","×")))</f>
        <v/>
      </c>
      <c r="AK98" s="23"/>
      <c r="AL98" s="270"/>
      <c r="AM98" s="192" t="str">
        <f>IF(AL98="","",(IF(AL98&lt;=$H98,"○","×")))</f>
        <v/>
      </c>
      <c r="AN98" s="23"/>
      <c r="AO98" s="270"/>
      <c r="AP98" s="192" t="str">
        <f>IF(AO98="","",(IF(AO98&lt;=$H98,"○","×")))</f>
        <v/>
      </c>
      <c r="AQ98" s="23"/>
      <c r="AR98" s="270"/>
      <c r="AS98" s="192" t="str">
        <f>IF(AR98="","",(IF(AR98&lt;=$H98,"○","×")))</f>
        <v/>
      </c>
      <c r="AT98" s="23"/>
      <c r="AU98" s="270"/>
      <c r="AV98" s="192" t="str">
        <f>IF(AU98="","",(IF(AU98&lt;=$H98,"○","×")))</f>
        <v/>
      </c>
      <c r="AW98" s="23"/>
      <c r="AX98" s="270"/>
      <c r="AY98" s="192" t="str">
        <f>IF(AX98="","",(IF(AX98&lt;=$H98,"○","×")))</f>
        <v/>
      </c>
      <c r="AZ98" s="23"/>
      <c r="BA98" s="270"/>
      <c r="BB98" s="192" t="str">
        <f>IF(BA98="","",(IF(BA98&lt;=$H98,"○","×")))</f>
        <v/>
      </c>
      <c r="BC98" s="23"/>
      <c r="BD98" s="270"/>
      <c r="BE98" s="192" t="str">
        <f>IF(BD98="","",(IF(BD98&lt;=$H98,"○","×")))</f>
        <v/>
      </c>
      <c r="BF98" s="23"/>
      <c r="BG98" s="270"/>
      <c r="BH98" s="192" t="str">
        <f>IF(BG98="","",(IF(BG98&lt;=$H98,"○","×")))</f>
        <v/>
      </c>
      <c r="BI98" s="23"/>
      <c r="BJ98" s="270"/>
      <c r="BK98" s="192" t="str">
        <f>IF(BJ98="","",(IF(BJ98&lt;=$H98,"○","×")))</f>
        <v/>
      </c>
      <c r="BL98" s="23"/>
      <c r="BM98" s="270"/>
      <c r="BN98" s="192" t="str">
        <f>IF(BM98="","",(IF(BM98&lt;=$H98,"○","×")))</f>
        <v/>
      </c>
      <c r="BO98" s="23"/>
    </row>
    <row r="99" spans="3:67" ht="12" customHeight="1" x14ac:dyDescent="0.2">
      <c r="C99" s="982"/>
      <c r="D99" s="977" t="s">
        <v>208</v>
      </c>
      <c r="E99" s="978"/>
      <c r="F99" s="978"/>
      <c r="G99" s="969" t="s">
        <v>90</v>
      </c>
      <c r="H99" s="967">
        <v>0.04</v>
      </c>
      <c r="I99" s="969" t="s">
        <v>201</v>
      </c>
      <c r="J99" s="224"/>
      <c r="K99" s="218"/>
      <c r="L99" s="222" t="str">
        <f>IF(K99="","",(IF(K99&lt;=$H99,"○","×")))</f>
        <v/>
      </c>
      <c r="M99" s="224"/>
      <c r="N99" s="271"/>
      <c r="O99" s="222" t="str">
        <f>IF(N99="","",(IF(N99&lt;=$H99,"○","×")))</f>
        <v/>
      </c>
      <c r="P99" s="224"/>
      <c r="Q99" s="271"/>
      <c r="R99" s="222" t="str">
        <f>IF(Q99="","",(IF(Q99&lt;=$H99,"○","×")))</f>
        <v/>
      </c>
      <c r="S99" s="224"/>
      <c r="T99" s="271"/>
      <c r="U99" s="222" t="str">
        <f>IF(T99="","",(IF(T99&lt;=$H99,"○","×")))</f>
        <v/>
      </c>
      <c r="V99" s="224"/>
      <c r="W99" s="271"/>
      <c r="X99" s="222" t="str">
        <f>IF(W99="","",(IF(W99&lt;=$H99,"○","×")))</f>
        <v/>
      </c>
      <c r="Y99" s="224"/>
      <c r="Z99" s="271"/>
      <c r="AA99" s="222" t="str">
        <f>IF(Z99="","",(IF(Z99&lt;=$H99,"○","×")))</f>
        <v/>
      </c>
      <c r="AB99" s="224"/>
      <c r="AC99" s="268"/>
      <c r="AD99" s="222" t="str">
        <f>IF(AC99="","",(IF(AC99&lt;=$H99,"○","×")))</f>
        <v/>
      </c>
      <c r="AE99" s="224"/>
      <c r="AF99" s="271"/>
      <c r="AG99" s="222" t="str">
        <f>IF(AF99="","",(IF(AF99&lt;=$H99,"○","×")))</f>
        <v/>
      </c>
      <c r="AH99" s="224"/>
      <c r="AI99" s="268"/>
      <c r="AJ99" s="222" t="str">
        <f>IF(AI99="","",(IF(AI99&lt;=$H99,"○","×")))</f>
        <v/>
      </c>
      <c r="AK99" s="224"/>
      <c r="AL99" s="271"/>
      <c r="AM99" s="222" t="str">
        <f>IF(AL99="","",(IF(AL99&lt;=$H99,"○","×")))</f>
        <v/>
      </c>
      <c r="AN99" s="224"/>
      <c r="AO99" s="271"/>
      <c r="AP99" s="222" t="str">
        <f>IF(AO99="","",(IF(AO99&lt;=$H99,"○","×")))</f>
        <v/>
      </c>
      <c r="AQ99" s="224"/>
      <c r="AR99" s="271"/>
      <c r="AS99" s="222" t="str">
        <f>IF(AR99="","",(IF(AR99&lt;=$H99,"○","×")))</f>
        <v/>
      </c>
      <c r="AT99" s="224"/>
      <c r="AU99" s="271"/>
      <c r="AV99" s="222" t="str">
        <f>IF(AU99="","",(IF(AU99&lt;=$H99,"○","×")))</f>
        <v/>
      </c>
      <c r="AW99" s="224"/>
      <c r="AX99" s="271"/>
      <c r="AY99" s="222" t="str">
        <f>IF(AX99="","",(IF(AX99&lt;=$H99,"○","×")))</f>
        <v/>
      </c>
      <c r="AZ99" s="224"/>
      <c r="BA99" s="271"/>
      <c r="BB99" s="222" t="str">
        <f>IF(BA99="","",(IF(BA99&lt;=$H99,"○","×")))</f>
        <v/>
      </c>
      <c r="BC99" s="224"/>
      <c r="BD99" s="271"/>
      <c r="BE99" s="222" t="str">
        <f>IF(BD99="","",(IF(BD99&lt;=$H99,"○","×")))</f>
        <v/>
      </c>
      <c r="BF99" s="224"/>
      <c r="BG99" s="271"/>
      <c r="BH99" s="222" t="str">
        <f>IF(BG99="","",(IF(BG99&lt;=$H99,"○","×")))</f>
        <v/>
      </c>
      <c r="BI99" s="224"/>
      <c r="BJ99" s="271"/>
      <c r="BK99" s="222" t="str">
        <f>IF(BJ99="","",(IF(BJ99&lt;=$H99,"○","×")))</f>
        <v/>
      </c>
      <c r="BL99" s="224"/>
      <c r="BM99" s="271"/>
      <c r="BN99" s="222" t="str">
        <f>IF(BM99="","",(IF(BM99&lt;=$H99,"○","×")))</f>
        <v/>
      </c>
      <c r="BO99" s="23"/>
    </row>
    <row r="100" spans="3:67" ht="12" customHeight="1" x14ac:dyDescent="0.2">
      <c r="C100" s="982"/>
      <c r="D100" s="975" t="s">
        <v>209</v>
      </c>
      <c r="E100" s="976"/>
      <c r="F100" s="976"/>
      <c r="G100" s="960" t="s">
        <v>90</v>
      </c>
      <c r="H100" s="956">
        <v>0.04</v>
      </c>
      <c r="I100" s="960" t="s">
        <v>201</v>
      </c>
      <c r="J100" s="232"/>
      <c r="K100" s="187"/>
      <c r="L100" s="192" t="str">
        <f>IF(K100="","",(IF(K100&lt;=$H100,"○","×")))</f>
        <v/>
      </c>
      <c r="M100" s="232"/>
      <c r="N100" s="274"/>
      <c r="O100" s="192" t="str">
        <f>IF(N100="","",(IF(N100&lt;=$H100,"○","×")))</f>
        <v/>
      </c>
      <c r="P100" s="232"/>
      <c r="Q100" s="274"/>
      <c r="R100" s="192" t="str">
        <f>IF(Q100="","",(IF(Q100&lt;=$H100,"○","×")))</f>
        <v/>
      </c>
      <c r="S100" s="232"/>
      <c r="T100" s="274"/>
      <c r="U100" s="192" t="str">
        <f>IF(T100="","",(IF(T100&lt;=$H100,"○","×")))</f>
        <v/>
      </c>
      <c r="V100" s="232"/>
      <c r="W100" s="274"/>
      <c r="X100" s="192" t="str">
        <f>IF(W100="","",(IF(W100&lt;=$H100,"○","×")))</f>
        <v/>
      </c>
      <c r="Y100" s="232"/>
      <c r="Z100" s="274"/>
      <c r="AA100" s="192" t="str">
        <f>IF(Z100="","",(IF(Z100&lt;=$H100,"○","×")))</f>
        <v/>
      </c>
      <c r="AB100" s="232"/>
      <c r="AC100" s="273"/>
      <c r="AD100" s="192" t="str">
        <f>IF(AC100="","",(IF(AC100&lt;=$H100,"○","×")))</f>
        <v/>
      </c>
      <c r="AE100" s="232"/>
      <c r="AF100" s="274"/>
      <c r="AG100" s="192" t="str">
        <f>IF(AF100="","",(IF(AF100&lt;=$H100,"○","×")))</f>
        <v/>
      </c>
      <c r="AH100" s="232"/>
      <c r="AI100" s="273"/>
      <c r="AJ100" s="192" t="str">
        <f>IF(AI100="","",(IF(AI100&lt;=$H100,"○","×")))</f>
        <v/>
      </c>
      <c r="AK100" s="232"/>
      <c r="AL100" s="274"/>
      <c r="AM100" s="192" t="str">
        <f>IF(AL100="","",(IF(AL100&lt;=$H100,"○","×")))</f>
        <v/>
      </c>
      <c r="AN100" s="232"/>
      <c r="AO100" s="274"/>
      <c r="AP100" s="192" t="str">
        <f>IF(AO100="","",(IF(AO100&lt;=$H100,"○","×")))</f>
        <v/>
      </c>
      <c r="AQ100" s="232"/>
      <c r="AR100" s="274"/>
      <c r="AS100" s="192" t="str">
        <f>IF(AR100="","",(IF(AR100&lt;=$H100,"○","×")))</f>
        <v/>
      </c>
      <c r="AT100" s="232"/>
      <c r="AU100" s="274"/>
      <c r="AV100" s="192" t="str">
        <f>IF(AU100="","",(IF(AU100&lt;=$H100,"○","×")))</f>
        <v/>
      </c>
      <c r="AW100" s="232"/>
      <c r="AX100" s="274"/>
      <c r="AY100" s="192" t="str">
        <f>IF(AX100="","",(IF(AX100&lt;=$H100,"○","×")))</f>
        <v/>
      </c>
      <c r="AZ100" s="232"/>
      <c r="BA100" s="274"/>
      <c r="BB100" s="192" t="str">
        <f>IF(BA100="","",(IF(BA100&lt;=$H100,"○","×")))</f>
        <v/>
      </c>
      <c r="BC100" s="232"/>
      <c r="BD100" s="274"/>
      <c r="BE100" s="192" t="str">
        <f>IF(BD100="","",(IF(BD100&lt;=$H100,"○","×")))</f>
        <v/>
      </c>
      <c r="BF100" s="232"/>
      <c r="BG100" s="274"/>
      <c r="BH100" s="192" t="str">
        <f>IF(BG100="","",(IF(BG100&lt;=$H100,"○","×")))</f>
        <v/>
      </c>
      <c r="BI100" s="232"/>
      <c r="BJ100" s="274"/>
      <c r="BK100" s="192" t="str">
        <f>IF(BJ100="","",(IF(BJ100&lt;=$H100,"○","×")))</f>
        <v/>
      </c>
      <c r="BL100" s="232"/>
      <c r="BM100" s="274"/>
      <c r="BN100" s="192" t="str">
        <f>IF(BM100="","",(IF(BM100&lt;=$H100,"○","×")))</f>
        <v/>
      </c>
      <c r="BO100" s="23"/>
    </row>
    <row r="101" spans="3:67" ht="12" customHeight="1" x14ac:dyDescent="0.2">
      <c r="C101" s="982"/>
      <c r="D101" s="975" t="s">
        <v>210</v>
      </c>
      <c r="E101" s="976"/>
      <c r="F101" s="976"/>
      <c r="G101" s="960" t="s">
        <v>90</v>
      </c>
      <c r="H101" s="956">
        <v>0.05</v>
      </c>
      <c r="I101" s="960" t="s">
        <v>201</v>
      </c>
      <c r="J101" s="23"/>
      <c r="K101" s="218"/>
      <c r="L101" s="192" t="str">
        <f>IF(K101="","",(IF(K101&lt;=$H101,"○","×")))</f>
        <v/>
      </c>
      <c r="M101" s="23"/>
      <c r="N101" s="271"/>
      <c r="O101" s="192" t="str">
        <f>IF(N101="","",(IF(N101&lt;=$H101,"○","×")))</f>
        <v/>
      </c>
      <c r="P101" s="23"/>
      <c r="Q101" s="271"/>
      <c r="R101" s="192" t="str">
        <f>IF(Q101="","",(IF(Q101&lt;=$H101,"○","×")))</f>
        <v/>
      </c>
      <c r="S101" s="23"/>
      <c r="T101" s="271"/>
      <c r="U101" s="192" t="str">
        <f>IF(T101="","",(IF(T101&lt;=$H101,"○","×")))</f>
        <v/>
      </c>
      <c r="V101" s="23"/>
      <c r="W101" s="271"/>
      <c r="X101" s="192" t="str">
        <f>IF(W101="","",(IF(W101&lt;=$H101,"○","×")))</f>
        <v/>
      </c>
      <c r="Y101" s="23"/>
      <c r="Z101" s="271"/>
      <c r="AA101" s="192" t="str">
        <f>IF(Z101="","",(IF(Z101&lt;=$H101,"○","×")))</f>
        <v/>
      </c>
      <c r="AB101" s="23"/>
      <c r="AC101" s="267"/>
      <c r="AD101" s="192" t="str">
        <f>IF(AC101="","",(IF(AC101&lt;=$H101,"○","×")))</f>
        <v/>
      </c>
      <c r="AE101" s="23"/>
      <c r="AF101" s="271"/>
      <c r="AG101" s="192" t="str">
        <f>IF(AF101="","",(IF(AF101&lt;=$H101,"○","×")))</f>
        <v/>
      </c>
      <c r="AH101" s="23"/>
      <c r="AI101" s="267"/>
      <c r="AJ101" s="192" t="str">
        <f>IF(AI101="","",(IF(AI101&lt;=$H101,"○","×")))</f>
        <v/>
      </c>
      <c r="AK101" s="23"/>
      <c r="AL101" s="271"/>
      <c r="AM101" s="192" t="str">
        <f>IF(AL101="","",(IF(AL101&lt;=$H101,"○","×")))</f>
        <v/>
      </c>
      <c r="AN101" s="23"/>
      <c r="AO101" s="271"/>
      <c r="AP101" s="192" t="str">
        <f>IF(AO101="","",(IF(AO101&lt;=$H101,"○","×")))</f>
        <v/>
      </c>
      <c r="AQ101" s="23"/>
      <c r="AR101" s="271"/>
      <c r="AS101" s="192" t="str">
        <f>IF(AR101="","",(IF(AR101&lt;=$H101,"○","×")))</f>
        <v/>
      </c>
      <c r="AT101" s="23"/>
      <c r="AU101" s="271"/>
      <c r="AV101" s="192" t="str">
        <f>IF(AU101="","",(IF(AU101&lt;=$H101,"○","×")))</f>
        <v/>
      </c>
      <c r="AW101" s="23"/>
      <c r="AX101" s="271"/>
      <c r="AY101" s="192" t="str">
        <f>IF(AX101="","",(IF(AX101&lt;=$H101,"○","×")))</f>
        <v/>
      </c>
      <c r="AZ101" s="23"/>
      <c r="BA101" s="271"/>
      <c r="BB101" s="192" t="str">
        <f>IF(BA101="","",(IF(BA101&lt;=$H101,"○","×")))</f>
        <v/>
      </c>
      <c r="BC101" s="23"/>
      <c r="BD101" s="271"/>
      <c r="BE101" s="192" t="str">
        <f>IF(BD101="","",(IF(BD101&lt;=$H101,"○","×")))</f>
        <v/>
      </c>
      <c r="BF101" s="23"/>
      <c r="BG101" s="271"/>
      <c r="BH101" s="192" t="str">
        <f>IF(BG101="","",(IF(BG101&lt;=$H101,"○","×")))</f>
        <v/>
      </c>
      <c r="BI101" s="23"/>
      <c r="BJ101" s="271"/>
      <c r="BK101" s="192" t="str">
        <f>IF(BJ101="","",(IF(BJ101&lt;=$H101,"○","×")))</f>
        <v/>
      </c>
      <c r="BL101" s="23"/>
      <c r="BM101" s="271"/>
      <c r="BN101" s="192" t="str">
        <f>IF(BM101="","",(IF(BM101&lt;=$H101,"○","×")))</f>
        <v/>
      </c>
      <c r="BO101" s="23"/>
    </row>
    <row r="102" spans="3:67" ht="12" customHeight="1" x14ac:dyDescent="0.2">
      <c r="C102" s="982"/>
      <c r="D102" s="975" t="s">
        <v>211</v>
      </c>
      <c r="E102" s="976"/>
      <c r="F102" s="976"/>
      <c r="G102" s="960" t="s">
        <v>90</v>
      </c>
      <c r="H102" s="956">
        <v>8.0000000000000002E-3</v>
      </c>
      <c r="I102" s="960" t="s">
        <v>201</v>
      </c>
      <c r="J102" s="23"/>
      <c r="K102" s="218"/>
      <c r="L102" s="192" t="str">
        <f>IF(K102="","",(IF(K102&lt;=$H102,"○","×")))</f>
        <v/>
      </c>
      <c r="M102" s="23"/>
      <c r="N102" s="270"/>
      <c r="O102" s="192" t="str">
        <f>IF(N102="","",(IF(N102&lt;=$H102,"○","×")))</f>
        <v/>
      </c>
      <c r="P102" s="23"/>
      <c r="Q102" s="270"/>
      <c r="R102" s="192" t="str">
        <f>IF(Q102="","",(IF(Q102&lt;=$H102,"○","×")))</f>
        <v/>
      </c>
      <c r="S102" s="23"/>
      <c r="T102" s="270"/>
      <c r="U102" s="192" t="str">
        <f>IF(T102="","",(IF(T102&lt;=$H102,"○","×")))</f>
        <v/>
      </c>
      <c r="V102" s="23"/>
      <c r="W102" s="270"/>
      <c r="X102" s="192" t="str">
        <f>IF(W102="","",(IF(W102&lt;=$H102,"○","×")))</f>
        <v/>
      </c>
      <c r="Y102" s="23"/>
      <c r="Z102" s="270"/>
      <c r="AA102" s="192" t="str">
        <f>IF(Z102="","",(IF(Z102&lt;=$H102,"○","×")))</f>
        <v/>
      </c>
      <c r="AB102" s="23"/>
      <c r="AC102" s="267"/>
      <c r="AD102" s="192" t="str">
        <f>IF(AC102="","",(IF(AC102&lt;=$H102,"○","×")))</f>
        <v/>
      </c>
      <c r="AE102" s="23"/>
      <c r="AF102" s="270"/>
      <c r="AG102" s="192" t="str">
        <f>IF(AF102="","",(IF(AF102&lt;=$H102,"○","×")))</f>
        <v/>
      </c>
      <c r="AH102" s="23"/>
      <c r="AI102" s="267"/>
      <c r="AJ102" s="192" t="str">
        <f>IF(AI102="","",(IF(AI102&lt;=$H102,"○","×")))</f>
        <v/>
      </c>
      <c r="AK102" s="23"/>
      <c r="AL102" s="270"/>
      <c r="AM102" s="192" t="str">
        <f>IF(AL102="","",(IF(AL102&lt;=$H102,"○","×")))</f>
        <v/>
      </c>
      <c r="AN102" s="23"/>
      <c r="AO102" s="270"/>
      <c r="AP102" s="192" t="str">
        <f>IF(AO102="","",(IF(AO102&lt;=$H102,"○","×")))</f>
        <v/>
      </c>
      <c r="AQ102" s="23"/>
      <c r="AR102" s="270"/>
      <c r="AS102" s="192" t="str">
        <f>IF(AR102="","",(IF(AR102&lt;=$H102,"○","×")))</f>
        <v/>
      </c>
      <c r="AT102" s="23"/>
      <c r="AU102" s="270"/>
      <c r="AV102" s="192" t="str">
        <f>IF(AU102="","",(IF(AU102&lt;=$H102,"○","×")))</f>
        <v/>
      </c>
      <c r="AW102" s="23"/>
      <c r="AX102" s="270"/>
      <c r="AY102" s="192" t="str">
        <f>IF(AX102="","",(IF(AX102&lt;=$H102,"○","×")))</f>
        <v/>
      </c>
      <c r="AZ102" s="23"/>
      <c r="BA102" s="270"/>
      <c r="BB102" s="192" t="str">
        <f>IF(BA102="","",(IF(BA102&lt;=$H102,"○","×")))</f>
        <v/>
      </c>
      <c r="BC102" s="23"/>
      <c r="BD102" s="270"/>
      <c r="BE102" s="192" t="str">
        <f>IF(BD102="","",(IF(BD102&lt;=$H102,"○","×")))</f>
        <v/>
      </c>
      <c r="BF102" s="23"/>
      <c r="BG102" s="270"/>
      <c r="BH102" s="192" t="str">
        <f>IF(BG102="","",(IF(BG102&lt;=$H102,"○","×")))</f>
        <v/>
      </c>
      <c r="BI102" s="23"/>
      <c r="BJ102" s="270"/>
      <c r="BK102" s="192" t="str">
        <f>IF(BJ102="","",(IF(BJ102&lt;=$H102,"○","×")))</f>
        <v/>
      </c>
      <c r="BL102" s="23"/>
      <c r="BM102" s="270"/>
      <c r="BN102" s="192" t="str">
        <f>IF(BM102="","",(IF(BM102&lt;=$H102,"○","×")))</f>
        <v/>
      </c>
      <c r="BO102" s="23"/>
    </row>
    <row r="103" spans="3:67" ht="12" customHeight="1" x14ac:dyDescent="0.2">
      <c r="C103" s="982"/>
      <c r="D103" s="977" t="s">
        <v>212</v>
      </c>
      <c r="E103" s="978"/>
      <c r="F103" s="978"/>
      <c r="G103" s="969" t="s">
        <v>90</v>
      </c>
      <c r="H103" s="967">
        <v>6.0000000000000001E-3</v>
      </c>
      <c r="I103" s="969" t="s">
        <v>93</v>
      </c>
      <c r="J103" s="224"/>
      <c r="K103" s="269"/>
      <c r="L103" s="222" t="str">
        <f>IF(K103="","",(IF(K103&lt;=$H103,"○","×")))</f>
        <v/>
      </c>
      <c r="M103" s="224"/>
      <c r="N103" s="277"/>
      <c r="O103" s="222" t="str">
        <f>IF(N103="","",(IF(N103&lt;=$H103,"○","×")))</f>
        <v/>
      </c>
      <c r="P103" s="224"/>
      <c r="Q103" s="277"/>
      <c r="R103" s="222" t="str">
        <f>IF(Q103="","",(IF(Q103&lt;=$H103,"○","×")))</f>
        <v/>
      </c>
      <c r="S103" s="224"/>
      <c r="T103" s="277"/>
      <c r="U103" s="222" t="str">
        <f>IF(T103="","",(IF(T103&lt;=$H103,"○","×")))</f>
        <v/>
      </c>
      <c r="V103" s="224"/>
      <c r="W103" s="277"/>
      <c r="X103" s="222" t="str">
        <f>IF(W103="","",(IF(W103&lt;=$H103,"○","×")))</f>
        <v/>
      </c>
      <c r="Y103" s="224"/>
      <c r="Z103" s="277"/>
      <c r="AA103" s="222" t="str">
        <f>IF(Z103="","",(IF(Z103&lt;=$H103,"○","×")))</f>
        <v/>
      </c>
      <c r="AB103" s="224"/>
      <c r="AC103" s="277"/>
      <c r="AD103" s="222" t="str">
        <f>IF(AC103="","",(IF(AC103&lt;=$H103,"○","×")))</f>
        <v/>
      </c>
      <c r="AE103" s="224"/>
      <c r="AF103" s="277"/>
      <c r="AG103" s="222" t="str">
        <f>IF(AF103="","",(IF(AF103&lt;=$H103,"○","×")))</f>
        <v/>
      </c>
      <c r="AH103" s="224"/>
      <c r="AI103" s="277"/>
      <c r="AJ103" s="222" t="str">
        <f>IF(AI103="","",(IF(AI103&lt;=$H103,"○","×")))</f>
        <v/>
      </c>
      <c r="AK103" s="224"/>
      <c r="AL103" s="277"/>
      <c r="AM103" s="222" t="str">
        <f>IF(AL103="","",(IF(AL103&lt;=$H103,"○","×")))</f>
        <v/>
      </c>
      <c r="AN103" s="224"/>
      <c r="AO103" s="277"/>
      <c r="AP103" s="222" t="str">
        <f>IF(AO103="","",(IF(AO103&lt;=$H103,"○","×")))</f>
        <v/>
      </c>
      <c r="AQ103" s="224"/>
      <c r="AR103" s="277"/>
      <c r="AS103" s="222" t="str">
        <f>IF(AR103="","",(IF(AR103&lt;=$H103,"○","×")))</f>
        <v/>
      </c>
      <c r="AT103" s="224"/>
      <c r="AU103" s="277"/>
      <c r="AV103" s="222" t="str">
        <f>IF(AU103="","",(IF(AU103&lt;=$H103,"○","×")))</f>
        <v/>
      </c>
      <c r="AW103" s="224"/>
      <c r="AX103" s="277"/>
      <c r="AY103" s="222" t="str">
        <f>IF(AX103="","",(IF(AX103&lt;=$H103,"○","×")))</f>
        <v/>
      </c>
      <c r="AZ103" s="224"/>
      <c r="BA103" s="277"/>
      <c r="BB103" s="222" t="str">
        <f>IF(BA103="","",(IF(BA103&lt;=$H103,"○","×")))</f>
        <v/>
      </c>
      <c r="BC103" s="224"/>
      <c r="BD103" s="277"/>
      <c r="BE103" s="222" t="str">
        <f>IF(BD103="","",(IF(BD103&lt;=$H103,"○","×")))</f>
        <v/>
      </c>
      <c r="BF103" s="224"/>
      <c r="BG103" s="277"/>
      <c r="BH103" s="222" t="str">
        <f>IF(BG103="","",(IF(BG103&lt;=$H103,"○","×")))</f>
        <v/>
      </c>
      <c r="BI103" s="224"/>
      <c r="BJ103" s="277"/>
      <c r="BK103" s="222" t="str">
        <f>IF(BJ103="","",(IF(BJ103&lt;=$H103,"○","×")))</f>
        <v/>
      </c>
      <c r="BL103" s="224"/>
      <c r="BM103" s="277"/>
      <c r="BN103" s="222" t="str">
        <f>IF(BM103="","",(IF(BM103&lt;=$H103,"○","×")))</f>
        <v/>
      </c>
      <c r="BO103" s="23"/>
    </row>
    <row r="104" spans="3:67" ht="12" customHeight="1" x14ac:dyDescent="0.2">
      <c r="C104" s="982"/>
      <c r="D104" s="986" t="s">
        <v>213</v>
      </c>
      <c r="E104" s="987"/>
      <c r="F104" s="987"/>
      <c r="G104" s="960" t="s">
        <v>90</v>
      </c>
      <c r="H104" s="956">
        <v>8.0000000000000002E-3</v>
      </c>
      <c r="I104" s="960" t="s">
        <v>201</v>
      </c>
      <c r="J104" s="23"/>
      <c r="K104" s="218"/>
      <c r="L104" s="192" t="str">
        <f>IF(K104="","",(IF(K104&lt;=$H104,"○","×")))</f>
        <v/>
      </c>
      <c r="M104" s="23"/>
      <c r="N104" s="270"/>
      <c r="O104" s="192" t="str">
        <f>IF(N104="","",(IF(N104&lt;=$H104,"○","×")))</f>
        <v/>
      </c>
      <c r="P104" s="23"/>
      <c r="Q104" s="270"/>
      <c r="R104" s="192" t="str">
        <f>IF(Q104="","",(IF(Q104&lt;=$H104,"○","×")))</f>
        <v/>
      </c>
      <c r="S104" s="23"/>
      <c r="T104" s="270"/>
      <c r="U104" s="192" t="str">
        <f>IF(T104="","",(IF(T104&lt;=$H104,"○","×")))</f>
        <v/>
      </c>
      <c r="V104" s="23"/>
      <c r="W104" s="270"/>
      <c r="X104" s="192" t="str">
        <f>IF(W104="","",(IF(W104&lt;=$H104,"○","×")))</f>
        <v/>
      </c>
      <c r="Y104" s="23"/>
      <c r="Z104" s="270"/>
      <c r="AA104" s="192" t="str">
        <f>IF(Z104="","",(IF(Z104&lt;=$H104,"○","×")))</f>
        <v/>
      </c>
      <c r="AB104" s="23"/>
      <c r="AC104" s="267"/>
      <c r="AD104" s="192" t="str">
        <f>IF(AC104="","",(IF(AC104&lt;=$H104,"○","×")))</f>
        <v/>
      </c>
      <c r="AE104" s="23"/>
      <c r="AF104" s="270"/>
      <c r="AG104" s="192" t="str">
        <f>IF(AF104="","",(IF(AF104&lt;=$H104,"○","×")))</f>
        <v/>
      </c>
      <c r="AH104" s="23"/>
      <c r="AI104" s="267"/>
      <c r="AJ104" s="192" t="str">
        <f>IF(AI104="","",(IF(AI104&lt;=$H104,"○","×")))</f>
        <v/>
      </c>
      <c r="AK104" s="23"/>
      <c r="AL104" s="270"/>
      <c r="AM104" s="192" t="str">
        <f>IF(AL104="","",(IF(AL104&lt;=$H104,"○","×")))</f>
        <v/>
      </c>
      <c r="AN104" s="23"/>
      <c r="AO104" s="270"/>
      <c r="AP104" s="192" t="str">
        <f>IF(AO104="","",(IF(AO104&lt;=$H104,"○","×")))</f>
        <v/>
      </c>
      <c r="AQ104" s="23"/>
      <c r="AR104" s="270"/>
      <c r="AS104" s="192" t="str">
        <f>IF(AR104="","",(IF(AR104&lt;=$H104,"○","×")))</f>
        <v/>
      </c>
      <c r="AT104" s="23"/>
      <c r="AU104" s="270"/>
      <c r="AV104" s="192" t="str">
        <f>IF(AU104="","",(IF(AU104&lt;=$H104,"○","×")))</f>
        <v/>
      </c>
      <c r="AW104" s="23"/>
      <c r="AX104" s="270"/>
      <c r="AY104" s="192" t="str">
        <f>IF(AX104="","",(IF(AX104&lt;=$H104,"○","×")))</f>
        <v/>
      </c>
      <c r="AZ104" s="23"/>
      <c r="BA104" s="270"/>
      <c r="BB104" s="192" t="str">
        <f>IF(BA104="","",(IF(BA104&lt;=$H104,"○","×")))</f>
        <v/>
      </c>
      <c r="BC104" s="23"/>
      <c r="BD104" s="270"/>
      <c r="BE104" s="192" t="str">
        <f>IF(BD104="","",(IF(BD104&lt;=$H104,"○","×")))</f>
        <v/>
      </c>
      <c r="BF104" s="23"/>
      <c r="BG104" s="270"/>
      <c r="BH104" s="192" t="str">
        <f>IF(BG104="","",(IF(BG104&lt;=$H104,"○","×")))</f>
        <v/>
      </c>
      <c r="BI104" s="23"/>
      <c r="BJ104" s="270"/>
      <c r="BK104" s="192" t="str">
        <f>IF(BJ104="","",(IF(BJ104&lt;=$H104,"○","×")))</f>
        <v/>
      </c>
      <c r="BL104" s="23"/>
      <c r="BM104" s="270"/>
      <c r="BN104" s="192" t="str">
        <f>IF(BM104="","",(IF(BM104&lt;=$H104,"○","×")))</f>
        <v/>
      </c>
      <c r="BO104" s="23"/>
    </row>
    <row r="105" spans="3:67" ht="12" customHeight="1" x14ac:dyDescent="0.2">
      <c r="C105" s="982"/>
      <c r="D105" s="975" t="s">
        <v>214</v>
      </c>
      <c r="E105" s="976"/>
      <c r="F105" s="976"/>
      <c r="G105" s="960" t="s">
        <v>90</v>
      </c>
      <c r="H105" s="956">
        <v>0.03</v>
      </c>
      <c r="I105" s="960" t="s">
        <v>201</v>
      </c>
      <c r="J105" s="23"/>
      <c r="K105" s="218"/>
      <c r="L105" s="192" t="str">
        <f>IF(K105="","",(IF(K105&lt;=$H105,"○","×")))</f>
        <v/>
      </c>
      <c r="M105" s="23"/>
      <c r="N105" s="271"/>
      <c r="O105" s="192" t="str">
        <f>IF(N105="","",(IF(N105&lt;=$H105,"○","×")))</f>
        <v/>
      </c>
      <c r="P105" s="23"/>
      <c r="Q105" s="271"/>
      <c r="R105" s="192" t="str">
        <f>IF(Q105="","",(IF(Q105&lt;=$H105,"○","×")))</f>
        <v/>
      </c>
      <c r="S105" s="23"/>
      <c r="T105" s="271"/>
      <c r="U105" s="192" t="str">
        <f>IF(T105="","",(IF(T105&lt;=$H105,"○","×")))</f>
        <v/>
      </c>
      <c r="V105" s="23"/>
      <c r="W105" s="271"/>
      <c r="X105" s="192" t="str">
        <f>IF(W105="","",(IF(W105&lt;=$H105,"○","×")))</f>
        <v/>
      </c>
      <c r="Y105" s="23"/>
      <c r="Z105" s="271"/>
      <c r="AA105" s="192" t="str">
        <f>IF(Z105="","",(IF(Z105&lt;=$H105,"○","×")))</f>
        <v/>
      </c>
      <c r="AB105" s="23"/>
      <c r="AC105" s="267"/>
      <c r="AD105" s="192" t="str">
        <f>IF(AC105="","",(IF(AC105&lt;=$H105,"○","×")))</f>
        <v/>
      </c>
      <c r="AE105" s="23"/>
      <c r="AF105" s="271"/>
      <c r="AG105" s="192" t="str">
        <f>IF(AF105="","",(IF(AF105&lt;=$H105,"○","×")))</f>
        <v/>
      </c>
      <c r="AH105" s="23"/>
      <c r="AI105" s="267"/>
      <c r="AJ105" s="192" t="str">
        <f>IF(AI105="","",(IF(AI105&lt;=$H105,"○","×")))</f>
        <v/>
      </c>
      <c r="AK105" s="23"/>
      <c r="AL105" s="271"/>
      <c r="AM105" s="192" t="str">
        <f>IF(AL105="","",(IF(AL105&lt;=$H105,"○","×")))</f>
        <v/>
      </c>
      <c r="AN105" s="23"/>
      <c r="AO105" s="271"/>
      <c r="AP105" s="192" t="str">
        <f>IF(AO105="","",(IF(AO105&lt;=$H105,"○","×")))</f>
        <v/>
      </c>
      <c r="AQ105" s="23"/>
      <c r="AR105" s="271"/>
      <c r="AS105" s="192" t="str">
        <f>IF(AR105="","",(IF(AR105&lt;=$H105,"○","×")))</f>
        <v/>
      </c>
      <c r="AT105" s="23"/>
      <c r="AU105" s="271"/>
      <c r="AV105" s="192" t="str">
        <f>IF(AU105="","",(IF(AU105&lt;=$H105,"○","×")))</f>
        <v/>
      </c>
      <c r="AW105" s="23"/>
      <c r="AX105" s="271"/>
      <c r="AY105" s="192" t="str">
        <f>IF(AX105="","",(IF(AX105&lt;=$H105,"○","×")))</f>
        <v/>
      </c>
      <c r="AZ105" s="23"/>
      <c r="BA105" s="271"/>
      <c r="BB105" s="192" t="str">
        <f>IF(BA105="","",(IF(BA105&lt;=$H105,"○","×")))</f>
        <v/>
      </c>
      <c r="BC105" s="23"/>
      <c r="BD105" s="271"/>
      <c r="BE105" s="192" t="str">
        <f>IF(BD105="","",(IF(BD105&lt;=$H105,"○","×")))</f>
        <v/>
      </c>
      <c r="BF105" s="23"/>
      <c r="BG105" s="271"/>
      <c r="BH105" s="192" t="str">
        <f>IF(BG105="","",(IF(BG105&lt;=$H105,"○","×")))</f>
        <v/>
      </c>
      <c r="BI105" s="23"/>
      <c r="BJ105" s="271"/>
      <c r="BK105" s="192" t="str">
        <f>IF(BJ105="","",(IF(BJ105&lt;=$H105,"○","×")))</f>
        <v/>
      </c>
      <c r="BL105" s="23"/>
      <c r="BM105" s="271"/>
      <c r="BN105" s="192" t="str">
        <f>IF(BM105="","",(IF(BM105&lt;=$H105,"○","×")))</f>
        <v/>
      </c>
      <c r="BO105" s="23"/>
    </row>
    <row r="106" spans="3:67" ht="12" customHeight="1" x14ac:dyDescent="0.2">
      <c r="C106" s="982"/>
      <c r="D106" s="975" t="s">
        <v>215</v>
      </c>
      <c r="E106" s="976"/>
      <c r="F106" s="976"/>
      <c r="G106" s="960" t="s">
        <v>90</v>
      </c>
      <c r="H106" s="956">
        <v>8.0000000000000002E-3</v>
      </c>
      <c r="I106" s="960" t="s">
        <v>201</v>
      </c>
      <c r="J106" s="23"/>
      <c r="K106" s="218"/>
      <c r="L106" s="192" t="str">
        <f>IF(K106="","",(IF(K106&lt;=$H106,"○","×")))</f>
        <v/>
      </c>
      <c r="M106" s="23"/>
      <c r="N106" s="270"/>
      <c r="O106" s="192" t="str">
        <f>IF(N106="","",(IF(N106&lt;=$H106,"○","×")))</f>
        <v/>
      </c>
      <c r="P106" s="23"/>
      <c r="Q106" s="270"/>
      <c r="R106" s="192" t="str">
        <f>IF(Q106="","",(IF(Q106&lt;=$H106,"○","×")))</f>
        <v/>
      </c>
      <c r="S106" s="23"/>
      <c r="T106" s="270"/>
      <c r="U106" s="192" t="str">
        <f>IF(T106="","",(IF(T106&lt;=$H106,"○","×")))</f>
        <v/>
      </c>
      <c r="V106" s="23"/>
      <c r="W106" s="270"/>
      <c r="X106" s="192" t="str">
        <f>IF(W106="","",(IF(W106&lt;=$H106,"○","×")))</f>
        <v/>
      </c>
      <c r="Y106" s="23"/>
      <c r="Z106" s="270"/>
      <c r="AA106" s="192" t="str">
        <f>IF(Z106="","",(IF(Z106&lt;=$H106,"○","×")))</f>
        <v/>
      </c>
      <c r="AB106" s="23"/>
      <c r="AC106" s="267"/>
      <c r="AD106" s="192" t="str">
        <f>IF(AC106="","",(IF(AC106&lt;=$H106,"○","×")))</f>
        <v/>
      </c>
      <c r="AE106" s="23"/>
      <c r="AF106" s="270"/>
      <c r="AG106" s="192" t="str">
        <f>IF(AF106="","",(IF(AF106&lt;=$H106,"○","×")))</f>
        <v/>
      </c>
      <c r="AH106" s="23"/>
      <c r="AI106" s="267"/>
      <c r="AJ106" s="192" t="str">
        <f>IF(AI106="","",(IF(AI106&lt;=$H106,"○","×")))</f>
        <v/>
      </c>
      <c r="AK106" s="23"/>
      <c r="AL106" s="270"/>
      <c r="AM106" s="192" t="str">
        <f>IF(AL106="","",(IF(AL106&lt;=$H106,"○","×")))</f>
        <v/>
      </c>
      <c r="AN106" s="23"/>
      <c r="AO106" s="270"/>
      <c r="AP106" s="192" t="str">
        <f>IF(AO106="","",(IF(AO106&lt;=$H106,"○","×")))</f>
        <v/>
      </c>
      <c r="AQ106" s="23"/>
      <c r="AR106" s="270"/>
      <c r="AS106" s="192" t="str">
        <f>IF(AR106="","",(IF(AR106&lt;=$H106,"○","×")))</f>
        <v/>
      </c>
      <c r="AT106" s="23"/>
      <c r="AU106" s="270"/>
      <c r="AV106" s="192" t="str">
        <f>IF(AU106="","",(IF(AU106&lt;=$H106,"○","×")))</f>
        <v/>
      </c>
      <c r="AW106" s="23"/>
      <c r="AX106" s="270"/>
      <c r="AY106" s="192" t="str">
        <f>IF(AX106="","",(IF(AX106&lt;=$H106,"○","×")))</f>
        <v/>
      </c>
      <c r="AZ106" s="23"/>
      <c r="BA106" s="270"/>
      <c r="BB106" s="192" t="str">
        <f>IF(BA106="","",(IF(BA106&lt;=$H106,"○","×")))</f>
        <v/>
      </c>
      <c r="BC106" s="23"/>
      <c r="BD106" s="270"/>
      <c r="BE106" s="192" t="str">
        <f>IF(BD106="","",(IF(BD106&lt;=$H106,"○","×")))</f>
        <v/>
      </c>
      <c r="BF106" s="23"/>
      <c r="BG106" s="270"/>
      <c r="BH106" s="192" t="str">
        <f>IF(BG106="","",(IF(BG106&lt;=$H106,"○","×")))</f>
        <v/>
      </c>
      <c r="BI106" s="23"/>
      <c r="BJ106" s="270"/>
      <c r="BK106" s="192" t="str">
        <f>IF(BJ106="","",(IF(BJ106&lt;=$H106,"○","×")))</f>
        <v/>
      </c>
      <c r="BL106" s="23"/>
      <c r="BM106" s="270"/>
      <c r="BN106" s="192" t="str">
        <f>IF(BM106="","",(IF(BM106&lt;=$H106,"○","×")))</f>
        <v/>
      </c>
      <c r="BO106" s="23"/>
    </row>
    <row r="107" spans="3:67" ht="12" customHeight="1" x14ac:dyDescent="0.2">
      <c r="C107" s="982"/>
      <c r="D107" s="977" t="s">
        <v>216</v>
      </c>
      <c r="E107" s="978"/>
      <c r="F107" s="978"/>
      <c r="G107" s="969" t="s">
        <v>90</v>
      </c>
      <c r="H107" s="967"/>
      <c r="I107" s="969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4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  <c r="BO107" s="23"/>
    </row>
    <row r="108" spans="3:67" ht="12" customHeight="1" x14ac:dyDescent="0.2">
      <c r="C108" s="982"/>
      <c r="D108" s="986" t="s">
        <v>217</v>
      </c>
      <c r="E108" s="987"/>
      <c r="F108" s="987"/>
      <c r="G108" s="960" t="s">
        <v>90</v>
      </c>
      <c r="H108" s="964">
        <v>0.6</v>
      </c>
      <c r="I108" s="970" t="s">
        <v>201</v>
      </c>
      <c r="J108" s="232"/>
      <c r="K108" s="187"/>
      <c r="L108" s="192" t="str">
        <f>IF(K108="","",(IF(K108&lt;=$H108,"○","×")))</f>
        <v/>
      </c>
      <c r="M108" s="232"/>
      <c r="N108" s="278"/>
      <c r="O108" s="192" t="str">
        <f>IF(N108="","",(IF(N108&lt;=$H108,"○","×")))</f>
        <v/>
      </c>
      <c r="P108" s="232"/>
      <c r="Q108" s="278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3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3"/>
      <c r="AJ108" s="192" t="str">
        <f>IF(AI108="","",(IF(AI108&lt;=$H108,"○","×")))</f>
        <v/>
      </c>
      <c r="AK108" s="232"/>
      <c r="AL108" s="278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8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8"/>
      <c r="BB108" s="192" t="str">
        <f>IF(BA108="","",(IF(BA108&lt;=$H108,"○","×")))</f>
        <v/>
      </c>
      <c r="BC108" s="232"/>
      <c r="BD108" s="278"/>
      <c r="BE108" s="192" t="str">
        <f>IF(BD108="","",(IF(BD108&lt;=$H108,"○","×")))</f>
        <v/>
      </c>
      <c r="BF108" s="232"/>
      <c r="BG108" s="278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"/>
    </row>
    <row r="109" spans="3:67" ht="12" customHeight="1" x14ac:dyDescent="0.2">
      <c r="C109" s="982"/>
      <c r="D109" s="975" t="s">
        <v>218</v>
      </c>
      <c r="E109" s="976"/>
      <c r="F109" s="976"/>
      <c r="G109" s="960" t="s">
        <v>90</v>
      </c>
      <c r="H109" s="956">
        <v>0.4</v>
      </c>
      <c r="I109" s="960" t="s">
        <v>201</v>
      </c>
      <c r="J109" s="23"/>
      <c r="K109" s="218"/>
      <c r="L109" s="192" t="str">
        <f>IF(K109="","",(IF(K109&lt;=$H109,"○","×")))</f>
        <v/>
      </c>
      <c r="M109" s="23"/>
      <c r="N109" s="193"/>
      <c r="O109" s="192" t="str">
        <f>IF(N109="","",(IF(N109&lt;=$H109,"○","×")))</f>
        <v/>
      </c>
      <c r="P109" s="23"/>
      <c r="Q109" s="193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267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267"/>
      <c r="AJ109" s="192" t="str">
        <f>IF(AI109="","",(IF(AI109&lt;=$H109,"○","×")))</f>
        <v/>
      </c>
      <c r="AK109" s="23"/>
      <c r="AL109" s="193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193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193"/>
      <c r="BB109" s="192" t="str">
        <f>IF(BA109="","",(IF(BA109&lt;=$H109,"○","×")))</f>
        <v/>
      </c>
      <c r="BC109" s="23"/>
      <c r="BD109" s="193"/>
      <c r="BE109" s="192" t="str">
        <f>IF(BD109="","",(IF(BD109&lt;=$H109,"○","×")))</f>
        <v/>
      </c>
      <c r="BF109" s="23"/>
      <c r="BG109" s="193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</row>
    <row r="110" spans="3:67" ht="12" customHeight="1" x14ac:dyDescent="0.2">
      <c r="C110" s="982"/>
      <c r="D110" s="975" t="s">
        <v>219</v>
      </c>
      <c r="E110" s="976"/>
      <c r="F110" s="976"/>
      <c r="G110" s="960" t="s">
        <v>90</v>
      </c>
      <c r="H110" s="956">
        <v>0.06</v>
      </c>
      <c r="I110" s="960" t="s">
        <v>201</v>
      </c>
      <c r="J110" s="23"/>
      <c r="K110" s="218"/>
      <c r="L110" s="192" t="str">
        <f>IF(K110="","",(IF(K110&lt;=$H110,"○","×")))</f>
        <v/>
      </c>
      <c r="M110" s="23"/>
      <c r="N110" s="195"/>
      <c r="O110" s="192" t="str">
        <f>IF(N110="","",(IF(N110&lt;=$H110,"○","×")))</f>
        <v/>
      </c>
      <c r="P110" s="23"/>
      <c r="Q110" s="195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267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267"/>
      <c r="AJ110" s="192" t="str">
        <f>IF(AI110="","",(IF(AI110&lt;=$H110,"○","×")))</f>
        <v/>
      </c>
      <c r="AK110" s="23"/>
      <c r="AL110" s="195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195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195"/>
      <c r="BB110" s="192" t="str">
        <f>IF(BA110="","",(IF(BA110&lt;=$H110,"○","×")))</f>
        <v/>
      </c>
      <c r="BC110" s="23"/>
      <c r="BD110" s="195"/>
      <c r="BE110" s="192" t="str">
        <f>IF(BD110="","",(IF(BD110&lt;=$H110,"○","×")))</f>
        <v/>
      </c>
      <c r="BF110" s="23"/>
      <c r="BG110" s="195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</row>
    <row r="111" spans="3:67" ht="12" customHeight="1" x14ac:dyDescent="0.2">
      <c r="C111" s="982"/>
      <c r="D111" s="977" t="s">
        <v>220</v>
      </c>
      <c r="E111" s="978"/>
      <c r="F111" s="978"/>
      <c r="G111" s="969" t="s">
        <v>90</v>
      </c>
      <c r="H111" s="967"/>
      <c r="I111" s="969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4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  <c r="BO111" s="23"/>
    </row>
    <row r="112" spans="3:67" ht="12" customHeight="1" x14ac:dyDescent="0.2">
      <c r="C112" s="982"/>
      <c r="D112" s="975" t="s">
        <v>221</v>
      </c>
      <c r="E112" s="976"/>
      <c r="F112" s="976"/>
      <c r="G112" s="960" t="s">
        <v>90</v>
      </c>
      <c r="H112" s="956">
        <v>7.0000000000000007E-2</v>
      </c>
      <c r="I112" s="970" t="s">
        <v>201</v>
      </c>
      <c r="J112" s="232"/>
      <c r="K112" s="187"/>
      <c r="L112" s="192" t="str">
        <f>IF(K112="","",(IF(K112&lt;=$H112,"○","×")))</f>
        <v/>
      </c>
      <c r="M112" s="23"/>
      <c r="N112" s="274"/>
      <c r="O112" s="192" t="str">
        <f>IF(N112="","",(IF(N112&lt;=$H112,"○","×")))</f>
        <v/>
      </c>
      <c r="P112" s="23"/>
      <c r="Q112" s="274"/>
      <c r="R112" s="192" t="str">
        <f>IF(Q112="","",(IF(Q112&lt;=$H112,"○","×")))</f>
        <v/>
      </c>
      <c r="S112" s="23"/>
      <c r="T112" s="274"/>
      <c r="U112" s="192" t="str">
        <f>IF(T112="","",(IF(T112&lt;=$H112,"○","×")))</f>
        <v/>
      </c>
      <c r="V112" s="232"/>
      <c r="W112" s="274"/>
      <c r="X112" s="192" t="str">
        <f>IF(W112="","",(IF(W112&lt;=$H112,"○","×")))</f>
        <v/>
      </c>
      <c r="Y112" s="23"/>
      <c r="Z112" s="274"/>
      <c r="AA112" s="192" t="str">
        <f>IF(Z112="","",(IF(Z112&lt;=$H112,"○","×")))</f>
        <v/>
      </c>
      <c r="AB112" s="23"/>
      <c r="AC112" s="281"/>
      <c r="AD112" s="192" t="str">
        <f>IF(AC112="","",(IF(AC112&lt;=$H112,"○","×")))</f>
        <v/>
      </c>
      <c r="AE112" s="23"/>
      <c r="AF112" s="274"/>
      <c r="AG112" s="192" t="str">
        <f>IF(AF112="","",(IF(AF112&lt;=$H112,"○","×")))</f>
        <v/>
      </c>
      <c r="AH112" s="23"/>
      <c r="AI112" s="281"/>
      <c r="AJ112" s="192" t="str">
        <f>IF(AI112="","",(IF(AI112&lt;=$H112,"○","×")))</f>
        <v/>
      </c>
      <c r="AK112" s="23"/>
      <c r="AL112" s="274"/>
      <c r="AM112" s="192" t="str">
        <f>IF(AL112="","",(IF(AL112&lt;=$H112,"○","×")))</f>
        <v/>
      </c>
      <c r="AN112" s="23"/>
      <c r="AO112" s="274"/>
      <c r="AP112" s="192" t="str">
        <f>IF(AO112="","",(IF(AO112&lt;=$H112,"○","×")))</f>
        <v/>
      </c>
      <c r="AQ112" s="23"/>
      <c r="AR112" s="274"/>
      <c r="AS112" s="192" t="str">
        <f>IF(AR112="","",(IF(AR112&lt;=$H112,"○","×")))</f>
        <v/>
      </c>
      <c r="AT112" s="23"/>
      <c r="AU112" s="274"/>
      <c r="AV112" s="192" t="str">
        <f>IF(AU112="","",(IF(AU112&lt;=$H112,"○","×")))</f>
        <v/>
      </c>
      <c r="AW112" s="232"/>
      <c r="AX112" s="274"/>
      <c r="AY112" s="192" t="str">
        <f>IF(AX112="","",(IF(AX112&lt;=$H112,"○","×")))</f>
        <v/>
      </c>
      <c r="AZ112" s="23"/>
      <c r="BA112" s="274"/>
      <c r="BB112" s="192" t="str">
        <f>IF(BA112="","",(IF(BA112&lt;=$H112,"○","×")))</f>
        <v/>
      </c>
      <c r="BC112" s="23"/>
      <c r="BD112" s="274"/>
      <c r="BE112" s="192" t="str">
        <f>IF(BD112="","",(IF(BD112&lt;=$H112,"○","×")))</f>
        <v/>
      </c>
      <c r="BF112" s="23"/>
      <c r="BG112" s="274"/>
      <c r="BH112" s="192" t="str">
        <f>IF(BG112="","",(IF(BG112&lt;=$H112,"○","×")))</f>
        <v/>
      </c>
      <c r="BI112" s="232"/>
      <c r="BJ112" s="274"/>
      <c r="BK112" s="192" t="str">
        <f>IF(BJ112="","",(IF(BJ112&lt;=$H112,"○","×")))</f>
        <v/>
      </c>
      <c r="BL112" s="23"/>
      <c r="BM112" s="274"/>
      <c r="BN112" s="192" t="str">
        <f>IF(BM112="","",(IF(BM112&lt;=$H112,"○","×")))</f>
        <v/>
      </c>
      <c r="BO112" s="23"/>
    </row>
    <row r="113" spans="3:67" ht="12" customHeight="1" x14ac:dyDescent="0.2">
      <c r="C113" s="982"/>
      <c r="D113" s="975" t="s">
        <v>222</v>
      </c>
      <c r="E113" s="976"/>
      <c r="F113" s="976"/>
      <c r="G113" s="960" t="s">
        <v>90</v>
      </c>
      <c r="H113" s="956">
        <v>0.02</v>
      </c>
      <c r="I113" s="960" t="s">
        <v>201</v>
      </c>
      <c r="J113" s="23"/>
      <c r="K113" s="218"/>
      <c r="L113" s="192" t="str">
        <f>IF(K113="","",(IF(K113&lt;=$H113,"○","×")))</f>
        <v/>
      </c>
      <c r="M113" s="23"/>
      <c r="N113" s="270"/>
      <c r="O113" s="192" t="str">
        <f>IF(N113="","",(IF(N113&lt;=$H113,"○","×")))</f>
        <v/>
      </c>
      <c r="P113" s="23"/>
      <c r="Q113" s="270"/>
      <c r="R113" s="192" t="str">
        <f>IF(Q113="","",(IF(Q113&lt;=$H113,"○","×")))</f>
        <v/>
      </c>
      <c r="S113" s="23"/>
      <c r="T113" s="270"/>
      <c r="U113" s="192" t="str">
        <f>IF(T113="","",(IF(T113&lt;=$H113,"○","×")))</f>
        <v/>
      </c>
      <c r="V113" s="23"/>
      <c r="W113" s="270"/>
      <c r="X113" s="192" t="str">
        <f>IF(W113="","",(IF(W113&lt;=$H113,"○","×")))</f>
        <v/>
      </c>
      <c r="Y113" s="23"/>
      <c r="Z113" s="270"/>
      <c r="AA113" s="192" t="str">
        <f>IF(Z113="","",(IF(Z113&lt;=$H113,"○","×")))</f>
        <v/>
      </c>
      <c r="AB113" s="23"/>
      <c r="AC113" s="188"/>
      <c r="AD113" s="192" t="str">
        <f>IF(AC113="","",(IF(AC113&lt;=$H113,"○","×")))</f>
        <v/>
      </c>
      <c r="AE113" s="23"/>
      <c r="AF113" s="270"/>
      <c r="AG113" s="192" t="str">
        <f>IF(AF113="","",(IF(AF113&lt;=$H113,"○","×")))</f>
        <v/>
      </c>
      <c r="AH113" s="23"/>
      <c r="AI113" s="188"/>
      <c r="AJ113" s="192" t="str">
        <f>IF(AI113="","",(IF(AI113&lt;=$H113,"○","×")))</f>
        <v/>
      </c>
      <c r="AK113" s="23"/>
      <c r="AL113" s="270"/>
      <c r="AM113" s="192" t="str">
        <f>IF(AL113="","",(IF(AL113&lt;=$H113,"○","×")))</f>
        <v/>
      </c>
      <c r="AN113" s="23"/>
      <c r="AO113" s="270"/>
      <c r="AP113" s="192" t="str">
        <f>IF(AO113="","",(IF(AO113&lt;=$H113,"○","×")))</f>
        <v/>
      </c>
      <c r="AQ113" s="23"/>
      <c r="AR113" s="270"/>
      <c r="AS113" s="192" t="str">
        <f>IF(AR113="","",(IF(AR113&lt;=$H113,"○","×")))</f>
        <v/>
      </c>
      <c r="AT113" s="23"/>
      <c r="AU113" s="270"/>
      <c r="AV113" s="192" t="str">
        <f>IF(AU113="","",(IF(AU113&lt;=$H113,"○","×")))</f>
        <v/>
      </c>
      <c r="AW113" s="23"/>
      <c r="AX113" s="270"/>
      <c r="AY113" s="192" t="str">
        <f>IF(AX113="","",(IF(AX113&lt;=$H113,"○","×")))</f>
        <v/>
      </c>
      <c r="AZ113" s="23"/>
      <c r="BA113" s="270"/>
      <c r="BB113" s="192" t="str">
        <f>IF(BA113="","",(IF(BA113&lt;=$H113,"○","×")))</f>
        <v/>
      </c>
      <c r="BC113" s="23"/>
      <c r="BD113" s="270"/>
      <c r="BE113" s="192" t="str">
        <f>IF(BD113="","",(IF(BD113&lt;=$H113,"○","×")))</f>
        <v/>
      </c>
      <c r="BF113" s="23"/>
      <c r="BG113" s="270"/>
      <c r="BH113" s="192" t="str">
        <f>IF(BG113="","",(IF(BG113&lt;=$H113,"○","×")))</f>
        <v/>
      </c>
      <c r="BI113" s="23"/>
      <c r="BJ113" s="270"/>
      <c r="BK113" s="192" t="str">
        <f>IF(BJ113="","",(IF(BJ113&lt;=$H113,"○","×")))</f>
        <v/>
      </c>
      <c r="BL113" s="23"/>
      <c r="BM113" s="270"/>
      <c r="BN113" s="192" t="str">
        <f>IF(BM113="","",(IF(BM113&lt;=$H113,"○","×")))</f>
        <v/>
      </c>
      <c r="BO113" s="23"/>
    </row>
    <row r="114" spans="3:67" ht="12" customHeight="1" x14ac:dyDescent="0.2">
      <c r="C114" s="982"/>
      <c r="D114" s="975" t="s">
        <v>223</v>
      </c>
      <c r="E114" s="976"/>
      <c r="F114" s="976"/>
      <c r="G114" s="960" t="s">
        <v>90</v>
      </c>
      <c r="H114" s="956">
        <v>2E-3</v>
      </c>
      <c r="I114" s="960" t="s">
        <v>201</v>
      </c>
      <c r="J114" s="23"/>
      <c r="K114" s="219"/>
      <c r="L114" s="192" t="str">
        <f>IF(K114="","",(IF(K114&lt;=$H114,"○","×")))</f>
        <v/>
      </c>
      <c r="M114" s="23"/>
      <c r="N114" s="282"/>
      <c r="O114" s="192" t="str">
        <f>IF(N114="","",(IF(N114&lt;=$H114,"○","×")))</f>
        <v/>
      </c>
      <c r="P114" s="23"/>
      <c r="Q114" s="282"/>
      <c r="R114" s="192" t="str">
        <f>IF(Q114="","",(IF(Q114&lt;=$H114,"○","×")))</f>
        <v/>
      </c>
      <c r="S114" s="23"/>
      <c r="T114" s="282"/>
      <c r="U114" s="192" t="str">
        <f>IF(T114="","",(IF(T114&lt;=$H114,"○","×")))</f>
        <v/>
      </c>
      <c r="V114" s="23"/>
      <c r="W114" s="282"/>
      <c r="X114" s="192" t="str">
        <f>IF(W114="","",(IF(W114&lt;=$H114,"○","×")))</f>
        <v/>
      </c>
      <c r="Y114" s="23"/>
      <c r="Z114" s="282"/>
      <c r="AA114" s="192" t="str">
        <f>IF(Z114="","",(IF(Z114&lt;=$H114,"○","×")))</f>
        <v/>
      </c>
      <c r="AB114" s="23"/>
      <c r="AC114" s="189"/>
      <c r="AD114" s="192" t="str">
        <f>IF(AC114="","",(IF(AC114&lt;=$H114,"○","×")))</f>
        <v/>
      </c>
      <c r="AE114" s="23"/>
      <c r="AF114" s="282"/>
      <c r="AG114" s="192" t="str">
        <f>IF(AF114="","",(IF(AF114&lt;=$H114,"○","×")))</f>
        <v/>
      </c>
      <c r="AH114" s="23"/>
      <c r="AI114" s="189"/>
      <c r="AJ114" s="192" t="str">
        <f>IF(AI114="","",(IF(AI114&lt;=$H114,"○","×")))</f>
        <v/>
      </c>
      <c r="AK114" s="23"/>
      <c r="AL114" s="282"/>
      <c r="AM114" s="192" t="str">
        <f>IF(AL114="","",(IF(AL114&lt;=$H114,"○","×")))</f>
        <v/>
      </c>
      <c r="AN114" s="23"/>
      <c r="AO114" s="282"/>
      <c r="AP114" s="192" t="str">
        <f>IF(AO114="","",(IF(AO114&lt;=$H114,"○","×")))</f>
        <v/>
      </c>
      <c r="AQ114" s="23"/>
      <c r="AR114" s="282"/>
      <c r="AS114" s="192" t="str">
        <f>IF(AR114="","",(IF(AR114&lt;=$H114,"○","×")))</f>
        <v/>
      </c>
      <c r="AT114" s="23"/>
      <c r="AU114" s="282"/>
      <c r="AV114" s="192" t="str">
        <f>IF(AU114="","",(IF(AU114&lt;=$H114,"○","×")))</f>
        <v/>
      </c>
      <c r="AW114" s="23"/>
      <c r="AX114" s="282"/>
      <c r="AY114" s="192" t="str">
        <f>IF(AX114="","",(IF(AX114&lt;=$H114,"○","×")))</f>
        <v/>
      </c>
      <c r="AZ114" s="23"/>
      <c r="BA114" s="282"/>
      <c r="BB114" s="192" t="str">
        <f>IF(BA114="","",(IF(BA114&lt;=$H114,"○","×")))</f>
        <v/>
      </c>
      <c r="BC114" s="23"/>
      <c r="BD114" s="282"/>
      <c r="BE114" s="192" t="str">
        <f>IF(BD114="","",(IF(BD114&lt;=$H114,"○","×")))</f>
        <v/>
      </c>
      <c r="BF114" s="23"/>
      <c r="BG114" s="282"/>
      <c r="BH114" s="192" t="str">
        <f>IF(BG114="","",(IF(BG114&lt;=$H114,"○","×")))</f>
        <v/>
      </c>
      <c r="BI114" s="23"/>
      <c r="BJ114" s="282"/>
      <c r="BK114" s="192" t="str">
        <f>IF(BJ114="","",(IF(BJ114&lt;=$H114,"○","×")))</f>
        <v/>
      </c>
      <c r="BL114" s="23"/>
      <c r="BM114" s="282"/>
      <c r="BN114" s="192" t="str">
        <f>IF(BM114="","",(IF(BM114&lt;=$H114,"○","×")))</f>
        <v/>
      </c>
      <c r="BO114" s="23"/>
    </row>
    <row r="115" spans="3:67" ht="12" customHeight="1" x14ac:dyDescent="0.2">
      <c r="C115" s="982"/>
      <c r="D115" s="977" t="s">
        <v>224</v>
      </c>
      <c r="E115" s="978"/>
      <c r="F115" s="978"/>
      <c r="G115" s="969" t="s">
        <v>90</v>
      </c>
      <c r="H115" s="967">
        <v>4.0000000000000002E-4</v>
      </c>
      <c r="I115" s="969" t="s">
        <v>201</v>
      </c>
      <c r="J115" s="224"/>
      <c r="K115" s="223"/>
      <c r="L115" s="222" t="str">
        <f>IF(K115="","",(IF(K115&lt;=$H115,"○","×")))</f>
        <v/>
      </c>
      <c r="M115" s="224"/>
      <c r="N115" s="283"/>
      <c r="O115" s="222" t="str">
        <f>IF(N115="","",(IF(N115&lt;=$H115,"○","×")))</f>
        <v/>
      </c>
      <c r="P115" s="224"/>
      <c r="Q115" s="283"/>
      <c r="R115" s="222" t="str">
        <f>IF(Q115="","",(IF(Q115&lt;=$H115,"○","×")))</f>
        <v/>
      </c>
      <c r="S115" s="224"/>
      <c r="T115" s="283"/>
      <c r="U115" s="222" t="str">
        <f>IF(T115="","",(IF(T115&lt;=$H115,"○","×")))</f>
        <v/>
      </c>
      <c r="V115" s="224"/>
      <c r="W115" s="283"/>
      <c r="X115" s="222" t="str">
        <f>IF(W115="","",(IF(W115&lt;=$H115,"○","×")))</f>
        <v/>
      </c>
      <c r="Y115" s="224"/>
      <c r="Z115" s="283"/>
      <c r="AA115" s="222" t="str">
        <f>IF(Z115="","",(IF(Z115&lt;=$H115,"○","×")))</f>
        <v/>
      </c>
      <c r="AB115" s="224"/>
      <c r="AC115" s="227"/>
      <c r="AD115" s="222" t="str">
        <f>IF(AC115="","",(IF(AC115&lt;=$H115,"○","×")))</f>
        <v/>
      </c>
      <c r="AE115" s="224"/>
      <c r="AF115" s="283"/>
      <c r="AG115" s="222" t="str">
        <f>IF(AF115="","",(IF(AF115&lt;=$H115,"○","×")))</f>
        <v/>
      </c>
      <c r="AH115" s="224"/>
      <c r="AI115" s="227"/>
      <c r="AJ115" s="222" t="str">
        <f>IF(AI115="","",(IF(AI115&lt;=$H115,"○","×")))</f>
        <v/>
      </c>
      <c r="AK115" s="224"/>
      <c r="AL115" s="283"/>
      <c r="AM115" s="222" t="str">
        <f>IF(AL115="","",(IF(AL115&lt;=$H115,"○","×")))</f>
        <v/>
      </c>
      <c r="AN115" s="224"/>
      <c r="AO115" s="283"/>
      <c r="AP115" s="222" t="str">
        <f>IF(AO115="","",(IF(AO115&lt;=$H115,"○","×")))</f>
        <v/>
      </c>
      <c r="AQ115" s="224"/>
      <c r="AR115" s="283"/>
      <c r="AS115" s="222" t="str">
        <f>IF(AR115="","",(IF(AR115&lt;=$H115,"○","×")))</f>
        <v/>
      </c>
      <c r="AT115" s="224"/>
      <c r="AU115" s="283"/>
      <c r="AV115" s="222" t="str">
        <f>IF(AU115="","",(IF(AU115&lt;=$H115,"○","×")))</f>
        <v/>
      </c>
      <c r="AW115" s="224"/>
      <c r="AX115" s="283"/>
      <c r="AY115" s="222" t="str">
        <f>IF(AX115="","",(IF(AX115&lt;=$H115,"○","×")))</f>
        <v/>
      </c>
      <c r="AZ115" s="224"/>
      <c r="BA115" s="283"/>
      <c r="BB115" s="222" t="str">
        <f>IF(BA115="","",(IF(BA115&lt;=$H115,"○","×")))</f>
        <v/>
      </c>
      <c r="BC115" s="224"/>
      <c r="BD115" s="283"/>
      <c r="BE115" s="222" t="str">
        <f>IF(BD115="","",(IF(BD115&lt;=$H115,"○","×")))</f>
        <v/>
      </c>
      <c r="BF115" s="224"/>
      <c r="BG115" s="283"/>
      <c r="BH115" s="222" t="str">
        <f>IF(BG115="","",(IF(BG115&lt;=$H115,"○","×")))</f>
        <v/>
      </c>
      <c r="BI115" s="224"/>
      <c r="BJ115" s="283"/>
      <c r="BK115" s="222" t="str">
        <f>IF(BJ115="","",(IF(BJ115&lt;=$H115,"○","×")))</f>
        <v/>
      </c>
      <c r="BL115" s="224"/>
      <c r="BM115" s="283"/>
      <c r="BN115" s="222" t="str">
        <f>IF(BM115="","",(IF(BM115&lt;=$H115,"○","×")))</f>
        <v/>
      </c>
      <c r="BO115" s="23"/>
    </row>
    <row r="116" spans="3:67" ht="12" customHeight="1" x14ac:dyDescent="0.2">
      <c r="C116" s="982"/>
      <c r="D116" s="975" t="s">
        <v>225</v>
      </c>
      <c r="E116" s="976"/>
      <c r="F116" s="976"/>
      <c r="G116" s="960" t="s">
        <v>99</v>
      </c>
      <c r="H116" s="964">
        <v>0.2</v>
      </c>
      <c r="I116" s="970" t="s">
        <v>201</v>
      </c>
      <c r="J116" s="23"/>
      <c r="K116" s="219"/>
      <c r="L116" s="192" t="str">
        <f>IF(K116="","",(IF(K116&lt;=$H116,"○","×")))</f>
        <v/>
      </c>
      <c r="M116" s="23"/>
      <c r="N116" s="191"/>
      <c r="O116" s="192" t="str">
        <f>IF(N116="","",(IF(N116&lt;=$H116,"○","×")))</f>
        <v/>
      </c>
      <c r="P116" s="23"/>
      <c r="Q116" s="191"/>
      <c r="R116" s="192" t="str">
        <f>IF(Q116="","",(IF(Q116&lt;=$H116,"○","×")))</f>
        <v/>
      </c>
      <c r="S116" s="23"/>
      <c r="T116" s="191"/>
      <c r="U116" s="192" t="str">
        <f>IF(T116="","",(IF(T116&lt;=$H116,"○","×")))</f>
        <v/>
      </c>
      <c r="V116" s="23"/>
      <c r="W116" s="191"/>
      <c r="X116" s="192" t="str">
        <f>IF(W116="","",(IF(W116&lt;=$H116,"○","×")))</f>
        <v/>
      </c>
      <c r="Y116" s="23"/>
      <c r="Z116" s="191"/>
      <c r="AA116" s="192" t="str">
        <f>IF(Z116="","",(IF(Z116&lt;=$H116,"○","×")))</f>
        <v/>
      </c>
      <c r="AB116" s="23"/>
      <c r="AC116" s="189"/>
      <c r="AD116" s="192" t="str">
        <f>IF(AC116="","",(IF(AC116&lt;=$H116,"○","×")))</f>
        <v/>
      </c>
      <c r="AE116" s="23"/>
      <c r="AF116" s="191"/>
      <c r="AG116" s="192" t="str">
        <f>IF(AF116="","",(IF(AF116&lt;=$H116,"○","×")))</f>
        <v/>
      </c>
      <c r="AH116" s="23"/>
      <c r="AI116" s="189"/>
      <c r="AJ116" s="192" t="str">
        <f>IF(AI116="","",(IF(AI116&lt;=$H116,"○","×")))</f>
        <v/>
      </c>
      <c r="AK116" s="23"/>
      <c r="AL116" s="191"/>
      <c r="AM116" s="192" t="str">
        <f>IF(AL116="","",(IF(AL116&lt;=$H116,"○","×")))</f>
        <v/>
      </c>
      <c r="AN116" s="23"/>
      <c r="AO116" s="191"/>
      <c r="AP116" s="192" t="str">
        <f>IF(AO116="","",(IF(AO116&lt;=$H116,"○","×")))</f>
        <v/>
      </c>
      <c r="AQ116" s="23"/>
      <c r="AR116" s="191"/>
      <c r="AS116" s="192" t="str">
        <f>IF(AR116="","",(IF(AR116&lt;=$H116,"○","×")))</f>
        <v/>
      </c>
      <c r="AT116" s="23"/>
      <c r="AU116" s="191"/>
      <c r="AV116" s="192" t="str">
        <f>IF(AU116="","",(IF(AU116&lt;=$H116,"○","×")))</f>
        <v/>
      </c>
      <c r="AW116" s="23"/>
      <c r="AX116" s="191"/>
      <c r="AY116" s="192" t="str">
        <f>IF(AX116="","",(IF(AX116&lt;=$H116,"○","×")))</f>
        <v/>
      </c>
      <c r="AZ116" s="23"/>
      <c r="BA116" s="191"/>
      <c r="BB116" s="192" t="str">
        <f>IF(BA116="","",(IF(BA116&lt;=$H116,"○","×")))</f>
        <v/>
      </c>
      <c r="BC116" s="23"/>
      <c r="BD116" s="191"/>
      <c r="BE116" s="192" t="str">
        <f>IF(BD116="","",(IF(BD116&lt;=$H116,"○","×")))</f>
        <v/>
      </c>
      <c r="BF116" s="23"/>
      <c r="BG116" s="191"/>
      <c r="BH116" s="192" t="str">
        <f>IF(BG116="","",(IF(BG116&lt;=$H116,"○","×")))</f>
        <v/>
      </c>
      <c r="BI116" s="23"/>
      <c r="BJ116" s="191"/>
      <c r="BK116" s="192" t="str">
        <f>IF(BJ116="","",(IF(BJ116&lt;=$H116,"○","×")))</f>
        <v/>
      </c>
      <c r="BL116" s="23"/>
      <c r="BM116" s="191"/>
      <c r="BN116" s="192" t="str">
        <f>IF(BM116="","",(IF(BM116&lt;=$H116,"○","×")))</f>
        <v/>
      </c>
      <c r="BO116" s="23"/>
    </row>
    <row r="117" spans="3:67" ht="12" customHeight="1" x14ac:dyDescent="0.2">
      <c r="C117" s="982"/>
      <c r="D117" s="975" t="s">
        <v>226</v>
      </c>
      <c r="E117" s="976"/>
      <c r="F117" s="976"/>
      <c r="G117" s="960" t="s">
        <v>99</v>
      </c>
      <c r="H117" s="956">
        <v>2E-3</v>
      </c>
      <c r="I117" s="960" t="s">
        <v>201</v>
      </c>
      <c r="J117" s="23"/>
      <c r="K117" s="219"/>
      <c r="L117" s="192" t="str">
        <f>IF(K117="","",(IF(K117&lt;=$H117,"○","×")))</f>
        <v/>
      </c>
      <c r="M117" s="23"/>
      <c r="N117" s="282"/>
      <c r="O117" s="192" t="str">
        <f>IF(N117="","",(IF(N117&lt;=$H117,"○","×")))</f>
        <v/>
      </c>
      <c r="P117" s="23"/>
      <c r="Q117" s="282"/>
      <c r="R117" s="192" t="str">
        <f>IF(Q117="","",(IF(Q117&lt;=$H117,"○","×")))</f>
        <v/>
      </c>
      <c r="S117" s="23"/>
      <c r="T117" s="282"/>
      <c r="U117" s="192" t="str">
        <f>IF(T117="","",(IF(T117&lt;=$H117,"○","×")))</f>
        <v/>
      </c>
      <c r="V117" s="23"/>
      <c r="W117" s="282"/>
      <c r="X117" s="192" t="str">
        <f>IF(W117="","",(IF(W117&lt;=$H117,"○","×")))</f>
        <v/>
      </c>
      <c r="Y117" s="23"/>
      <c r="Z117" s="282"/>
      <c r="AA117" s="192" t="str">
        <f>IF(Z117="","",(IF(Z117&lt;=$H117,"○","×")))</f>
        <v/>
      </c>
      <c r="AB117" s="23"/>
      <c r="AC117" s="189"/>
      <c r="AD117" s="192" t="str">
        <f>IF(AC117="","",(IF(AC117&lt;=$H117,"○","×")))</f>
        <v/>
      </c>
      <c r="AE117" s="23"/>
      <c r="AF117" s="282"/>
      <c r="AG117" s="192" t="str">
        <f>IF(AF117="","",(IF(AF117&lt;=$H117,"○","×")))</f>
        <v/>
      </c>
      <c r="AH117" s="23"/>
      <c r="AI117" s="189"/>
      <c r="AJ117" s="192" t="str">
        <f>IF(AI117="","",(IF(AI117&lt;=$H117,"○","×")))</f>
        <v/>
      </c>
      <c r="AK117" s="23"/>
      <c r="AL117" s="282"/>
      <c r="AM117" s="192" t="str">
        <f>IF(AL117="","",(IF(AL117&lt;=$H117,"○","×")))</f>
        <v/>
      </c>
      <c r="AN117" s="23"/>
      <c r="AO117" s="282"/>
      <c r="AP117" s="192" t="str">
        <f>IF(AO117="","",(IF(AO117&lt;=$H117,"○","×")))</f>
        <v/>
      </c>
      <c r="AQ117" s="23"/>
      <c r="AR117" s="282"/>
      <c r="AS117" s="192" t="str">
        <f>IF(AR117="","",(IF(AR117&lt;=$H117,"○","×")))</f>
        <v/>
      </c>
      <c r="AT117" s="23"/>
      <c r="AU117" s="282"/>
      <c r="AV117" s="192" t="str">
        <f>IF(AU117="","",(IF(AU117&lt;=$H117,"○","×")))</f>
        <v/>
      </c>
      <c r="AW117" s="23"/>
      <c r="AX117" s="282"/>
      <c r="AY117" s="192" t="str">
        <f>IF(AX117="","",(IF(AX117&lt;=$H117,"○","×")))</f>
        <v/>
      </c>
      <c r="AZ117" s="23"/>
      <c r="BA117" s="282"/>
      <c r="BB117" s="192" t="str">
        <f>IF(BA117="","",(IF(BA117&lt;=$H117,"○","×")))</f>
        <v/>
      </c>
      <c r="BC117" s="23"/>
      <c r="BD117" s="282"/>
      <c r="BE117" s="192" t="str">
        <f>IF(BD117="","",(IF(BD117&lt;=$H117,"○","×")))</f>
        <v/>
      </c>
      <c r="BF117" s="23"/>
      <c r="BG117" s="282"/>
      <c r="BH117" s="192" t="str">
        <f>IF(BG117="","",(IF(BG117&lt;=$H117,"○","×")))</f>
        <v/>
      </c>
      <c r="BI117" s="23"/>
      <c r="BJ117" s="282"/>
      <c r="BK117" s="192" t="str">
        <f>IF(BJ117="","",(IF(BJ117&lt;=$H117,"○","×")))</f>
        <v/>
      </c>
      <c r="BL117" s="23"/>
      <c r="BM117" s="282"/>
      <c r="BN117" s="192" t="str">
        <f>IF(BM117="","",(IF(BM117&lt;=$H117,"○","×")))</f>
        <v/>
      </c>
      <c r="BO117" s="23"/>
    </row>
    <row r="118" spans="3:67" ht="12" customHeight="1" x14ac:dyDescent="0.2">
      <c r="C118" s="982"/>
      <c r="D118" s="975" t="s">
        <v>227</v>
      </c>
      <c r="E118" s="976"/>
      <c r="F118" s="976"/>
      <c r="G118" s="960" t="s">
        <v>99</v>
      </c>
      <c r="H118" s="956">
        <v>5.0000000000000002E-5</v>
      </c>
      <c r="I118" s="960" t="s">
        <v>201</v>
      </c>
      <c r="J118" s="23"/>
      <c r="K118" s="217"/>
      <c r="L118" s="192" t="str">
        <f>IF(K118="","",(IF(K118&lt;=$H118,"○","×")))</f>
        <v/>
      </c>
      <c r="M118" s="23"/>
      <c r="N118" s="282"/>
      <c r="O118" s="192" t="str">
        <f>IF(N118="","",(IF(N118&lt;=$H118,"○","×")))</f>
        <v/>
      </c>
      <c r="P118" s="23"/>
      <c r="Q118" s="282"/>
      <c r="R118" s="192" t="str">
        <f>IF(Q118="","",(IF(Q118&lt;=$H118,"○","×")))</f>
        <v/>
      </c>
      <c r="S118" s="23"/>
      <c r="T118" s="282"/>
      <c r="U118" s="192" t="str">
        <f>IF(T118="","",(IF(T118&lt;=$H118,"○","×")))</f>
        <v/>
      </c>
      <c r="V118" s="23"/>
      <c r="W118" s="282"/>
      <c r="X118" s="192" t="str">
        <f>IF(W118="","",(IF(W118&lt;=$H118,"○","×")))</f>
        <v/>
      </c>
      <c r="Y118" s="23"/>
      <c r="Z118" s="282"/>
      <c r="AA118" s="192" t="str">
        <f>IF(Z118="","",(IF(Z118&lt;=$H118,"○","×")))</f>
        <v/>
      </c>
      <c r="AB118" s="23"/>
      <c r="AC118" s="189"/>
      <c r="AD118" s="192" t="str">
        <f>IF(AC118="","",(IF(AC118&lt;=$H118,"○","×")))</f>
        <v/>
      </c>
      <c r="AE118" s="23"/>
      <c r="AF118" s="282"/>
      <c r="AG118" s="192" t="str">
        <f>IF(AF118="","",(IF(AF118&lt;=$H118,"○","×")))</f>
        <v/>
      </c>
      <c r="AH118" s="23"/>
      <c r="AI118" s="189"/>
      <c r="AJ118" s="192" t="str">
        <f>IF(AI118="","",(IF(AI118&lt;=$H118,"○","×")))</f>
        <v/>
      </c>
      <c r="AK118" s="23"/>
      <c r="AL118" s="282"/>
      <c r="AM118" s="192" t="str">
        <f>IF(AL118="","",(IF(AL118&lt;=$H118,"○","×")))</f>
        <v/>
      </c>
      <c r="AN118" s="23"/>
      <c r="AO118" s="282"/>
      <c r="AP118" s="192" t="str">
        <f>IF(AO118="","",(IF(AO118&lt;=$H118,"○","×")))</f>
        <v/>
      </c>
      <c r="AQ118" s="23"/>
      <c r="AR118" s="282"/>
      <c r="AS118" s="192" t="str">
        <f>IF(AR118="","",(IF(AR118&lt;=$H118,"○","×")))</f>
        <v/>
      </c>
      <c r="AT118" s="23"/>
      <c r="AU118" s="282"/>
      <c r="AV118" s="192" t="str">
        <f>IF(AU118="","",(IF(AU118&lt;=$H118,"○","×")))</f>
        <v/>
      </c>
      <c r="AW118" s="23"/>
      <c r="AX118" s="282"/>
      <c r="AY118" s="192" t="str">
        <f>IF(AX118="","",(IF(AX118&lt;=$H118,"○","×")))</f>
        <v/>
      </c>
      <c r="AZ118" s="23"/>
      <c r="BA118" s="282"/>
      <c r="BB118" s="192" t="str">
        <f>IF(BA118="","",(IF(BA118&lt;=$H118,"○","×")))</f>
        <v/>
      </c>
      <c r="BC118" s="23"/>
      <c r="BD118" s="282"/>
      <c r="BE118" s="192" t="str">
        <f>IF(BD118="","",(IF(BD118&lt;=$H118,"○","×")))</f>
        <v/>
      </c>
      <c r="BF118" s="23"/>
      <c r="BG118" s="282"/>
      <c r="BH118" s="192" t="str">
        <f>IF(BG118="","",(IF(BG118&lt;=$H118,"○","×")))</f>
        <v/>
      </c>
      <c r="BI118" s="23"/>
      <c r="BJ118" s="282"/>
      <c r="BK118" s="192" t="str">
        <f>IF(BJ118="","",(IF(BJ118&lt;=$H118,"○","×")))</f>
        <v/>
      </c>
      <c r="BL118" s="23"/>
      <c r="BM118" s="282"/>
      <c r="BN118" s="192" t="str">
        <f>IF(BM118="","",(IF(BM118&lt;=$H118,"○","×")))</f>
        <v/>
      </c>
      <c r="BO118" s="23"/>
    </row>
    <row r="119" spans="3:67" ht="12" customHeight="1" x14ac:dyDescent="0.2">
      <c r="C119" s="982"/>
      <c r="D119" s="975" t="s">
        <v>228</v>
      </c>
      <c r="E119" s="976"/>
      <c r="F119" s="976"/>
      <c r="G119" s="960" t="s">
        <v>99</v>
      </c>
      <c r="H119" s="956">
        <v>0.08</v>
      </c>
      <c r="I119" s="960" t="s">
        <v>93</v>
      </c>
      <c r="J119" s="23"/>
      <c r="K119" s="217"/>
      <c r="L119" s="192" t="str">
        <f>IF(K119="","",(IF(K119&lt;=$H119,"○","×")))</f>
        <v/>
      </c>
      <c r="M119" s="23"/>
      <c r="N119" s="188"/>
      <c r="O119" s="192" t="str">
        <f>IF(N119="","",(IF(N119&lt;=$H119,"○","×")))</f>
        <v/>
      </c>
      <c r="P119" s="23"/>
      <c r="Q119" s="188"/>
      <c r="R119" s="192" t="str">
        <f>IF(Q119="","",(IF(Q119&lt;=$H119,"○","×")))</f>
        <v/>
      </c>
      <c r="S119" s="23"/>
      <c r="T119" s="188"/>
      <c r="U119" s="192" t="str">
        <f>IF(T119="","",(IF(T119&lt;=$H119,"○","×")))</f>
        <v/>
      </c>
      <c r="V119" s="23"/>
      <c r="W119" s="188"/>
      <c r="X119" s="192" t="str">
        <f>IF(W119="","",(IF(W119&lt;=$H119,"○","×")))</f>
        <v/>
      </c>
      <c r="Y119" s="23"/>
      <c r="Z119" s="188"/>
      <c r="AA119" s="192" t="str">
        <f>IF(Z119="","",(IF(Z119&lt;=$H119,"○","×")))</f>
        <v/>
      </c>
      <c r="AB119" s="23"/>
      <c r="AC119" s="237"/>
      <c r="AD119" s="192" t="str">
        <f>IF(AC119="","",(IF(AC119&lt;=$H119,"○","×")))</f>
        <v/>
      </c>
      <c r="AE119" s="23"/>
      <c r="AF119" s="188"/>
      <c r="AG119" s="192" t="str">
        <f>IF(AF119="","",(IF(AF119&lt;=$H119,"○","×")))</f>
        <v/>
      </c>
      <c r="AH119" s="23"/>
      <c r="AI119" s="237"/>
      <c r="AJ119" s="192" t="str">
        <f>IF(AI119="","",(IF(AI119&lt;=$H119,"○","×")))</f>
        <v/>
      </c>
      <c r="AK119" s="23"/>
      <c r="AL119" s="188"/>
      <c r="AM119" s="192" t="str">
        <f>IF(AL119="","",(IF(AL119&lt;=$H119,"○","×")))</f>
        <v/>
      </c>
      <c r="AN119" s="23"/>
      <c r="AO119" s="188"/>
      <c r="AP119" s="192" t="str">
        <f>IF(AO119="","",(IF(AO119&lt;=$H119,"○","×")))</f>
        <v/>
      </c>
      <c r="AQ119" s="23"/>
      <c r="AR119" s="188"/>
      <c r="AS119" s="192" t="str">
        <f>IF(AR119="","",(IF(AR119&lt;=$H119,"○","×")))</f>
        <v/>
      </c>
      <c r="AT119" s="23"/>
      <c r="AU119" s="188"/>
      <c r="AV119" s="192" t="str">
        <f>IF(AU119="","",(IF(AU119&lt;=$H119,"○","×")))</f>
        <v/>
      </c>
      <c r="AW119" s="23"/>
      <c r="AX119" s="188"/>
      <c r="AY119" s="192" t="str">
        <f>IF(AX119="","",(IF(AX119&lt;=$H119,"○","×")))</f>
        <v/>
      </c>
      <c r="AZ119" s="23"/>
      <c r="BA119" s="188"/>
      <c r="BB119" s="192" t="str">
        <f>IF(BA119="","",(IF(BA119&lt;=$H119,"○","×")))</f>
        <v/>
      </c>
      <c r="BC119" s="23"/>
      <c r="BD119" s="188"/>
      <c r="BE119" s="192" t="str">
        <f>IF(BD119="","",(IF(BD119&lt;=$H119,"○","×")))</f>
        <v/>
      </c>
      <c r="BF119" s="23"/>
      <c r="BG119" s="188"/>
      <c r="BH119" s="192" t="str">
        <f>IF(BG119="","",(IF(BG119&lt;=$H119,"○","×")))</f>
        <v/>
      </c>
      <c r="BI119" s="23"/>
      <c r="BJ119" s="188"/>
      <c r="BK119" s="192" t="str">
        <f>IF(BJ119="","",(IF(BJ119&lt;=$H119,"○","×")))</f>
        <v/>
      </c>
      <c r="BL119" s="23"/>
      <c r="BM119" s="188"/>
      <c r="BN119" s="192" t="str">
        <f>IF(BM119="","",(IF(BM119&lt;=$H119,"○","×")))</f>
        <v/>
      </c>
      <c r="BO119" s="23"/>
    </row>
    <row r="120" spans="3:67" ht="12" customHeight="1" x14ac:dyDescent="0.2">
      <c r="C120" s="982"/>
      <c r="D120" s="977" t="s">
        <v>229</v>
      </c>
      <c r="E120" s="978"/>
      <c r="F120" s="978"/>
      <c r="G120" s="969" t="s">
        <v>90</v>
      </c>
      <c r="H120" s="967">
        <v>1</v>
      </c>
      <c r="I120" s="969" t="s">
        <v>93</v>
      </c>
      <c r="J120" s="224"/>
      <c r="K120" s="221"/>
      <c r="L120" s="222" t="str">
        <f>IF(K120="","",(IF(K120&lt;=$H120,"○","×")))</f>
        <v/>
      </c>
      <c r="M120" s="224"/>
      <c r="N120" s="228"/>
      <c r="O120" s="222" t="str">
        <f>IF(N120="","",(IF(N120&lt;=$H120,"○","×")))</f>
        <v/>
      </c>
      <c r="P120" s="224"/>
      <c r="Q120" s="228"/>
      <c r="R120" s="222" t="str">
        <f>IF(Q120="","",(IF(Q120&lt;=$H120,"○","×")))</f>
        <v/>
      </c>
      <c r="S120" s="224"/>
      <c r="T120" s="228"/>
      <c r="U120" s="222" t="str">
        <f>IF(T120="","",(IF(T120&lt;=$H120,"○","×")))</f>
        <v/>
      </c>
      <c r="V120" s="224"/>
      <c r="W120" s="228"/>
      <c r="X120" s="222" t="str">
        <f>IF(W120="","",(IF(W120&lt;=$H120,"○","×")))</f>
        <v/>
      </c>
      <c r="Y120" s="224"/>
      <c r="Z120" s="228"/>
      <c r="AA120" s="222" t="str">
        <f>IF(Z120="","",(IF(Z120&lt;=$H120,"○","×")))</f>
        <v/>
      </c>
      <c r="AB120" s="284"/>
      <c r="AC120" s="285"/>
      <c r="AD120" s="222" t="str">
        <f>IF(AC120="","",(IF(AC120&lt;=$H120,"○","×")))</f>
        <v/>
      </c>
      <c r="AE120" s="284"/>
      <c r="AF120" s="228"/>
      <c r="AG120" s="222" t="str">
        <f>IF(AF120="","",(IF(AF120&lt;=$H120,"○","×")))</f>
        <v/>
      </c>
      <c r="AH120" s="284"/>
      <c r="AI120" s="285"/>
      <c r="AJ120" s="222" t="str">
        <f>IF(AI120="","",(IF(AI120&lt;=$H120,"○","×")))</f>
        <v/>
      </c>
      <c r="AK120" s="224"/>
      <c r="AL120" s="228"/>
      <c r="AM120" s="222" t="str">
        <f>IF(AL120="","",(IF(AL120&lt;=$H120,"○","×")))</f>
        <v/>
      </c>
      <c r="AN120" s="224"/>
      <c r="AO120" s="228"/>
      <c r="AP120" s="222" t="str">
        <f>IF(AO120="","",(IF(AO120&lt;=$H120,"○","×")))</f>
        <v/>
      </c>
      <c r="AQ120" s="224"/>
      <c r="AR120" s="228"/>
      <c r="AS120" s="222" t="str">
        <f>IF(AR120="","",(IF(AR120&lt;=$H120,"○","×")))</f>
        <v/>
      </c>
      <c r="AT120" s="284"/>
      <c r="AU120" s="228"/>
      <c r="AV120" s="222" t="str">
        <f>IF(AU120="","",(IF(AU120&lt;=$H120,"○","×")))</f>
        <v/>
      </c>
      <c r="AW120" s="224"/>
      <c r="AX120" s="228"/>
      <c r="AY120" s="222" t="str">
        <f>IF(AX120="","",(IF(AX120&lt;=$H120,"○","×")))</f>
        <v/>
      </c>
      <c r="AZ120" s="224"/>
      <c r="BA120" s="228"/>
      <c r="BB120" s="222" t="str">
        <f>IF(BA120="","",(IF(BA120&lt;=$H120,"○","×")))</f>
        <v/>
      </c>
      <c r="BC120" s="224"/>
      <c r="BD120" s="228"/>
      <c r="BE120" s="222" t="str">
        <f>IF(BD120="","",(IF(BD120&lt;=$H120,"○","×")))</f>
        <v/>
      </c>
      <c r="BF120" s="224"/>
      <c r="BG120" s="228"/>
      <c r="BH120" s="222" t="str">
        <f>IF(BG120="","",(IF(BG120&lt;=$H120,"○","×")))</f>
        <v/>
      </c>
      <c r="BI120" s="224"/>
      <c r="BJ120" s="228"/>
      <c r="BK120" s="222" t="str">
        <f>IF(BJ120="","",(IF(BJ120&lt;=$H120,"○","×")))</f>
        <v/>
      </c>
      <c r="BL120" s="224"/>
      <c r="BM120" s="228"/>
      <c r="BN120" s="222" t="str">
        <f>IF(BM120="","",(IF(BM120&lt;=$H120,"○","×")))</f>
        <v/>
      </c>
      <c r="BO120" s="23"/>
    </row>
    <row r="121" spans="3:67" ht="12" customHeight="1" x14ac:dyDescent="0.2">
      <c r="C121" s="982"/>
      <c r="D121" s="975" t="s">
        <v>230</v>
      </c>
      <c r="E121" s="976"/>
      <c r="F121" s="976"/>
      <c r="G121" s="960" t="s">
        <v>99</v>
      </c>
      <c r="H121" s="956">
        <v>4.0000000000000001E-3</v>
      </c>
      <c r="I121" s="960" t="s">
        <v>93</v>
      </c>
      <c r="J121" s="23"/>
      <c r="K121" s="217"/>
      <c r="L121" s="192" t="str">
        <f>IF(K121="","",(IF(K121&lt;=$H121,"○","×")))</f>
        <v/>
      </c>
      <c r="M121" s="23"/>
      <c r="N121" s="188"/>
      <c r="O121" s="192" t="str">
        <f>IF(N121="","",(IF(N121&lt;=$H121,"○","×")))</f>
        <v/>
      </c>
      <c r="P121" s="23"/>
      <c r="Q121" s="188"/>
      <c r="R121" s="192" t="str">
        <f>IF(Q121="","",(IF(Q121&lt;=$H121,"○","×")))</f>
        <v/>
      </c>
      <c r="S121" s="23"/>
      <c r="T121" s="188"/>
      <c r="U121" s="192" t="str">
        <f>IF(T121="","",(IF(T121&lt;=$H121,"○","×")))</f>
        <v/>
      </c>
      <c r="V121" s="23"/>
      <c r="W121" s="188"/>
      <c r="X121" s="192" t="str">
        <f>IF(W121="","",(IF(W121&lt;=$H121,"○","×")))</f>
        <v/>
      </c>
      <c r="Y121" s="23"/>
      <c r="Z121" s="188"/>
      <c r="AA121" s="192" t="str">
        <f>IF(Z121="","",(IF(Z121&lt;=$H121,"○","×")))</f>
        <v/>
      </c>
      <c r="AB121" s="286"/>
      <c r="AC121" s="264"/>
      <c r="AD121" s="192" t="str">
        <f>IF(AC121="","",(IF(AC121&lt;=$H121,"○","×")))</f>
        <v/>
      </c>
      <c r="AE121" s="286"/>
      <c r="AF121" s="188"/>
      <c r="AG121" s="192" t="str">
        <f>IF(AF121="","",(IF(AF121&lt;=$H121,"○","×")))</f>
        <v/>
      </c>
      <c r="AH121" s="286"/>
      <c r="AI121" s="287"/>
      <c r="AJ121" s="192" t="str">
        <f>IF(AI121="","",(IF(AI121&lt;=$H121,"○","×")))</f>
        <v/>
      </c>
      <c r="AK121" s="23"/>
      <c r="AL121" s="188"/>
      <c r="AM121" s="192" t="str">
        <f>IF(AL121="","",(IF(AL121&lt;=$H121,"○","×")))</f>
        <v/>
      </c>
      <c r="AN121" s="23"/>
      <c r="AO121" s="188"/>
      <c r="AP121" s="192" t="str">
        <f>IF(AO121="","",(IF(AO121&lt;=$H121,"○","×")))</f>
        <v/>
      </c>
      <c r="AQ121" s="23"/>
      <c r="AR121" s="188"/>
      <c r="AS121" s="192" t="str">
        <f>IF(AR121="","",(IF(AR121&lt;=$H121,"○","×")))</f>
        <v/>
      </c>
      <c r="AT121" s="286"/>
      <c r="AU121" s="188"/>
      <c r="AV121" s="192" t="str">
        <f>IF(AU121="","",(IF(AU121&lt;=$H121,"○","×")))</f>
        <v/>
      </c>
      <c r="AW121" s="23"/>
      <c r="AX121" s="188"/>
      <c r="AY121" s="192" t="str">
        <f>IF(AX121="","",(IF(AX121&lt;=$H121,"○","×")))</f>
        <v/>
      </c>
      <c r="AZ121" s="23"/>
      <c r="BA121" s="188"/>
      <c r="BB121" s="192" t="str">
        <f>IF(BA121="","",(IF(BA121&lt;=$H121,"○","×")))</f>
        <v/>
      </c>
      <c r="BC121" s="23"/>
      <c r="BD121" s="188"/>
      <c r="BE121" s="192" t="str">
        <f>IF(BD121="","",(IF(BD121&lt;=$H121,"○","×")))</f>
        <v/>
      </c>
      <c r="BF121" s="23"/>
      <c r="BG121" s="188"/>
      <c r="BH121" s="192" t="str">
        <f>IF(BG121="","",(IF(BG121&lt;=$H121,"○","×")))</f>
        <v/>
      </c>
      <c r="BI121" s="23"/>
      <c r="BJ121" s="188"/>
      <c r="BK121" s="192" t="str">
        <f>IF(BJ121="","",(IF(BJ121&lt;=$H121,"○","×")))</f>
        <v/>
      </c>
      <c r="BL121" s="23"/>
      <c r="BM121" s="188"/>
      <c r="BN121" s="192" t="str">
        <f>IF(BM121="","",(IF(BM121&lt;=$H121,"○","×")))</f>
        <v/>
      </c>
      <c r="BO121" s="23"/>
    </row>
    <row r="122" spans="3:67" ht="12" customHeight="1" x14ac:dyDescent="0.2">
      <c r="C122" s="982"/>
      <c r="D122" s="975" t="s">
        <v>231</v>
      </c>
      <c r="E122" s="976"/>
      <c r="F122" s="976"/>
      <c r="G122" s="960" t="s">
        <v>90</v>
      </c>
      <c r="H122" s="956">
        <v>0.02</v>
      </c>
      <c r="I122" s="960" t="s">
        <v>93</v>
      </c>
      <c r="J122" s="23"/>
      <c r="K122" s="217"/>
      <c r="L122" s="192" t="str">
        <f>IF(K122="","",(IF(K122&lt;=$H122,"○","×")))</f>
        <v/>
      </c>
      <c r="M122" s="23"/>
      <c r="N122" s="188"/>
      <c r="O122" s="192" t="str">
        <f>IF(N122="","",(IF(N122&lt;=$H122,"○","×")))</f>
        <v/>
      </c>
      <c r="P122" s="23"/>
      <c r="Q122" s="188"/>
      <c r="R122" s="192" t="str">
        <f>IF(Q122="","",(IF(Q122&lt;=$H122,"○","×")))</f>
        <v/>
      </c>
      <c r="S122" s="23"/>
      <c r="T122" s="188"/>
      <c r="U122" s="192" t="str">
        <f>IF(T122="","",(IF(T122&lt;=$H122,"○","×")))</f>
        <v/>
      </c>
      <c r="V122" s="23"/>
      <c r="W122" s="188"/>
      <c r="X122" s="192" t="str">
        <f>IF(W122="","",(IF(W122&lt;=$H122,"○","×")))</f>
        <v/>
      </c>
      <c r="Y122" s="23"/>
      <c r="Z122" s="188"/>
      <c r="AA122" s="192" t="str">
        <f>IF(Z122="","",(IF(Z122&lt;=$H122,"○","×")))</f>
        <v/>
      </c>
      <c r="AB122" s="286"/>
      <c r="AC122" s="264"/>
      <c r="AD122" s="192" t="str">
        <f>IF(AC122="","",(IF(AC122&lt;=$H122,"○","×")))</f>
        <v/>
      </c>
      <c r="AE122" s="286"/>
      <c r="AF122" s="188"/>
      <c r="AG122" s="192" t="str">
        <f>IF(AF122="","",(IF(AF122&lt;=$H122,"○","×")))</f>
        <v/>
      </c>
      <c r="AH122" s="286"/>
      <c r="AI122" s="282"/>
      <c r="AJ122" s="192" t="str">
        <f>IF(AI122="","",(IF(AI122&lt;=$H122,"○","×")))</f>
        <v/>
      </c>
      <c r="AK122" s="23"/>
      <c r="AL122" s="188"/>
      <c r="AM122" s="192" t="str">
        <f>IF(AL122="","",(IF(AL122&lt;=$H122,"○","×")))</f>
        <v/>
      </c>
      <c r="AN122" s="23"/>
      <c r="AO122" s="188"/>
      <c r="AP122" s="192" t="str">
        <f>IF(AO122="","",(IF(AO122&lt;=$H122,"○","×")))</f>
        <v/>
      </c>
      <c r="AQ122" s="23"/>
      <c r="AR122" s="188"/>
      <c r="AS122" s="192" t="str">
        <f>IF(AR122="","",(IF(AR122&lt;=$H122,"○","×")))</f>
        <v/>
      </c>
      <c r="AT122" s="286"/>
      <c r="AU122" s="188"/>
      <c r="AV122" s="192" t="str">
        <f>IF(AU122="","",(IF(AU122&lt;=$H122,"○","×")))</f>
        <v/>
      </c>
      <c r="AW122" s="23"/>
      <c r="AX122" s="188"/>
      <c r="AY122" s="192" t="str">
        <f>IF(AX122="","",(IF(AX122&lt;=$H122,"○","×")))</f>
        <v/>
      </c>
      <c r="AZ122" s="23"/>
      <c r="BA122" s="188"/>
      <c r="BB122" s="192" t="str">
        <f>IF(BA122="","",(IF(BA122&lt;=$H122,"○","×")))</f>
        <v/>
      </c>
      <c r="BC122" s="23"/>
      <c r="BD122" s="188"/>
      <c r="BE122" s="192" t="str">
        <f>IF(BD122="","",(IF(BD122&lt;=$H122,"○","×")))</f>
        <v/>
      </c>
      <c r="BF122" s="23"/>
      <c r="BG122" s="188"/>
      <c r="BH122" s="192" t="str">
        <f>IF(BG122="","",(IF(BG122&lt;=$H122,"○","×")))</f>
        <v/>
      </c>
      <c r="BI122" s="23"/>
      <c r="BJ122" s="188"/>
      <c r="BK122" s="192" t="str">
        <f>IF(BJ122="","",(IF(BJ122&lt;=$H122,"○","×")))</f>
        <v/>
      </c>
      <c r="BL122" s="23"/>
      <c r="BM122" s="188"/>
      <c r="BN122" s="192" t="str">
        <f>IF(BM122="","",(IF(BM122&lt;=$H122,"○","×")))</f>
        <v/>
      </c>
      <c r="BO122" s="23"/>
    </row>
    <row r="123" spans="3:67" ht="12" customHeight="1" x14ac:dyDescent="0.2">
      <c r="C123" s="983"/>
      <c r="D123" s="979" t="s">
        <v>232</v>
      </c>
      <c r="E123" s="980"/>
      <c r="F123" s="980"/>
      <c r="G123" s="971" t="s">
        <v>99</v>
      </c>
      <c r="H123" s="958">
        <v>0.03</v>
      </c>
      <c r="I123" s="971" t="s">
        <v>93</v>
      </c>
      <c r="J123" s="40"/>
      <c r="K123" s="289"/>
      <c r="L123" s="288" t="str">
        <f>IF(K123="","",(IF(K123&lt;=$H123,"○","×")))</f>
        <v/>
      </c>
      <c r="M123" s="40"/>
      <c r="N123" s="239"/>
      <c r="O123" s="288" t="str">
        <f>IF(N123="","",(IF(N123&lt;=$H123,"○","×")))</f>
        <v/>
      </c>
      <c r="P123" s="40"/>
      <c r="Q123" s="239"/>
      <c r="R123" s="288" t="str">
        <f>IF(Q123="","",(IF(Q123&lt;=$H123,"○","×")))</f>
        <v/>
      </c>
      <c r="S123" s="40"/>
      <c r="T123" s="239"/>
      <c r="U123" s="288" t="str">
        <f>IF(T123="","",(IF(T123&lt;=$H123,"○","×")))</f>
        <v/>
      </c>
      <c r="V123" s="40"/>
      <c r="W123" s="239"/>
      <c r="X123" s="288" t="str">
        <f>IF(W123="","",(IF(W123&lt;=$H123,"○","×")))</f>
        <v/>
      </c>
      <c r="Y123" s="40"/>
      <c r="Z123" s="239"/>
      <c r="AA123" s="288" t="str">
        <f>IF(Z123="","",(IF(Z123&lt;=$H123,"○","×")))</f>
        <v/>
      </c>
      <c r="AB123" s="290"/>
      <c r="AC123" s="260"/>
      <c r="AD123" s="288" t="str">
        <f>IF(AC123="","",(IF(AC123&lt;=$H123,"○","×")))</f>
        <v/>
      </c>
      <c r="AE123" s="290"/>
      <c r="AF123" s="239"/>
      <c r="AG123" s="288" t="str">
        <f>IF(AF123="","",(IF(AF123&lt;=$H123,"○","×")))</f>
        <v/>
      </c>
      <c r="AH123" s="290"/>
      <c r="AI123" s="262"/>
      <c r="AJ123" s="288" t="str">
        <f>IF(AI123="","",(IF(AI123&lt;=$H123,"○","×")))</f>
        <v/>
      </c>
      <c r="AK123" s="40"/>
      <c r="AL123" s="239"/>
      <c r="AM123" s="288" t="str">
        <f>IF(AL123="","",(IF(AL123&lt;=$H123,"○","×")))</f>
        <v/>
      </c>
      <c r="AN123" s="40"/>
      <c r="AO123" s="239"/>
      <c r="AP123" s="288" t="str">
        <f>IF(AO123="","",(IF(AO123&lt;=$H123,"○","×")))</f>
        <v/>
      </c>
      <c r="AQ123" s="40"/>
      <c r="AR123" s="239"/>
      <c r="AS123" s="288" t="str">
        <f>IF(AR123="","",(IF(AR123&lt;=$H123,"○","×")))</f>
        <v/>
      </c>
      <c r="AT123" s="290"/>
      <c r="AU123" s="239"/>
      <c r="AV123" s="288" t="str">
        <f>IF(AU123="","",(IF(AU123&lt;=$H123,"○","×")))</f>
        <v/>
      </c>
      <c r="AW123" s="40"/>
      <c r="AX123" s="239"/>
      <c r="AY123" s="288" t="str">
        <f>IF(AX123="","",(IF(AX123&lt;=$H123,"○","×")))</f>
        <v/>
      </c>
      <c r="AZ123" s="40"/>
      <c r="BA123" s="239"/>
      <c r="BB123" s="288" t="str">
        <f>IF(BA123="","",(IF(BA123&lt;=$H123,"○","×")))</f>
        <v/>
      </c>
      <c r="BC123" s="40"/>
      <c r="BD123" s="239"/>
      <c r="BE123" s="288" t="str">
        <f>IF(BD123="","",(IF(BD123&lt;=$H123,"○","×")))</f>
        <v/>
      </c>
      <c r="BF123" s="40"/>
      <c r="BG123" s="239"/>
      <c r="BH123" s="288" t="str">
        <f>IF(BG123="","",(IF(BG123&lt;=$H123,"○","×")))</f>
        <v/>
      </c>
      <c r="BI123" s="40"/>
      <c r="BJ123" s="239"/>
      <c r="BK123" s="288" t="str">
        <f>IF(BJ123="","",(IF(BJ123&lt;=$H123,"○","×")))</f>
        <v/>
      </c>
      <c r="BL123" s="40"/>
      <c r="BM123" s="239"/>
      <c r="BN123" s="288" t="str">
        <f>IF(BM123="","",(IF(BM123&lt;=$H123,"○","×")))</f>
        <v/>
      </c>
      <c r="BO123" s="23"/>
    </row>
    <row r="124" spans="3:67" ht="12" customHeight="1" x14ac:dyDescent="0.2">
      <c r="C124" s="981" t="s">
        <v>233</v>
      </c>
      <c r="D124" s="984" t="s">
        <v>234</v>
      </c>
      <c r="E124" s="985"/>
      <c r="F124" s="985"/>
      <c r="G124" s="947" t="s">
        <v>90</v>
      </c>
      <c r="H124" s="945"/>
      <c r="I124" s="947"/>
      <c r="J124" s="122"/>
      <c r="K124" s="839"/>
      <c r="L124" s="129" t="s">
        <v>235</v>
      </c>
      <c r="M124" s="122"/>
      <c r="N124" s="291"/>
      <c r="O124" s="126"/>
      <c r="P124" s="122"/>
      <c r="Q124" s="291"/>
      <c r="R124" s="126"/>
      <c r="S124" s="122"/>
      <c r="T124" s="291"/>
      <c r="U124" s="126"/>
      <c r="V124" s="122"/>
      <c r="W124" s="291"/>
      <c r="X124" s="128"/>
      <c r="Y124" s="122"/>
      <c r="Z124" s="291"/>
      <c r="AA124" s="126"/>
      <c r="AB124" s="122"/>
      <c r="AC124" s="839"/>
      <c r="AD124" s="129"/>
      <c r="AE124" s="945"/>
      <c r="AF124" s="291"/>
      <c r="AG124" s="126"/>
      <c r="AH124" s="945"/>
      <c r="AI124" s="291"/>
      <c r="AJ124" s="126"/>
      <c r="AK124" s="122"/>
      <c r="AL124" s="291"/>
      <c r="AM124" s="128"/>
      <c r="AN124" s="122"/>
      <c r="AO124" s="291"/>
      <c r="AP124" s="126"/>
      <c r="AQ124" s="122"/>
      <c r="AR124" s="291"/>
      <c r="AS124" s="126"/>
      <c r="AT124" s="945"/>
      <c r="AU124" s="291"/>
      <c r="AV124" s="126"/>
      <c r="AW124" s="122"/>
      <c r="AX124" s="291"/>
      <c r="AY124" s="126"/>
      <c r="AZ124" s="122"/>
      <c r="BA124" s="291"/>
      <c r="BB124" s="128"/>
      <c r="BC124" s="122"/>
      <c r="BD124" s="291"/>
      <c r="BE124" s="126"/>
      <c r="BF124" s="122"/>
      <c r="BG124" s="291"/>
      <c r="BH124" s="126"/>
      <c r="BI124" s="945"/>
      <c r="BJ124" s="291"/>
      <c r="BK124" s="126"/>
      <c r="BL124" s="122"/>
      <c r="BM124" s="291"/>
      <c r="BN124" s="128"/>
      <c r="BO124" s="130"/>
    </row>
    <row r="125" spans="3:67" ht="12" customHeight="1" x14ac:dyDescent="0.2">
      <c r="C125" s="982"/>
      <c r="D125" s="975" t="s">
        <v>236</v>
      </c>
      <c r="E125" s="976"/>
      <c r="F125" s="976"/>
      <c r="G125" s="960" t="s">
        <v>90</v>
      </c>
      <c r="H125" s="956"/>
      <c r="I125" s="960"/>
      <c r="J125" s="23"/>
      <c r="K125" s="189"/>
      <c r="L125" s="143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0"/>
      <c r="AD125" s="143"/>
      <c r="AE125" s="956"/>
      <c r="AF125" s="188"/>
      <c r="AG125" s="29"/>
      <c r="AH125" s="956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956"/>
      <c r="AU125" s="188"/>
      <c r="AV125" s="29"/>
      <c r="AW125" s="23"/>
      <c r="AX125" s="188"/>
      <c r="AY125" s="29"/>
      <c r="AZ125" s="23"/>
      <c r="BA125" s="188"/>
      <c r="BB125" s="25"/>
      <c r="BC125" s="23"/>
      <c r="BD125" s="188"/>
      <c r="BE125" s="29"/>
      <c r="BF125" s="23"/>
      <c r="BG125" s="188"/>
      <c r="BH125" s="29"/>
      <c r="BI125" s="956"/>
      <c r="BJ125" s="188"/>
      <c r="BK125" s="29"/>
      <c r="BL125" s="23"/>
      <c r="BM125" s="188"/>
      <c r="BN125" s="25"/>
      <c r="BO125" s="23"/>
    </row>
    <row r="126" spans="3:67" ht="12" customHeight="1" x14ac:dyDescent="0.2">
      <c r="C126" s="982"/>
      <c r="D126" s="977" t="s">
        <v>237</v>
      </c>
      <c r="E126" s="978"/>
      <c r="F126" s="978"/>
      <c r="G126" s="969" t="s">
        <v>90</v>
      </c>
      <c r="H126" s="967"/>
      <c r="I126" s="969"/>
      <c r="J126" s="224"/>
      <c r="K126" s="770"/>
      <c r="L126" s="225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770"/>
      <c r="AD126" s="225"/>
      <c r="AE126" s="967"/>
      <c r="AF126" s="279"/>
      <c r="AG126" s="226"/>
      <c r="AH126" s="967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967"/>
      <c r="AU126" s="279"/>
      <c r="AV126" s="226"/>
      <c r="AW126" s="224"/>
      <c r="AX126" s="279"/>
      <c r="AY126" s="226"/>
      <c r="AZ126" s="224"/>
      <c r="BA126" s="279"/>
      <c r="BB126" s="246"/>
      <c r="BC126" s="224"/>
      <c r="BD126" s="279"/>
      <c r="BE126" s="226"/>
      <c r="BF126" s="224"/>
      <c r="BG126" s="279"/>
      <c r="BH126" s="226"/>
      <c r="BI126" s="967"/>
      <c r="BJ126" s="279"/>
      <c r="BK126" s="226"/>
      <c r="BL126" s="224"/>
      <c r="BM126" s="279"/>
      <c r="BN126" s="246"/>
      <c r="BO126" s="23"/>
    </row>
    <row r="127" spans="3:67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964"/>
      <c r="I127" s="970"/>
      <c r="J127" s="232"/>
      <c r="K127" s="164">
        <v>25</v>
      </c>
      <c r="L127" s="838" t="s">
        <v>235</v>
      </c>
      <c r="M127" s="232"/>
      <c r="N127" s="166">
        <v>26</v>
      </c>
      <c r="O127" s="275"/>
      <c r="P127" s="232"/>
      <c r="Q127" s="166">
        <v>30</v>
      </c>
      <c r="R127" s="275"/>
      <c r="S127" s="232"/>
      <c r="T127" s="166">
        <v>31</v>
      </c>
      <c r="U127" s="275"/>
      <c r="V127" s="232"/>
      <c r="W127" s="166">
        <v>20</v>
      </c>
      <c r="X127" s="276"/>
      <c r="Y127" s="232"/>
      <c r="Z127" s="166">
        <v>32</v>
      </c>
      <c r="AA127" s="275"/>
      <c r="AB127" s="232"/>
      <c r="AC127" s="166">
        <v>15</v>
      </c>
      <c r="AD127" s="275"/>
      <c r="AE127" s="232"/>
      <c r="AF127" s="166">
        <v>21</v>
      </c>
      <c r="AG127" s="275"/>
      <c r="AH127" s="964"/>
      <c r="AI127" s="166">
        <v>18</v>
      </c>
      <c r="AJ127" s="275"/>
      <c r="AK127" s="232"/>
      <c r="AL127" s="166">
        <v>29</v>
      </c>
      <c r="AM127" s="276"/>
      <c r="AN127" s="232"/>
      <c r="AO127" s="166">
        <v>28</v>
      </c>
      <c r="AP127" s="275"/>
      <c r="AQ127" s="232"/>
      <c r="AR127" s="166">
        <v>29</v>
      </c>
      <c r="AS127" s="275"/>
      <c r="AT127" s="232"/>
      <c r="AU127" s="166">
        <v>27</v>
      </c>
      <c r="AV127" s="275"/>
      <c r="AW127" s="232"/>
      <c r="AX127" s="166">
        <v>45</v>
      </c>
      <c r="AY127" s="275"/>
      <c r="AZ127" s="169"/>
      <c r="BA127" s="166">
        <v>21</v>
      </c>
      <c r="BB127" s="276"/>
      <c r="BC127" s="232"/>
      <c r="BD127" s="166">
        <v>25</v>
      </c>
      <c r="BE127" s="275"/>
      <c r="BF127" s="232"/>
      <c r="BG127" s="166">
        <v>20</v>
      </c>
      <c r="BH127" s="275"/>
      <c r="BI127" s="232"/>
      <c r="BJ127" s="166">
        <v>27</v>
      </c>
      <c r="BK127" s="275"/>
      <c r="BL127" s="232"/>
      <c r="BM127" s="166">
        <v>22</v>
      </c>
      <c r="BN127" s="276"/>
      <c r="BO127" s="23"/>
    </row>
    <row r="128" spans="3:67" ht="12" customHeight="1" x14ac:dyDescent="0.2">
      <c r="C128" s="983"/>
      <c r="D128" s="979"/>
      <c r="E128" s="980"/>
      <c r="F128" s="980"/>
      <c r="G128" s="973"/>
      <c r="H128" s="958"/>
      <c r="I128" s="971"/>
      <c r="J128" s="40"/>
      <c r="K128" s="132">
        <v>27</v>
      </c>
      <c r="L128" s="72" t="s">
        <v>235</v>
      </c>
      <c r="M128" s="40"/>
      <c r="N128" s="137">
        <v>26</v>
      </c>
      <c r="O128" s="34"/>
      <c r="P128" s="40"/>
      <c r="Q128" s="137">
        <v>28</v>
      </c>
      <c r="R128" s="34"/>
      <c r="S128" s="40"/>
      <c r="T128" s="137">
        <v>28</v>
      </c>
      <c r="U128" s="34"/>
      <c r="V128" s="40"/>
      <c r="W128" s="137">
        <v>20</v>
      </c>
      <c r="X128" s="35"/>
      <c r="Y128" s="40"/>
      <c r="Z128" s="137">
        <v>16</v>
      </c>
      <c r="AA128" s="34"/>
      <c r="AB128" s="40"/>
      <c r="AC128" s="137">
        <v>16</v>
      </c>
      <c r="AD128" s="34"/>
      <c r="AE128" s="40"/>
      <c r="AF128" s="137">
        <v>20</v>
      </c>
      <c r="AG128" s="34"/>
      <c r="AH128" s="958"/>
      <c r="AI128" s="137">
        <v>27</v>
      </c>
      <c r="AJ128" s="34"/>
      <c r="AK128" s="40"/>
      <c r="AL128" s="137">
        <v>25</v>
      </c>
      <c r="AM128" s="35"/>
      <c r="AN128" s="40"/>
      <c r="AO128" s="137">
        <v>28</v>
      </c>
      <c r="AP128" s="34"/>
      <c r="AQ128" s="40"/>
      <c r="AR128" s="137">
        <v>34</v>
      </c>
      <c r="AS128" s="34"/>
      <c r="AT128" s="40"/>
      <c r="AU128" s="137">
        <v>30</v>
      </c>
      <c r="AV128" s="34"/>
      <c r="AW128" s="40"/>
      <c r="AX128" s="137">
        <v>34</v>
      </c>
      <c r="AY128" s="34"/>
      <c r="AZ128" s="292"/>
      <c r="BA128" s="137">
        <v>22</v>
      </c>
      <c r="BB128" s="35"/>
      <c r="BC128" s="40"/>
      <c r="BD128" s="137">
        <v>23</v>
      </c>
      <c r="BE128" s="34"/>
      <c r="BF128" s="40"/>
      <c r="BG128" s="137">
        <v>20</v>
      </c>
      <c r="BH128" s="34"/>
      <c r="BI128" s="40"/>
      <c r="BJ128" s="137">
        <v>25</v>
      </c>
      <c r="BK128" s="34"/>
      <c r="BL128" s="40"/>
      <c r="BM128" s="137">
        <v>21</v>
      </c>
      <c r="BN128" s="35"/>
      <c r="BO128" s="23"/>
    </row>
    <row r="129" spans="5:66" ht="11.85" customHeight="1" x14ac:dyDescent="0.2">
      <c r="E129" s="620"/>
      <c r="I129" s="4"/>
      <c r="K129" s="951" t="s">
        <v>240</v>
      </c>
      <c r="L129" s="293" t="s">
        <v>241</v>
      </c>
      <c r="Z129" s="951" t="s">
        <v>240</v>
      </c>
      <c r="AA129" s="293" t="s">
        <v>241</v>
      </c>
      <c r="AD129" s="293"/>
      <c r="AH129" s="957"/>
      <c r="AO129" s="951" t="s">
        <v>240</v>
      </c>
      <c r="AP129" s="293" t="s">
        <v>241</v>
      </c>
      <c r="AQ129" s="4"/>
      <c r="AV129" s="620"/>
      <c r="AY129" s="620"/>
      <c r="BB129" s="293"/>
      <c r="BD129" s="951" t="s">
        <v>240</v>
      </c>
      <c r="BE129" s="293" t="s">
        <v>241</v>
      </c>
      <c r="BN129" s="620"/>
    </row>
    <row r="130" spans="5:66" ht="11.85" customHeight="1" x14ac:dyDescent="0.2">
      <c r="E130" s="620"/>
      <c r="I130" s="620"/>
      <c r="L130" s="293" t="s">
        <v>242</v>
      </c>
      <c r="AA130" s="293" t="s">
        <v>242</v>
      </c>
      <c r="AD130" s="293"/>
      <c r="AP130" s="293" t="s">
        <v>242</v>
      </c>
      <c r="AV130" s="620"/>
      <c r="AY130" s="620"/>
      <c r="BB130" s="293"/>
      <c r="BE130" s="293" t="s">
        <v>242</v>
      </c>
      <c r="BN130" s="620"/>
    </row>
    <row r="131" spans="5:66" ht="11.85" customHeight="1" x14ac:dyDescent="0.2">
      <c r="E131" s="4"/>
      <c r="L131" s="295" t="s">
        <v>243</v>
      </c>
      <c r="AA131" s="295" t="s">
        <v>243</v>
      </c>
      <c r="AD131" s="295"/>
      <c r="AP131" s="295" t="s">
        <v>243</v>
      </c>
      <c r="AV131" s="4"/>
      <c r="AY131" s="4"/>
      <c r="BB131" s="295"/>
      <c r="BE131" s="295" t="s">
        <v>243</v>
      </c>
      <c r="BN131" s="4"/>
    </row>
    <row r="132" spans="5:66" ht="11.85" customHeight="1" x14ac:dyDescent="0.2">
      <c r="E132" s="4"/>
      <c r="L132" s="295" t="s">
        <v>244</v>
      </c>
      <c r="AA132" s="295" t="s">
        <v>244</v>
      </c>
      <c r="AD132" s="295"/>
      <c r="AP132" s="295" t="s">
        <v>244</v>
      </c>
      <c r="AV132" s="4"/>
      <c r="AY132" s="4"/>
      <c r="BB132" s="295"/>
      <c r="BE132" s="295" t="s">
        <v>244</v>
      </c>
      <c r="BN132" s="4"/>
    </row>
    <row r="138" spans="5:66" x14ac:dyDescent="0.2">
      <c r="H138" s="974" t="s">
        <v>245</v>
      </c>
      <c r="I138" s="974"/>
    </row>
    <row r="139" spans="5:66" x14ac:dyDescent="0.2">
      <c r="H139" s="974" t="s">
        <v>246</v>
      </c>
      <c r="I139" s="974"/>
    </row>
    <row r="141" spans="5:66" x14ac:dyDescent="0.2">
      <c r="H141" s="974" t="s">
        <v>247</v>
      </c>
      <c r="I141" s="97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8">
    <mergeCell ref="BI5:BK5"/>
    <mergeCell ref="BL5:BN5"/>
    <mergeCell ref="C4:G4"/>
    <mergeCell ref="M4:O4"/>
    <mergeCell ref="S4:U4"/>
    <mergeCell ref="AN2:BB2"/>
    <mergeCell ref="BC2:BN2"/>
    <mergeCell ref="AT5:AV5"/>
    <mergeCell ref="AW5:AY5"/>
    <mergeCell ref="AZ5:BB5"/>
    <mergeCell ref="BC5:BE5"/>
    <mergeCell ref="BF5:BH5"/>
    <mergeCell ref="C6:G6"/>
    <mergeCell ref="J6:L6"/>
    <mergeCell ref="J2:X2"/>
    <mergeCell ref="Y2:AM2"/>
    <mergeCell ref="AT4:AV4"/>
    <mergeCell ref="AK4:AM4"/>
    <mergeCell ref="AN4:AP4"/>
    <mergeCell ref="AQ4:AS4"/>
    <mergeCell ref="BL4:BN4"/>
    <mergeCell ref="BF4:BH4"/>
    <mergeCell ref="AW4:AY4"/>
    <mergeCell ref="BI4:BK4"/>
    <mergeCell ref="AZ4:BB4"/>
    <mergeCell ref="BC4:BE4"/>
    <mergeCell ref="AZ3:BB3"/>
    <mergeCell ref="BL3:BN3"/>
    <mergeCell ref="V3:X3"/>
    <mergeCell ref="Y4:AA4"/>
    <mergeCell ref="AB4:AD4"/>
    <mergeCell ref="AE4:AG4"/>
    <mergeCell ref="AH4:AJ4"/>
    <mergeCell ref="S5:U5"/>
    <mergeCell ref="V5:X5"/>
    <mergeCell ref="V4:X4"/>
    <mergeCell ref="C3:G3"/>
    <mergeCell ref="S3:U3"/>
    <mergeCell ref="AK3:AM3"/>
    <mergeCell ref="AN3:AP3"/>
    <mergeCell ref="AK5:AM5"/>
    <mergeCell ref="C5:G5"/>
    <mergeCell ref="J5:L5"/>
    <mergeCell ref="M5:O5"/>
    <mergeCell ref="P5:R5"/>
    <mergeCell ref="AN6:AP6"/>
    <mergeCell ref="AQ6:AS6"/>
    <mergeCell ref="Y5:AA5"/>
    <mergeCell ref="AB5:AD5"/>
    <mergeCell ref="AE5:AG5"/>
    <mergeCell ref="AH5:AJ5"/>
    <mergeCell ref="Y6:AA6"/>
    <mergeCell ref="AB6:AD6"/>
    <mergeCell ref="AE6:AG6"/>
    <mergeCell ref="AH6:AJ6"/>
    <mergeCell ref="AK6:AM6"/>
    <mergeCell ref="AN5:AP5"/>
    <mergeCell ref="AQ5:AS5"/>
    <mergeCell ref="J4:L4"/>
    <mergeCell ref="P4:R4"/>
    <mergeCell ref="M6:O6"/>
    <mergeCell ref="P6:R6"/>
    <mergeCell ref="S6:U6"/>
    <mergeCell ref="V6:X6"/>
    <mergeCell ref="AT6:AV6"/>
    <mergeCell ref="AW6:AY6"/>
    <mergeCell ref="AZ6:BB6"/>
    <mergeCell ref="BC6:BE6"/>
    <mergeCell ref="AN7:AP7"/>
    <mergeCell ref="AQ7:AS7"/>
    <mergeCell ref="S7:U7"/>
    <mergeCell ref="V7:X7"/>
    <mergeCell ref="Y7:AA7"/>
    <mergeCell ref="AB7:AD7"/>
    <mergeCell ref="AE7:AG7"/>
    <mergeCell ref="C7:G7"/>
    <mergeCell ref="J7:L7"/>
    <mergeCell ref="M7:O7"/>
    <mergeCell ref="P7:R7"/>
    <mergeCell ref="BF7:BH7"/>
    <mergeCell ref="BI7:BK7"/>
    <mergeCell ref="BL7:BN7"/>
    <mergeCell ref="BL6:BN6"/>
    <mergeCell ref="BF6:BH6"/>
    <mergeCell ref="BI6:BK6"/>
    <mergeCell ref="V8:X8"/>
    <mergeCell ref="AT7:AV7"/>
    <mergeCell ref="AW7:AY7"/>
    <mergeCell ref="AZ7:BB7"/>
    <mergeCell ref="BC7:BE7"/>
    <mergeCell ref="AH7:AJ7"/>
    <mergeCell ref="AK7:AM7"/>
    <mergeCell ref="C8:G8"/>
    <mergeCell ref="J8:L8"/>
    <mergeCell ref="M8:O8"/>
    <mergeCell ref="P8:R8"/>
    <mergeCell ref="S8:U8"/>
    <mergeCell ref="Y8:AA8"/>
    <mergeCell ref="AB8:AD8"/>
    <mergeCell ref="AE8:AG8"/>
    <mergeCell ref="AH8:AJ8"/>
    <mergeCell ref="AK8:AM8"/>
    <mergeCell ref="BI9:BK9"/>
    <mergeCell ref="AN8:AP8"/>
    <mergeCell ref="AQ8:AS8"/>
    <mergeCell ref="AT8:AV8"/>
    <mergeCell ref="AW8:AY8"/>
    <mergeCell ref="AZ8:BB8"/>
    <mergeCell ref="BC8:BE8"/>
    <mergeCell ref="AQ9:AS9"/>
    <mergeCell ref="AT9:AV9"/>
    <mergeCell ref="AW9:AY9"/>
    <mergeCell ref="AZ9:BB9"/>
    <mergeCell ref="BC9:BE9"/>
    <mergeCell ref="BF9:BH9"/>
    <mergeCell ref="BL8:BN8"/>
    <mergeCell ref="C9:G9"/>
    <mergeCell ref="H9:I9"/>
    <mergeCell ref="J9:L9"/>
    <mergeCell ref="M9:O9"/>
    <mergeCell ref="P9:R9"/>
    <mergeCell ref="S9:U9"/>
    <mergeCell ref="V9:X9"/>
    <mergeCell ref="Y9:AA9"/>
    <mergeCell ref="AB9:AD9"/>
    <mergeCell ref="D16:F16"/>
    <mergeCell ref="D17:F17"/>
    <mergeCell ref="D18:F18"/>
    <mergeCell ref="BF8:BH8"/>
    <mergeCell ref="BI8:BK8"/>
    <mergeCell ref="AE9:AG9"/>
    <mergeCell ref="AH9:AJ9"/>
    <mergeCell ref="AK9:AM9"/>
    <mergeCell ref="AN9:AP9"/>
    <mergeCell ref="BL9:BN9"/>
    <mergeCell ref="C10:C18"/>
    <mergeCell ref="D10:F10"/>
    <mergeCell ref="D11:F11"/>
    <mergeCell ref="D12:F12"/>
    <mergeCell ref="D13:F13"/>
    <mergeCell ref="D14:F14"/>
    <mergeCell ref="D15:E15"/>
    <mergeCell ref="F15:G15"/>
    <mergeCell ref="C19:G19"/>
    <mergeCell ref="C20:G21"/>
    <mergeCell ref="C22:G23"/>
    <mergeCell ref="C24:F25"/>
    <mergeCell ref="C26:F27"/>
    <mergeCell ref="C28:F29"/>
    <mergeCell ref="G28:G29"/>
    <mergeCell ref="D44:F44"/>
    <mergeCell ref="D45:F45"/>
    <mergeCell ref="D46:F46"/>
    <mergeCell ref="D47:F47"/>
    <mergeCell ref="D48:F48"/>
    <mergeCell ref="D63:F63"/>
    <mergeCell ref="D58:F58"/>
    <mergeCell ref="D59:F59"/>
    <mergeCell ref="D60:F60"/>
    <mergeCell ref="D61:F61"/>
    <mergeCell ref="D39:F39"/>
    <mergeCell ref="D40:F40"/>
    <mergeCell ref="D41:F41"/>
    <mergeCell ref="D42:F42"/>
    <mergeCell ref="D43:E43"/>
    <mergeCell ref="F43:G43"/>
    <mergeCell ref="H56:I56"/>
    <mergeCell ref="D57:F57"/>
    <mergeCell ref="D67:F67"/>
    <mergeCell ref="D68:F68"/>
    <mergeCell ref="C30:F30"/>
    <mergeCell ref="C31:F32"/>
    <mergeCell ref="C33:F34"/>
    <mergeCell ref="C35:F36"/>
    <mergeCell ref="C37:C48"/>
    <mergeCell ref="D37:F38"/>
    <mergeCell ref="H50:I50"/>
    <mergeCell ref="D51:F51"/>
    <mergeCell ref="D52:F52"/>
    <mergeCell ref="D53:F53"/>
    <mergeCell ref="D54:F54"/>
    <mergeCell ref="D55:F55"/>
    <mergeCell ref="H55:I55"/>
    <mergeCell ref="D86:F86"/>
    <mergeCell ref="C49:C75"/>
    <mergeCell ref="D49:F49"/>
    <mergeCell ref="D50:F50"/>
    <mergeCell ref="D56:F56"/>
    <mergeCell ref="D62:F62"/>
    <mergeCell ref="D64:F64"/>
    <mergeCell ref="D65:F65"/>
    <mergeCell ref="D66:F66"/>
    <mergeCell ref="C76:C86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107:F107"/>
    <mergeCell ref="D108:F108"/>
    <mergeCell ref="D69:F69"/>
    <mergeCell ref="D70:F70"/>
    <mergeCell ref="D71:F71"/>
    <mergeCell ref="D72:F72"/>
    <mergeCell ref="D73:F73"/>
    <mergeCell ref="D74:F74"/>
    <mergeCell ref="D75:F75"/>
    <mergeCell ref="D85:F85"/>
    <mergeCell ref="D101:F101"/>
    <mergeCell ref="D102:F102"/>
    <mergeCell ref="D103:F103"/>
    <mergeCell ref="D104:F104"/>
    <mergeCell ref="D105:F105"/>
    <mergeCell ref="D106:F106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15:F115"/>
    <mergeCell ref="D116:F116"/>
    <mergeCell ref="D117:F117"/>
    <mergeCell ref="D118:F118"/>
    <mergeCell ref="C87:C91"/>
    <mergeCell ref="D87:F87"/>
    <mergeCell ref="D88:F88"/>
    <mergeCell ref="D89:F89"/>
    <mergeCell ref="D90:F90"/>
    <mergeCell ref="D91:F91"/>
    <mergeCell ref="C124:C128"/>
    <mergeCell ref="D124:F124"/>
    <mergeCell ref="D125:F125"/>
    <mergeCell ref="D126:F126"/>
    <mergeCell ref="D109:F109"/>
    <mergeCell ref="D110:F110"/>
    <mergeCell ref="D111:F111"/>
    <mergeCell ref="D112:F112"/>
    <mergeCell ref="D113:F113"/>
    <mergeCell ref="D114:F114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  <mergeCell ref="G127:G128"/>
  </mergeCells>
  <phoneticPr fontId="4"/>
  <conditionalFormatting sqref="K40">
    <cfRule type="cellIs" dxfId="19" priority="20" operator="greaterThanOrEqual">
      <formula>4.13</formula>
    </cfRule>
  </conditionalFormatting>
  <conditionalFormatting sqref="N40">
    <cfRule type="cellIs" dxfId="18" priority="19" operator="greaterThanOrEqual">
      <formula>5.78</formula>
    </cfRule>
  </conditionalFormatting>
  <conditionalFormatting sqref="Q40">
    <cfRule type="cellIs" dxfId="17" priority="18" stopIfTrue="1" operator="greaterThanOrEqual">
      <formula>6.33</formula>
    </cfRule>
  </conditionalFormatting>
  <conditionalFormatting sqref="T40">
    <cfRule type="cellIs" dxfId="16" priority="17" stopIfTrue="1" operator="greaterThanOrEqual">
      <formula>4.68</formula>
    </cfRule>
  </conditionalFormatting>
  <conditionalFormatting sqref="W40">
    <cfRule type="cellIs" dxfId="15" priority="16" stopIfTrue="1" operator="greaterThanOrEqual">
      <formula>3.58</formula>
    </cfRule>
  </conditionalFormatting>
  <conditionalFormatting sqref="Z40">
    <cfRule type="cellIs" dxfId="14" priority="15" stopIfTrue="1" operator="greaterThanOrEqual">
      <formula>19.25</formula>
    </cfRule>
  </conditionalFormatting>
  <conditionalFormatting sqref="AC40">
    <cfRule type="cellIs" dxfId="13" priority="14" stopIfTrue="1" operator="greaterThanOrEqual">
      <formula>5.23</formula>
    </cfRule>
  </conditionalFormatting>
  <conditionalFormatting sqref="AF40">
    <cfRule type="cellIs" dxfId="12" priority="13" stopIfTrue="1" operator="greaterThanOrEqual">
      <formula>14.3</formula>
    </cfRule>
  </conditionalFormatting>
  <conditionalFormatting sqref="AI40">
    <cfRule type="cellIs" dxfId="11" priority="12" stopIfTrue="1" operator="greaterThanOrEqual">
      <formula>16.78</formula>
    </cfRule>
  </conditionalFormatting>
  <conditionalFormatting sqref="AL40">
    <cfRule type="cellIs" dxfId="10" priority="11" stopIfTrue="1" operator="greaterThanOrEqual">
      <formula>14.58</formula>
    </cfRule>
  </conditionalFormatting>
  <conditionalFormatting sqref="AO40">
    <cfRule type="cellIs" dxfId="9" priority="10" stopIfTrue="1" operator="greaterThanOrEqual">
      <formula>8.8</formula>
    </cfRule>
  </conditionalFormatting>
  <conditionalFormatting sqref="AR40">
    <cfRule type="cellIs" dxfId="8" priority="9" stopIfTrue="1" operator="greaterThanOrEqual">
      <formula>11.28</formula>
    </cfRule>
  </conditionalFormatting>
  <conditionalFormatting sqref="AU40">
    <cfRule type="cellIs" dxfId="7" priority="8" stopIfTrue="1" operator="greaterThanOrEqual">
      <formula>4.95</formula>
    </cfRule>
  </conditionalFormatting>
  <conditionalFormatting sqref="AX40">
    <cfRule type="cellIs" dxfId="6" priority="7" stopIfTrue="1" operator="greaterThanOrEqual">
      <formula>4.68</formula>
    </cfRule>
  </conditionalFormatting>
  <conditionalFormatting sqref="BA40">
    <cfRule type="cellIs" dxfId="5" priority="6" stopIfTrue="1" operator="greaterThanOrEqual">
      <formula>4.4</formula>
    </cfRule>
  </conditionalFormatting>
  <conditionalFormatting sqref="BD40">
    <cfRule type="cellIs" dxfId="4" priority="5" stopIfTrue="1" operator="greaterThanOrEqual">
      <formula>3.03</formula>
    </cfRule>
  </conditionalFormatting>
  <conditionalFormatting sqref="BG40">
    <cfRule type="cellIs" dxfId="3" priority="4" stopIfTrue="1" operator="greaterThanOrEqual">
      <formula>2.48</formula>
    </cfRule>
  </conditionalFormatting>
  <conditionalFormatting sqref="BJ40">
    <cfRule type="cellIs" dxfId="2" priority="3" stopIfTrue="1" operator="greaterThanOrEqual">
      <formula>3.03</formula>
    </cfRule>
  </conditionalFormatting>
  <conditionalFormatting sqref="BM40">
    <cfRule type="cellIs" dxfId="0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3" manualBreakCount="3">
    <brk id="24" min="1" max="131" man="1"/>
    <brk id="54" min="1" max="132" man="1"/>
    <brk id="109" min="1" max="1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U150"/>
  <sheetViews>
    <sheetView showZeros="0" zoomScaleNormal="100" zoomScaleSheetLayoutView="100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style="297" customWidth="1"/>
    <col min="2" max="2" width="3" style="297" customWidth="1"/>
    <col min="3" max="3" width="3.21875" style="297" customWidth="1"/>
    <col min="4" max="4" width="9.21875" style="297" customWidth="1"/>
    <col min="5" max="5" width="8.6640625" style="297" customWidth="1"/>
    <col min="6" max="6" width="4.21875" style="297" customWidth="1"/>
    <col min="7" max="7" width="5.88671875" style="297" customWidth="1"/>
    <col min="8" max="8" width="8.6640625" style="297" customWidth="1"/>
    <col min="9" max="9" width="4.6640625" style="297" customWidth="1"/>
    <col min="10" max="10" width="2.109375" style="297" customWidth="1"/>
    <col min="11" max="11" width="10" style="297" customWidth="1"/>
    <col min="12" max="12" width="4.6640625" style="297" customWidth="1"/>
    <col min="13" max="13" width="2.109375" style="297" customWidth="1"/>
    <col min="14" max="14" width="10" style="297" customWidth="1"/>
    <col min="15" max="15" width="4.77734375" style="297" customWidth="1"/>
    <col min="16" max="16" width="2.109375" style="297" customWidth="1"/>
    <col min="17" max="17" width="10" style="297" customWidth="1"/>
    <col min="18" max="18" width="4.6640625" style="297" customWidth="1"/>
    <col min="19" max="19" width="2.109375" style="297" customWidth="1"/>
    <col min="20" max="20" width="10" style="297" customWidth="1"/>
    <col min="21" max="21" width="4.6640625" style="297" customWidth="1"/>
    <col min="22" max="22" width="2.109375" style="297" customWidth="1"/>
    <col min="23" max="23" width="10" style="297" customWidth="1"/>
    <col min="24" max="24" width="4.6640625" style="297" customWidth="1"/>
    <col min="25" max="25" width="2.109375" style="297" customWidth="1"/>
    <col min="26" max="26" width="10" style="297" customWidth="1"/>
    <col min="27" max="27" width="4.77734375" style="297" customWidth="1"/>
    <col min="28" max="28" width="2.109375" style="297" customWidth="1"/>
    <col min="29" max="29" width="10" style="297" customWidth="1"/>
    <col min="30" max="30" width="4.6640625" style="297" customWidth="1"/>
    <col min="31" max="31" width="2.109375" style="297" customWidth="1"/>
    <col min="32" max="32" width="10" style="297" customWidth="1"/>
    <col min="33" max="33" width="4.6640625" style="297" customWidth="1"/>
    <col min="34" max="34" width="2.109375" style="297" customWidth="1"/>
    <col min="35" max="35" width="10" style="297" customWidth="1"/>
    <col min="36" max="36" width="4.6640625" style="297" customWidth="1"/>
    <col min="37" max="37" width="2.109375" style="297" customWidth="1"/>
    <col min="38" max="38" width="10" style="297" customWidth="1"/>
    <col min="39" max="39" width="4.6640625" style="297" customWidth="1"/>
    <col min="40" max="40" width="2.109375" style="297" customWidth="1"/>
    <col min="41" max="41" width="10" style="297" customWidth="1"/>
    <col min="42" max="42" width="4.6640625" style="297" customWidth="1"/>
    <col min="43" max="43" width="2.109375" style="297" customWidth="1"/>
    <col min="44" max="44" width="10" style="297" customWidth="1"/>
    <col min="45" max="45" width="4.6640625" style="297" customWidth="1"/>
    <col min="46" max="46" width="2.109375" style="297" customWidth="1"/>
    <col min="47" max="47" width="10" style="297" customWidth="1"/>
    <col min="48" max="48" width="4.77734375" style="297" customWidth="1"/>
    <col min="49" max="49" width="2.109375" style="297" customWidth="1"/>
    <col min="50" max="50" width="10" style="297" customWidth="1"/>
    <col min="51" max="51" width="4.6640625" style="297" customWidth="1"/>
    <col min="52" max="52" width="2.109375" style="297" customWidth="1"/>
    <col min="53" max="53" width="10" style="297" customWidth="1"/>
    <col min="54" max="54" width="4.6640625" style="297" customWidth="1"/>
    <col min="55" max="55" width="2.109375" style="297" customWidth="1"/>
    <col min="56" max="56" width="10" style="297" customWidth="1"/>
    <col min="57" max="57" width="4.6640625" style="297" customWidth="1"/>
    <col min="58" max="58" width="2.109375" style="297" customWidth="1"/>
    <col min="59" max="59" width="10" style="297" customWidth="1"/>
    <col min="60" max="60" width="4.6640625" style="297" customWidth="1"/>
    <col min="61" max="61" width="2.109375" style="297" customWidth="1"/>
    <col min="62" max="62" width="10" style="297" customWidth="1"/>
    <col min="63" max="63" width="4.6640625" style="297" customWidth="1"/>
    <col min="64" max="64" width="2.109375" style="297" customWidth="1"/>
    <col min="65" max="65" width="10" style="297" customWidth="1"/>
    <col min="66" max="66" width="4.6640625" style="297" customWidth="1"/>
    <col min="67" max="67" width="2.109375" style="297" customWidth="1"/>
    <col min="68" max="68" width="10" style="297" customWidth="1"/>
    <col min="69" max="69" width="4.6640625" style="297" customWidth="1"/>
    <col min="70" max="70" width="2.109375" style="297" customWidth="1"/>
    <col min="71" max="71" width="10" style="297" customWidth="1"/>
    <col min="72" max="72" width="4.6640625" style="297" customWidth="1"/>
    <col min="73" max="73" width="2.109375" style="297" customWidth="1"/>
    <col min="74" max="74" width="10" style="297" customWidth="1"/>
    <col min="75" max="75" width="4.6640625" style="297" customWidth="1"/>
    <col min="76" max="76" width="2.109375" style="297" customWidth="1"/>
    <col min="77" max="77" width="10" style="297" customWidth="1"/>
    <col min="78" max="78" width="4.6640625" style="297" customWidth="1"/>
    <col min="79" max="79" width="2.109375" style="297" customWidth="1"/>
    <col min="80" max="80" width="10" style="297" customWidth="1"/>
    <col min="81" max="81" width="4.6640625" style="297" customWidth="1"/>
    <col min="82" max="82" width="2.109375" style="297" customWidth="1"/>
    <col min="83" max="83" width="10" style="297" customWidth="1"/>
    <col min="84" max="84" width="4.6640625" style="297" customWidth="1"/>
    <col min="85" max="85" width="2.109375" style="297" customWidth="1"/>
    <col min="86" max="86" width="10" style="297" customWidth="1"/>
    <col min="87" max="87" width="4.6640625" style="297" customWidth="1"/>
    <col min="88" max="88" width="2.109375" style="297" customWidth="1"/>
    <col min="89" max="89" width="10" style="297" customWidth="1"/>
    <col min="90" max="90" width="4.6640625" style="297" customWidth="1"/>
    <col min="91" max="91" width="2.109375" style="297" customWidth="1"/>
    <col min="92" max="92" width="10" style="297" customWidth="1"/>
    <col min="93" max="93" width="4.6640625" style="297" customWidth="1"/>
    <col min="94" max="94" width="2.109375" style="297" customWidth="1"/>
    <col min="95" max="95" width="10" style="297" customWidth="1"/>
    <col min="96" max="96" width="4.6640625" style="297" customWidth="1"/>
    <col min="97" max="97" width="2.109375" style="297" customWidth="1"/>
    <col min="98" max="98" width="10" style="297" customWidth="1"/>
    <col min="99" max="99" width="4.6640625" style="297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18" width="9" customWidth="1"/>
  </cols>
  <sheetData>
    <row r="1" spans="3:99" ht="18" customHeight="1" x14ac:dyDescent="0.2"/>
    <row r="2" spans="3:99" ht="20.25" customHeight="1" x14ac:dyDescent="0.2">
      <c r="C2" s="298" t="s">
        <v>0</v>
      </c>
      <c r="D2" s="298"/>
      <c r="E2" s="299"/>
      <c r="F2" s="299"/>
      <c r="G2" s="299"/>
      <c r="H2" s="299"/>
      <c r="I2" s="299"/>
      <c r="J2" s="1041" t="s">
        <v>1</v>
      </c>
      <c r="K2" s="1041"/>
      <c r="L2" s="1041"/>
      <c r="M2" s="1041"/>
      <c r="N2" s="1041"/>
      <c r="O2" s="1041"/>
      <c r="P2" s="1041"/>
      <c r="Q2" s="1041"/>
      <c r="R2" s="1041"/>
      <c r="S2" s="1041"/>
      <c r="T2" s="1041"/>
      <c r="U2" s="1041"/>
      <c r="V2" s="1041"/>
      <c r="W2" s="1041"/>
      <c r="X2" s="1041"/>
      <c r="Y2" s="1041"/>
      <c r="Z2" s="1041"/>
      <c r="AA2" s="1041"/>
      <c r="AB2" s="1041" t="s">
        <v>1</v>
      </c>
      <c r="AC2" s="1041"/>
      <c r="AD2" s="1041"/>
      <c r="AE2" s="1041"/>
      <c r="AF2" s="1041"/>
      <c r="AG2" s="1041"/>
      <c r="AH2" s="1041"/>
      <c r="AI2" s="1041"/>
      <c r="AJ2" s="1041"/>
      <c r="AK2" s="1041"/>
      <c r="AL2" s="1041"/>
      <c r="AM2" s="1041"/>
      <c r="AN2" s="1041"/>
      <c r="AO2" s="1041"/>
      <c r="AP2" s="1041"/>
      <c r="AQ2" s="1041"/>
      <c r="AR2" s="1041"/>
      <c r="AS2" s="1041"/>
      <c r="AT2" s="1041" t="s">
        <v>1</v>
      </c>
      <c r="AU2" s="1041"/>
      <c r="AV2" s="1041"/>
      <c r="AW2" s="1041"/>
      <c r="AX2" s="1041"/>
      <c r="AY2" s="1041"/>
      <c r="AZ2" s="1041"/>
      <c r="BA2" s="1041"/>
      <c r="BB2" s="1041"/>
      <c r="BC2" s="1041"/>
      <c r="BD2" s="1041"/>
      <c r="BE2" s="1041"/>
      <c r="BF2" s="1041"/>
      <c r="BG2" s="1041"/>
      <c r="BH2" s="1041"/>
      <c r="BI2" s="1041"/>
      <c r="BJ2" s="1041"/>
      <c r="BK2" s="1041"/>
      <c r="BL2" s="1041" t="s">
        <v>1</v>
      </c>
      <c r="BM2" s="1041"/>
      <c r="BN2" s="1041"/>
      <c r="BO2" s="1041"/>
      <c r="BP2" s="1041"/>
      <c r="BQ2" s="1041"/>
      <c r="BR2" s="1041"/>
      <c r="BS2" s="1041"/>
      <c r="BT2" s="1041"/>
      <c r="BU2" s="1041"/>
      <c r="BV2" s="1041"/>
      <c r="BW2" s="1041"/>
      <c r="BX2" s="1041"/>
      <c r="BY2" s="1041"/>
      <c r="BZ2" s="1041"/>
      <c r="CA2" s="1041"/>
      <c r="CB2" s="1041"/>
      <c r="CC2" s="1041"/>
      <c r="CD2" s="1041" t="s">
        <v>1</v>
      </c>
      <c r="CE2" s="1041"/>
      <c r="CF2" s="1041"/>
      <c r="CG2" s="1041"/>
      <c r="CH2" s="1041"/>
      <c r="CI2" s="1041"/>
      <c r="CJ2" s="1041"/>
      <c r="CK2" s="1041"/>
      <c r="CL2" s="1041"/>
      <c r="CM2" s="1041"/>
      <c r="CN2" s="1041"/>
      <c r="CO2" s="1041"/>
      <c r="CP2" s="1041"/>
      <c r="CQ2" s="1041"/>
      <c r="CR2" s="1041"/>
      <c r="CS2" s="1041"/>
      <c r="CT2" s="1041"/>
      <c r="CU2" s="1041"/>
    </row>
    <row r="3" spans="3:99" ht="20.25" customHeight="1" x14ac:dyDescent="0.2">
      <c r="C3" s="1034" t="s">
        <v>248</v>
      </c>
      <c r="D3" s="1034"/>
      <c r="E3" s="1034"/>
      <c r="F3" s="1034"/>
      <c r="G3" s="1034"/>
      <c r="H3" s="300"/>
      <c r="I3" s="300"/>
      <c r="Y3" s="1035">
        <v>45062</v>
      </c>
      <c r="Z3" s="1035"/>
      <c r="AA3" s="1035"/>
      <c r="AQ3" s="1036">
        <f>Y3</f>
        <v>45062</v>
      </c>
      <c r="AR3" s="1037"/>
      <c r="AS3" s="1037"/>
      <c r="AW3" s="1036"/>
      <c r="AX3" s="1037"/>
      <c r="AY3" s="1037"/>
      <c r="BI3" s="1036">
        <f>Y3</f>
        <v>45062</v>
      </c>
      <c r="BJ3" s="1037"/>
      <c r="BK3" s="1037"/>
      <c r="BR3" s="1036"/>
      <c r="BS3" s="1037"/>
      <c r="BT3" s="1037"/>
      <c r="CA3" s="1036">
        <f>Y3</f>
        <v>45062</v>
      </c>
      <c r="CB3" s="1037"/>
      <c r="CC3" s="1037"/>
      <c r="CL3" s="301"/>
      <c r="CS3" s="1036">
        <f>Y3</f>
        <v>45062</v>
      </c>
      <c r="CT3" s="1037"/>
      <c r="CU3" s="1037"/>
    </row>
    <row r="4" spans="3:99" ht="11.85" customHeight="1" x14ac:dyDescent="0.2">
      <c r="C4" s="1042" t="s">
        <v>3</v>
      </c>
      <c r="D4" s="1043"/>
      <c r="E4" s="1043"/>
      <c r="F4" s="1043"/>
      <c r="G4" s="1044"/>
      <c r="H4" s="302"/>
      <c r="I4" s="303"/>
      <c r="J4" s="1038" t="s">
        <v>249</v>
      </c>
      <c r="K4" s="1039"/>
      <c r="L4" s="1040"/>
      <c r="M4" s="1038" t="s">
        <v>250</v>
      </c>
      <c r="N4" s="1039"/>
      <c r="O4" s="1040"/>
      <c r="P4" s="1038" t="s">
        <v>4</v>
      </c>
      <c r="Q4" s="1039"/>
      <c r="R4" s="1040"/>
      <c r="S4" s="1038" t="s">
        <v>4</v>
      </c>
      <c r="T4" s="1039"/>
      <c r="U4" s="1040"/>
      <c r="V4" s="1038" t="s">
        <v>5</v>
      </c>
      <c r="W4" s="1039"/>
      <c r="X4" s="1040"/>
      <c r="Y4" s="1038" t="s">
        <v>6</v>
      </c>
      <c r="Z4" s="1039"/>
      <c r="AA4" s="1040"/>
      <c r="AB4" s="1038" t="s">
        <v>7</v>
      </c>
      <c r="AC4" s="1039"/>
      <c r="AD4" s="1040"/>
      <c r="AE4" s="1038" t="s">
        <v>251</v>
      </c>
      <c r="AF4" s="1039"/>
      <c r="AG4" s="1040"/>
      <c r="AH4" s="1038" t="s">
        <v>8</v>
      </c>
      <c r="AI4" s="1039"/>
      <c r="AJ4" s="1040"/>
      <c r="AK4" s="1038" t="s">
        <v>9</v>
      </c>
      <c r="AL4" s="1039"/>
      <c r="AM4" s="1040"/>
      <c r="AN4" s="1038" t="s">
        <v>9</v>
      </c>
      <c r="AO4" s="1039"/>
      <c r="AP4" s="1040"/>
      <c r="AQ4" s="1038" t="s">
        <v>252</v>
      </c>
      <c r="AR4" s="1039"/>
      <c r="AS4" s="1040"/>
      <c r="AT4" s="1038" t="s">
        <v>10</v>
      </c>
      <c r="AU4" s="1039"/>
      <c r="AV4" s="1040"/>
      <c r="AW4" s="1038" t="s">
        <v>11</v>
      </c>
      <c r="AX4" s="1039"/>
      <c r="AY4" s="1040"/>
      <c r="AZ4" s="1039" t="s">
        <v>253</v>
      </c>
      <c r="BA4" s="1039"/>
      <c r="BB4" s="1040"/>
      <c r="BC4" s="1038" t="s">
        <v>254</v>
      </c>
      <c r="BD4" s="1039"/>
      <c r="BE4" s="1040"/>
      <c r="BF4" s="1038" t="s">
        <v>255</v>
      </c>
      <c r="BG4" s="1039"/>
      <c r="BH4" s="1040"/>
      <c r="BI4" s="1038" t="s">
        <v>12</v>
      </c>
      <c r="BJ4" s="1039"/>
      <c r="BK4" s="1040"/>
      <c r="BL4" s="1038" t="s">
        <v>12</v>
      </c>
      <c r="BM4" s="1039"/>
      <c r="BN4" s="1040"/>
      <c r="BO4" s="1038" t="s">
        <v>256</v>
      </c>
      <c r="BP4" s="1039"/>
      <c r="BQ4" s="1040"/>
      <c r="BR4" s="1038" t="s">
        <v>257</v>
      </c>
      <c r="BS4" s="1039"/>
      <c r="BT4" s="1040"/>
      <c r="BU4" s="1038" t="s">
        <v>13</v>
      </c>
      <c r="BV4" s="1039"/>
      <c r="BW4" s="1040"/>
      <c r="BX4" s="1038" t="s">
        <v>14</v>
      </c>
      <c r="BY4" s="1039"/>
      <c r="BZ4" s="1040"/>
      <c r="CA4" s="1038" t="s">
        <v>15</v>
      </c>
      <c r="CB4" s="1039"/>
      <c r="CC4" s="1040"/>
      <c r="CD4" s="1038" t="s">
        <v>16</v>
      </c>
      <c r="CE4" s="1039"/>
      <c r="CF4" s="1040"/>
      <c r="CG4" s="1038" t="s">
        <v>258</v>
      </c>
      <c r="CH4" s="1039"/>
      <c r="CI4" s="1040"/>
      <c r="CJ4" s="1038" t="s">
        <v>17</v>
      </c>
      <c r="CK4" s="1039"/>
      <c r="CL4" s="1040"/>
      <c r="CM4" s="1038" t="s">
        <v>18</v>
      </c>
      <c r="CN4" s="1039"/>
      <c r="CO4" s="1040"/>
      <c r="CP4" s="1038" t="s">
        <v>259</v>
      </c>
      <c r="CQ4" s="1039"/>
      <c r="CR4" s="1040"/>
      <c r="CS4" s="1038" t="s">
        <v>19</v>
      </c>
      <c r="CT4" s="1039"/>
      <c r="CU4" s="1040"/>
    </row>
    <row r="5" spans="3:99" ht="11.85" customHeight="1" x14ac:dyDescent="0.2">
      <c r="C5" s="1045" t="s">
        <v>20</v>
      </c>
      <c r="D5" s="1046"/>
      <c r="E5" s="1046"/>
      <c r="F5" s="1046"/>
      <c r="G5" s="1047"/>
      <c r="H5" s="305"/>
      <c r="I5" s="306"/>
      <c r="J5" s="1045" t="s">
        <v>260</v>
      </c>
      <c r="K5" s="1046"/>
      <c r="L5" s="1047"/>
      <c r="M5" s="1045" t="s">
        <v>261</v>
      </c>
      <c r="N5" s="1046"/>
      <c r="O5" s="1047"/>
      <c r="P5" s="1045" t="s">
        <v>21</v>
      </c>
      <c r="Q5" s="1046"/>
      <c r="R5" s="1047"/>
      <c r="S5" s="1045" t="s">
        <v>22</v>
      </c>
      <c r="T5" s="1046"/>
      <c r="U5" s="1047"/>
      <c r="V5" s="1045" t="s">
        <v>23</v>
      </c>
      <c r="W5" s="1046"/>
      <c r="X5" s="1047"/>
      <c r="Y5" s="1045" t="s">
        <v>24</v>
      </c>
      <c r="Z5" s="1046"/>
      <c r="AA5" s="1047"/>
      <c r="AB5" s="1045" t="s">
        <v>25</v>
      </c>
      <c r="AC5" s="1046"/>
      <c r="AD5" s="1047"/>
      <c r="AE5" s="1045" t="s">
        <v>262</v>
      </c>
      <c r="AF5" s="1046"/>
      <c r="AG5" s="1047"/>
      <c r="AH5" s="1045" t="s">
        <v>26</v>
      </c>
      <c r="AI5" s="1046"/>
      <c r="AJ5" s="1047"/>
      <c r="AK5" s="1045" t="s">
        <v>27</v>
      </c>
      <c r="AL5" s="1046"/>
      <c r="AM5" s="1047"/>
      <c r="AN5" s="1045" t="s">
        <v>28</v>
      </c>
      <c r="AO5" s="1046"/>
      <c r="AP5" s="1047"/>
      <c r="AQ5" s="1045" t="s">
        <v>263</v>
      </c>
      <c r="AR5" s="1046"/>
      <c r="AS5" s="1047"/>
      <c r="AT5" s="1045" t="s">
        <v>29</v>
      </c>
      <c r="AU5" s="1046"/>
      <c r="AV5" s="1047"/>
      <c r="AW5" s="1045" t="s">
        <v>30</v>
      </c>
      <c r="AX5" s="1046"/>
      <c r="AY5" s="1047"/>
      <c r="AZ5" s="1048" t="s">
        <v>264</v>
      </c>
      <c r="BA5" s="1048"/>
      <c r="BB5" s="1049"/>
      <c r="BC5" s="1045" t="s">
        <v>265</v>
      </c>
      <c r="BD5" s="1046"/>
      <c r="BE5" s="1047"/>
      <c r="BF5" s="1050" t="s">
        <v>266</v>
      </c>
      <c r="BG5" s="1048"/>
      <c r="BH5" s="1049"/>
      <c r="BI5" s="1045" t="s">
        <v>31</v>
      </c>
      <c r="BJ5" s="1046"/>
      <c r="BK5" s="1047"/>
      <c r="BL5" s="1045" t="s">
        <v>32</v>
      </c>
      <c r="BM5" s="1046"/>
      <c r="BN5" s="1047"/>
      <c r="BO5" s="1045" t="s">
        <v>267</v>
      </c>
      <c r="BP5" s="1046"/>
      <c r="BQ5" s="1047"/>
      <c r="BR5" s="1045" t="s">
        <v>261</v>
      </c>
      <c r="BS5" s="1046"/>
      <c r="BT5" s="1047"/>
      <c r="BU5" s="1045" t="s">
        <v>33</v>
      </c>
      <c r="BV5" s="1046"/>
      <c r="BW5" s="1047"/>
      <c r="BX5" s="1045" t="s">
        <v>34</v>
      </c>
      <c r="BY5" s="1046"/>
      <c r="BZ5" s="1047"/>
      <c r="CA5" s="1045" t="s">
        <v>35</v>
      </c>
      <c r="CB5" s="1046"/>
      <c r="CC5" s="1047"/>
      <c r="CD5" s="1045" t="s">
        <v>36</v>
      </c>
      <c r="CE5" s="1046"/>
      <c r="CF5" s="1047"/>
      <c r="CG5" s="1045" t="s">
        <v>268</v>
      </c>
      <c r="CH5" s="1046"/>
      <c r="CI5" s="1047"/>
      <c r="CJ5" s="1045" t="s">
        <v>37</v>
      </c>
      <c r="CK5" s="1046"/>
      <c r="CL5" s="1047"/>
      <c r="CM5" s="1045" t="s">
        <v>38</v>
      </c>
      <c r="CN5" s="1046"/>
      <c r="CO5" s="1047"/>
      <c r="CP5" s="1045" t="s">
        <v>269</v>
      </c>
      <c r="CQ5" s="1046"/>
      <c r="CR5" s="1047"/>
      <c r="CS5" s="1045" t="s">
        <v>39</v>
      </c>
      <c r="CT5" s="1046"/>
      <c r="CU5" s="1047"/>
    </row>
    <row r="6" spans="3:99" ht="11.85" customHeight="1" x14ac:dyDescent="0.2">
      <c r="C6" s="1038" t="s">
        <v>40</v>
      </c>
      <c r="D6" s="1039"/>
      <c r="E6" s="1039"/>
      <c r="F6" s="1039"/>
      <c r="G6" s="1040"/>
      <c r="H6" s="307"/>
      <c r="I6" s="308"/>
      <c r="J6" s="1038">
        <v>1</v>
      </c>
      <c r="K6" s="1039"/>
      <c r="L6" s="1040"/>
      <c r="M6" s="1038">
        <v>2</v>
      </c>
      <c r="N6" s="1039"/>
      <c r="O6" s="1040"/>
      <c r="P6" s="1038">
        <v>3</v>
      </c>
      <c r="Q6" s="1039"/>
      <c r="R6" s="1040"/>
      <c r="S6" s="1038">
        <v>4</v>
      </c>
      <c r="T6" s="1039"/>
      <c r="U6" s="1040"/>
      <c r="V6" s="1038">
        <v>5</v>
      </c>
      <c r="W6" s="1039"/>
      <c r="X6" s="1040"/>
      <c r="Y6" s="1038">
        <v>6</v>
      </c>
      <c r="Z6" s="1039"/>
      <c r="AA6" s="1040"/>
      <c r="AB6" s="1038">
        <v>7</v>
      </c>
      <c r="AC6" s="1039"/>
      <c r="AD6" s="1040"/>
      <c r="AE6" s="1038">
        <v>8</v>
      </c>
      <c r="AF6" s="1039"/>
      <c r="AG6" s="1040"/>
      <c r="AH6" s="1038">
        <v>9</v>
      </c>
      <c r="AI6" s="1039"/>
      <c r="AJ6" s="1040"/>
      <c r="AK6" s="1038">
        <v>10</v>
      </c>
      <c r="AL6" s="1039"/>
      <c r="AM6" s="1040"/>
      <c r="AN6" s="1038">
        <v>11</v>
      </c>
      <c r="AO6" s="1039"/>
      <c r="AP6" s="1040"/>
      <c r="AQ6" s="1038">
        <v>12</v>
      </c>
      <c r="AR6" s="1039"/>
      <c r="AS6" s="1040"/>
      <c r="AT6" s="1038">
        <v>13</v>
      </c>
      <c r="AU6" s="1039"/>
      <c r="AV6" s="1040"/>
      <c r="AW6" s="1038">
        <v>14</v>
      </c>
      <c r="AX6" s="1039"/>
      <c r="AY6" s="1040"/>
      <c r="AZ6" s="1039">
        <v>15</v>
      </c>
      <c r="BA6" s="1039"/>
      <c r="BB6" s="1040"/>
      <c r="BC6" s="1038">
        <v>16</v>
      </c>
      <c r="BD6" s="1039"/>
      <c r="BE6" s="1040"/>
      <c r="BF6" s="1038">
        <v>17</v>
      </c>
      <c r="BG6" s="1039"/>
      <c r="BH6" s="1040"/>
      <c r="BI6" s="1038">
        <v>18</v>
      </c>
      <c r="BJ6" s="1039"/>
      <c r="BK6" s="1040"/>
      <c r="BL6" s="1038">
        <v>19</v>
      </c>
      <c r="BM6" s="1039"/>
      <c r="BN6" s="1040"/>
      <c r="BO6" s="1038">
        <v>20</v>
      </c>
      <c r="BP6" s="1039"/>
      <c r="BQ6" s="1040"/>
      <c r="BR6" s="1038">
        <v>21</v>
      </c>
      <c r="BS6" s="1039"/>
      <c r="BT6" s="1040"/>
      <c r="BU6" s="1038">
        <v>22</v>
      </c>
      <c r="BV6" s="1039"/>
      <c r="BW6" s="1040"/>
      <c r="BX6" s="1038">
        <v>23</v>
      </c>
      <c r="BY6" s="1039"/>
      <c r="BZ6" s="1040"/>
      <c r="CA6" s="1038">
        <v>24</v>
      </c>
      <c r="CB6" s="1039"/>
      <c r="CC6" s="1040"/>
      <c r="CD6" s="1038">
        <v>25</v>
      </c>
      <c r="CE6" s="1039"/>
      <c r="CF6" s="1040"/>
      <c r="CG6" s="1038">
        <v>26</v>
      </c>
      <c r="CH6" s="1039"/>
      <c r="CI6" s="1040"/>
      <c r="CJ6" s="1038">
        <v>27</v>
      </c>
      <c r="CK6" s="1039"/>
      <c r="CL6" s="1040"/>
      <c r="CM6" s="1038">
        <v>28</v>
      </c>
      <c r="CN6" s="1039"/>
      <c r="CO6" s="1040"/>
      <c r="CP6" s="1038">
        <v>29</v>
      </c>
      <c r="CQ6" s="1039"/>
      <c r="CR6" s="1040"/>
      <c r="CS6" s="1038">
        <v>30</v>
      </c>
      <c r="CT6" s="1039"/>
      <c r="CU6" s="1040"/>
    </row>
    <row r="7" spans="3:99" ht="11.85" customHeight="1" x14ac:dyDescent="0.2">
      <c r="C7" s="1051" t="s">
        <v>41</v>
      </c>
      <c r="D7" s="1052"/>
      <c r="E7" s="1052"/>
      <c r="F7" s="1052"/>
      <c r="G7" s="1053"/>
      <c r="H7" s="304"/>
      <c r="I7" s="309"/>
      <c r="J7" s="1054" t="s">
        <v>270</v>
      </c>
      <c r="K7" s="1055"/>
      <c r="L7" s="1056"/>
      <c r="M7" s="1054" t="s">
        <v>271</v>
      </c>
      <c r="N7" s="1055"/>
      <c r="O7" s="1056"/>
      <c r="P7" s="1054" t="s">
        <v>42</v>
      </c>
      <c r="Q7" s="1055"/>
      <c r="R7" s="1056"/>
      <c r="S7" s="1054" t="s">
        <v>43</v>
      </c>
      <c r="T7" s="1055"/>
      <c r="U7" s="1056"/>
      <c r="V7" s="1054" t="s">
        <v>44</v>
      </c>
      <c r="W7" s="1055"/>
      <c r="X7" s="1056"/>
      <c r="Y7" s="1054" t="s">
        <v>45</v>
      </c>
      <c r="Z7" s="1055"/>
      <c r="AA7" s="1056"/>
      <c r="AB7" s="1054" t="s">
        <v>46</v>
      </c>
      <c r="AC7" s="1055"/>
      <c r="AD7" s="1056"/>
      <c r="AE7" s="1054" t="s">
        <v>272</v>
      </c>
      <c r="AF7" s="1055"/>
      <c r="AG7" s="1056"/>
      <c r="AH7" s="1054" t="s">
        <v>47</v>
      </c>
      <c r="AI7" s="1055"/>
      <c r="AJ7" s="1056"/>
      <c r="AK7" s="1054" t="s">
        <v>48</v>
      </c>
      <c r="AL7" s="1055"/>
      <c r="AM7" s="1056"/>
      <c r="AN7" s="1054" t="s">
        <v>49</v>
      </c>
      <c r="AO7" s="1055"/>
      <c r="AP7" s="1056"/>
      <c r="AQ7" s="1054" t="s">
        <v>273</v>
      </c>
      <c r="AR7" s="1055"/>
      <c r="AS7" s="1056"/>
      <c r="AT7" s="1054" t="s">
        <v>50</v>
      </c>
      <c r="AU7" s="1055"/>
      <c r="AV7" s="1056"/>
      <c r="AW7" s="1054" t="s">
        <v>51</v>
      </c>
      <c r="AX7" s="1055"/>
      <c r="AY7" s="1056"/>
      <c r="AZ7" s="1055" t="s">
        <v>274</v>
      </c>
      <c r="BA7" s="1055"/>
      <c r="BB7" s="1056"/>
      <c r="BC7" s="1054" t="s">
        <v>275</v>
      </c>
      <c r="BD7" s="1055"/>
      <c r="BE7" s="1056"/>
      <c r="BF7" s="1054" t="s">
        <v>276</v>
      </c>
      <c r="BG7" s="1055"/>
      <c r="BH7" s="1056"/>
      <c r="BI7" s="1054" t="s">
        <v>52</v>
      </c>
      <c r="BJ7" s="1055"/>
      <c r="BK7" s="1056"/>
      <c r="BL7" s="1054" t="s">
        <v>53</v>
      </c>
      <c r="BM7" s="1055"/>
      <c r="BN7" s="1056"/>
      <c r="BO7" s="1054" t="s">
        <v>277</v>
      </c>
      <c r="BP7" s="1055"/>
      <c r="BQ7" s="1056"/>
      <c r="BR7" s="1054" t="s">
        <v>278</v>
      </c>
      <c r="BS7" s="1055"/>
      <c r="BT7" s="1056"/>
      <c r="BU7" s="1054" t="s">
        <v>54</v>
      </c>
      <c r="BV7" s="1055"/>
      <c r="BW7" s="1056"/>
      <c r="BX7" s="1054" t="s">
        <v>55</v>
      </c>
      <c r="BY7" s="1055"/>
      <c r="BZ7" s="1056"/>
      <c r="CA7" s="1054" t="s">
        <v>56</v>
      </c>
      <c r="CB7" s="1055"/>
      <c r="CC7" s="1056"/>
      <c r="CD7" s="1054" t="s">
        <v>57</v>
      </c>
      <c r="CE7" s="1055"/>
      <c r="CF7" s="1056"/>
      <c r="CG7" s="1054" t="s">
        <v>279</v>
      </c>
      <c r="CH7" s="1055"/>
      <c r="CI7" s="1056"/>
      <c r="CJ7" s="1054" t="s">
        <v>58</v>
      </c>
      <c r="CK7" s="1055"/>
      <c r="CL7" s="1056"/>
      <c r="CM7" s="1054" t="s">
        <v>59</v>
      </c>
      <c r="CN7" s="1055"/>
      <c r="CO7" s="1056"/>
      <c r="CP7" s="1054" t="s">
        <v>280</v>
      </c>
      <c r="CQ7" s="1055"/>
      <c r="CR7" s="1056"/>
      <c r="CS7" s="1054" t="s">
        <v>60</v>
      </c>
      <c r="CT7" s="1055"/>
      <c r="CU7" s="1056"/>
    </row>
    <row r="8" spans="3:99" ht="11.85" customHeight="1" x14ac:dyDescent="0.2">
      <c r="C8" s="1051" t="s">
        <v>61</v>
      </c>
      <c r="D8" s="1052"/>
      <c r="E8" s="1052"/>
      <c r="F8" s="1052"/>
      <c r="G8" s="1053"/>
      <c r="H8" s="304"/>
      <c r="I8" s="309"/>
      <c r="J8" s="1054" t="s">
        <v>281</v>
      </c>
      <c r="K8" s="1055"/>
      <c r="L8" s="1056"/>
      <c r="M8" s="1054" t="s">
        <v>282</v>
      </c>
      <c r="N8" s="1055"/>
      <c r="O8" s="1056"/>
      <c r="P8" s="1057" t="s">
        <v>62</v>
      </c>
      <c r="Q8" s="1058"/>
      <c r="R8" s="1059"/>
      <c r="S8" s="1054" t="s">
        <v>63</v>
      </c>
      <c r="T8" s="1055"/>
      <c r="U8" s="1056"/>
      <c r="V8" s="1054" t="s">
        <v>64</v>
      </c>
      <c r="W8" s="1055"/>
      <c r="X8" s="1056"/>
      <c r="Y8" s="1057" t="s">
        <v>65</v>
      </c>
      <c r="Z8" s="1058"/>
      <c r="AA8" s="1059"/>
      <c r="AB8" s="1054" t="s">
        <v>66</v>
      </c>
      <c r="AC8" s="1055"/>
      <c r="AD8" s="1056"/>
      <c r="AE8" s="1054" t="s">
        <v>283</v>
      </c>
      <c r="AF8" s="1055"/>
      <c r="AG8" s="1056"/>
      <c r="AH8" s="1054" t="s">
        <v>67</v>
      </c>
      <c r="AI8" s="1055"/>
      <c r="AJ8" s="1056"/>
      <c r="AK8" s="1054" t="s">
        <v>68</v>
      </c>
      <c r="AL8" s="1055"/>
      <c r="AM8" s="1056"/>
      <c r="AN8" s="1054" t="s">
        <v>69</v>
      </c>
      <c r="AO8" s="1055"/>
      <c r="AP8" s="1056"/>
      <c r="AQ8" s="1054" t="s">
        <v>284</v>
      </c>
      <c r="AR8" s="1055"/>
      <c r="AS8" s="1056"/>
      <c r="AT8" s="1054" t="s">
        <v>70</v>
      </c>
      <c r="AU8" s="1055"/>
      <c r="AV8" s="1056"/>
      <c r="AW8" s="1054" t="s">
        <v>71</v>
      </c>
      <c r="AX8" s="1055"/>
      <c r="AY8" s="1056"/>
      <c r="AZ8" s="1055" t="s">
        <v>285</v>
      </c>
      <c r="BA8" s="1055"/>
      <c r="BB8" s="1056"/>
      <c r="BC8" s="1054" t="s">
        <v>286</v>
      </c>
      <c r="BD8" s="1055"/>
      <c r="BE8" s="1056"/>
      <c r="BF8" s="1054" t="s">
        <v>287</v>
      </c>
      <c r="BG8" s="1055"/>
      <c r="BH8" s="1056"/>
      <c r="BI8" s="1054" t="s">
        <v>72</v>
      </c>
      <c r="BJ8" s="1055"/>
      <c r="BK8" s="1056"/>
      <c r="BL8" s="1054" t="s">
        <v>73</v>
      </c>
      <c r="BM8" s="1055"/>
      <c r="BN8" s="1056"/>
      <c r="BO8" s="1054" t="s">
        <v>288</v>
      </c>
      <c r="BP8" s="1055"/>
      <c r="BQ8" s="1056"/>
      <c r="BR8" s="1054" t="s">
        <v>289</v>
      </c>
      <c r="BS8" s="1055"/>
      <c r="BT8" s="1056"/>
      <c r="BU8" s="1054" t="s">
        <v>74</v>
      </c>
      <c r="BV8" s="1055"/>
      <c r="BW8" s="1056"/>
      <c r="BX8" s="1054" t="s">
        <v>75</v>
      </c>
      <c r="BY8" s="1055"/>
      <c r="BZ8" s="1056"/>
      <c r="CA8" s="1054" t="s">
        <v>76</v>
      </c>
      <c r="CB8" s="1055"/>
      <c r="CC8" s="1056"/>
      <c r="CD8" s="1054" t="s">
        <v>77</v>
      </c>
      <c r="CE8" s="1055"/>
      <c r="CF8" s="1056"/>
      <c r="CG8" s="1054" t="s">
        <v>290</v>
      </c>
      <c r="CH8" s="1055"/>
      <c r="CI8" s="1056"/>
      <c r="CJ8" s="1054" t="s">
        <v>78</v>
      </c>
      <c r="CK8" s="1055"/>
      <c r="CL8" s="1056"/>
      <c r="CM8" s="1054" t="s">
        <v>79</v>
      </c>
      <c r="CN8" s="1055"/>
      <c r="CO8" s="1056"/>
      <c r="CP8" s="1054" t="s">
        <v>291</v>
      </c>
      <c r="CQ8" s="1055"/>
      <c r="CR8" s="1056"/>
      <c r="CS8" s="1054" t="s">
        <v>80</v>
      </c>
      <c r="CT8" s="1055"/>
      <c r="CU8" s="1056"/>
    </row>
    <row r="9" spans="3:99" ht="11.85" customHeight="1" x14ac:dyDescent="0.2">
      <c r="C9" s="1060" t="s">
        <v>81</v>
      </c>
      <c r="D9" s="1061"/>
      <c r="E9" s="1061"/>
      <c r="F9" s="1061"/>
      <c r="G9" s="1062"/>
      <c r="H9" s="1060" t="s">
        <v>82</v>
      </c>
      <c r="I9" s="1062"/>
      <c r="J9" s="311"/>
      <c r="K9" s="312"/>
      <c r="L9" s="313"/>
      <c r="M9" s="314"/>
      <c r="N9" s="312"/>
      <c r="O9" s="313"/>
      <c r="P9" s="1063" t="s">
        <v>358</v>
      </c>
      <c r="Q9" s="1064"/>
      <c r="R9" s="1065"/>
      <c r="S9" s="1063" t="s">
        <v>359</v>
      </c>
      <c r="T9" s="1064"/>
      <c r="U9" s="1065"/>
      <c r="V9" s="1063" t="s">
        <v>358</v>
      </c>
      <c r="W9" s="1064"/>
      <c r="X9" s="1065"/>
      <c r="Y9" s="1063" t="s">
        <v>358</v>
      </c>
      <c r="Z9" s="1064"/>
      <c r="AA9" s="1065"/>
      <c r="AB9" s="1063" t="s">
        <v>360</v>
      </c>
      <c r="AC9" s="1064"/>
      <c r="AD9" s="1065"/>
      <c r="AE9" s="314"/>
      <c r="AF9" s="312"/>
      <c r="AG9" s="313"/>
      <c r="AH9" s="1063" t="s">
        <v>83</v>
      </c>
      <c r="AI9" s="1064"/>
      <c r="AJ9" s="1065"/>
      <c r="AK9" s="1063" t="s">
        <v>358</v>
      </c>
      <c r="AL9" s="1064"/>
      <c r="AM9" s="1065"/>
      <c r="AN9" s="1063" t="s">
        <v>83</v>
      </c>
      <c r="AO9" s="1064"/>
      <c r="AP9" s="1065"/>
      <c r="AQ9" s="314"/>
      <c r="AR9" s="312"/>
      <c r="AS9" s="313"/>
      <c r="AT9" s="1063" t="s">
        <v>83</v>
      </c>
      <c r="AU9" s="1064"/>
      <c r="AV9" s="1065"/>
      <c r="AW9" s="1063" t="s">
        <v>83</v>
      </c>
      <c r="AX9" s="1064"/>
      <c r="AY9" s="1065"/>
      <c r="AZ9" s="312"/>
      <c r="BA9" s="312"/>
      <c r="BB9" s="313"/>
      <c r="BC9" s="314"/>
      <c r="BD9" s="312"/>
      <c r="BE9" s="313"/>
      <c r="BF9" s="314"/>
      <c r="BG9" s="312"/>
      <c r="BH9" s="313"/>
      <c r="BI9" s="1063" t="s">
        <v>358</v>
      </c>
      <c r="BJ9" s="1064"/>
      <c r="BK9" s="1065"/>
      <c r="BL9" s="1063" t="s">
        <v>359</v>
      </c>
      <c r="BM9" s="1064"/>
      <c r="BN9" s="1065"/>
      <c r="BO9" s="314"/>
      <c r="BP9" s="312"/>
      <c r="BQ9" s="313"/>
      <c r="BR9" s="314"/>
      <c r="BS9" s="312"/>
      <c r="BT9" s="313"/>
      <c r="BU9" s="1063" t="s">
        <v>360</v>
      </c>
      <c r="BV9" s="1064"/>
      <c r="BW9" s="1065"/>
      <c r="BX9" s="1063" t="s">
        <v>361</v>
      </c>
      <c r="BY9" s="1064"/>
      <c r="BZ9" s="1065"/>
      <c r="CA9" s="1063" t="s">
        <v>361</v>
      </c>
      <c r="CB9" s="1064"/>
      <c r="CC9" s="1065"/>
      <c r="CD9" s="1063" t="s">
        <v>361</v>
      </c>
      <c r="CE9" s="1064"/>
      <c r="CF9" s="1065"/>
      <c r="CG9" s="314"/>
      <c r="CH9" s="312"/>
      <c r="CI9" s="313"/>
      <c r="CJ9" s="1063" t="s">
        <v>361</v>
      </c>
      <c r="CK9" s="1064"/>
      <c r="CL9" s="1065"/>
      <c r="CM9" s="1063" t="s">
        <v>361</v>
      </c>
      <c r="CN9" s="1064"/>
      <c r="CO9" s="1065"/>
      <c r="CP9" s="1063" t="s">
        <v>361</v>
      </c>
      <c r="CQ9" s="1064"/>
      <c r="CR9" s="1065"/>
      <c r="CS9" s="1063" t="s">
        <v>361</v>
      </c>
      <c r="CT9" s="1064"/>
      <c r="CU9" s="1065"/>
    </row>
    <row r="10" spans="3:99" ht="11.85" customHeight="1" x14ac:dyDescent="0.2">
      <c r="C10" s="1066" t="s">
        <v>84</v>
      </c>
      <c r="D10" s="1051" t="s">
        <v>85</v>
      </c>
      <c r="E10" s="1052"/>
      <c r="F10" s="1052"/>
      <c r="G10" s="309" t="s">
        <v>86</v>
      </c>
      <c r="H10" s="304"/>
      <c r="I10" s="309"/>
      <c r="J10" s="315"/>
      <c r="K10" s="316"/>
      <c r="L10" s="316"/>
      <c r="M10" s="317"/>
      <c r="N10" s="316"/>
      <c r="O10" s="316"/>
      <c r="P10" s="310"/>
      <c r="Q10" s="318" t="s">
        <v>87</v>
      </c>
      <c r="R10" s="318"/>
      <c r="S10" s="310"/>
      <c r="T10" s="297" t="s">
        <v>87</v>
      </c>
      <c r="U10" s="318"/>
      <c r="V10" s="310"/>
      <c r="W10" s="318" t="s">
        <v>87</v>
      </c>
      <c r="X10" s="319"/>
      <c r="Y10" s="310"/>
      <c r="Z10" s="318" t="s">
        <v>87</v>
      </c>
      <c r="AA10" s="319"/>
      <c r="AB10" s="310"/>
      <c r="AC10" s="318" t="s">
        <v>87</v>
      </c>
      <c r="AD10" s="319"/>
      <c r="AE10" s="317"/>
      <c r="AF10" s="316"/>
      <c r="AG10" s="316"/>
      <c r="AH10" s="310"/>
      <c r="AI10" s="297" t="s">
        <v>88</v>
      </c>
      <c r="AJ10" s="318"/>
      <c r="AK10" s="310"/>
      <c r="AL10" s="318" t="s">
        <v>87</v>
      </c>
      <c r="AM10" s="319"/>
      <c r="AN10" s="310"/>
      <c r="AO10" s="297" t="s">
        <v>88</v>
      </c>
      <c r="AP10" s="318"/>
      <c r="AQ10" s="317"/>
      <c r="AR10" s="316"/>
      <c r="AS10" s="320"/>
      <c r="AT10" s="310"/>
      <c r="AU10" s="297" t="s">
        <v>88</v>
      </c>
      <c r="AV10" s="318"/>
      <c r="AW10" s="310"/>
      <c r="AX10" s="297" t="s">
        <v>88</v>
      </c>
      <c r="AY10" s="319"/>
      <c r="AZ10" s="316"/>
      <c r="BA10" s="316"/>
      <c r="BB10" s="320"/>
      <c r="BC10" s="317"/>
      <c r="BD10" s="316"/>
      <c r="BE10" s="316"/>
      <c r="BF10" s="317"/>
      <c r="BG10" s="316"/>
      <c r="BH10" s="316"/>
      <c r="BI10" s="310"/>
      <c r="BJ10" s="318" t="s">
        <v>87</v>
      </c>
      <c r="BK10" s="319"/>
      <c r="BL10" s="310"/>
      <c r="BM10" s="297" t="s">
        <v>87</v>
      </c>
      <c r="BN10" s="318"/>
      <c r="BO10" s="317"/>
      <c r="BP10" s="316"/>
      <c r="BQ10" s="320"/>
      <c r="BR10" s="317"/>
      <c r="BS10" s="316"/>
      <c r="BT10" s="320"/>
      <c r="BU10" s="310"/>
      <c r="BV10" s="318" t="s">
        <v>87</v>
      </c>
      <c r="BW10" s="318"/>
      <c r="BX10" s="310"/>
      <c r="BY10" s="318" t="s">
        <v>87</v>
      </c>
      <c r="BZ10" s="318"/>
      <c r="CA10" s="310"/>
      <c r="CB10" s="318" t="s">
        <v>87</v>
      </c>
      <c r="CC10" s="319"/>
      <c r="CD10" s="310"/>
      <c r="CE10" s="318" t="s">
        <v>87</v>
      </c>
      <c r="CF10" s="319"/>
      <c r="CG10" s="317"/>
      <c r="CH10" s="316"/>
      <c r="CI10" s="316"/>
      <c r="CJ10" s="310"/>
      <c r="CK10" s="318" t="s">
        <v>87</v>
      </c>
      <c r="CL10" s="318"/>
      <c r="CM10" s="310"/>
      <c r="CN10" s="318" t="s">
        <v>87</v>
      </c>
      <c r="CO10" s="319"/>
      <c r="CP10" s="310"/>
      <c r="CQ10" s="318" t="s">
        <v>87</v>
      </c>
      <c r="CR10" s="318"/>
      <c r="CS10" s="310"/>
      <c r="CT10" s="318" t="s">
        <v>87</v>
      </c>
      <c r="CU10" s="319"/>
    </row>
    <row r="11" spans="3:99" ht="11.85" customHeight="1" x14ac:dyDescent="0.2">
      <c r="C11" s="1067"/>
      <c r="D11" s="1069" t="s">
        <v>89</v>
      </c>
      <c r="E11" s="1070"/>
      <c r="F11" s="1070"/>
      <c r="G11" s="321" t="s">
        <v>90</v>
      </c>
      <c r="H11" s="304"/>
      <c r="I11" s="309"/>
      <c r="J11" s="315"/>
      <c r="K11" s="316"/>
      <c r="L11" s="316"/>
      <c r="M11" s="317"/>
      <c r="N11" s="316"/>
      <c r="O11" s="316"/>
      <c r="P11" s="310"/>
      <c r="Q11" s="297">
        <v>5</v>
      </c>
      <c r="R11" s="318" t="s">
        <v>91</v>
      </c>
      <c r="S11" s="310"/>
      <c r="T11" s="297">
        <v>5</v>
      </c>
      <c r="U11" s="318" t="s">
        <v>91</v>
      </c>
      <c r="V11" s="310"/>
      <c r="W11" s="297">
        <v>5</v>
      </c>
      <c r="X11" s="319" t="s">
        <v>91</v>
      </c>
      <c r="Y11" s="310"/>
      <c r="Z11" s="297">
        <v>5</v>
      </c>
      <c r="AA11" s="319" t="s">
        <v>91</v>
      </c>
      <c r="AB11" s="310"/>
      <c r="AC11" s="297">
        <v>7.5</v>
      </c>
      <c r="AD11" s="319" t="s">
        <v>91</v>
      </c>
      <c r="AE11" s="317"/>
      <c r="AF11" s="316"/>
      <c r="AG11" s="316"/>
      <c r="AH11" s="310"/>
      <c r="AI11" s="297">
        <v>2</v>
      </c>
      <c r="AJ11" s="318" t="s">
        <v>91</v>
      </c>
      <c r="AK11" s="310"/>
      <c r="AL11" s="297">
        <v>5</v>
      </c>
      <c r="AM11" s="319" t="s">
        <v>91</v>
      </c>
      <c r="AN11" s="310"/>
      <c r="AO11" s="297">
        <v>2</v>
      </c>
      <c r="AP11" s="318" t="s">
        <v>91</v>
      </c>
      <c r="AQ11" s="317"/>
      <c r="AR11" s="316"/>
      <c r="AS11" s="320"/>
      <c r="AT11" s="310"/>
      <c r="AU11" s="297">
        <v>2</v>
      </c>
      <c r="AV11" s="318" t="s">
        <v>91</v>
      </c>
      <c r="AW11" s="310"/>
      <c r="AX11" s="297">
        <v>2</v>
      </c>
      <c r="AY11" s="319" t="s">
        <v>91</v>
      </c>
      <c r="AZ11" s="316"/>
      <c r="BA11" s="316"/>
      <c r="BB11" s="320"/>
      <c r="BC11" s="317"/>
      <c r="BD11" s="316"/>
      <c r="BE11" s="316"/>
      <c r="BF11" s="317"/>
      <c r="BG11" s="316"/>
      <c r="BH11" s="316"/>
      <c r="BI11" s="310"/>
      <c r="BJ11" s="297">
        <v>5</v>
      </c>
      <c r="BK11" s="319" t="s">
        <v>91</v>
      </c>
      <c r="BL11" s="310"/>
      <c r="BM11" s="297">
        <v>5</v>
      </c>
      <c r="BN11" s="318" t="s">
        <v>91</v>
      </c>
      <c r="BO11" s="317"/>
      <c r="BP11" s="316"/>
      <c r="BQ11" s="320"/>
      <c r="BR11" s="317"/>
      <c r="BS11" s="316"/>
      <c r="BT11" s="320"/>
      <c r="BU11" s="310"/>
      <c r="BV11" s="297">
        <v>7.5</v>
      </c>
      <c r="BW11" s="318" t="s">
        <v>91</v>
      </c>
      <c r="BX11" s="310"/>
      <c r="BY11" s="297">
        <v>7.5</v>
      </c>
      <c r="BZ11" s="318" t="s">
        <v>91</v>
      </c>
      <c r="CA11" s="310"/>
      <c r="CB11" s="297">
        <v>7.5</v>
      </c>
      <c r="CC11" s="319" t="s">
        <v>91</v>
      </c>
      <c r="CD11" s="310"/>
      <c r="CE11" s="297">
        <v>7.5</v>
      </c>
      <c r="CF11" s="319" t="s">
        <v>91</v>
      </c>
      <c r="CG11" s="317"/>
      <c r="CH11" s="316"/>
      <c r="CI11" s="316"/>
      <c r="CJ11" s="310"/>
      <c r="CK11" s="297">
        <v>7.5</v>
      </c>
      <c r="CL11" s="318" t="s">
        <v>91</v>
      </c>
      <c r="CM11" s="310"/>
      <c r="CN11" s="297">
        <v>7.5</v>
      </c>
      <c r="CO11" s="319" t="s">
        <v>91</v>
      </c>
      <c r="CP11" s="310"/>
      <c r="CQ11" s="297">
        <v>7.5</v>
      </c>
      <c r="CR11" s="318" t="s">
        <v>91</v>
      </c>
      <c r="CS11" s="310"/>
      <c r="CT11" s="297">
        <v>7.5</v>
      </c>
      <c r="CU11" s="319" t="s">
        <v>91</v>
      </c>
    </row>
    <row r="12" spans="3:99" ht="11.85" customHeight="1" x14ac:dyDescent="0.2">
      <c r="C12" s="1067"/>
      <c r="D12" s="1069" t="s">
        <v>92</v>
      </c>
      <c r="E12" s="1070"/>
      <c r="F12" s="1070"/>
      <c r="G12" s="321" t="s">
        <v>90</v>
      </c>
      <c r="H12" s="304"/>
      <c r="I12" s="309"/>
      <c r="J12" s="315"/>
      <c r="K12" s="316"/>
      <c r="L12" s="316"/>
      <c r="M12" s="317"/>
      <c r="N12" s="316"/>
      <c r="O12" s="316"/>
      <c r="P12" s="310"/>
      <c r="Q12" s="297">
        <v>3</v>
      </c>
      <c r="R12" s="318" t="s">
        <v>93</v>
      </c>
      <c r="S12" s="310"/>
      <c r="T12" s="297">
        <v>5</v>
      </c>
      <c r="U12" s="318" t="s">
        <v>93</v>
      </c>
      <c r="V12" s="310"/>
      <c r="W12" s="297">
        <v>3</v>
      </c>
      <c r="X12" s="319" t="s">
        <v>93</v>
      </c>
      <c r="Y12" s="310"/>
      <c r="Z12" s="297">
        <v>3</v>
      </c>
      <c r="AA12" s="319" t="s">
        <v>93</v>
      </c>
      <c r="AB12" s="310"/>
      <c r="AC12" s="297">
        <v>2</v>
      </c>
      <c r="AD12" s="319" t="s">
        <v>93</v>
      </c>
      <c r="AE12" s="317"/>
      <c r="AF12" s="316"/>
      <c r="AG12" s="316"/>
      <c r="AH12" s="310"/>
      <c r="AI12" s="297">
        <v>8</v>
      </c>
      <c r="AJ12" s="318" t="s">
        <v>93</v>
      </c>
      <c r="AK12" s="310"/>
      <c r="AL12" s="297">
        <v>3</v>
      </c>
      <c r="AM12" s="319" t="s">
        <v>93</v>
      </c>
      <c r="AN12" s="310"/>
      <c r="AO12" s="297">
        <v>8</v>
      </c>
      <c r="AP12" s="318" t="s">
        <v>93</v>
      </c>
      <c r="AQ12" s="317"/>
      <c r="AR12" s="316"/>
      <c r="AS12" s="320"/>
      <c r="AT12" s="310"/>
      <c r="AU12" s="297">
        <v>8</v>
      </c>
      <c r="AV12" s="318" t="s">
        <v>93</v>
      </c>
      <c r="AW12" s="310"/>
      <c r="AX12" s="297">
        <v>8</v>
      </c>
      <c r="AY12" s="319" t="s">
        <v>93</v>
      </c>
      <c r="AZ12" s="316"/>
      <c r="BA12" s="316"/>
      <c r="BB12" s="320"/>
      <c r="BC12" s="317"/>
      <c r="BD12" s="316"/>
      <c r="BE12" s="316"/>
      <c r="BF12" s="317"/>
      <c r="BG12" s="316"/>
      <c r="BH12" s="316"/>
      <c r="BI12" s="310"/>
      <c r="BJ12" s="297">
        <v>3</v>
      </c>
      <c r="BK12" s="319" t="s">
        <v>93</v>
      </c>
      <c r="BL12" s="310"/>
      <c r="BM12" s="297">
        <v>5</v>
      </c>
      <c r="BN12" s="318" t="s">
        <v>93</v>
      </c>
      <c r="BO12" s="317"/>
      <c r="BP12" s="316"/>
      <c r="BQ12" s="320"/>
      <c r="BR12" s="317"/>
      <c r="BS12" s="316"/>
      <c r="BT12" s="320"/>
      <c r="BU12" s="310"/>
      <c r="BV12" s="297">
        <v>2</v>
      </c>
      <c r="BW12" s="318" t="s">
        <v>93</v>
      </c>
      <c r="BX12" s="310"/>
      <c r="BY12" s="297">
        <v>2</v>
      </c>
      <c r="BZ12" s="318" t="s">
        <v>93</v>
      </c>
      <c r="CA12" s="310"/>
      <c r="CB12" s="297">
        <v>2</v>
      </c>
      <c r="CC12" s="319" t="s">
        <v>93</v>
      </c>
      <c r="CD12" s="310"/>
      <c r="CE12" s="297">
        <v>2</v>
      </c>
      <c r="CF12" s="319" t="s">
        <v>93</v>
      </c>
      <c r="CG12" s="317"/>
      <c r="CH12" s="316"/>
      <c r="CI12" s="316"/>
      <c r="CJ12" s="310"/>
      <c r="CK12" s="297">
        <v>2</v>
      </c>
      <c r="CL12" s="318" t="s">
        <v>93</v>
      </c>
      <c r="CM12" s="310"/>
      <c r="CN12" s="297">
        <v>2</v>
      </c>
      <c r="CO12" s="319" t="s">
        <v>93</v>
      </c>
      <c r="CP12" s="310"/>
      <c r="CQ12" s="297">
        <v>2</v>
      </c>
      <c r="CR12" s="318" t="s">
        <v>93</v>
      </c>
      <c r="CS12" s="310"/>
      <c r="CT12" s="297">
        <v>2</v>
      </c>
      <c r="CU12" s="319" t="s">
        <v>93</v>
      </c>
    </row>
    <row r="13" spans="3:99" ht="11.85" customHeight="1" x14ac:dyDescent="0.2">
      <c r="C13" s="1067"/>
      <c r="D13" s="1069" t="s">
        <v>94</v>
      </c>
      <c r="E13" s="1070"/>
      <c r="F13" s="1070"/>
      <c r="G13" s="321" t="s">
        <v>90</v>
      </c>
      <c r="H13" s="304"/>
      <c r="I13" s="309"/>
      <c r="J13" s="315"/>
      <c r="K13" s="316"/>
      <c r="L13" s="316"/>
      <c r="M13" s="317"/>
      <c r="N13" s="316"/>
      <c r="O13" s="316"/>
      <c r="P13" s="317"/>
      <c r="Q13" s="322"/>
      <c r="R13" s="316"/>
      <c r="S13" s="317"/>
      <c r="T13" s="322"/>
      <c r="U13" s="316"/>
      <c r="V13" s="317"/>
      <c r="W13" s="322"/>
      <c r="X13" s="320"/>
      <c r="Y13" s="317"/>
      <c r="Z13" s="322"/>
      <c r="AA13" s="320"/>
      <c r="AB13" s="317"/>
      <c r="AC13" s="322"/>
      <c r="AD13" s="320"/>
      <c r="AE13" s="317"/>
      <c r="AF13" s="316"/>
      <c r="AG13" s="316"/>
      <c r="AH13" s="317"/>
      <c r="AI13" s="322"/>
      <c r="AJ13" s="316"/>
      <c r="AK13" s="317"/>
      <c r="AL13" s="322"/>
      <c r="AM13" s="320"/>
      <c r="AN13" s="317"/>
      <c r="AO13" s="322"/>
      <c r="AP13" s="316"/>
      <c r="AQ13" s="317"/>
      <c r="AR13" s="316"/>
      <c r="AS13" s="320"/>
      <c r="AT13" s="317"/>
      <c r="AU13" s="322"/>
      <c r="AV13" s="316"/>
      <c r="AW13" s="317"/>
      <c r="AX13" s="322"/>
      <c r="AY13" s="320"/>
      <c r="AZ13" s="316"/>
      <c r="BA13" s="316"/>
      <c r="BB13" s="320"/>
      <c r="BC13" s="317"/>
      <c r="BD13" s="316"/>
      <c r="BE13" s="316"/>
      <c r="BF13" s="317"/>
      <c r="BG13" s="316"/>
      <c r="BH13" s="316"/>
      <c r="BI13" s="317"/>
      <c r="BJ13" s="322"/>
      <c r="BK13" s="320"/>
      <c r="BL13" s="317"/>
      <c r="BM13" s="322"/>
      <c r="BN13" s="316"/>
      <c r="BO13" s="317"/>
      <c r="BP13" s="316"/>
      <c r="BQ13" s="320"/>
      <c r="BR13" s="317"/>
      <c r="BS13" s="316"/>
      <c r="BT13" s="320"/>
      <c r="BU13" s="317"/>
      <c r="BV13" s="322"/>
      <c r="BW13" s="316"/>
      <c r="BX13" s="317"/>
      <c r="BY13" s="322"/>
      <c r="BZ13" s="316"/>
      <c r="CA13" s="317"/>
      <c r="CB13" s="322"/>
      <c r="CC13" s="320"/>
      <c r="CD13" s="317"/>
      <c r="CE13" s="322"/>
      <c r="CF13" s="320"/>
      <c r="CG13" s="317"/>
      <c r="CH13" s="316"/>
      <c r="CI13" s="316"/>
      <c r="CJ13" s="317"/>
      <c r="CK13" s="322"/>
      <c r="CL13" s="316"/>
      <c r="CM13" s="317"/>
      <c r="CN13" s="322"/>
      <c r="CO13" s="320"/>
      <c r="CP13" s="317"/>
      <c r="CQ13" s="322"/>
      <c r="CR13" s="316"/>
      <c r="CS13" s="317"/>
      <c r="CT13" s="322"/>
      <c r="CU13" s="320"/>
    </row>
    <row r="14" spans="3:99" ht="19.5" customHeight="1" x14ac:dyDescent="0.2">
      <c r="C14" s="1067"/>
      <c r="D14" s="1069" t="s">
        <v>95</v>
      </c>
      <c r="E14" s="1070"/>
      <c r="F14" s="1070"/>
      <c r="G14" s="321" t="s">
        <v>90</v>
      </c>
      <c r="H14" s="304"/>
      <c r="I14" s="309"/>
      <c r="J14" s="315"/>
      <c r="K14" s="316"/>
      <c r="L14" s="316"/>
      <c r="M14" s="317"/>
      <c r="N14" s="316"/>
      <c r="O14" s="316"/>
      <c r="P14" s="310"/>
      <c r="Q14" s="297">
        <v>25</v>
      </c>
      <c r="R14" s="318" t="s">
        <v>93</v>
      </c>
      <c r="S14" s="310"/>
      <c r="T14" s="297">
        <v>50</v>
      </c>
      <c r="U14" s="318" t="s">
        <v>93</v>
      </c>
      <c r="V14" s="310"/>
      <c r="W14" s="297">
        <v>25</v>
      </c>
      <c r="X14" s="319" t="s">
        <v>93</v>
      </c>
      <c r="Y14" s="310"/>
      <c r="Z14" s="297">
        <v>25</v>
      </c>
      <c r="AA14" s="319" t="s">
        <v>93</v>
      </c>
      <c r="AB14" s="310"/>
      <c r="AC14" s="297">
        <v>25</v>
      </c>
      <c r="AD14" s="319" t="s">
        <v>93</v>
      </c>
      <c r="AE14" s="317"/>
      <c r="AF14" s="316"/>
      <c r="AG14" s="316"/>
      <c r="AH14" s="310"/>
      <c r="AI14" s="297">
        <v>100</v>
      </c>
      <c r="AJ14" s="318" t="s">
        <v>93</v>
      </c>
      <c r="AK14" s="310"/>
      <c r="AL14" s="297">
        <v>25</v>
      </c>
      <c r="AM14" s="319" t="s">
        <v>93</v>
      </c>
      <c r="AN14" s="310"/>
      <c r="AO14" s="297">
        <v>100</v>
      </c>
      <c r="AP14" s="318" t="s">
        <v>93</v>
      </c>
      <c r="AQ14" s="317"/>
      <c r="AR14" s="316"/>
      <c r="AS14" s="320"/>
      <c r="AT14" s="310"/>
      <c r="AU14" s="297">
        <v>100</v>
      </c>
      <c r="AV14" s="318" t="s">
        <v>93</v>
      </c>
      <c r="AW14" s="310"/>
      <c r="AX14" s="297">
        <v>100</v>
      </c>
      <c r="AY14" s="319" t="s">
        <v>93</v>
      </c>
      <c r="AZ14" s="316"/>
      <c r="BA14" s="316"/>
      <c r="BB14" s="320"/>
      <c r="BC14" s="317"/>
      <c r="BD14" s="316"/>
      <c r="BE14" s="316"/>
      <c r="BF14" s="317"/>
      <c r="BG14" s="316"/>
      <c r="BH14" s="316"/>
      <c r="BI14" s="310"/>
      <c r="BJ14" s="297">
        <v>25</v>
      </c>
      <c r="BK14" s="319" t="s">
        <v>93</v>
      </c>
      <c r="BL14" s="310"/>
      <c r="BM14" s="297">
        <v>50</v>
      </c>
      <c r="BN14" s="319" t="s">
        <v>93</v>
      </c>
      <c r="BO14" s="317"/>
      <c r="BP14" s="316"/>
      <c r="BQ14" s="320"/>
      <c r="BR14" s="317"/>
      <c r="BS14" s="316"/>
      <c r="BT14" s="320"/>
      <c r="BU14" s="310"/>
      <c r="BV14" s="297">
        <v>25</v>
      </c>
      <c r="BW14" s="318" t="s">
        <v>93</v>
      </c>
      <c r="BX14" s="310"/>
      <c r="BY14" s="297">
        <v>25</v>
      </c>
      <c r="BZ14" s="318" t="s">
        <v>93</v>
      </c>
      <c r="CA14" s="310"/>
      <c r="CB14" s="297">
        <v>25</v>
      </c>
      <c r="CC14" s="319" t="s">
        <v>93</v>
      </c>
      <c r="CD14" s="310"/>
      <c r="CE14" s="297">
        <v>25</v>
      </c>
      <c r="CF14" s="319" t="s">
        <v>93</v>
      </c>
      <c r="CG14" s="317"/>
      <c r="CH14" s="316"/>
      <c r="CI14" s="316"/>
      <c r="CJ14" s="310"/>
      <c r="CK14" s="297">
        <v>25</v>
      </c>
      <c r="CL14" s="318" t="s">
        <v>93</v>
      </c>
      <c r="CM14" s="310"/>
      <c r="CN14" s="297">
        <v>25</v>
      </c>
      <c r="CO14" s="319" t="s">
        <v>93</v>
      </c>
      <c r="CP14" s="310"/>
      <c r="CQ14" s="297">
        <v>25</v>
      </c>
      <c r="CR14" s="318" t="s">
        <v>93</v>
      </c>
      <c r="CS14" s="310"/>
      <c r="CT14" s="297">
        <v>25</v>
      </c>
      <c r="CU14" s="319" t="s">
        <v>93</v>
      </c>
    </row>
    <row r="15" spans="3:99" ht="13.5" customHeight="1" x14ac:dyDescent="0.2">
      <c r="C15" s="1067"/>
      <c r="D15" s="1069" t="s">
        <v>96</v>
      </c>
      <c r="E15" s="1070"/>
      <c r="F15" s="1072" t="s">
        <v>97</v>
      </c>
      <c r="G15" s="1073"/>
      <c r="H15" s="435"/>
      <c r="I15" s="446"/>
      <c r="J15" s="822"/>
      <c r="K15" s="823"/>
      <c r="L15" s="823"/>
      <c r="M15" s="822"/>
      <c r="N15" s="823"/>
      <c r="O15" s="823"/>
      <c r="P15" s="435"/>
      <c r="Q15" s="445">
        <v>1000</v>
      </c>
      <c r="R15" s="446" t="s">
        <v>93</v>
      </c>
      <c r="S15" s="824"/>
      <c r="T15" s="825"/>
      <c r="U15" s="826"/>
      <c r="V15" s="435"/>
      <c r="W15" s="445">
        <v>1000</v>
      </c>
      <c r="X15" s="446" t="s">
        <v>93</v>
      </c>
      <c r="Y15" s="435"/>
      <c r="Z15" s="445">
        <v>1000</v>
      </c>
      <c r="AA15" s="446" t="s">
        <v>93</v>
      </c>
      <c r="AB15" s="435"/>
      <c r="AC15" s="445">
        <v>300</v>
      </c>
      <c r="AD15" s="446" t="s">
        <v>93</v>
      </c>
      <c r="AE15" s="822"/>
      <c r="AF15" s="823"/>
      <c r="AG15" s="823"/>
      <c r="AH15" s="827"/>
      <c r="AI15" s="828"/>
      <c r="AJ15" s="829"/>
      <c r="AK15" s="435"/>
      <c r="AL15" s="445">
        <v>1000</v>
      </c>
      <c r="AM15" s="446" t="s">
        <v>93</v>
      </c>
      <c r="AN15" s="827"/>
      <c r="AO15" s="828"/>
      <c r="AP15" s="829"/>
      <c r="AQ15" s="822"/>
      <c r="AR15" s="823"/>
      <c r="AS15" s="830"/>
      <c r="AT15" s="827"/>
      <c r="AU15" s="828"/>
      <c r="AV15" s="829"/>
      <c r="AW15" s="827"/>
      <c r="AX15" s="828"/>
      <c r="AY15" s="829"/>
      <c r="AZ15" s="823"/>
      <c r="BA15" s="823"/>
      <c r="BB15" s="830"/>
      <c r="BC15" s="822"/>
      <c r="BD15" s="823"/>
      <c r="BE15" s="823"/>
      <c r="BF15" s="822"/>
      <c r="BG15" s="823"/>
      <c r="BH15" s="823"/>
      <c r="BI15" s="435"/>
      <c r="BJ15" s="445">
        <v>1000</v>
      </c>
      <c r="BK15" s="446" t="s">
        <v>93</v>
      </c>
      <c r="BL15" s="824"/>
      <c r="BM15" s="825"/>
      <c r="BN15" s="826"/>
      <c r="BO15" s="822"/>
      <c r="BP15" s="823"/>
      <c r="BQ15" s="830"/>
      <c r="BR15" s="822"/>
      <c r="BS15" s="823"/>
      <c r="BT15" s="830"/>
      <c r="BU15" s="435"/>
      <c r="BV15" s="445">
        <v>300</v>
      </c>
      <c r="BW15" s="446" t="s">
        <v>93</v>
      </c>
      <c r="BX15" s="435"/>
      <c r="BY15" s="445">
        <v>300</v>
      </c>
      <c r="BZ15" s="446" t="s">
        <v>357</v>
      </c>
      <c r="CA15" s="435"/>
      <c r="CB15" s="445">
        <v>300</v>
      </c>
      <c r="CC15" s="446" t="s">
        <v>93</v>
      </c>
      <c r="CD15" s="435"/>
      <c r="CE15" s="445">
        <v>300</v>
      </c>
      <c r="CF15" s="446" t="s">
        <v>93</v>
      </c>
      <c r="CG15" s="822"/>
      <c r="CH15" s="823"/>
      <c r="CI15" s="823"/>
      <c r="CJ15" s="435"/>
      <c r="CK15" s="445">
        <v>300</v>
      </c>
      <c r="CL15" s="446" t="s">
        <v>93</v>
      </c>
      <c r="CM15" s="435"/>
      <c r="CN15" s="445">
        <v>300</v>
      </c>
      <c r="CO15" s="446" t="s">
        <v>93</v>
      </c>
      <c r="CP15" s="435"/>
      <c r="CQ15" s="445">
        <v>300</v>
      </c>
      <c r="CR15" s="446" t="s">
        <v>93</v>
      </c>
      <c r="CS15" s="435"/>
      <c r="CT15" s="445">
        <v>300</v>
      </c>
      <c r="CU15" s="446" t="s">
        <v>93</v>
      </c>
    </row>
    <row r="16" spans="3:99" ht="13.5" customHeight="1" x14ac:dyDescent="0.2">
      <c r="C16" s="1067"/>
      <c r="D16" s="1069" t="s">
        <v>98</v>
      </c>
      <c r="E16" s="1070"/>
      <c r="F16" s="1070"/>
      <c r="G16" s="321" t="s">
        <v>99</v>
      </c>
      <c r="H16" s="323"/>
      <c r="I16" s="321"/>
      <c r="J16" s="315"/>
      <c r="K16" s="316"/>
      <c r="L16" s="316"/>
      <c r="M16" s="317"/>
      <c r="N16" s="316"/>
      <c r="O16" s="316"/>
      <c r="P16" s="324"/>
      <c r="Q16" s="330">
        <v>0.03</v>
      </c>
      <c r="R16" s="331" t="s">
        <v>93</v>
      </c>
      <c r="S16" s="324"/>
      <c r="T16" s="332">
        <v>0.03</v>
      </c>
      <c r="U16" s="331" t="s">
        <v>93</v>
      </c>
      <c r="V16" s="324"/>
      <c r="W16" s="330">
        <v>0.03</v>
      </c>
      <c r="X16" s="331" t="s">
        <v>93</v>
      </c>
      <c r="Y16" s="324"/>
      <c r="Z16" s="330">
        <v>0.03</v>
      </c>
      <c r="AA16" s="326" t="s">
        <v>93</v>
      </c>
      <c r="AB16" s="324"/>
      <c r="AC16" s="330">
        <v>0.03</v>
      </c>
      <c r="AD16" s="326" t="s">
        <v>93</v>
      </c>
      <c r="AE16" s="317"/>
      <c r="AF16" s="316"/>
      <c r="AG16" s="316"/>
      <c r="AH16" s="327"/>
      <c r="AI16" s="328"/>
      <c r="AJ16" s="333"/>
      <c r="AK16" s="324"/>
      <c r="AL16" s="330">
        <v>0.03</v>
      </c>
      <c r="AM16" s="331" t="s">
        <v>93</v>
      </c>
      <c r="AN16" s="327"/>
      <c r="AO16" s="328"/>
      <c r="AP16" s="333"/>
      <c r="AQ16" s="317"/>
      <c r="AR16" s="316"/>
      <c r="AS16" s="320"/>
      <c r="AT16" s="327"/>
      <c r="AU16" s="328"/>
      <c r="AV16" s="333"/>
      <c r="AW16" s="327"/>
      <c r="AX16" s="328"/>
      <c r="AY16" s="329"/>
      <c r="AZ16" s="316"/>
      <c r="BA16" s="316"/>
      <c r="BB16" s="316"/>
      <c r="BC16" s="317"/>
      <c r="BD16" s="316"/>
      <c r="BE16" s="316"/>
      <c r="BF16" s="317"/>
      <c r="BG16" s="316"/>
      <c r="BH16" s="316"/>
      <c r="BI16" s="324"/>
      <c r="BJ16" s="330">
        <v>0.03</v>
      </c>
      <c r="BK16" s="326" t="s">
        <v>93</v>
      </c>
      <c r="BL16" s="324"/>
      <c r="BM16" s="332">
        <v>0.03</v>
      </c>
      <c r="BN16" s="331" t="s">
        <v>93</v>
      </c>
      <c r="BO16" s="317"/>
      <c r="BP16" s="316"/>
      <c r="BQ16" s="316"/>
      <c r="BR16" s="317"/>
      <c r="BS16" s="316"/>
      <c r="BT16" s="316"/>
      <c r="BU16" s="324"/>
      <c r="BV16" s="330">
        <v>0.03</v>
      </c>
      <c r="BW16" s="331" t="s">
        <v>93</v>
      </c>
      <c r="BX16" s="324"/>
      <c r="BY16" s="330">
        <v>0.03</v>
      </c>
      <c r="BZ16" s="331" t="s">
        <v>93</v>
      </c>
      <c r="CA16" s="324"/>
      <c r="CB16" s="330">
        <v>0.03</v>
      </c>
      <c r="CC16" s="326" t="s">
        <v>93</v>
      </c>
      <c r="CD16" s="324"/>
      <c r="CE16" s="330">
        <v>0.03</v>
      </c>
      <c r="CF16" s="326" t="s">
        <v>93</v>
      </c>
      <c r="CG16" s="317"/>
      <c r="CH16" s="316"/>
      <c r="CI16" s="316"/>
      <c r="CJ16" s="324"/>
      <c r="CK16" s="330">
        <v>0.03</v>
      </c>
      <c r="CL16" s="331" t="s">
        <v>93</v>
      </c>
      <c r="CM16" s="324"/>
      <c r="CN16" s="330">
        <v>0.03</v>
      </c>
      <c r="CO16" s="331" t="s">
        <v>93</v>
      </c>
      <c r="CP16" s="324"/>
      <c r="CQ16" s="330">
        <v>0.03</v>
      </c>
      <c r="CR16" s="331" t="s">
        <v>93</v>
      </c>
      <c r="CS16" s="324"/>
      <c r="CT16" s="330">
        <v>0.03</v>
      </c>
      <c r="CU16" s="326" t="s">
        <v>93</v>
      </c>
    </row>
    <row r="17" spans="3:99" ht="13.5" customHeight="1" x14ac:dyDescent="0.2">
      <c r="C17" s="1067"/>
      <c r="D17" s="1069" t="s">
        <v>100</v>
      </c>
      <c r="E17" s="1070"/>
      <c r="F17" s="1070"/>
      <c r="G17" s="321" t="s">
        <v>99</v>
      </c>
      <c r="H17" s="323"/>
      <c r="I17" s="321"/>
      <c r="J17" s="315"/>
      <c r="K17" s="316"/>
      <c r="L17" s="316"/>
      <c r="M17" s="317"/>
      <c r="N17" s="316"/>
      <c r="O17" s="316"/>
      <c r="P17" s="324"/>
      <c r="Q17" s="334">
        <v>2E-3</v>
      </c>
      <c r="R17" s="331" t="s">
        <v>93</v>
      </c>
      <c r="S17" s="324"/>
      <c r="T17" s="332">
        <v>2E-3</v>
      </c>
      <c r="U17" s="331" t="s">
        <v>93</v>
      </c>
      <c r="V17" s="324"/>
      <c r="W17" s="334">
        <v>2E-3</v>
      </c>
      <c r="X17" s="331" t="s">
        <v>93</v>
      </c>
      <c r="Y17" s="324"/>
      <c r="Z17" s="334">
        <v>2E-3</v>
      </c>
      <c r="AA17" s="326" t="s">
        <v>93</v>
      </c>
      <c r="AB17" s="324"/>
      <c r="AC17" s="334">
        <v>2E-3</v>
      </c>
      <c r="AD17" s="326" t="s">
        <v>93</v>
      </c>
      <c r="AE17" s="317"/>
      <c r="AF17" s="316"/>
      <c r="AG17" s="316"/>
      <c r="AH17" s="327"/>
      <c r="AI17" s="328"/>
      <c r="AJ17" s="333"/>
      <c r="AK17" s="324"/>
      <c r="AL17" s="334">
        <v>2E-3</v>
      </c>
      <c r="AM17" s="331" t="s">
        <v>93</v>
      </c>
      <c r="AN17" s="327"/>
      <c r="AO17" s="328"/>
      <c r="AP17" s="333"/>
      <c r="AQ17" s="317"/>
      <c r="AR17" s="316"/>
      <c r="AS17" s="320"/>
      <c r="AT17" s="327"/>
      <c r="AU17" s="328"/>
      <c r="AV17" s="333"/>
      <c r="AW17" s="327"/>
      <c r="AX17" s="328"/>
      <c r="AY17" s="329"/>
      <c r="AZ17" s="316"/>
      <c r="BA17" s="316"/>
      <c r="BB17" s="316"/>
      <c r="BC17" s="317"/>
      <c r="BD17" s="316"/>
      <c r="BE17" s="316"/>
      <c r="BF17" s="317"/>
      <c r="BG17" s="316"/>
      <c r="BH17" s="316"/>
      <c r="BI17" s="324"/>
      <c r="BJ17" s="334">
        <v>2E-3</v>
      </c>
      <c r="BK17" s="326" t="s">
        <v>93</v>
      </c>
      <c r="BL17" s="324"/>
      <c r="BM17" s="332">
        <v>2E-3</v>
      </c>
      <c r="BN17" s="331" t="s">
        <v>93</v>
      </c>
      <c r="BO17" s="317"/>
      <c r="BP17" s="316"/>
      <c r="BQ17" s="316"/>
      <c r="BR17" s="317"/>
      <c r="BS17" s="316"/>
      <c r="BT17" s="316"/>
      <c r="BU17" s="324"/>
      <c r="BV17" s="334">
        <v>2E-3</v>
      </c>
      <c r="BW17" s="331" t="s">
        <v>93</v>
      </c>
      <c r="BX17" s="324"/>
      <c r="BY17" s="334">
        <v>2E-3</v>
      </c>
      <c r="BZ17" s="331" t="s">
        <v>93</v>
      </c>
      <c r="CA17" s="324"/>
      <c r="CB17" s="334">
        <v>2E-3</v>
      </c>
      <c r="CC17" s="326" t="s">
        <v>93</v>
      </c>
      <c r="CD17" s="324"/>
      <c r="CE17" s="334">
        <v>2E-3</v>
      </c>
      <c r="CF17" s="326" t="s">
        <v>93</v>
      </c>
      <c r="CG17" s="317"/>
      <c r="CH17" s="316"/>
      <c r="CI17" s="316"/>
      <c r="CJ17" s="324"/>
      <c r="CK17" s="334">
        <v>2E-3</v>
      </c>
      <c r="CL17" s="331" t="s">
        <v>93</v>
      </c>
      <c r="CM17" s="324"/>
      <c r="CN17" s="334">
        <v>2E-3</v>
      </c>
      <c r="CO17" s="331" t="s">
        <v>93</v>
      </c>
      <c r="CP17" s="324"/>
      <c r="CQ17" s="334">
        <v>2E-3</v>
      </c>
      <c r="CR17" s="331" t="s">
        <v>93</v>
      </c>
      <c r="CS17" s="324"/>
      <c r="CT17" s="334">
        <v>2E-3</v>
      </c>
      <c r="CU17" s="326" t="s">
        <v>93</v>
      </c>
    </row>
    <row r="18" spans="3:99" ht="13.5" customHeight="1" x14ac:dyDescent="0.2">
      <c r="C18" s="1068"/>
      <c r="D18" s="1050" t="s">
        <v>101</v>
      </c>
      <c r="E18" s="1048"/>
      <c r="F18" s="1048"/>
      <c r="G18" s="321" t="s">
        <v>99</v>
      </c>
      <c r="H18" s="323"/>
      <c r="I18" s="321"/>
      <c r="J18" s="315"/>
      <c r="K18" s="316"/>
      <c r="L18" s="335"/>
      <c r="M18" s="317"/>
      <c r="N18" s="316"/>
      <c r="O18" s="335"/>
      <c r="P18" s="324"/>
      <c r="Q18" s="334">
        <v>0.05</v>
      </c>
      <c r="R18" s="336" t="s">
        <v>93</v>
      </c>
      <c r="S18" s="324"/>
      <c r="T18" s="334">
        <v>0.05</v>
      </c>
      <c r="U18" s="336" t="s">
        <v>93</v>
      </c>
      <c r="V18" s="324"/>
      <c r="W18" s="334">
        <v>0.05</v>
      </c>
      <c r="X18" s="336" t="s">
        <v>93</v>
      </c>
      <c r="Y18" s="324"/>
      <c r="Z18" s="334">
        <v>0.05</v>
      </c>
      <c r="AA18" s="337" t="s">
        <v>93</v>
      </c>
      <c r="AB18" s="324"/>
      <c r="AC18" s="334">
        <v>0.05</v>
      </c>
      <c r="AD18" s="337" t="s">
        <v>93</v>
      </c>
      <c r="AE18" s="317"/>
      <c r="AF18" s="316"/>
      <c r="AG18" s="335"/>
      <c r="AH18" s="327"/>
      <c r="AI18" s="328"/>
      <c r="AJ18" s="338"/>
      <c r="AK18" s="324"/>
      <c r="AL18" s="334">
        <v>0.05</v>
      </c>
      <c r="AM18" s="336" t="s">
        <v>93</v>
      </c>
      <c r="AN18" s="327"/>
      <c r="AO18" s="328"/>
      <c r="AP18" s="338"/>
      <c r="AQ18" s="317"/>
      <c r="AR18" s="316"/>
      <c r="AS18" s="339"/>
      <c r="AT18" s="327"/>
      <c r="AU18" s="328"/>
      <c r="AV18" s="338"/>
      <c r="AW18" s="340"/>
      <c r="AX18" s="341"/>
      <c r="AY18" s="342"/>
      <c r="AZ18" s="316"/>
      <c r="BA18" s="316"/>
      <c r="BB18" s="335"/>
      <c r="BC18" s="317"/>
      <c r="BD18" s="316"/>
      <c r="BE18" s="335"/>
      <c r="BF18" s="317"/>
      <c r="BG18" s="316"/>
      <c r="BH18" s="335"/>
      <c r="BI18" s="324"/>
      <c r="BJ18" s="334">
        <v>0.05</v>
      </c>
      <c r="BK18" s="337" t="s">
        <v>93</v>
      </c>
      <c r="BL18" s="324"/>
      <c r="BM18" s="334">
        <v>0.05</v>
      </c>
      <c r="BN18" s="336" t="s">
        <v>93</v>
      </c>
      <c r="BO18" s="317"/>
      <c r="BP18" s="316"/>
      <c r="BQ18" s="335"/>
      <c r="BR18" s="317"/>
      <c r="BS18" s="316"/>
      <c r="BT18" s="335"/>
      <c r="BU18" s="324"/>
      <c r="BV18" s="334">
        <v>0.05</v>
      </c>
      <c r="BW18" s="336" t="s">
        <v>93</v>
      </c>
      <c r="BX18" s="324"/>
      <c r="BY18" s="334">
        <v>0.05</v>
      </c>
      <c r="BZ18" s="336" t="s">
        <v>93</v>
      </c>
      <c r="CA18" s="324"/>
      <c r="CB18" s="334">
        <v>0.05</v>
      </c>
      <c r="CC18" s="337" t="s">
        <v>93</v>
      </c>
      <c r="CD18" s="324"/>
      <c r="CE18" s="334">
        <v>0.05</v>
      </c>
      <c r="CF18" s="337" t="s">
        <v>93</v>
      </c>
      <c r="CG18" s="317"/>
      <c r="CH18" s="316"/>
      <c r="CI18" s="335"/>
      <c r="CJ18" s="324"/>
      <c r="CK18" s="334">
        <v>0.05</v>
      </c>
      <c r="CL18" s="336" t="s">
        <v>93</v>
      </c>
      <c r="CM18" s="324"/>
      <c r="CN18" s="334">
        <v>0.05</v>
      </c>
      <c r="CO18" s="336" t="s">
        <v>93</v>
      </c>
      <c r="CP18" s="343"/>
      <c r="CQ18" s="334">
        <v>0.05</v>
      </c>
      <c r="CR18" s="336" t="s">
        <v>93</v>
      </c>
      <c r="CS18" s="324"/>
      <c r="CT18" s="334">
        <v>0.05</v>
      </c>
      <c r="CU18" s="337" t="s">
        <v>93</v>
      </c>
    </row>
    <row r="19" spans="3:99" ht="11.85" customHeight="1" x14ac:dyDescent="0.2">
      <c r="C19" s="1074" t="s">
        <v>102</v>
      </c>
      <c r="D19" s="1075"/>
      <c r="E19" s="1075"/>
      <c r="F19" s="1075"/>
      <c r="G19" s="1076"/>
      <c r="H19" s="344"/>
      <c r="I19" s="345"/>
      <c r="J19" s="344"/>
      <c r="K19" s="346">
        <v>45062</v>
      </c>
      <c r="L19" s="347" t="s">
        <v>103</v>
      </c>
      <c r="M19" s="344"/>
      <c r="N19" s="346">
        <v>45062</v>
      </c>
      <c r="O19" s="347" t="s">
        <v>103</v>
      </c>
      <c r="P19" s="344"/>
      <c r="Q19" s="346">
        <v>45062</v>
      </c>
      <c r="R19" s="347" t="s">
        <v>103</v>
      </c>
      <c r="S19" s="344"/>
      <c r="T19" s="346">
        <f>Q19</f>
        <v>45062</v>
      </c>
      <c r="U19" s="347" t="s">
        <v>103</v>
      </c>
      <c r="V19" s="348"/>
      <c r="W19" s="346">
        <f>Q19</f>
        <v>45062</v>
      </c>
      <c r="X19" s="347" t="s">
        <v>103</v>
      </c>
      <c r="Y19" s="344"/>
      <c r="Z19" s="346">
        <f>Q19</f>
        <v>45062</v>
      </c>
      <c r="AA19" s="349" t="s">
        <v>103</v>
      </c>
      <c r="AB19" s="344"/>
      <c r="AC19" s="346">
        <f>Q19</f>
        <v>45062</v>
      </c>
      <c r="AD19" s="349" t="s">
        <v>103</v>
      </c>
      <c r="AE19" s="344"/>
      <c r="AF19" s="346">
        <f>Q19</f>
        <v>45062</v>
      </c>
      <c r="AG19" s="347" t="s">
        <v>103</v>
      </c>
      <c r="AH19" s="344"/>
      <c r="AI19" s="346">
        <f>Q19</f>
        <v>45062</v>
      </c>
      <c r="AJ19" s="347" t="s">
        <v>103</v>
      </c>
      <c r="AK19" s="344"/>
      <c r="AL19" s="346">
        <f>Q19</f>
        <v>45062</v>
      </c>
      <c r="AM19" s="347" t="s">
        <v>103</v>
      </c>
      <c r="AN19" s="344"/>
      <c r="AO19" s="346">
        <f>Q19</f>
        <v>45062</v>
      </c>
      <c r="AP19" s="347" t="s">
        <v>103</v>
      </c>
      <c r="AQ19" s="344"/>
      <c r="AR19" s="346">
        <f>Q19</f>
        <v>45062</v>
      </c>
      <c r="AS19" s="349" t="s">
        <v>103</v>
      </c>
      <c r="AT19" s="344"/>
      <c r="AU19" s="346">
        <f>Q19</f>
        <v>45062</v>
      </c>
      <c r="AV19" s="347" t="s">
        <v>103</v>
      </c>
      <c r="AW19" s="344"/>
      <c r="AX19" s="346">
        <f>Q19</f>
        <v>45062</v>
      </c>
      <c r="AY19" s="349" t="s">
        <v>103</v>
      </c>
      <c r="AZ19" s="350"/>
      <c r="BA19" s="346">
        <f>Q19</f>
        <v>45062</v>
      </c>
      <c r="BB19" s="347" t="s">
        <v>103</v>
      </c>
      <c r="BC19" s="344"/>
      <c r="BD19" s="346">
        <f>Q19</f>
        <v>45062</v>
      </c>
      <c r="BE19" s="347" t="s">
        <v>103</v>
      </c>
      <c r="BF19" s="344"/>
      <c r="BG19" s="346">
        <f>Q19</f>
        <v>45062</v>
      </c>
      <c r="BH19" s="347" t="s">
        <v>103</v>
      </c>
      <c r="BI19" s="344"/>
      <c r="BJ19" s="346">
        <f>Q19</f>
        <v>45062</v>
      </c>
      <c r="BK19" s="349" t="s">
        <v>103</v>
      </c>
      <c r="BL19" s="344"/>
      <c r="BM19" s="346">
        <f>Q19</f>
        <v>45062</v>
      </c>
      <c r="BN19" s="347" t="s">
        <v>103</v>
      </c>
      <c r="BO19" s="344"/>
      <c r="BP19" s="346">
        <f>Q19</f>
        <v>45062</v>
      </c>
      <c r="BQ19" s="347" t="s">
        <v>103</v>
      </c>
      <c r="BR19" s="344"/>
      <c r="BS19" s="346">
        <f>Q19</f>
        <v>45062</v>
      </c>
      <c r="BT19" s="347" t="s">
        <v>103</v>
      </c>
      <c r="BU19" s="344"/>
      <c r="BV19" s="346">
        <f>Q19</f>
        <v>45062</v>
      </c>
      <c r="BW19" s="347" t="s">
        <v>103</v>
      </c>
      <c r="BX19" s="344"/>
      <c r="BY19" s="346">
        <f>Q19</f>
        <v>45062</v>
      </c>
      <c r="BZ19" s="347" t="s">
        <v>103</v>
      </c>
      <c r="CA19" s="344"/>
      <c r="CB19" s="346">
        <f>Q19</f>
        <v>45062</v>
      </c>
      <c r="CC19" s="349" t="s">
        <v>103</v>
      </c>
      <c r="CD19" s="344"/>
      <c r="CE19" s="346">
        <f>Q19</f>
        <v>45062</v>
      </c>
      <c r="CF19" s="349" t="s">
        <v>103</v>
      </c>
      <c r="CG19" s="344"/>
      <c r="CH19" s="346">
        <f>Q19</f>
        <v>45062</v>
      </c>
      <c r="CI19" s="347" t="s">
        <v>103</v>
      </c>
      <c r="CJ19" s="344"/>
      <c r="CK19" s="346">
        <f>Q19</f>
        <v>45062</v>
      </c>
      <c r="CL19" s="347" t="s">
        <v>103</v>
      </c>
      <c r="CM19" s="344"/>
      <c r="CN19" s="346">
        <f>Q19</f>
        <v>45062</v>
      </c>
      <c r="CO19" s="349" t="s">
        <v>103</v>
      </c>
      <c r="CP19" s="344"/>
      <c r="CQ19" s="346">
        <f>Q19</f>
        <v>45062</v>
      </c>
      <c r="CR19" s="347" t="s">
        <v>103</v>
      </c>
      <c r="CS19" s="344"/>
      <c r="CT19" s="346">
        <f>Q19</f>
        <v>45062</v>
      </c>
      <c r="CU19" s="349" t="s">
        <v>103</v>
      </c>
    </row>
    <row r="20" spans="3:99" ht="12" customHeight="1" x14ac:dyDescent="0.2">
      <c r="C20" s="1042" t="s">
        <v>104</v>
      </c>
      <c r="D20" s="1043"/>
      <c r="E20" s="1043"/>
      <c r="F20" s="1043"/>
      <c r="G20" s="1043"/>
      <c r="H20" s="302"/>
      <c r="I20" s="303"/>
      <c r="J20" s="302"/>
      <c r="K20" s="351">
        <v>0.29166666666666669</v>
      </c>
      <c r="L20" s="352"/>
      <c r="M20" s="353"/>
      <c r="N20" s="354">
        <v>0.31944444444444448</v>
      </c>
      <c r="O20" s="355"/>
      <c r="P20" s="353"/>
      <c r="Q20" s="351">
        <v>0.36458333333333331</v>
      </c>
      <c r="R20" s="352"/>
      <c r="S20" s="353"/>
      <c r="T20" s="354">
        <v>0.34027777777777773</v>
      </c>
      <c r="U20" s="355"/>
      <c r="V20" s="353"/>
      <c r="W20" s="354">
        <v>0.40625</v>
      </c>
      <c r="X20" s="355"/>
      <c r="Y20" s="353"/>
      <c r="Z20" s="354">
        <v>0.38194444444444442</v>
      </c>
      <c r="AA20" s="356"/>
      <c r="AB20" s="353"/>
      <c r="AC20" s="354">
        <v>0.44097222222222227</v>
      </c>
      <c r="AD20" s="357"/>
      <c r="AE20" s="353"/>
      <c r="AF20" s="354">
        <v>0.46180555555555558</v>
      </c>
      <c r="AG20" s="356"/>
      <c r="AH20" s="353"/>
      <c r="AI20" s="354">
        <v>0.4375</v>
      </c>
      <c r="AJ20" s="352"/>
      <c r="AK20" s="353"/>
      <c r="AL20" s="354">
        <v>0.39930555555555558</v>
      </c>
      <c r="AM20" s="357"/>
      <c r="AN20" s="353"/>
      <c r="AO20" s="354">
        <v>0.29166666666666669</v>
      </c>
      <c r="AP20" s="355"/>
      <c r="AQ20" s="353"/>
      <c r="AR20" s="354">
        <v>0.38194444444444442</v>
      </c>
      <c r="AS20" s="357"/>
      <c r="AT20" s="302"/>
      <c r="AU20" s="354">
        <v>0.3125</v>
      </c>
      <c r="AV20" s="355"/>
      <c r="AW20" s="353"/>
      <c r="AX20" s="354">
        <v>0.31944444444444448</v>
      </c>
      <c r="AY20" s="357"/>
      <c r="AZ20" s="355"/>
      <c r="BA20" s="354">
        <v>0.30208333333333331</v>
      </c>
      <c r="BB20" s="357"/>
      <c r="BC20" s="302"/>
      <c r="BD20" s="351">
        <v>0.29166666666666669</v>
      </c>
      <c r="BE20" s="352"/>
      <c r="BF20" s="353"/>
      <c r="BG20" s="354">
        <v>0.3888888888888889</v>
      </c>
      <c r="BH20" s="356"/>
      <c r="BI20" s="353"/>
      <c r="BJ20" s="354">
        <v>0.33333333333333331</v>
      </c>
      <c r="BK20" s="357"/>
      <c r="BL20" s="353"/>
      <c r="BM20" s="354">
        <v>0.36805555555555558</v>
      </c>
      <c r="BN20" s="356"/>
      <c r="BO20" s="353"/>
      <c r="BP20" s="354">
        <v>0.35416666666666669</v>
      </c>
      <c r="BQ20" s="352"/>
      <c r="BR20" s="353"/>
      <c r="BS20" s="354">
        <v>0.41319444444444442</v>
      </c>
      <c r="BT20" s="356"/>
      <c r="BU20" s="353"/>
      <c r="BV20" s="354">
        <v>0.39583333333333331</v>
      </c>
      <c r="BW20" s="355"/>
      <c r="BX20" s="353"/>
      <c r="BY20" s="354">
        <v>0.37847222222222227</v>
      </c>
      <c r="BZ20" s="352"/>
      <c r="CA20" s="353"/>
      <c r="CB20" s="354">
        <v>0.3576388888888889</v>
      </c>
      <c r="CC20" s="356"/>
      <c r="CD20" s="353"/>
      <c r="CE20" s="354">
        <v>0.36458333333333331</v>
      </c>
      <c r="CF20" s="357"/>
      <c r="CG20" s="353"/>
      <c r="CH20" s="354">
        <v>0.33680555555555558</v>
      </c>
      <c r="CI20" s="355"/>
      <c r="CJ20" s="353"/>
      <c r="CK20" s="354">
        <v>0.3263888888888889</v>
      </c>
      <c r="CL20" s="357"/>
      <c r="CM20" s="353"/>
      <c r="CN20" s="354">
        <v>0.31597222222222221</v>
      </c>
      <c r="CO20" s="356"/>
      <c r="CP20" s="353"/>
      <c r="CQ20" s="354">
        <v>0.30555555555555552</v>
      </c>
      <c r="CR20" s="355"/>
      <c r="CS20" s="353"/>
      <c r="CT20" s="354">
        <v>0.29166666666666669</v>
      </c>
      <c r="CU20" s="357"/>
    </row>
    <row r="21" spans="3:99" ht="12" customHeight="1" x14ac:dyDescent="0.2">
      <c r="C21" s="1069"/>
      <c r="D21" s="1070"/>
      <c r="E21" s="1070"/>
      <c r="F21" s="1070"/>
      <c r="G21" s="1070"/>
      <c r="H21" s="323"/>
      <c r="I21" s="321"/>
      <c r="J21" s="323"/>
      <c r="K21" s="359">
        <v>0.54166666666666663</v>
      </c>
      <c r="L21" s="360"/>
      <c r="M21" s="361"/>
      <c r="N21" s="359">
        <v>0.5625</v>
      </c>
      <c r="O21" s="362"/>
      <c r="P21" s="361"/>
      <c r="Q21" s="359">
        <v>0.59375</v>
      </c>
      <c r="R21" s="360"/>
      <c r="S21" s="361"/>
      <c r="T21" s="359">
        <v>0.57638888888888895</v>
      </c>
      <c r="U21" s="362"/>
      <c r="V21" s="361"/>
      <c r="W21" s="359">
        <v>0.625</v>
      </c>
      <c r="X21" s="362"/>
      <c r="Y21" s="361"/>
      <c r="Z21" s="359">
        <v>0.61111111111111105</v>
      </c>
      <c r="AA21" s="363"/>
      <c r="AB21" s="361"/>
      <c r="AC21" s="359">
        <v>0.66666666666666663</v>
      </c>
      <c r="AD21" s="364"/>
      <c r="AE21" s="361"/>
      <c r="AF21" s="359">
        <v>0.64930555555555558</v>
      </c>
      <c r="AG21" s="363"/>
      <c r="AH21" s="361"/>
      <c r="AI21" s="359">
        <v>0.65277777777777779</v>
      </c>
      <c r="AJ21" s="360"/>
      <c r="AK21" s="361"/>
      <c r="AL21" s="359">
        <v>0.61805555555555558</v>
      </c>
      <c r="AM21" s="360"/>
      <c r="AN21" s="361"/>
      <c r="AO21" s="359">
        <v>0.54166666666666663</v>
      </c>
      <c r="AP21" s="362"/>
      <c r="AQ21" s="361"/>
      <c r="AR21" s="359">
        <v>0.60763888888888895</v>
      </c>
      <c r="AS21" s="363"/>
      <c r="AT21" s="323"/>
      <c r="AU21" s="359">
        <v>0.55555555555555558</v>
      </c>
      <c r="AV21" s="362"/>
      <c r="AW21" s="361"/>
      <c r="AX21" s="359">
        <v>0.57638888888888895</v>
      </c>
      <c r="AY21" s="364"/>
      <c r="AZ21" s="362"/>
      <c r="BA21" s="359">
        <v>0.55208333333333337</v>
      </c>
      <c r="BB21" s="363"/>
      <c r="BC21" s="323"/>
      <c r="BD21" s="359">
        <v>0.54166666666666663</v>
      </c>
      <c r="BE21" s="360"/>
      <c r="BF21" s="361"/>
      <c r="BG21" s="359">
        <v>0.61458333333333337</v>
      </c>
      <c r="BH21" s="363"/>
      <c r="BI21" s="361"/>
      <c r="BJ21" s="359">
        <v>0.57291666666666663</v>
      </c>
      <c r="BK21" s="364"/>
      <c r="BL21" s="361"/>
      <c r="BM21" s="359">
        <v>0.59722222222222221</v>
      </c>
      <c r="BN21" s="363"/>
      <c r="BO21" s="361"/>
      <c r="BP21" s="359">
        <v>0.58680555555555558</v>
      </c>
      <c r="BQ21" s="360"/>
      <c r="BR21" s="361"/>
      <c r="BS21" s="359">
        <v>0.63194444444444442</v>
      </c>
      <c r="BT21" s="363"/>
      <c r="BU21" s="361"/>
      <c r="BV21" s="359">
        <v>0.64236111111111105</v>
      </c>
      <c r="BW21" s="362"/>
      <c r="BX21" s="361"/>
      <c r="BY21" s="359">
        <v>0.63194444444444442</v>
      </c>
      <c r="BZ21" s="360"/>
      <c r="CA21" s="358"/>
      <c r="CB21" s="359">
        <v>0.61111111111111105</v>
      </c>
      <c r="CC21" s="363"/>
      <c r="CD21" s="361"/>
      <c r="CE21" s="359">
        <v>0.61805555555555558</v>
      </c>
      <c r="CF21" s="364"/>
      <c r="CG21" s="361"/>
      <c r="CH21" s="359">
        <v>0.59722222222222221</v>
      </c>
      <c r="CI21" s="362"/>
      <c r="CJ21" s="361"/>
      <c r="CK21" s="359">
        <v>0.58333333333333337</v>
      </c>
      <c r="CL21" s="364"/>
      <c r="CM21" s="361"/>
      <c r="CN21" s="359">
        <v>0.56944444444444442</v>
      </c>
      <c r="CO21" s="363"/>
      <c r="CP21" s="361"/>
      <c r="CQ21" s="359">
        <v>0.55208333333333337</v>
      </c>
      <c r="CR21" s="362"/>
      <c r="CS21" s="361"/>
      <c r="CT21" s="359">
        <v>0.54166666666666663</v>
      </c>
      <c r="CU21" s="364"/>
    </row>
    <row r="22" spans="3:99" ht="12" customHeight="1" x14ac:dyDescent="0.2">
      <c r="C22" s="1042" t="s">
        <v>105</v>
      </c>
      <c r="D22" s="1043"/>
      <c r="E22" s="1043"/>
      <c r="F22" s="1043"/>
      <c r="G22" s="1043"/>
      <c r="H22" s="302"/>
      <c r="I22" s="303"/>
      <c r="J22" s="302"/>
      <c r="K22" s="365" t="s">
        <v>292</v>
      </c>
      <c r="L22" s="366"/>
      <c r="M22" s="367"/>
      <c r="N22" s="368" t="s">
        <v>292</v>
      </c>
      <c r="O22" s="365"/>
      <c r="P22" s="367"/>
      <c r="Q22" s="368" t="s">
        <v>292</v>
      </c>
      <c r="R22" s="366"/>
      <c r="S22" s="367"/>
      <c r="T22" s="368" t="s">
        <v>292</v>
      </c>
      <c r="U22" s="365"/>
      <c r="V22" s="367"/>
      <c r="W22" s="368" t="s">
        <v>292</v>
      </c>
      <c r="X22" s="365"/>
      <c r="Y22" s="367"/>
      <c r="Z22" s="368" t="s">
        <v>292</v>
      </c>
      <c r="AA22" s="369"/>
      <c r="AB22" s="367"/>
      <c r="AC22" s="368" t="s">
        <v>292</v>
      </c>
      <c r="AD22" s="370"/>
      <c r="AE22" s="367"/>
      <c r="AF22" s="368" t="s">
        <v>292</v>
      </c>
      <c r="AG22" s="369"/>
      <c r="AH22" s="367"/>
      <c r="AI22" s="368" t="s">
        <v>292</v>
      </c>
      <c r="AJ22" s="366"/>
      <c r="AK22" s="367"/>
      <c r="AL22" s="368" t="s">
        <v>292</v>
      </c>
      <c r="AM22" s="366"/>
      <c r="AN22" s="367"/>
      <c r="AO22" s="368" t="s">
        <v>292</v>
      </c>
      <c r="AP22" s="365"/>
      <c r="AQ22" s="367"/>
      <c r="AR22" s="368" t="s">
        <v>292</v>
      </c>
      <c r="AS22" s="370"/>
      <c r="AT22" s="367"/>
      <c r="AU22" s="368" t="s">
        <v>292</v>
      </c>
      <c r="AV22" s="365"/>
      <c r="AW22" s="367"/>
      <c r="AX22" s="368" t="s">
        <v>292</v>
      </c>
      <c r="AY22" s="370"/>
      <c r="AZ22" s="365"/>
      <c r="BA22" s="368" t="s">
        <v>292</v>
      </c>
      <c r="BB22" s="369"/>
      <c r="BC22" s="302"/>
      <c r="BD22" s="368" t="s">
        <v>292</v>
      </c>
      <c r="BE22" s="366"/>
      <c r="BF22" s="367"/>
      <c r="BG22" s="368" t="s">
        <v>292</v>
      </c>
      <c r="BH22" s="370"/>
      <c r="BI22" s="367"/>
      <c r="BJ22" s="368" t="s">
        <v>292</v>
      </c>
      <c r="BK22" s="370"/>
      <c r="BL22" s="367"/>
      <c r="BM22" s="368" t="s">
        <v>292</v>
      </c>
      <c r="BN22" s="365"/>
      <c r="BO22" s="367"/>
      <c r="BP22" s="368" t="s">
        <v>292</v>
      </c>
      <c r="BQ22" s="366"/>
      <c r="BR22" s="367"/>
      <c r="BS22" s="368" t="s">
        <v>292</v>
      </c>
      <c r="BT22" s="370"/>
      <c r="BU22" s="367"/>
      <c r="BV22" s="368" t="s">
        <v>106</v>
      </c>
      <c r="BW22" s="365"/>
      <c r="BX22" s="367"/>
      <c r="BY22" s="368" t="s">
        <v>106</v>
      </c>
      <c r="BZ22" s="366"/>
      <c r="CA22" s="367"/>
      <c r="CB22" s="368" t="s">
        <v>106</v>
      </c>
      <c r="CC22" s="369"/>
      <c r="CD22" s="367"/>
      <c r="CE22" s="368" t="s">
        <v>106</v>
      </c>
      <c r="CF22" s="370"/>
      <c r="CG22" s="367"/>
      <c r="CH22" s="368" t="s">
        <v>106</v>
      </c>
      <c r="CI22" s="366"/>
      <c r="CJ22" s="367"/>
      <c r="CK22" s="368" t="s">
        <v>106</v>
      </c>
      <c r="CL22" s="370"/>
      <c r="CM22" s="367"/>
      <c r="CN22" s="368" t="s">
        <v>106</v>
      </c>
      <c r="CO22" s="369"/>
      <c r="CP22" s="367"/>
      <c r="CQ22" s="368" t="s">
        <v>106</v>
      </c>
      <c r="CR22" s="365"/>
      <c r="CS22" s="367"/>
      <c r="CT22" s="368" t="s">
        <v>106</v>
      </c>
      <c r="CU22" s="370"/>
    </row>
    <row r="23" spans="3:99" ht="12" customHeight="1" x14ac:dyDescent="0.2">
      <c r="C23" s="1050"/>
      <c r="D23" s="1048"/>
      <c r="E23" s="1048"/>
      <c r="F23" s="1048"/>
      <c r="G23" s="1048"/>
      <c r="H23" s="371"/>
      <c r="I23" s="372"/>
      <c r="J23" s="371"/>
      <c r="K23" s="336" t="s">
        <v>292</v>
      </c>
      <c r="L23" s="373"/>
      <c r="M23" s="343"/>
      <c r="N23" s="374" t="s">
        <v>292</v>
      </c>
      <c r="O23" s="336"/>
      <c r="P23" s="343"/>
      <c r="Q23" s="374" t="s">
        <v>292</v>
      </c>
      <c r="R23" s="373"/>
      <c r="S23" s="343"/>
      <c r="T23" s="374" t="s">
        <v>292</v>
      </c>
      <c r="U23" s="336"/>
      <c r="V23" s="343"/>
      <c r="W23" s="374" t="s">
        <v>292</v>
      </c>
      <c r="X23" s="336"/>
      <c r="Y23" s="343"/>
      <c r="Z23" s="374" t="s">
        <v>292</v>
      </c>
      <c r="AA23" s="337"/>
      <c r="AB23" s="343"/>
      <c r="AC23" s="374" t="s">
        <v>292</v>
      </c>
      <c r="AD23" s="375"/>
      <c r="AE23" s="343"/>
      <c r="AF23" s="374" t="s">
        <v>292</v>
      </c>
      <c r="AG23" s="337"/>
      <c r="AH23" s="343"/>
      <c r="AI23" s="374" t="s">
        <v>292</v>
      </c>
      <c r="AJ23" s="373"/>
      <c r="AK23" s="343"/>
      <c r="AL23" s="374" t="s">
        <v>292</v>
      </c>
      <c r="AM23" s="373"/>
      <c r="AN23" s="343"/>
      <c r="AO23" s="374" t="s">
        <v>292</v>
      </c>
      <c r="AP23" s="336"/>
      <c r="AQ23" s="343"/>
      <c r="AR23" s="374" t="s">
        <v>292</v>
      </c>
      <c r="AS23" s="375"/>
      <c r="AT23" s="343"/>
      <c r="AU23" s="374" t="s">
        <v>292</v>
      </c>
      <c r="AV23" s="336"/>
      <c r="AW23" s="343"/>
      <c r="AX23" s="374" t="s">
        <v>292</v>
      </c>
      <c r="AY23" s="375"/>
      <c r="AZ23" s="336"/>
      <c r="BA23" s="374" t="s">
        <v>292</v>
      </c>
      <c r="BB23" s="337"/>
      <c r="BC23" s="371"/>
      <c r="BD23" s="374" t="s">
        <v>292</v>
      </c>
      <c r="BE23" s="373"/>
      <c r="BF23" s="343"/>
      <c r="BG23" s="374" t="s">
        <v>292</v>
      </c>
      <c r="BH23" s="375"/>
      <c r="BI23" s="343"/>
      <c r="BJ23" s="374" t="s">
        <v>292</v>
      </c>
      <c r="BK23" s="375"/>
      <c r="BL23" s="343"/>
      <c r="BM23" s="374" t="s">
        <v>292</v>
      </c>
      <c r="BN23" s="336"/>
      <c r="BO23" s="343"/>
      <c r="BP23" s="374" t="s">
        <v>292</v>
      </c>
      <c r="BQ23" s="373"/>
      <c r="BR23" s="343"/>
      <c r="BS23" s="374" t="s">
        <v>292</v>
      </c>
      <c r="BT23" s="375"/>
      <c r="BU23" s="343"/>
      <c r="BV23" s="374" t="s">
        <v>292</v>
      </c>
      <c r="BW23" s="336"/>
      <c r="BX23" s="343"/>
      <c r="BY23" s="374" t="s">
        <v>292</v>
      </c>
      <c r="BZ23" s="373"/>
      <c r="CA23" s="343"/>
      <c r="CB23" s="374" t="s">
        <v>292</v>
      </c>
      <c r="CC23" s="337"/>
      <c r="CD23" s="343"/>
      <c r="CE23" s="374" t="s">
        <v>292</v>
      </c>
      <c r="CF23" s="375"/>
      <c r="CG23" s="343"/>
      <c r="CH23" s="374" t="s">
        <v>292</v>
      </c>
      <c r="CI23" s="373"/>
      <c r="CJ23" s="343"/>
      <c r="CK23" s="374" t="s">
        <v>292</v>
      </c>
      <c r="CL23" s="375"/>
      <c r="CM23" s="343"/>
      <c r="CN23" s="374" t="s">
        <v>292</v>
      </c>
      <c r="CO23" s="337"/>
      <c r="CP23" s="343"/>
      <c r="CQ23" s="374" t="s">
        <v>292</v>
      </c>
      <c r="CR23" s="336"/>
      <c r="CS23" s="343"/>
      <c r="CT23" s="374" t="s">
        <v>292</v>
      </c>
      <c r="CU23" s="375"/>
    </row>
    <row r="24" spans="3:99" ht="12" customHeight="1" x14ac:dyDescent="0.2">
      <c r="C24" s="1042" t="s">
        <v>109</v>
      </c>
      <c r="D24" s="1043"/>
      <c r="E24" s="1043"/>
      <c r="F24" s="1043"/>
      <c r="G24" s="377"/>
      <c r="H24" s="307"/>
      <c r="I24" s="308"/>
      <c r="J24" s="307"/>
      <c r="K24" s="378">
        <v>17.8</v>
      </c>
      <c r="L24" s="379"/>
      <c r="M24" s="380"/>
      <c r="N24" s="381">
        <v>20.100000000000001</v>
      </c>
      <c r="O24" s="382"/>
      <c r="P24" s="380"/>
      <c r="Q24" s="382">
        <v>22.1</v>
      </c>
      <c r="R24" s="379"/>
      <c r="S24" s="380"/>
      <c r="T24" s="381">
        <v>22</v>
      </c>
      <c r="U24" s="382"/>
      <c r="V24" s="380"/>
      <c r="W24" s="381">
        <v>22.2</v>
      </c>
      <c r="X24" s="382"/>
      <c r="Y24" s="380"/>
      <c r="Z24" s="381">
        <v>22.8</v>
      </c>
      <c r="AA24" s="383"/>
      <c r="AB24" s="380"/>
      <c r="AC24" s="381">
        <v>24.3</v>
      </c>
      <c r="AD24" s="384"/>
      <c r="AE24" s="380"/>
      <c r="AF24" s="381">
        <v>24.5</v>
      </c>
      <c r="AG24" s="383"/>
      <c r="AH24" s="380"/>
      <c r="AI24" s="381">
        <v>23.2</v>
      </c>
      <c r="AJ24" s="379"/>
      <c r="AK24" s="380"/>
      <c r="AL24" s="381">
        <v>21.4</v>
      </c>
      <c r="AM24" s="379"/>
      <c r="AN24" s="380"/>
      <c r="AO24" s="381">
        <v>17</v>
      </c>
      <c r="AP24" s="382"/>
      <c r="AQ24" s="380"/>
      <c r="AR24" s="381">
        <v>20.3</v>
      </c>
      <c r="AS24" s="383"/>
      <c r="AT24" s="385"/>
      <c r="AU24" s="381">
        <v>17.7</v>
      </c>
      <c r="AV24" s="382"/>
      <c r="AW24" s="380"/>
      <c r="AX24" s="381">
        <v>21</v>
      </c>
      <c r="AY24" s="384"/>
      <c r="AZ24" s="382"/>
      <c r="BA24" s="381">
        <v>19.399999999999999</v>
      </c>
      <c r="BB24" s="383"/>
      <c r="BC24" s="385"/>
      <c r="BD24" s="382">
        <v>18.899999999999999</v>
      </c>
      <c r="BE24" s="379"/>
      <c r="BF24" s="380"/>
      <c r="BG24" s="381">
        <v>22.1</v>
      </c>
      <c r="BH24" s="383"/>
      <c r="BI24" s="380"/>
      <c r="BJ24" s="381">
        <v>17.8</v>
      </c>
      <c r="BK24" s="384"/>
      <c r="BL24" s="380"/>
      <c r="BM24" s="381">
        <v>21.6</v>
      </c>
      <c r="BN24" s="382"/>
      <c r="BO24" s="380"/>
      <c r="BP24" s="382">
        <v>20</v>
      </c>
      <c r="BQ24" s="379"/>
      <c r="BR24" s="380"/>
      <c r="BS24" s="381">
        <v>20.3</v>
      </c>
      <c r="BT24" s="383"/>
      <c r="BU24" s="380"/>
      <c r="BV24" s="381">
        <v>20.5</v>
      </c>
      <c r="BW24" s="382"/>
      <c r="BX24" s="380"/>
      <c r="BY24" s="381">
        <v>21.1</v>
      </c>
      <c r="BZ24" s="379"/>
      <c r="CA24" s="380"/>
      <c r="CB24" s="381">
        <v>19.5</v>
      </c>
      <c r="CC24" s="383"/>
      <c r="CD24" s="380"/>
      <c r="CE24" s="381">
        <v>19.600000000000001</v>
      </c>
      <c r="CF24" s="384"/>
      <c r="CG24" s="380"/>
      <c r="CH24" s="381">
        <v>20.5</v>
      </c>
      <c r="CI24" s="382"/>
      <c r="CJ24" s="380"/>
      <c r="CK24" s="381">
        <v>20</v>
      </c>
      <c r="CL24" s="384"/>
      <c r="CM24" s="380"/>
      <c r="CN24" s="381">
        <v>18</v>
      </c>
      <c r="CO24" s="383"/>
      <c r="CP24" s="380"/>
      <c r="CQ24" s="381">
        <v>20.6</v>
      </c>
      <c r="CR24" s="382"/>
      <c r="CS24" s="380"/>
      <c r="CT24" s="381">
        <v>16.7</v>
      </c>
      <c r="CU24" s="384"/>
    </row>
    <row r="25" spans="3:99" ht="12" customHeight="1" x14ac:dyDescent="0.2">
      <c r="C25" s="1050"/>
      <c r="D25" s="1048"/>
      <c r="E25" s="1048"/>
      <c r="F25" s="1048"/>
      <c r="G25" s="372" t="s">
        <v>110</v>
      </c>
      <c r="H25" s="371"/>
      <c r="I25" s="372"/>
      <c r="J25" s="371"/>
      <c r="K25" s="390">
        <v>24.9</v>
      </c>
      <c r="L25" s="379"/>
      <c r="M25" s="380"/>
      <c r="N25" s="381">
        <v>25.4</v>
      </c>
      <c r="O25" s="382"/>
      <c r="P25" s="380"/>
      <c r="Q25" s="382">
        <v>25.7</v>
      </c>
      <c r="R25" s="379"/>
      <c r="S25" s="380"/>
      <c r="T25" s="381">
        <v>25.6</v>
      </c>
      <c r="U25" s="382"/>
      <c r="V25" s="380"/>
      <c r="W25" s="381">
        <v>24.9</v>
      </c>
      <c r="X25" s="382"/>
      <c r="Y25" s="380"/>
      <c r="Z25" s="381">
        <v>26.1</v>
      </c>
      <c r="AA25" s="383"/>
      <c r="AB25" s="380"/>
      <c r="AC25" s="381">
        <v>25.7</v>
      </c>
      <c r="AD25" s="384"/>
      <c r="AE25" s="380"/>
      <c r="AF25" s="381">
        <v>25.2</v>
      </c>
      <c r="AG25" s="383"/>
      <c r="AH25" s="380"/>
      <c r="AI25" s="381">
        <v>26.2</v>
      </c>
      <c r="AJ25" s="379"/>
      <c r="AK25" s="380"/>
      <c r="AL25" s="381">
        <v>24.2</v>
      </c>
      <c r="AM25" s="379"/>
      <c r="AN25" s="380"/>
      <c r="AO25" s="381">
        <v>23.2</v>
      </c>
      <c r="AP25" s="382"/>
      <c r="AQ25" s="380"/>
      <c r="AR25" s="381">
        <v>23.8</v>
      </c>
      <c r="AS25" s="383"/>
      <c r="AT25" s="391"/>
      <c r="AU25" s="381">
        <v>24.3</v>
      </c>
      <c r="AV25" s="382"/>
      <c r="AW25" s="380"/>
      <c r="AX25" s="381">
        <v>24.2</v>
      </c>
      <c r="AY25" s="384"/>
      <c r="AZ25" s="382"/>
      <c r="BA25" s="381">
        <v>28.3</v>
      </c>
      <c r="BB25" s="383"/>
      <c r="BC25" s="391"/>
      <c r="BD25" s="382">
        <v>27.4</v>
      </c>
      <c r="BE25" s="379"/>
      <c r="BF25" s="380"/>
      <c r="BG25" s="381">
        <v>25.4</v>
      </c>
      <c r="BH25" s="383"/>
      <c r="BI25" s="380"/>
      <c r="BJ25" s="381">
        <v>28.1</v>
      </c>
      <c r="BK25" s="384"/>
      <c r="BL25" s="380"/>
      <c r="BM25" s="381">
        <v>24.9</v>
      </c>
      <c r="BN25" s="382"/>
      <c r="BO25" s="380"/>
      <c r="BP25" s="382">
        <v>26.5</v>
      </c>
      <c r="BQ25" s="379"/>
      <c r="BR25" s="380"/>
      <c r="BS25" s="381">
        <v>27.4</v>
      </c>
      <c r="BT25" s="383"/>
      <c r="BU25" s="380"/>
      <c r="BV25" s="381">
        <v>27.9</v>
      </c>
      <c r="BW25" s="382"/>
      <c r="BX25" s="380"/>
      <c r="BY25" s="381">
        <v>27.1</v>
      </c>
      <c r="BZ25" s="379"/>
      <c r="CA25" s="380"/>
      <c r="CB25" s="381">
        <v>25.1</v>
      </c>
      <c r="CC25" s="383"/>
      <c r="CD25" s="380"/>
      <c r="CE25" s="381">
        <v>25.1</v>
      </c>
      <c r="CF25" s="384"/>
      <c r="CG25" s="380"/>
      <c r="CH25" s="381">
        <v>27</v>
      </c>
      <c r="CI25" s="382"/>
      <c r="CJ25" s="380"/>
      <c r="CK25" s="381">
        <v>26.2</v>
      </c>
      <c r="CL25" s="384"/>
      <c r="CM25" s="380"/>
      <c r="CN25" s="381">
        <v>24.7</v>
      </c>
      <c r="CO25" s="383"/>
      <c r="CP25" s="380"/>
      <c r="CQ25" s="381">
        <v>25.5</v>
      </c>
      <c r="CR25" s="382"/>
      <c r="CS25" s="380"/>
      <c r="CT25" s="381">
        <v>22.8</v>
      </c>
      <c r="CU25" s="384"/>
    </row>
    <row r="26" spans="3:99" ht="12" customHeight="1" x14ac:dyDescent="0.2">
      <c r="C26" s="1069" t="s">
        <v>111</v>
      </c>
      <c r="D26" s="1070"/>
      <c r="E26" s="1070"/>
      <c r="F26" s="1070"/>
      <c r="H26" s="304"/>
      <c r="I26" s="309"/>
      <c r="J26" s="304"/>
      <c r="K26" s="382">
        <v>18.600000000000001</v>
      </c>
      <c r="L26" s="392"/>
      <c r="M26" s="387"/>
      <c r="N26" s="378">
        <v>20.3</v>
      </c>
      <c r="O26" s="388"/>
      <c r="P26" s="387"/>
      <c r="Q26" s="388">
        <v>22.3</v>
      </c>
      <c r="R26" s="392"/>
      <c r="S26" s="387"/>
      <c r="T26" s="378">
        <v>21.1</v>
      </c>
      <c r="U26" s="388"/>
      <c r="V26" s="387"/>
      <c r="W26" s="378">
        <v>21</v>
      </c>
      <c r="X26" s="388"/>
      <c r="Y26" s="387"/>
      <c r="Z26" s="378">
        <v>22.4</v>
      </c>
      <c r="AA26" s="389"/>
      <c r="AB26" s="387"/>
      <c r="AC26" s="378">
        <v>19.899999999999999</v>
      </c>
      <c r="AD26" s="393"/>
      <c r="AE26" s="387"/>
      <c r="AF26" s="378">
        <v>18.600000000000001</v>
      </c>
      <c r="AG26" s="389"/>
      <c r="AH26" s="387"/>
      <c r="AI26" s="378">
        <v>22.4</v>
      </c>
      <c r="AJ26" s="392"/>
      <c r="AK26" s="387"/>
      <c r="AL26" s="378">
        <v>18.3</v>
      </c>
      <c r="AM26" s="392"/>
      <c r="AN26" s="387"/>
      <c r="AO26" s="378">
        <v>16.600000000000001</v>
      </c>
      <c r="AP26" s="388"/>
      <c r="AQ26" s="387"/>
      <c r="AR26" s="378">
        <v>16.5</v>
      </c>
      <c r="AS26" s="389"/>
      <c r="AT26" s="385"/>
      <c r="AU26" s="378">
        <v>17.8</v>
      </c>
      <c r="AV26" s="388"/>
      <c r="AW26" s="387"/>
      <c r="AX26" s="378">
        <v>20.2</v>
      </c>
      <c r="AY26" s="393"/>
      <c r="AZ26" s="388"/>
      <c r="BA26" s="378">
        <v>17.5</v>
      </c>
      <c r="BB26" s="389"/>
      <c r="BC26" s="385"/>
      <c r="BD26" s="388">
        <v>17.100000000000001</v>
      </c>
      <c r="BE26" s="392"/>
      <c r="BF26" s="387"/>
      <c r="BG26" s="378">
        <v>20.399999999999999</v>
      </c>
      <c r="BH26" s="389"/>
      <c r="BI26" s="387"/>
      <c r="BJ26" s="378">
        <v>19.7</v>
      </c>
      <c r="BK26" s="393"/>
      <c r="BL26" s="387"/>
      <c r="BM26" s="378">
        <v>19.5</v>
      </c>
      <c r="BN26" s="388"/>
      <c r="BO26" s="387"/>
      <c r="BP26" s="388">
        <v>19.899999999999999</v>
      </c>
      <c r="BQ26" s="392"/>
      <c r="BR26" s="387"/>
      <c r="BS26" s="378">
        <v>25.9</v>
      </c>
      <c r="BT26" s="389"/>
      <c r="BU26" s="387"/>
      <c r="BV26" s="378">
        <v>17.8</v>
      </c>
      <c r="BW26" s="388"/>
      <c r="BX26" s="387"/>
      <c r="BY26" s="378">
        <v>17.899999999999999</v>
      </c>
      <c r="BZ26" s="392"/>
      <c r="CA26" s="387"/>
      <c r="CB26" s="378">
        <v>16.5</v>
      </c>
      <c r="CC26" s="389"/>
      <c r="CD26" s="387"/>
      <c r="CE26" s="378">
        <v>16.600000000000001</v>
      </c>
      <c r="CF26" s="393"/>
      <c r="CG26" s="387"/>
      <c r="CH26" s="378">
        <v>17.600000000000001</v>
      </c>
      <c r="CI26" s="388"/>
      <c r="CJ26" s="387"/>
      <c r="CK26" s="378">
        <v>15.5</v>
      </c>
      <c r="CL26" s="393"/>
      <c r="CM26" s="387"/>
      <c r="CN26" s="378">
        <v>16.3</v>
      </c>
      <c r="CO26" s="389"/>
      <c r="CP26" s="387"/>
      <c r="CQ26" s="378">
        <v>16.3</v>
      </c>
      <c r="CR26" s="388"/>
      <c r="CS26" s="387"/>
      <c r="CT26" s="378">
        <v>15.7</v>
      </c>
      <c r="CU26" s="393"/>
    </row>
    <row r="27" spans="3:99" ht="12" customHeight="1" x14ac:dyDescent="0.2">
      <c r="C27" s="1069"/>
      <c r="D27" s="1070"/>
      <c r="E27" s="1070"/>
      <c r="F27" s="1070"/>
      <c r="G27" s="321" t="s">
        <v>110</v>
      </c>
      <c r="H27" s="323"/>
      <c r="I27" s="321"/>
      <c r="J27" s="323"/>
      <c r="K27" s="382">
        <v>26.3</v>
      </c>
      <c r="L27" s="379"/>
      <c r="M27" s="380"/>
      <c r="N27" s="381">
        <v>23.6</v>
      </c>
      <c r="O27" s="382"/>
      <c r="P27" s="380"/>
      <c r="Q27" s="382">
        <v>26.5</v>
      </c>
      <c r="R27" s="379"/>
      <c r="S27" s="380"/>
      <c r="T27" s="381">
        <v>26.8</v>
      </c>
      <c r="U27" s="382"/>
      <c r="V27" s="380"/>
      <c r="W27" s="381">
        <v>25.8</v>
      </c>
      <c r="X27" s="382"/>
      <c r="Y27" s="380"/>
      <c r="Z27" s="381">
        <v>26.7</v>
      </c>
      <c r="AA27" s="383"/>
      <c r="AB27" s="380"/>
      <c r="AC27" s="381">
        <v>22.5</v>
      </c>
      <c r="AD27" s="384"/>
      <c r="AE27" s="380"/>
      <c r="AF27" s="381">
        <v>20.399999999999999</v>
      </c>
      <c r="AG27" s="383"/>
      <c r="AH27" s="380"/>
      <c r="AI27" s="381">
        <v>27.2</v>
      </c>
      <c r="AJ27" s="379"/>
      <c r="AK27" s="380"/>
      <c r="AL27" s="381">
        <v>22.3</v>
      </c>
      <c r="AM27" s="379"/>
      <c r="AN27" s="380"/>
      <c r="AO27" s="381">
        <v>23.1</v>
      </c>
      <c r="AP27" s="382"/>
      <c r="AQ27" s="380"/>
      <c r="AR27" s="381">
        <v>21.4</v>
      </c>
      <c r="AS27" s="383"/>
      <c r="AT27" s="380"/>
      <c r="AU27" s="381">
        <v>25.4</v>
      </c>
      <c r="AV27" s="382"/>
      <c r="AW27" s="380"/>
      <c r="AX27" s="381">
        <v>26.7</v>
      </c>
      <c r="AY27" s="384"/>
      <c r="AZ27" s="382"/>
      <c r="BA27" s="381">
        <v>26.3</v>
      </c>
      <c r="BB27" s="383"/>
      <c r="BC27" s="380"/>
      <c r="BD27" s="382">
        <v>23.9</v>
      </c>
      <c r="BE27" s="379"/>
      <c r="BF27" s="380"/>
      <c r="BG27" s="381">
        <v>26.2</v>
      </c>
      <c r="BH27" s="383"/>
      <c r="BI27" s="380"/>
      <c r="BJ27" s="381">
        <v>23.9</v>
      </c>
      <c r="BK27" s="384"/>
      <c r="BL27" s="380"/>
      <c r="BM27" s="381">
        <v>24.7</v>
      </c>
      <c r="BN27" s="382"/>
      <c r="BO27" s="380"/>
      <c r="BP27" s="382">
        <v>24.5</v>
      </c>
      <c r="BQ27" s="379"/>
      <c r="BR27" s="380"/>
      <c r="BS27" s="381">
        <v>24.5</v>
      </c>
      <c r="BT27" s="383"/>
      <c r="BU27" s="380"/>
      <c r="BV27" s="381">
        <v>23.3</v>
      </c>
      <c r="BW27" s="382"/>
      <c r="BX27" s="380"/>
      <c r="BY27" s="381">
        <v>24.3</v>
      </c>
      <c r="BZ27" s="379"/>
      <c r="CA27" s="380"/>
      <c r="CB27" s="381">
        <v>21.3</v>
      </c>
      <c r="CC27" s="383"/>
      <c r="CD27" s="380"/>
      <c r="CE27" s="381">
        <v>20.8</v>
      </c>
      <c r="CF27" s="384"/>
      <c r="CG27" s="380"/>
      <c r="CH27" s="381">
        <v>25.5</v>
      </c>
      <c r="CI27" s="382"/>
      <c r="CJ27" s="380"/>
      <c r="CK27" s="381">
        <v>20.399999999999999</v>
      </c>
      <c r="CL27" s="384"/>
      <c r="CM27" s="380"/>
      <c r="CN27" s="381">
        <v>20.6</v>
      </c>
      <c r="CO27" s="383"/>
      <c r="CP27" s="380"/>
      <c r="CQ27" s="381">
        <v>21.4</v>
      </c>
      <c r="CR27" s="382"/>
      <c r="CS27" s="380"/>
      <c r="CT27" s="381">
        <v>19.7</v>
      </c>
      <c r="CU27" s="384"/>
    </row>
    <row r="28" spans="3:99" ht="12" customHeight="1" x14ac:dyDescent="0.2">
      <c r="C28" s="1042" t="s">
        <v>112</v>
      </c>
      <c r="D28" s="1043"/>
      <c r="E28" s="1043"/>
      <c r="F28" s="1043"/>
      <c r="G28" s="1044" t="s">
        <v>113</v>
      </c>
      <c r="H28" s="307"/>
      <c r="I28" s="308"/>
      <c r="J28" s="307"/>
      <c r="K28" s="394">
        <v>0.64</v>
      </c>
      <c r="L28" s="395"/>
      <c r="M28" s="396"/>
      <c r="N28" s="397">
        <v>0.02</v>
      </c>
      <c r="O28" s="398"/>
      <c r="P28" s="399"/>
      <c r="Q28" s="394">
        <v>1.1100000000000001</v>
      </c>
      <c r="R28" s="400"/>
      <c r="S28" s="399"/>
      <c r="T28" s="397">
        <v>1.1299999999999999</v>
      </c>
      <c r="U28" s="398"/>
      <c r="V28" s="399"/>
      <c r="W28" s="397">
        <v>0.25</v>
      </c>
      <c r="X28" s="394"/>
      <c r="Y28" s="396"/>
      <c r="Z28" s="397">
        <v>0.3</v>
      </c>
      <c r="AA28" s="401"/>
      <c r="AB28" s="396"/>
      <c r="AC28" s="397">
        <v>0.43</v>
      </c>
      <c r="AD28" s="402"/>
      <c r="AE28" s="396"/>
      <c r="AF28" s="397">
        <v>0.19</v>
      </c>
      <c r="AG28" s="401"/>
      <c r="AH28" s="396"/>
      <c r="AI28" s="397">
        <v>0.25</v>
      </c>
      <c r="AJ28" s="395"/>
      <c r="AK28" s="396"/>
      <c r="AL28" s="397">
        <v>0.02</v>
      </c>
      <c r="AM28" s="395"/>
      <c r="AN28" s="399"/>
      <c r="AO28" s="397">
        <v>0.4</v>
      </c>
      <c r="AP28" s="398"/>
      <c r="AQ28" s="399"/>
      <c r="AR28" s="397">
        <v>0.1</v>
      </c>
      <c r="AS28" s="403"/>
      <c r="AT28" s="404"/>
      <c r="AU28" s="397">
        <v>0.23</v>
      </c>
      <c r="AV28" s="398"/>
      <c r="AW28" s="396"/>
      <c r="AX28" s="397">
        <v>0.13</v>
      </c>
      <c r="AY28" s="402"/>
      <c r="AZ28" s="394"/>
      <c r="BA28" s="397">
        <v>0.03</v>
      </c>
      <c r="BB28" s="402"/>
      <c r="BC28" s="307"/>
      <c r="BD28" s="394">
        <v>7.0000000000000007E-2</v>
      </c>
      <c r="BE28" s="395"/>
      <c r="BF28" s="396"/>
      <c r="BG28" s="397">
        <v>0.2</v>
      </c>
      <c r="BH28" s="401"/>
      <c r="BI28" s="396"/>
      <c r="BJ28" s="397">
        <v>0.3</v>
      </c>
      <c r="BK28" s="402"/>
      <c r="BL28" s="396"/>
      <c r="BM28" s="397">
        <v>0.7</v>
      </c>
      <c r="BN28" s="394"/>
      <c r="BO28" s="396"/>
      <c r="BP28" s="397">
        <v>0.16</v>
      </c>
      <c r="BQ28" s="395"/>
      <c r="BR28" s="396"/>
      <c r="BS28" s="397">
        <v>0.09</v>
      </c>
      <c r="BT28" s="401"/>
      <c r="BU28" s="396"/>
      <c r="BV28" s="397">
        <v>0.96</v>
      </c>
      <c r="BW28" s="394"/>
      <c r="BX28" s="396"/>
      <c r="BY28" s="397">
        <v>0.31</v>
      </c>
      <c r="BZ28" s="395"/>
      <c r="CA28" s="396"/>
      <c r="CB28" s="397">
        <v>0.17</v>
      </c>
      <c r="CC28" s="401"/>
      <c r="CD28" s="396"/>
      <c r="CE28" s="397">
        <v>0.35</v>
      </c>
      <c r="CF28" s="402"/>
      <c r="CG28" s="396"/>
      <c r="CH28" s="397">
        <v>0.13</v>
      </c>
      <c r="CI28" s="394"/>
      <c r="CJ28" s="396"/>
      <c r="CK28" s="397">
        <v>0.14000000000000001</v>
      </c>
      <c r="CL28" s="402"/>
      <c r="CM28" s="396"/>
      <c r="CN28" s="397">
        <v>0.22</v>
      </c>
      <c r="CO28" s="401"/>
      <c r="CP28" s="396"/>
      <c r="CQ28" s="397">
        <v>0.16</v>
      </c>
      <c r="CR28" s="394"/>
      <c r="CS28" s="396"/>
      <c r="CT28" s="397">
        <v>0.13</v>
      </c>
      <c r="CU28" s="402"/>
    </row>
    <row r="29" spans="3:99" ht="12" customHeight="1" x14ac:dyDescent="0.2">
      <c r="C29" s="1069"/>
      <c r="D29" s="1070"/>
      <c r="E29" s="1070"/>
      <c r="F29" s="1070"/>
      <c r="G29" s="1071"/>
      <c r="H29" s="323"/>
      <c r="I29" s="321"/>
      <c r="J29" s="323"/>
      <c r="K29" s="406" t="s">
        <v>293</v>
      </c>
      <c r="L29" s="407"/>
      <c r="M29" s="405"/>
      <c r="N29" s="408">
        <v>0.02</v>
      </c>
      <c r="O29" s="409"/>
      <c r="P29" s="410"/>
      <c r="Q29" s="406">
        <v>1.0900000000000001</v>
      </c>
      <c r="R29" s="411"/>
      <c r="S29" s="410"/>
      <c r="T29" s="408">
        <v>1.01</v>
      </c>
      <c r="U29" s="409"/>
      <c r="V29" s="410"/>
      <c r="W29" s="408">
        <v>0.26</v>
      </c>
      <c r="X29" s="406"/>
      <c r="Y29" s="405"/>
      <c r="Z29" s="408">
        <v>0.21</v>
      </c>
      <c r="AA29" s="412"/>
      <c r="AB29" s="405"/>
      <c r="AC29" s="408">
        <v>0.4</v>
      </c>
      <c r="AD29" s="413"/>
      <c r="AE29" s="405"/>
      <c r="AF29" s="408">
        <v>0.16</v>
      </c>
      <c r="AG29" s="412"/>
      <c r="AH29" s="405"/>
      <c r="AI29" s="408">
        <v>0.18</v>
      </c>
      <c r="AJ29" s="407"/>
      <c r="AK29" s="405"/>
      <c r="AL29" s="408">
        <v>0.02</v>
      </c>
      <c r="AM29" s="407"/>
      <c r="AN29" s="410"/>
      <c r="AO29" s="408">
        <v>0.33</v>
      </c>
      <c r="AP29" s="409"/>
      <c r="AQ29" s="410"/>
      <c r="AR29" s="408">
        <v>0.1</v>
      </c>
      <c r="AS29" s="414"/>
      <c r="AT29" s="410"/>
      <c r="AU29" s="408">
        <v>0.21</v>
      </c>
      <c r="AV29" s="409"/>
      <c r="AW29" s="405"/>
      <c r="AX29" s="408">
        <v>0.11</v>
      </c>
      <c r="AY29" s="413"/>
      <c r="AZ29" s="406"/>
      <c r="BA29" s="408">
        <v>0.06</v>
      </c>
      <c r="BB29" s="413"/>
      <c r="BC29" s="323"/>
      <c r="BD29" s="406">
        <v>7.0000000000000007E-2</v>
      </c>
      <c r="BE29" s="407"/>
      <c r="BF29" s="405"/>
      <c r="BG29" s="408">
        <v>0.2</v>
      </c>
      <c r="BH29" s="412"/>
      <c r="BI29" s="405"/>
      <c r="BJ29" s="408">
        <v>0.25</v>
      </c>
      <c r="BK29" s="413"/>
      <c r="BL29" s="405"/>
      <c r="BM29" s="408">
        <v>0.59</v>
      </c>
      <c r="BN29" s="406"/>
      <c r="BO29" s="405"/>
      <c r="BP29" s="408">
        <v>0.15</v>
      </c>
      <c r="BQ29" s="407"/>
      <c r="BR29" s="405"/>
      <c r="BS29" s="408" t="s">
        <v>293</v>
      </c>
      <c r="BT29" s="412"/>
      <c r="BU29" s="405"/>
      <c r="BV29" s="408">
        <v>0.93</v>
      </c>
      <c r="BW29" s="406"/>
      <c r="BX29" s="405"/>
      <c r="BY29" s="408">
        <v>0.32</v>
      </c>
      <c r="BZ29" s="407"/>
      <c r="CA29" s="405"/>
      <c r="CB29" s="408">
        <v>0.17</v>
      </c>
      <c r="CC29" s="412"/>
      <c r="CD29" s="405"/>
      <c r="CE29" s="408">
        <v>0.35</v>
      </c>
      <c r="CF29" s="413"/>
      <c r="CG29" s="405"/>
      <c r="CH29" s="408">
        <v>0.13</v>
      </c>
      <c r="CI29" s="406"/>
      <c r="CJ29" s="405"/>
      <c r="CK29" s="408">
        <v>0.13</v>
      </c>
      <c r="CL29" s="413"/>
      <c r="CM29" s="405"/>
      <c r="CN29" s="408">
        <v>0.2</v>
      </c>
      <c r="CO29" s="412"/>
      <c r="CP29" s="405"/>
      <c r="CQ29" s="408">
        <v>0.15</v>
      </c>
      <c r="CR29" s="406"/>
      <c r="CS29" s="405"/>
      <c r="CT29" s="408">
        <v>0.12</v>
      </c>
      <c r="CU29" s="413"/>
    </row>
    <row r="30" spans="3:99" ht="12" customHeight="1" x14ac:dyDescent="0.2">
      <c r="C30" s="1079" t="s">
        <v>114</v>
      </c>
      <c r="D30" s="1080"/>
      <c r="E30" s="1080"/>
      <c r="F30" s="1080"/>
      <c r="G30" s="415"/>
      <c r="H30" s="416"/>
      <c r="I30" s="417"/>
      <c r="J30" s="418"/>
      <c r="K30" s="419">
        <f>ROUND(AVERAGE(K28:K29),2)</f>
        <v>0.64</v>
      </c>
      <c r="L30" s="420"/>
      <c r="M30" s="418"/>
      <c r="N30" s="419">
        <f>ROUND(AVERAGE(N28:N29),2)</f>
        <v>0.02</v>
      </c>
      <c r="O30" s="421"/>
      <c r="P30" s="422"/>
      <c r="Q30" s="419">
        <f>ROUND(AVERAGE(Q28:Q29),2)</f>
        <v>1.1000000000000001</v>
      </c>
      <c r="R30" s="423"/>
      <c r="S30" s="422"/>
      <c r="T30" s="419">
        <f>ROUND(AVERAGE(T28:T29),2)</f>
        <v>1.07</v>
      </c>
      <c r="U30" s="421"/>
      <c r="V30" s="422"/>
      <c r="W30" s="419">
        <f>ROUND(AVERAGE(W28:W29),2)</f>
        <v>0.26</v>
      </c>
      <c r="X30" s="421"/>
      <c r="Y30" s="422"/>
      <c r="Z30" s="419">
        <f>ROUND(AVERAGE(Z28:Z29),2)</f>
        <v>0.26</v>
      </c>
      <c r="AA30" s="424"/>
      <c r="AB30" s="422"/>
      <c r="AC30" s="419">
        <f>ROUND(AVERAGE(AC28:AC29),2)</f>
        <v>0.42</v>
      </c>
      <c r="AD30" s="425"/>
      <c r="AE30" s="422"/>
      <c r="AF30" s="419">
        <f>ROUND(AVERAGE(AF28:AF29),2)</f>
        <v>0.18</v>
      </c>
      <c r="AG30" s="423"/>
      <c r="AH30" s="422"/>
      <c r="AI30" s="419">
        <f>ROUND(AVERAGE(AI28:AI29),2)</f>
        <v>0.22</v>
      </c>
      <c r="AJ30" s="423"/>
      <c r="AK30" s="422"/>
      <c r="AL30" s="419">
        <f>ROUND(AVERAGE(AL28:AL29),2)</f>
        <v>0.02</v>
      </c>
      <c r="AM30" s="423"/>
      <c r="AN30" s="422"/>
      <c r="AO30" s="419">
        <f>ROUND(AVERAGE(AO28:AO29),2)</f>
        <v>0.37</v>
      </c>
      <c r="AP30" s="421"/>
      <c r="AQ30" s="422"/>
      <c r="AR30" s="419">
        <f>ROUND(AVERAGE(AR28:AR29),2)</f>
        <v>0.1</v>
      </c>
      <c r="AS30" s="425"/>
      <c r="AT30" s="422"/>
      <c r="AU30" s="419">
        <f>ROUND(AVERAGE(AU28:AU29),2)</f>
        <v>0.22</v>
      </c>
      <c r="AV30" s="421"/>
      <c r="AW30" s="422"/>
      <c r="AX30" s="419">
        <f>ROUND(AVERAGE(AX28:AX29),2)</f>
        <v>0.12</v>
      </c>
      <c r="AY30" s="425"/>
      <c r="AZ30" s="422"/>
      <c r="BA30" s="419">
        <f>ROUND(AVERAGE(BA28:BA29),2)</f>
        <v>0.05</v>
      </c>
      <c r="BB30" s="423"/>
      <c r="BC30" s="422"/>
      <c r="BD30" s="419">
        <f>ROUND(AVERAGE(BD28:BD29),2)</f>
        <v>7.0000000000000007E-2</v>
      </c>
      <c r="BE30" s="423"/>
      <c r="BF30" s="422"/>
      <c r="BG30" s="419">
        <f>ROUND(AVERAGE(BG28:BG29),2)</f>
        <v>0.2</v>
      </c>
      <c r="BH30" s="423"/>
      <c r="BI30" s="422"/>
      <c r="BJ30" s="419">
        <f>ROUND(AVERAGE(BJ28:BJ29),2)</f>
        <v>0.28000000000000003</v>
      </c>
      <c r="BK30" s="425"/>
      <c r="BL30" s="422"/>
      <c r="BM30" s="419">
        <f>ROUND(AVERAGE(BM28:BM29),2)</f>
        <v>0.65</v>
      </c>
      <c r="BN30" s="421"/>
      <c r="BO30" s="422"/>
      <c r="BP30" s="419">
        <f>ROUND(AVERAGE(BP28:BP29),2)</f>
        <v>0.16</v>
      </c>
      <c r="BQ30" s="423"/>
      <c r="BR30" s="422"/>
      <c r="BS30" s="419">
        <f>ROUND(AVERAGE(BS28:BS29),2)</f>
        <v>0.09</v>
      </c>
      <c r="BT30" s="423"/>
      <c r="BU30" s="422"/>
      <c r="BV30" s="419">
        <f>ROUND(AVERAGE(BV28:BV29),2)</f>
        <v>0.95</v>
      </c>
      <c r="BW30" s="421"/>
      <c r="BX30" s="422"/>
      <c r="BY30" s="419">
        <f>ROUND(AVERAGE(BY28:BY29),2)</f>
        <v>0.32</v>
      </c>
      <c r="BZ30" s="423"/>
      <c r="CA30" s="418"/>
      <c r="CB30" s="419">
        <f>ROUND(AVERAGE(CB28:CB29),2)</f>
        <v>0.17</v>
      </c>
      <c r="CC30" s="424"/>
      <c r="CD30" s="422"/>
      <c r="CE30" s="419">
        <f>ROUND(AVERAGE(CE28:CE29),2)</f>
        <v>0.35</v>
      </c>
      <c r="CF30" s="423"/>
      <c r="CG30" s="422"/>
      <c r="CH30" s="419">
        <f>ROUND(AVERAGE(CH28:CH29),2)</f>
        <v>0.13</v>
      </c>
      <c r="CI30" s="423"/>
      <c r="CJ30" s="422"/>
      <c r="CK30" s="419">
        <f>ROUND(AVERAGE(CK28:CK29),2)</f>
        <v>0.14000000000000001</v>
      </c>
      <c r="CL30" s="423"/>
      <c r="CM30" s="422"/>
      <c r="CN30" s="419">
        <f>ROUND(AVERAGE(CN28:CN29),2)</f>
        <v>0.21</v>
      </c>
      <c r="CO30" s="421"/>
      <c r="CP30" s="422"/>
      <c r="CQ30" s="419">
        <f>ROUND(AVERAGE(CQ28:CQ29),2)</f>
        <v>0.16</v>
      </c>
      <c r="CR30" s="421"/>
      <c r="CS30" s="422"/>
      <c r="CT30" s="419">
        <f>ROUND(AVERAGE(CT28:CT29),2)</f>
        <v>0.13</v>
      </c>
      <c r="CU30" s="425"/>
    </row>
    <row r="31" spans="3:99" ht="12" customHeight="1" x14ac:dyDescent="0.2">
      <c r="C31" s="1042" t="s">
        <v>115</v>
      </c>
      <c r="D31" s="1043"/>
      <c r="E31" s="1043"/>
      <c r="F31" s="1043"/>
      <c r="G31" s="426"/>
      <c r="H31" s="302"/>
      <c r="I31" s="303"/>
      <c r="J31" s="427" t="str">
        <f>IF(K31=30,"&gt;","")</f>
        <v>&gt;</v>
      </c>
      <c r="K31" s="428">
        <v>30</v>
      </c>
      <c r="L31" s="429"/>
      <c r="M31" s="427" t="str">
        <f>IF(N31=30,"&gt;","")</f>
        <v>&gt;</v>
      </c>
      <c r="N31" s="428">
        <v>30</v>
      </c>
      <c r="O31" s="429"/>
      <c r="P31" s="427" t="str">
        <f>IF(Q31=30,"&gt;","")</f>
        <v>&gt;</v>
      </c>
      <c r="Q31" s="426">
        <v>30</v>
      </c>
      <c r="R31" s="429"/>
      <c r="S31" s="427" t="str">
        <f>IF(T31=30,"&gt;","")</f>
        <v>&gt;</v>
      </c>
      <c r="T31" s="430">
        <v>30</v>
      </c>
      <c r="U31" s="431"/>
      <c r="V31" s="427" t="str">
        <f>IF(W31=30,"&gt;","")</f>
        <v>&gt;</v>
      </c>
      <c r="W31" s="432">
        <v>30</v>
      </c>
      <c r="X31" s="431"/>
      <c r="Y31" s="427" t="str">
        <f>IF(Z31=30,"&gt;","")</f>
        <v>&gt;</v>
      </c>
      <c r="Z31" s="432">
        <v>30</v>
      </c>
      <c r="AA31" s="433"/>
      <c r="AB31" s="427" t="str">
        <f>IF(AC31=30,"&gt;","")</f>
        <v>&gt;</v>
      </c>
      <c r="AC31" s="428">
        <v>30</v>
      </c>
      <c r="AD31" s="434"/>
      <c r="AE31" s="427" t="str">
        <f>IF(AF31=30,"&gt;","")</f>
        <v>&gt;</v>
      </c>
      <c r="AF31" s="428">
        <v>30</v>
      </c>
      <c r="AG31" s="429"/>
      <c r="AH31" s="427" t="str">
        <f>IF(AI31=30,"&gt;","")</f>
        <v>&gt;</v>
      </c>
      <c r="AI31" s="428">
        <v>30</v>
      </c>
      <c r="AJ31" s="429"/>
      <c r="AK31" s="427" t="str">
        <f>IF(AL31=30,"&gt;","")</f>
        <v>&gt;</v>
      </c>
      <c r="AL31" s="428">
        <v>30</v>
      </c>
      <c r="AM31" s="429"/>
      <c r="AN31" s="427" t="str">
        <f>IF(AO31=30,"&gt;","")</f>
        <v>&gt;</v>
      </c>
      <c r="AO31" s="430">
        <v>30</v>
      </c>
      <c r="AP31" s="431"/>
      <c r="AQ31" s="427" t="str">
        <f>IF(AR31=30,"&gt;","")</f>
        <v>&gt;</v>
      </c>
      <c r="AR31" s="430">
        <v>30</v>
      </c>
      <c r="AS31" s="434"/>
      <c r="AT31" s="427" t="str">
        <f>IF(AU31=30,"&gt;","")</f>
        <v>&gt;</v>
      </c>
      <c r="AU31" s="432">
        <v>30</v>
      </c>
      <c r="AV31" s="431"/>
      <c r="AW31" s="427" t="str">
        <f>IF(AX31=30,"&gt;","")</f>
        <v>&gt;</v>
      </c>
      <c r="AX31" s="430">
        <v>30</v>
      </c>
      <c r="AY31" s="434"/>
      <c r="AZ31" s="427" t="str">
        <f>IF(BA31=30,"&gt;","")</f>
        <v>&gt;</v>
      </c>
      <c r="BA31" s="432">
        <v>30</v>
      </c>
      <c r="BB31" s="429"/>
      <c r="BC31" s="427" t="str">
        <f>IF(BD31=30,"&gt;","")</f>
        <v>&gt;</v>
      </c>
      <c r="BD31" s="428">
        <v>30</v>
      </c>
      <c r="BE31" s="429"/>
      <c r="BF31" s="427" t="str">
        <f>IF(BG31=30,"&gt;","")</f>
        <v>&gt;</v>
      </c>
      <c r="BG31" s="428">
        <v>30</v>
      </c>
      <c r="BH31" s="429"/>
      <c r="BI31" s="427" t="str">
        <f>IF(BJ31=30,"&gt;","")</f>
        <v>&gt;</v>
      </c>
      <c r="BJ31" s="432">
        <v>30</v>
      </c>
      <c r="BK31" s="434"/>
      <c r="BL31" s="427" t="str">
        <f>IF(BM31=30,"&gt;","")</f>
        <v>&gt;</v>
      </c>
      <c r="BM31" s="432">
        <v>30</v>
      </c>
      <c r="BN31" s="431"/>
      <c r="BO31" s="427" t="str">
        <f>IF(BP31=30,"&gt;","")</f>
        <v>&gt;</v>
      </c>
      <c r="BP31" s="432">
        <v>30</v>
      </c>
      <c r="BQ31" s="429"/>
      <c r="BR31" s="427" t="str">
        <f>IF(BS31=30,"&gt;","")</f>
        <v>&gt;</v>
      </c>
      <c r="BS31" s="432">
        <v>30</v>
      </c>
      <c r="BT31" s="434"/>
      <c r="BU31" s="427" t="str">
        <f>IF(BV31=30,"&gt;","")</f>
        <v>&gt;</v>
      </c>
      <c r="BV31" s="432">
        <v>30</v>
      </c>
      <c r="BW31" s="431"/>
      <c r="BX31" s="427" t="str">
        <f>IF(BY31=30,"&gt;","")</f>
        <v>&gt;</v>
      </c>
      <c r="BY31" s="432">
        <v>30</v>
      </c>
      <c r="BZ31" s="429"/>
      <c r="CA31" s="427" t="str">
        <f>IF(CB31=30,"&gt;","")</f>
        <v>&gt;</v>
      </c>
      <c r="CB31" s="432">
        <v>30</v>
      </c>
      <c r="CC31" s="433"/>
      <c r="CD31" s="427" t="str">
        <f>IF(CE31=30,"&gt;","")</f>
        <v>&gt;</v>
      </c>
      <c r="CE31" s="432">
        <v>30</v>
      </c>
      <c r="CF31" s="434"/>
      <c r="CG31" s="427" t="str">
        <f>IF(CH31=30,"&gt;","")</f>
        <v>&gt;</v>
      </c>
      <c r="CH31" s="432">
        <v>30</v>
      </c>
      <c r="CI31" s="429"/>
      <c r="CJ31" s="427" t="str">
        <f>IF(CK31=30,"&gt;","")</f>
        <v>&gt;</v>
      </c>
      <c r="CK31" s="432">
        <v>30</v>
      </c>
      <c r="CL31" s="434"/>
      <c r="CM31" s="427" t="str">
        <f>IF(CN31=30,"&gt;","")</f>
        <v>&gt;</v>
      </c>
      <c r="CN31" s="432">
        <v>30</v>
      </c>
      <c r="CO31" s="433"/>
      <c r="CP31" s="427" t="str">
        <f>IF(CQ31=30,"&gt;","")</f>
        <v>&gt;</v>
      </c>
      <c r="CQ31" s="432">
        <v>30</v>
      </c>
      <c r="CR31" s="431"/>
      <c r="CS31" s="427" t="str">
        <f>IF(CT31=30,"&gt;","")</f>
        <v>&gt;</v>
      </c>
      <c r="CT31" s="432">
        <v>30</v>
      </c>
      <c r="CU31" s="434"/>
    </row>
    <row r="32" spans="3:99" ht="12" customHeight="1" x14ac:dyDescent="0.2">
      <c r="C32" s="1050"/>
      <c r="D32" s="1048"/>
      <c r="E32" s="1048"/>
      <c r="F32" s="1048"/>
      <c r="G32" s="372" t="s">
        <v>116</v>
      </c>
      <c r="H32" s="371"/>
      <c r="I32" s="372"/>
      <c r="J32" s="436" t="str">
        <f>IF(K32=30,"&gt;","")</f>
        <v>&gt;</v>
      </c>
      <c r="K32" s="437">
        <v>30</v>
      </c>
      <c r="L32" s="438"/>
      <c r="M32" s="436" t="str">
        <f>IF(N32=30,"&gt;","")</f>
        <v>&gt;</v>
      </c>
      <c r="N32" s="437">
        <v>30</v>
      </c>
      <c r="O32" s="438"/>
      <c r="P32" s="436" t="str">
        <f>IF(Q32=30,"&gt;","")</f>
        <v>&gt;</v>
      </c>
      <c r="Q32" s="439">
        <v>30</v>
      </c>
      <c r="R32" s="438"/>
      <c r="S32" s="436" t="str">
        <f>IF(T32=30,"&gt;","")</f>
        <v>&gt;</v>
      </c>
      <c r="T32" s="440">
        <v>30</v>
      </c>
      <c r="U32" s="441"/>
      <c r="V32" s="436" t="str">
        <f>IF(W32=30,"&gt;","")</f>
        <v>&gt;</v>
      </c>
      <c r="W32" s="442">
        <v>30</v>
      </c>
      <c r="X32" s="441"/>
      <c r="Y32" s="436" t="str">
        <f>IF(Z32=30,"&gt;","")</f>
        <v>&gt;</v>
      </c>
      <c r="Z32" s="442">
        <v>30</v>
      </c>
      <c r="AA32" s="443"/>
      <c r="AB32" s="436" t="str">
        <f>IF(AC32=30,"&gt;","")</f>
        <v>&gt;</v>
      </c>
      <c r="AC32" s="437">
        <v>30</v>
      </c>
      <c r="AD32" s="444"/>
      <c r="AE32" s="436" t="str">
        <f>IF(AF32=30,"&gt;","")</f>
        <v>&gt;</v>
      </c>
      <c r="AF32" s="437">
        <v>30</v>
      </c>
      <c r="AG32" s="438"/>
      <c r="AH32" s="436" t="str">
        <f>IF(AI32=30,"&gt;","")</f>
        <v>&gt;</v>
      </c>
      <c r="AI32" s="437">
        <v>30</v>
      </c>
      <c r="AJ32" s="438"/>
      <c r="AK32" s="436" t="str">
        <f>IF(AL32=30,"&gt;","")</f>
        <v>&gt;</v>
      </c>
      <c r="AL32" s="437">
        <v>30</v>
      </c>
      <c r="AM32" s="438"/>
      <c r="AN32" s="436" t="str">
        <f>IF(AO32=30,"&gt;","")</f>
        <v>&gt;</v>
      </c>
      <c r="AO32" s="440">
        <v>30</v>
      </c>
      <c r="AP32" s="441"/>
      <c r="AQ32" s="436" t="str">
        <f>IF(AR32=30,"&gt;","")</f>
        <v>&gt;</v>
      </c>
      <c r="AR32" s="440">
        <v>30</v>
      </c>
      <c r="AS32" s="444"/>
      <c r="AT32" s="436" t="str">
        <f>IF(AU32=30,"&gt;","")</f>
        <v>&gt;</v>
      </c>
      <c r="AU32" s="442">
        <v>30</v>
      </c>
      <c r="AV32" s="441"/>
      <c r="AW32" s="436" t="str">
        <f>IF(AX32=30,"&gt;","")</f>
        <v>&gt;</v>
      </c>
      <c r="AX32" s="440">
        <v>30</v>
      </c>
      <c r="AY32" s="444"/>
      <c r="AZ32" s="436" t="str">
        <f>IF(BA32=30,"&gt;","")</f>
        <v>&gt;</v>
      </c>
      <c r="BA32" s="442">
        <v>30</v>
      </c>
      <c r="BB32" s="438"/>
      <c r="BC32" s="436" t="str">
        <f>IF(BD32=30,"&gt;","")</f>
        <v>&gt;</v>
      </c>
      <c r="BD32" s="437">
        <v>30</v>
      </c>
      <c r="BE32" s="438"/>
      <c r="BF32" s="436" t="str">
        <f>IF(BG32=30,"&gt;","")</f>
        <v>&gt;</v>
      </c>
      <c r="BG32" s="437">
        <v>30</v>
      </c>
      <c r="BH32" s="438"/>
      <c r="BI32" s="436" t="str">
        <f>IF(BJ32=30,"&gt;","")</f>
        <v>&gt;</v>
      </c>
      <c r="BJ32" s="442">
        <v>30</v>
      </c>
      <c r="BK32" s="444"/>
      <c r="BL32" s="436" t="str">
        <f>IF(BM32=30,"&gt;","")</f>
        <v>&gt;</v>
      </c>
      <c r="BM32" s="442">
        <v>30</v>
      </c>
      <c r="BN32" s="441"/>
      <c r="BO32" s="436" t="str">
        <f>IF(BP32=30,"&gt;","")</f>
        <v>&gt;</v>
      </c>
      <c r="BP32" s="442">
        <v>30</v>
      </c>
      <c r="BQ32" s="438"/>
      <c r="BR32" s="436" t="str">
        <f>IF(BS32=30,"&gt;","")</f>
        <v>&gt;</v>
      </c>
      <c r="BS32" s="442">
        <v>30</v>
      </c>
      <c r="BT32" s="444"/>
      <c r="BU32" s="436" t="str">
        <f>IF(BV32=30,"&gt;","")</f>
        <v>&gt;</v>
      </c>
      <c r="BV32" s="442">
        <v>30</v>
      </c>
      <c r="BW32" s="441"/>
      <c r="BX32" s="436" t="str">
        <f>IF(BY32=30,"&gt;","")</f>
        <v>&gt;</v>
      </c>
      <c r="BY32" s="442">
        <v>30</v>
      </c>
      <c r="BZ32" s="438"/>
      <c r="CA32" s="436" t="str">
        <f>IF(CB32=30,"&gt;","")</f>
        <v>&gt;</v>
      </c>
      <c r="CB32" s="442">
        <v>30</v>
      </c>
      <c r="CC32" s="443"/>
      <c r="CD32" s="436" t="str">
        <f>IF(CE32=30,"&gt;","")</f>
        <v>&gt;</v>
      </c>
      <c r="CE32" s="442">
        <v>30</v>
      </c>
      <c r="CF32" s="444"/>
      <c r="CG32" s="436" t="str">
        <f>IF(CH32=30,"&gt;","")</f>
        <v>&gt;</v>
      </c>
      <c r="CH32" s="442">
        <v>30</v>
      </c>
      <c r="CI32" s="438"/>
      <c r="CJ32" s="436" t="str">
        <f>IF(CK32=30,"&gt;","")</f>
        <v>&gt;</v>
      </c>
      <c r="CK32" s="442">
        <v>30</v>
      </c>
      <c r="CL32" s="444"/>
      <c r="CM32" s="436" t="str">
        <f>IF(CN32=30,"&gt;","")</f>
        <v>&gt;</v>
      </c>
      <c r="CN32" s="442">
        <v>30</v>
      </c>
      <c r="CO32" s="443"/>
      <c r="CP32" s="436" t="str">
        <f>IF(CQ32=30,"&gt;","")</f>
        <v>&gt;</v>
      </c>
      <c r="CQ32" s="442">
        <v>30</v>
      </c>
      <c r="CR32" s="441"/>
      <c r="CS32" s="436" t="str">
        <f>IF(CT32=30,"&gt;","")</f>
        <v>&gt;</v>
      </c>
      <c r="CT32" s="442">
        <v>30</v>
      </c>
      <c r="CU32" s="444"/>
    </row>
    <row r="33" spans="1:99" ht="12" customHeight="1" x14ac:dyDescent="0.2">
      <c r="C33" s="1042" t="s">
        <v>117</v>
      </c>
      <c r="D33" s="1043"/>
      <c r="E33" s="1043"/>
      <c r="F33" s="1043"/>
      <c r="G33" s="426"/>
      <c r="H33" s="302"/>
      <c r="I33" s="303"/>
      <c r="J33" s="302"/>
      <c r="K33" s="365" t="s">
        <v>118</v>
      </c>
      <c r="L33" s="429"/>
      <c r="M33" s="427"/>
      <c r="N33" s="368" t="s">
        <v>118</v>
      </c>
      <c r="O33" s="431"/>
      <c r="P33" s="427"/>
      <c r="Q33" s="365" t="s">
        <v>118</v>
      </c>
      <c r="R33" s="429"/>
      <c r="S33" s="427"/>
      <c r="T33" s="365" t="s">
        <v>118</v>
      </c>
      <c r="U33" s="429"/>
      <c r="V33" s="427"/>
      <c r="W33" s="368" t="s">
        <v>118</v>
      </c>
      <c r="X33" s="431"/>
      <c r="Y33" s="427"/>
      <c r="Z33" s="368" t="s">
        <v>122</v>
      </c>
      <c r="AA33" s="434"/>
      <c r="AB33" s="427"/>
      <c r="AC33" s="368" t="s">
        <v>118</v>
      </c>
      <c r="AD33" s="434"/>
      <c r="AE33" s="427"/>
      <c r="AF33" s="368" t="s">
        <v>121</v>
      </c>
      <c r="AG33" s="433"/>
      <c r="AH33" s="427"/>
      <c r="AI33" s="368" t="s">
        <v>119</v>
      </c>
      <c r="AJ33" s="429"/>
      <c r="AK33" s="427"/>
      <c r="AL33" s="365" t="s">
        <v>118</v>
      </c>
      <c r="AM33" s="429"/>
      <c r="AN33" s="427"/>
      <c r="AO33" s="368" t="s">
        <v>118</v>
      </c>
      <c r="AP33" s="431"/>
      <c r="AQ33" s="427"/>
      <c r="AR33" s="365" t="s">
        <v>118</v>
      </c>
      <c r="AS33" s="434"/>
      <c r="AT33" s="302"/>
      <c r="AU33" s="368" t="s">
        <v>119</v>
      </c>
      <c r="AV33" s="431"/>
      <c r="AW33" s="427"/>
      <c r="AX33" s="368" t="s">
        <v>119</v>
      </c>
      <c r="AY33" s="434"/>
      <c r="AZ33" s="431"/>
      <c r="BA33" s="368" t="s">
        <v>122</v>
      </c>
      <c r="BB33" s="433"/>
      <c r="BC33" s="302"/>
      <c r="BD33" s="368" t="s">
        <v>118</v>
      </c>
      <c r="BE33" s="429"/>
      <c r="BF33" s="427"/>
      <c r="BG33" s="368" t="s">
        <v>119</v>
      </c>
      <c r="BH33" s="433"/>
      <c r="BI33" s="427"/>
      <c r="BJ33" s="368" t="s">
        <v>118</v>
      </c>
      <c r="BK33" s="434"/>
      <c r="BL33" s="427"/>
      <c r="BM33" s="368" t="s">
        <v>122</v>
      </c>
      <c r="BN33" s="431"/>
      <c r="BO33" s="427"/>
      <c r="BP33" s="368" t="s">
        <v>119</v>
      </c>
      <c r="BQ33" s="429"/>
      <c r="BR33" s="427"/>
      <c r="BS33" s="368" t="s">
        <v>119</v>
      </c>
      <c r="BT33" s="433"/>
      <c r="BU33" s="427"/>
      <c r="BV33" s="368" t="s">
        <v>118</v>
      </c>
      <c r="BW33" s="431"/>
      <c r="BX33" s="427"/>
      <c r="BY33" s="365" t="s">
        <v>119</v>
      </c>
      <c r="BZ33" s="429"/>
      <c r="CA33" s="367"/>
      <c r="CB33" s="368" t="s">
        <v>118</v>
      </c>
      <c r="CC33" s="433"/>
      <c r="CD33" s="427"/>
      <c r="CE33" s="368" t="s">
        <v>118</v>
      </c>
      <c r="CF33" s="434"/>
      <c r="CG33" s="427"/>
      <c r="CH33" s="368" t="s">
        <v>118</v>
      </c>
      <c r="CI33" s="431"/>
      <c r="CJ33" s="427"/>
      <c r="CK33" s="368" t="s">
        <v>118</v>
      </c>
      <c r="CL33" s="434"/>
      <c r="CM33" s="427"/>
      <c r="CN33" s="368" t="s">
        <v>118</v>
      </c>
      <c r="CO33" s="433"/>
      <c r="CP33" s="427"/>
      <c r="CQ33" s="368" t="s">
        <v>118</v>
      </c>
      <c r="CR33" s="431"/>
      <c r="CS33" s="427"/>
      <c r="CT33" s="365" t="s">
        <v>118</v>
      </c>
      <c r="CU33" s="434"/>
    </row>
    <row r="34" spans="1:99" ht="12" customHeight="1" x14ac:dyDescent="0.2">
      <c r="C34" s="1050"/>
      <c r="D34" s="1048"/>
      <c r="E34" s="1048"/>
      <c r="F34" s="1048"/>
      <c r="G34" s="439"/>
      <c r="H34" s="371"/>
      <c r="I34" s="372"/>
      <c r="J34" s="371"/>
      <c r="K34" s="336" t="s">
        <v>118</v>
      </c>
      <c r="L34" s="438"/>
      <c r="M34" s="436"/>
      <c r="N34" s="374" t="s">
        <v>118</v>
      </c>
      <c r="O34" s="441"/>
      <c r="P34" s="436"/>
      <c r="Q34" s="336" t="s">
        <v>118</v>
      </c>
      <c r="R34" s="438"/>
      <c r="S34" s="436"/>
      <c r="T34" s="336" t="s">
        <v>118</v>
      </c>
      <c r="U34" s="438"/>
      <c r="V34" s="436"/>
      <c r="W34" s="374" t="s">
        <v>119</v>
      </c>
      <c r="X34" s="336"/>
      <c r="Y34" s="436"/>
      <c r="Z34" s="374" t="s">
        <v>122</v>
      </c>
      <c r="AA34" s="444"/>
      <c r="AB34" s="436"/>
      <c r="AC34" s="374" t="s">
        <v>118</v>
      </c>
      <c r="AD34" s="444"/>
      <c r="AE34" s="436"/>
      <c r="AF34" s="374" t="s">
        <v>121</v>
      </c>
      <c r="AG34" s="443"/>
      <c r="AH34" s="436"/>
      <c r="AI34" s="374" t="s">
        <v>119</v>
      </c>
      <c r="AJ34" s="438"/>
      <c r="AK34" s="436"/>
      <c r="AL34" s="336" t="s">
        <v>118</v>
      </c>
      <c r="AM34" s="438"/>
      <c r="AN34" s="436"/>
      <c r="AO34" s="374" t="s">
        <v>118</v>
      </c>
      <c r="AP34" s="441"/>
      <c r="AQ34" s="436"/>
      <c r="AR34" s="336" t="s">
        <v>118</v>
      </c>
      <c r="AS34" s="444"/>
      <c r="AT34" s="371"/>
      <c r="AU34" s="374" t="s">
        <v>119</v>
      </c>
      <c r="AV34" s="441"/>
      <c r="AW34" s="436"/>
      <c r="AX34" s="374" t="s">
        <v>119</v>
      </c>
      <c r="AY34" s="444"/>
      <c r="AZ34" s="441"/>
      <c r="BA34" s="374" t="s">
        <v>294</v>
      </c>
      <c r="BB34" s="443"/>
      <c r="BC34" s="371"/>
      <c r="BD34" s="374" t="s">
        <v>118</v>
      </c>
      <c r="BE34" s="438"/>
      <c r="BF34" s="436"/>
      <c r="BG34" s="374" t="s">
        <v>119</v>
      </c>
      <c r="BH34" s="443"/>
      <c r="BI34" s="436"/>
      <c r="BJ34" s="374" t="s">
        <v>118</v>
      </c>
      <c r="BK34" s="444"/>
      <c r="BL34" s="436"/>
      <c r="BM34" s="374" t="s">
        <v>122</v>
      </c>
      <c r="BN34" s="441"/>
      <c r="BO34" s="436"/>
      <c r="BP34" s="374" t="s">
        <v>119</v>
      </c>
      <c r="BQ34" s="438"/>
      <c r="BR34" s="436"/>
      <c r="BS34" s="374" t="s">
        <v>119</v>
      </c>
      <c r="BT34" s="443"/>
      <c r="BU34" s="436"/>
      <c r="BV34" s="374" t="s">
        <v>118</v>
      </c>
      <c r="BW34" s="441"/>
      <c r="BX34" s="436"/>
      <c r="BY34" s="336" t="s">
        <v>119</v>
      </c>
      <c r="BZ34" s="438"/>
      <c r="CA34" s="343"/>
      <c r="CB34" s="374" t="s">
        <v>118</v>
      </c>
      <c r="CC34" s="443"/>
      <c r="CD34" s="436"/>
      <c r="CE34" s="374" t="s">
        <v>118</v>
      </c>
      <c r="CF34" s="444"/>
      <c r="CG34" s="436"/>
      <c r="CH34" s="374" t="s">
        <v>118</v>
      </c>
      <c r="CI34" s="441"/>
      <c r="CJ34" s="436"/>
      <c r="CK34" s="374" t="s">
        <v>118</v>
      </c>
      <c r="CL34" s="444"/>
      <c r="CM34" s="436"/>
      <c r="CN34" s="374" t="s">
        <v>118</v>
      </c>
      <c r="CO34" s="443"/>
      <c r="CP34" s="436"/>
      <c r="CQ34" s="374" t="s">
        <v>118</v>
      </c>
      <c r="CR34" s="441"/>
      <c r="CS34" s="436"/>
      <c r="CT34" s="336" t="s">
        <v>118</v>
      </c>
      <c r="CU34" s="444"/>
    </row>
    <row r="35" spans="1:99" ht="12" customHeight="1" x14ac:dyDescent="0.2">
      <c r="C35" s="1042" t="s">
        <v>123</v>
      </c>
      <c r="D35" s="1043"/>
      <c r="E35" s="1043"/>
      <c r="F35" s="1043"/>
      <c r="G35" s="303"/>
      <c r="H35" s="323"/>
      <c r="I35" s="321"/>
      <c r="J35" s="323"/>
      <c r="K35" s="331" t="s">
        <v>124</v>
      </c>
      <c r="L35" s="447"/>
      <c r="M35" s="324"/>
      <c r="N35" s="376" t="s">
        <v>126</v>
      </c>
      <c r="O35" s="331"/>
      <c r="P35" s="324"/>
      <c r="Q35" s="331" t="s">
        <v>124</v>
      </c>
      <c r="R35" s="447"/>
      <c r="S35" s="324"/>
      <c r="T35" s="376" t="s">
        <v>126</v>
      </c>
      <c r="U35" s="331"/>
      <c r="V35" s="324"/>
      <c r="W35" s="376" t="s">
        <v>126</v>
      </c>
      <c r="X35" s="331"/>
      <c r="Y35" s="324"/>
      <c r="Z35" s="376" t="s">
        <v>126</v>
      </c>
      <c r="AA35" s="326"/>
      <c r="AB35" s="324"/>
      <c r="AC35" s="331" t="s">
        <v>124</v>
      </c>
      <c r="AD35" s="448"/>
      <c r="AE35" s="324"/>
      <c r="AF35" s="376" t="s">
        <v>128</v>
      </c>
      <c r="AG35" s="326"/>
      <c r="AH35" s="324"/>
      <c r="AI35" s="376" t="s">
        <v>126</v>
      </c>
      <c r="AJ35" s="447"/>
      <c r="AK35" s="324"/>
      <c r="AL35" s="376" t="s">
        <v>124</v>
      </c>
      <c r="AM35" s="447"/>
      <c r="AN35" s="324"/>
      <c r="AO35" s="376" t="s">
        <v>124</v>
      </c>
      <c r="AP35" s="331"/>
      <c r="AQ35" s="324"/>
      <c r="AR35" s="376" t="s">
        <v>124</v>
      </c>
      <c r="AS35" s="326"/>
      <c r="AT35" s="323"/>
      <c r="AU35" s="376" t="s">
        <v>126</v>
      </c>
      <c r="AV35" s="331"/>
      <c r="AW35" s="324"/>
      <c r="AX35" s="376" t="s">
        <v>126</v>
      </c>
      <c r="AY35" s="448"/>
      <c r="AZ35" s="331"/>
      <c r="BA35" s="376" t="s">
        <v>126</v>
      </c>
      <c r="BB35" s="326"/>
      <c r="BC35" s="323"/>
      <c r="BD35" s="376" t="s">
        <v>126</v>
      </c>
      <c r="BE35" s="447"/>
      <c r="BF35" s="324"/>
      <c r="BG35" s="376" t="s">
        <v>126</v>
      </c>
      <c r="BH35" s="448"/>
      <c r="BI35" s="324"/>
      <c r="BJ35" s="331" t="s">
        <v>126</v>
      </c>
      <c r="BK35" s="448"/>
      <c r="BL35" s="324"/>
      <c r="BM35" s="376" t="s">
        <v>295</v>
      </c>
      <c r="BN35" s="326"/>
      <c r="BO35" s="324"/>
      <c r="BP35" s="331" t="s">
        <v>126</v>
      </c>
      <c r="BQ35" s="447"/>
      <c r="BR35" s="324"/>
      <c r="BS35" s="376" t="s">
        <v>126</v>
      </c>
      <c r="BT35" s="326"/>
      <c r="BU35" s="324"/>
      <c r="BV35" s="376" t="s">
        <v>129</v>
      </c>
      <c r="BW35" s="331"/>
      <c r="BX35" s="324"/>
      <c r="BY35" s="376" t="s">
        <v>129</v>
      </c>
      <c r="BZ35" s="447"/>
      <c r="CA35" s="324"/>
      <c r="CB35" s="376" t="s">
        <v>129</v>
      </c>
      <c r="CC35" s="326"/>
      <c r="CD35" s="324"/>
      <c r="CE35" s="376" t="s">
        <v>124</v>
      </c>
      <c r="CF35" s="448"/>
      <c r="CG35" s="324"/>
      <c r="CH35" s="376" t="s">
        <v>124</v>
      </c>
      <c r="CI35" s="331"/>
      <c r="CJ35" s="324"/>
      <c r="CK35" s="331" t="s">
        <v>296</v>
      </c>
      <c r="CL35" s="448"/>
      <c r="CM35" s="324"/>
      <c r="CN35" s="376" t="s">
        <v>129</v>
      </c>
      <c r="CO35" s="326"/>
      <c r="CP35" s="324"/>
      <c r="CQ35" s="376" t="s">
        <v>124</v>
      </c>
      <c r="CR35" s="331"/>
      <c r="CS35" s="324"/>
      <c r="CT35" s="331" t="s">
        <v>297</v>
      </c>
      <c r="CU35" s="448"/>
    </row>
    <row r="36" spans="1:99" ht="12" customHeight="1" x14ac:dyDescent="0.2">
      <c r="C36" s="1050"/>
      <c r="D36" s="1048"/>
      <c r="E36" s="1048"/>
      <c r="F36" s="1048"/>
      <c r="G36" s="372"/>
      <c r="H36" s="323"/>
      <c r="I36" s="321"/>
      <c r="J36" s="323"/>
      <c r="K36" s="331" t="s">
        <v>124</v>
      </c>
      <c r="L36" s="447"/>
      <c r="M36" s="324"/>
      <c r="N36" s="376" t="s">
        <v>126</v>
      </c>
      <c r="O36" s="331"/>
      <c r="P36" s="324"/>
      <c r="Q36" s="331" t="s">
        <v>124</v>
      </c>
      <c r="R36" s="447"/>
      <c r="S36" s="324"/>
      <c r="T36" s="376" t="s">
        <v>126</v>
      </c>
      <c r="U36" s="331"/>
      <c r="V36" s="324"/>
      <c r="W36" s="376" t="s">
        <v>126</v>
      </c>
      <c r="X36" s="331"/>
      <c r="Y36" s="324"/>
      <c r="Z36" s="376" t="s">
        <v>126</v>
      </c>
      <c r="AA36" s="326"/>
      <c r="AB36" s="324"/>
      <c r="AC36" s="331" t="s">
        <v>124</v>
      </c>
      <c r="AD36" s="448"/>
      <c r="AE36" s="324"/>
      <c r="AF36" s="376" t="s">
        <v>128</v>
      </c>
      <c r="AG36" s="326"/>
      <c r="AH36" s="324"/>
      <c r="AI36" s="376" t="s">
        <v>126</v>
      </c>
      <c r="AJ36" s="447"/>
      <c r="AK36" s="324"/>
      <c r="AL36" s="376" t="s">
        <v>124</v>
      </c>
      <c r="AM36" s="447"/>
      <c r="AN36" s="324"/>
      <c r="AO36" s="376" t="s">
        <v>126</v>
      </c>
      <c r="AP36" s="331"/>
      <c r="AQ36" s="324"/>
      <c r="AR36" s="376" t="s">
        <v>124</v>
      </c>
      <c r="AS36" s="326"/>
      <c r="AT36" s="323"/>
      <c r="AU36" s="376" t="s">
        <v>126</v>
      </c>
      <c r="AV36" s="331"/>
      <c r="AW36" s="324"/>
      <c r="AX36" s="376" t="s">
        <v>126</v>
      </c>
      <c r="AY36" s="448"/>
      <c r="AZ36" s="331"/>
      <c r="BA36" s="376" t="s">
        <v>126</v>
      </c>
      <c r="BB36" s="326"/>
      <c r="BC36" s="323"/>
      <c r="BD36" s="376" t="s">
        <v>126</v>
      </c>
      <c r="BE36" s="447"/>
      <c r="BF36" s="324"/>
      <c r="BG36" s="376" t="s">
        <v>126</v>
      </c>
      <c r="BH36" s="448"/>
      <c r="BI36" s="324"/>
      <c r="BJ36" s="331" t="s">
        <v>126</v>
      </c>
      <c r="BK36" s="448"/>
      <c r="BL36" s="324"/>
      <c r="BM36" s="376" t="s">
        <v>295</v>
      </c>
      <c r="BN36" s="326"/>
      <c r="BO36" s="324"/>
      <c r="BP36" s="331" t="s">
        <v>126</v>
      </c>
      <c r="BQ36" s="447"/>
      <c r="BR36" s="324"/>
      <c r="BS36" s="376" t="s">
        <v>126</v>
      </c>
      <c r="BT36" s="326"/>
      <c r="BU36" s="324"/>
      <c r="BV36" s="376" t="s">
        <v>129</v>
      </c>
      <c r="BW36" s="331"/>
      <c r="BX36" s="324"/>
      <c r="BY36" s="376" t="s">
        <v>129</v>
      </c>
      <c r="BZ36" s="447"/>
      <c r="CA36" s="324"/>
      <c r="CB36" s="376" t="s">
        <v>129</v>
      </c>
      <c r="CC36" s="326"/>
      <c r="CD36" s="324"/>
      <c r="CE36" s="376" t="s">
        <v>124</v>
      </c>
      <c r="CF36" s="448"/>
      <c r="CG36" s="324"/>
      <c r="CH36" s="376" t="s">
        <v>124</v>
      </c>
      <c r="CI36" s="331"/>
      <c r="CJ36" s="324"/>
      <c r="CK36" s="331" t="s">
        <v>296</v>
      </c>
      <c r="CL36" s="448"/>
      <c r="CM36" s="324"/>
      <c r="CN36" s="376" t="s">
        <v>129</v>
      </c>
      <c r="CO36" s="326"/>
      <c r="CP36" s="324"/>
      <c r="CQ36" s="376" t="s">
        <v>124</v>
      </c>
      <c r="CR36" s="331"/>
      <c r="CS36" s="324"/>
      <c r="CT36" s="331" t="s">
        <v>297</v>
      </c>
      <c r="CU36" s="448"/>
    </row>
    <row r="37" spans="1:99" ht="12" customHeight="1" x14ac:dyDescent="0.2">
      <c r="C37" s="1081" t="s">
        <v>130</v>
      </c>
      <c r="D37" s="1042" t="s">
        <v>131</v>
      </c>
      <c r="E37" s="1043"/>
      <c r="F37" s="1043"/>
      <c r="G37" s="377"/>
      <c r="H37" s="307"/>
      <c r="I37" s="308"/>
      <c r="J37" s="307"/>
      <c r="K37" s="388">
        <v>7.4</v>
      </c>
      <c r="L37" s="449"/>
      <c r="M37" s="450"/>
      <c r="N37" s="378">
        <v>7.4</v>
      </c>
      <c r="O37" s="451"/>
      <c r="P37" s="450"/>
      <c r="Q37" s="378">
        <v>8</v>
      </c>
      <c r="R37" s="451" t="str">
        <f>IF(Q37="","",(IF(AND(6.5&lt;=Q37,Q37&lt;=8.5),"○","×")))</f>
        <v>○</v>
      </c>
      <c r="S37" s="450"/>
      <c r="T37" s="378">
        <v>8.1</v>
      </c>
      <c r="U37" s="451" t="str">
        <f>IF(T37="","",(IF(AND(6.5&lt;=T37,T37&lt;=8.5),"○","×")))</f>
        <v>○</v>
      </c>
      <c r="V37" s="450"/>
      <c r="W37" s="452">
        <v>8.6</v>
      </c>
      <c r="X37" s="451" t="str">
        <f>IF(W37="","",(IF(AND(6.5&lt;=W37,W37&lt;=8.5),"○","×")))</f>
        <v>×</v>
      </c>
      <c r="Y37" s="450"/>
      <c r="Z37" s="378">
        <v>8.6999999999999993</v>
      </c>
      <c r="AA37" s="453" t="str">
        <f>IF(Z37="","",(IF(AND(6.5&lt;=Z37,Z37&lt;=8.5),"○","×")))</f>
        <v>×</v>
      </c>
      <c r="AB37" s="450"/>
      <c r="AC37" s="378">
        <v>7.8</v>
      </c>
      <c r="AD37" s="454" t="str">
        <f>IF(AC37="","",(IF(AND(6.5&lt;=AC37,AC37&lt;=8.5),"○","×")))</f>
        <v>○</v>
      </c>
      <c r="AE37" s="450"/>
      <c r="AF37" s="378">
        <v>7.8</v>
      </c>
      <c r="AG37" s="451"/>
      <c r="AH37" s="450"/>
      <c r="AI37" s="378">
        <v>8.1</v>
      </c>
      <c r="AJ37" s="451" t="str">
        <f>IF(AI37="","",(IF(AND(6&lt;=AI37,AI37&lt;=8.5),"○","×")))</f>
        <v>○</v>
      </c>
      <c r="AK37" s="450"/>
      <c r="AL37" s="378">
        <v>7.5</v>
      </c>
      <c r="AM37" s="449" t="str">
        <f>IF(AL37="","",(IF(AND(6.5&lt;=AL37,AL37&lt;=8.5),"○","×")))</f>
        <v>○</v>
      </c>
      <c r="AN37" s="307"/>
      <c r="AO37" s="378">
        <v>7.3</v>
      </c>
      <c r="AP37" s="451" t="str">
        <f>IF(AO37="","",(IF(AND(6&lt;=AO37,AO37&lt;=8.5),"○","×")))</f>
        <v>○</v>
      </c>
      <c r="AQ37" s="307"/>
      <c r="AR37" s="378">
        <v>7.8</v>
      </c>
      <c r="AS37" s="454"/>
      <c r="AT37" s="307"/>
      <c r="AU37" s="378">
        <v>7.4</v>
      </c>
      <c r="AV37" s="451" t="str">
        <f>IF(AU37="","",(IF(AND(6&lt;=AU37,AU37&lt;=8.5),"○","×")))</f>
        <v>○</v>
      </c>
      <c r="AW37" s="450"/>
      <c r="AX37" s="378">
        <v>7.4</v>
      </c>
      <c r="AY37" s="454" t="str">
        <f>IF(AX37="","",(IF(AND(6&lt;=AX37,AX37&lt;=8.5),"○","×")))</f>
        <v>○</v>
      </c>
      <c r="AZ37" s="450"/>
      <c r="BA37" s="378">
        <v>7</v>
      </c>
      <c r="BB37" s="449"/>
      <c r="BC37" s="307"/>
      <c r="BD37" s="378">
        <v>7</v>
      </c>
      <c r="BE37" s="449"/>
      <c r="BF37" s="450"/>
      <c r="BG37" s="378">
        <v>7.9</v>
      </c>
      <c r="BH37" s="449"/>
      <c r="BI37" s="450"/>
      <c r="BJ37" s="378">
        <v>7</v>
      </c>
      <c r="BK37" s="453" t="str">
        <f>IF(BJ37="","",(IF(AND(6.5&lt;=BJ37,BJ37&lt;=8.5),"○","×")))</f>
        <v>○</v>
      </c>
      <c r="BL37" s="450"/>
      <c r="BM37" s="378">
        <v>7</v>
      </c>
      <c r="BN37" s="451" t="str">
        <f>IF(BM37="","",(IF(AND(6&lt;=BM37,BM37&lt;=8.5),"○","×")))</f>
        <v>○</v>
      </c>
      <c r="BO37" s="307"/>
      <c r="BP37" s="378">
        <v>7</v>
      </c>
      <c r="BQ37" s="449"/>
      <c r="BR37" s="307"/>
      <c r="BS37" s="378">
        <v>7.7</v>
      </c>
      <c r="BT37" s="454"/>
      <c r="BU37" s="307"/>
      <c r="BV37" s="378">
        <v>7.5</v>
      </c>
      <c r="BW37" s="451" t="str">
        <f>IF(BV37="","",(IF(AND(6.5&lt;=BV37,BV37&lt;=8.5),"○","×")))</f>
        <v>○</v>
      </c>
      <c r="BX37" s="450"/>
      <c r="BY37" s="378">
        <v>8</v>
      </c>
      <c r="BZ37" s="451" t="str">
        <f>IF(BY37="","",(IF(AND(6.5&lt;=BY37,BY37&lt;=8.5),"○","×")))</f>
        <v>○</v>
      </c>
      <c r="CA37" s="387"/>
      <c r="CB37" s="378">
        <v>7.9</v>
      </c>
      <c r="CC37" s="453" t="str">
        <f>IF(CB37="","",(IF(AND(6.5&lt;=CB37,CB37&lt;=8.5),"○","×")))</f>
        <v>○</v>
      </c>
      <c r="CD37" s="450"/>
      <c r="CE37" s="378">
        <v>7.8</v>
      </c>
      <c r="CF37" s="453" t="str">
        <f>IF(CE37="","",(IF(AND(6.5&lt;=CE37,CE37&lt;=8.5),"○","×")))</f>
        <v>○</v>
      </c>
      <c r="CG37" s="450"/>
      <c r="CH37" s="378">
        <v>8</v>
      </c>
      <c r="CI37" s="451"/>
      <c r="CJ37" s="450"/>
      <c r="CK37" s="378">
        <v>7.5</v>
      </c>
      <c r="CL37" s="451" t="str">
        <f>IF(CK37="","",(IF(AND(6.5&lt;=CK37,CK37&lt;=8.5),"○","×")))</f>
        <v>○</v>
      </c>
      <c r="CM37" s="307"/>
      <c r="CN37" s="378">
        <v>7.3</v>
      </c>
      <c r="CO37" s="451" t="str">
        <f>IF(CN37="","",(IF(AND(6.5&lt;=CN37,CN37&lt;=8.5),"○","×")))</f>
        <v>○</v>
      </c>
      <c r="CP37" s="307"/>
      <c r="CQ37" s="378">
        <v>7.3</v>
      </c>
      <c r="CR37" s="451" t="str">
        <f>IF(CQ37="","",(IF(AND(6.5&lt;=CQ37,CQ37&lt;=8.5),"○","×")))</f>
        <v>○</v>
      </c>
      <c r="CS37" s="450"/>
      <c r="CT37" s="378">
        <v>7.4</v>
      </c>
      <c r="CU37" s="454" t="str">
        <f>IF(CT37="","",(IF(AND(6.5&lt;=CT37,CT37&lt;=8.5),"○","×")))</f>
        <v>○</v>
      </c>
    </row>
    <row r="38" spans="1:99" ht="12" customHeight="1" x14ac:dyDescent="0.2">
      <c r="C38" s="1081"/>
      <c r="D38" s="1083"/>
      <c r="E38" s="1084"/>
      <c r="F38" s="1084"/>
      <c r="G38" s="455" t="s">
        <v>132</v>
      </c>
      <c r="H38" s="456"/>
      <c r="I38" s="321"/>
      <c r="J38" s="323"/>
      <c r="K38" s="382">
        <v>7.8</v>
      </c>
      <c r="L38" s="457"/>
      <c r="M38" s="386"/>
      <c r="N38" s="381">
        <v>8.6999999999999993</v>
      </c>
      <c r="O38" s="458"/>
      <c r="P38" s="386"/>
      <c r="Q38" s="381">
        <v>8.1999999999999993</v>
      </c>
      <c r="R38" s="459" t="str">
        <f>IF(Q38="","",(IF(AND(6.5&lt;=Q38,Q38&lt;=8.5),"○","×")))</f>
        <v>○</v>
      </c>
      <c r="S38" s="386"/>
      <c r="T38" s="381">
        <v>8.9</v>
      </c>
      <c r="U38" s="460" t="str">
        <f>IF(T38="","",(IF(AND(6.5&lt;=T38,T38&lt;=8.5),"○","×")))</f>
        <v>×</v>
      </c>
      <c r="V38" s="386"/>
      <c r="W38" s="461">
        <v>9.3000000000000007</v>
      </c>
      <c r="X38" s="460" t="str">
        <f>IF(W38="","",(IF(AND(6.5&lt;=W38,W38&lt;=8.5),"○","×")))</f>
        <v>×</v>
      </c>
      <c r="Y38" s="386"/>
      <c r="Z38" s="381">
        <v>9.6</v>
      </c>
      <c r="AA38" s="460" t="str">
        <f>IF(Z38="","",(IF(AND(6.5&lt;=Z38,Z38&lt;=8.5),"○","×")))</f>
        <v>×</v>
      </c>
      <c r="AB38" s="386"/>
      <c r="AC38" s="381">
        <v>7.9</v>
      </c>
      <c r="AD38" s="459" t="str">
        <f>IF(AC38="","",(IF(AND(6.5&lt;=AC38,AC38&lt;=8.5),"○","×")))</f>
        <v>○</v>
      </c>
      <c r="AE38" s="386"/>
      <c r="AF38" s="381">
        <v>7.9</v>
      </c>
      <c r="AG38" s="459"/>
      <c r="AH38" s="386"/>
      <c r="AI38" s="381">
        <v>8.6</v>
      </c>
      <c r="AJ38" s="459" t="str">
        <f>IF(AI38="","",(IF(AND(6&lt;=AI38,AI38&lt;=8.5),"○","×")))</f>
        <v>×</v>
      </c>
      <c r="AK38" s="386"/>
      <c r="AL38" s="381">
        <v>8</v>
      </c>
      <c r="AM38" s="459" t="str">
        <f>IF(AL38="","",(IF(AND(6.5&lt;=AL38,AL38&lt;=8.5),"○","×")))</f>
        <v>○</v>
      </c>
      <c r="AN38" s="323"/>
      <c r="AO38" s="381">
        <v>7.8</v>
      </c>
      <c r="AP38" s="460" t="str">
        <f>IF(AO38="","",(IF(AND(6&lt;=AO38,AO38&lt;=8.5),"○","×")))</f>
        <v>○</v>
      </c>
      <c r="AQ38" s="323"/>
      <c r="AR38" s="381">
        <v>8.1999999999999993</v>
      </c>
      <c r="AS38" s="459"/>
      <c r="AT38" s="323"/>
      <c r="AU38" s="381">
        <v>7.8</v>
      </c>
      <c r="AV38" s="460" t="str">
        <f>IF(AU38="","",(IF(AND(6&lt;=AU38,AU38&lt;=8.5),"○","×")))</f>
        <v>○</v>
      </c>
      <c r="AW38" s="386"/>
      <c r="AX38" s="381">
        <v>8.1999999999999993</v>
      </c>
      <c r="AY38" s="459" t="str">
        <f>IF(AX38="","",(IF(AND(6&lt;=AX38,AX38&lt;=8.5),"○","×")))</f>
        <v>○</v>
      </c>
      <c r="AZ38" s="386"/>
      <c r="BA38" s="381">
        <v>8.1</v>
      </c>
      <c r="BB38" s="457"/>
      <c r="BC38" s="323"/>
      <c r="BD38" s="381">
        <v>8.5</v>
      </c>
      <c r="BE38" s="457"/>
      <c r="BF38" s="386"/>
      <c r="BG38" s="381">
        <v>8.8000000000000007</v>
      </c>
      <c r="BH38" s="457"/>
      <c r="BI38" s="386"/>
      <c r="BJ38" s="381">
        <v>8</v>
      </c>
      <c r="BK38" s="459" t="str">
        <f>IF(BJ38="","",(IF(AND(6.5&lt;=BJ38,BJ38&lt;=8.5),"○","×")))</f>
        <v>○</v>
      </c>
      <c r="BL38" s="386"/>
      <c r="BM38" s="381">
        <v>7.7</v>
      </c>
      <c r="BN38" s="460" t="str">
        <f>IF(BM38="","",(IF(AND(6&lt;=BM38,BM38&lt;=8.5),"○","×")))</f>
        <v>○</v>
      </c>
      <c r="BO38" s="323"/>
      <c r="BP38" s="381">
        <v>7.3</v>
      </c>
      <c r="BQ38" s="457"/>
      <c r="BR38" s="323"/>
      <c r="BS38" s="381">
        <v>8</v>
      </c>
      <c r="BT38" s="459"/>
      <c r="BU38" s="323"/>
      <c r="BV38" s="381">
        <v>8</v>
      </c>
      <c r="BW38" s="460" t="str">
        <f>IF(BV38="","",(IF(AND(6.5&lt;=BV38,BV38&lt;=8.5),"○","×")))</f>
        <v>○</v>
      </c>
      <c r="BX38" s="386"/>
      <c r="BY38" s="381">
        <v>8.1</v>
      </c>
      <c r="BZ38" s="457" t="str">
        <f>IF(BY38="","",(IF(AND(6.5&lt;=BY38,BY38&lt;=8.5),"○","×")))</f>
        <v>○</v>
      </c>
      <c r="CA38" s="380"/>
      <c r="CB38" s="381">
        <v>8.1999999999999993</v>
      </c>
      <c r="CC38" s="460" t="str">
        <f>IF(CB38="","",(IF(AND(6.5&lt;=CB38,CB38&lt;=8.5),"○","×")))</f>
        <v>○</v>
      </c>
      <c r="CD38" s="386"/>
      <c r="CE38" s="381">
        <v>8.1999999999999993</v>
      </c>
      <c r="CF38" s="459" t="str">
        <f>IF(CE38="","",(IF(AND(6.5&lt;=CE38,CE38&lt;=8.5),"○","×")))</f>
        <v>○</v>
      </c>
      <c r="CG38" s="386"/>
      <c r="CH38" s="381">
        <v>8.8000000000000007</v>
      </c>
      <c r="CI38" s="458"/>
      <c r="CJ38" s="386"/>
      <c r="CK38" s="381">
        <v>8</v>
      </c>
      <c r="CL38" s="459" t="str">
        <f>IF(CK38="","",(IF(AND(6.5&lt;=CK38,CK38&lt;=8.5),"○","×")))</f>
        <v>○</v>
      </c>
      <c r="CM38" s="323"/>
      <c r="CN38" s="381">
        <v>8</v>
      </c>
      <c r="CO38" s="460" t="str">
        <f>IF(CN38="","",(IF(AND(6.5&lt;=CN38,CN38&lt;=8.5),"○","×")))</f>
        <v>○</v>
      </c>
      <c r="CP38" s="323"/>
      <c r="CQ38" s="381">
        <v>8.1</v>
      </c>
      <c r="CR38" s="460" t="str">
        <f>IF(CQ38="","",(IF(AND(6.5&lt;=CQ38,CQ38&lt;=8.5),"○","×")))</f>
        <v>○</v>
      </c>
      <c r="CS38" s="386"/>
      <c r="CT38" s="381">
        <v>8.1</v>
      </c>
      <c r="CU38" s="459" t="str">
        <f>IF(CT38="","",(IF(AND(6.5&lt;=CT38,CT38&lt;=8.5),"○","×")))</f>
        <v>○</v>
      </c>
    </row>
    <row r="39" spans="1:99" ht="12" customHeight="1" x14ac:dyDescent="0.2">
      <c r="C39" s="1081"/>
      <c r="D39" s="1069" t="s">
        <v>89</v>
      </c>
      <c r="E39" s="1070"/>
      <c r="F39" s="1070"/>
      <c r="G39" s="332" t="s">
        <v>90</v>
      </c>
      <c r="H39" s="323"/>
      <c r="I39" s="464"/>
      <c r="J39" s="465"/>
      <c r="K39" s="466">
        <v>5.7</v>
      </c>
      <c r="L39" s="467"/>
      <c r="M39" s="468"/>
      <c r="N39" s="469">
        <v>13</v>
      </c>
      <c r="O39" s="466"/>
      <c r="P39" s="468"/>
      <c r="Q39" s="466">
        <v>9.3000000000000007</v>
      </c>
      <c r="R39" s="470" t="str">
        <f>IF(Q39="","",IF(Q39&gt;=5,"○","×"))</f>
        <v>○</v>
      </c>
      <c r="S39" s="468"/>
      <c r="T39" s="469">
        <v>13</v>
      </c>
      <c r="U39" s="471" t="str">
        <f>IF(T39="","",IF(T39&gt;=5,"○","×"))</f>
        <v>○</v>
      </c>
      <c r="V39" s="468"/>
      <c r="W39" s="472">
        <v>10</v>
      </c>
      <c r="X39" s="471" t="str">
        <f>IF(W39="","",IF(W39&gt;=5,"○","×"))</f>
        <v>○</v>
      </c>
      <c r="Y39" s="473"/>
      <c r="Z39" s="469">
        <v>17</v>
      </c>
      <c r="AA39" s="471" t="str">
        <f>IF(Z39="","",IF(Z39&gt;=5,"○","×"))</f>
        <v>○</v>
      </c>
      <c r="AB39" s="468"/>
      <c r="AC39" s="474">
        <v>9.3000000000000007</v>
      </c>
      <c r="AD39" s="475" t="str">
        <f>IF(AC39="","",IF(AC39&gt;=7.5,"○","×"))</f>
        <v>○</v>
      </c>
      <c r="AE39" s="468"/>
      <c r="AF39" s="474">
        <v>9.4</v>
      </c>
      <c r="AG39" s="471"/>
      <c r="AH39" s="468"/>
      <c r="AI39" s="474">
        <v>9.1</v>
      </c>
      <c r="AJ39" s="475" t="str">
        <f>IF(AI39="","",IF(AI39&gt;=2,"○","×"))</f>
        <v>○</v>
      </c>
      <c r="AK39" s="468"/>
      <c r="AL39" s="474">
        <v>9.8000000000000007</v>
      </c>
      <c r="AM39" s="475" t="str">
        <f>IF(AL39="","",IF(AL39&gt;=5,"○","×"))</f>
        <v>○</v>
      </c>
      <c r="AN39" s="465"/>
      <c r="AO39" s="474">
        <v>9.4</v>
      </c>
      <c r="AP39" s="471" t="str">
        <f>IF(AO39="","",IF(AO39&gt;=2,"○","×"))</f>
        <v>○</v>
      </c>
      <c r="AQ39" s="465"/>
      <c r="AR39" s="474">
        <v>9.9</v>
      </c>
      <c r="AS39" s="475"/>
      <c r="AT39" s="465"/>
      <c r="AU39" s="474">
        <v>7.9</v>
      </c>
      <c r="AV39" s="471" t="str">
        <f>IF(AU39="","",IF(AU39&gt;=2,"○","×"))</f>
        <v>○</v>
      </c>
      <c r="AW39" s="468"/>
      <c r="AX39" s="469">
        <v>10</v>
      </c>
      <c r="AY39" s="475" t="str">
        <f>IF(AX39="","",IF(AX39&gt;=2,"○","×"))</f>
        <v>○</v>
      </c>
      <c r="AZ39" s="468"/>
      <c r="BA39" s="474">
        <v>8.8000000000000007</v>
      </c>
      <c r="BB39" s="475"/>
      <c r="BC39" s="465"/>
      <c r="BD39" s="476">
        <v>10</v>
      </c>
      <c r="BE39" s="467"/>
      <c r="BF39" s="468"/>
      <c r="BG39" s="474">
        <v>9</v>
      </c>
      <c r="BH39" s="471"/>
      <c r="BI39" s="468"/>
      <c r="BJ39" s="469">
        <v>10</v>
      </c>
      <c r="BK39" s="475" t="str">
        <f>IF(BJ39="","",IF(BJ39&gt;=5,"○","×"))</f>
        <v>○</v>
      </c>
      <c r="BL39" s="468"/>
      <c r="BM39" s="474">
        <v>9.1999999999999993</v>
      </c>
      <c r="BN39" s="471" t="str">
        <f>IF(BM39="","",IF(BM39&gt;=5,"○","×"))</f>
        <v>○</v>
      </c>
      <c r="BO39" s="465"/>
      <c r="BP39" s="474">
        <v>8.6999999999999993</v>
      </c>
      <c r="BQ39" s="475"/>
      <c r="BR39" s="465"/>
      <c r="BS39" s="469">
        <v>14</v>
      </c>
      <c r="BT39" s="475"/>
      <c r="BU39" s="465"/>
      <c r="BV39" s="474">
        <v>9</v>
      </c>
      <c r="BW39" s="471" t="str">
        <f>IF(BV39="","",IF(BV39&gt;=7.5,"○","×"))</f>
        <v>○</v>
      </c>
      <c r="BX39" s="468"/>
      <c r="BY39" s="474">
        <v>9.1</v>
      </c>
      <c r="BZ39" s="475" t="str">
        <f>IF(BY39="","",IF(BY39&gt;=7.5,"○","×"))</f>
        <v>○</v>
      </c>
      <c r="CA39" s="468"/>
      <c r="CB39" s="474">
        <v>9.4</v>
      </c>
      <c r="CC39" s="471" t="str">
        <f>IF(CB39="","",IF(CB39&gt;=7.5,"○","×"))</f>
        <v>○</v>
      </c>
      <c r="CD39" s="468"/>
      <c r="CE39" s="474">
        <v>9.1999999999999993</v>
      </c>
      <c r="CF39" s="475" t="str">
        <f>IF(CE39="","",IF(CE39&gt;=7.5,"○","×"))</f>
        <v>○</v>
      </c>
      <c r="CG39" s="468"/>
      <c r="CH39" s="474">
        <v>9.1999999999999993</v>
      </c>
      <c r="CI39" s="466"/>
      <c r="CJ39" s="468"/>
      <c r="CK39" s="474">
        <v>9.3000000000000007</v>
      </c>
      <c r="CL39" s="475" t="str">
        <f>IF(CK39="","",IF(CK39&gt;=7.5,"○","×"))</f>
        <v>○</v>
      </c>
      <c r="CM39" s="465"/>
      <c r="CN39" s="474">
        <v>8.5</v>
      </c>
      <c r="CO39" s="471" t="str">
        <f>IF(CN39="","",IF(CN39&gt;=7.5,"○","×"))</f>
        <v>○</v>
      </c>
      <c r="CP39" s="465"/>
      <c r="CQ39" s="469">
        <v>10</v>
      </c>
      <c r="CR39" s="471" t="str">
        <f>IF(CQ39="","",IF(CQ39&gt;=7.5,"○","×"))</f>
        <v>○</v>
      </c>
      <c r="CS39" s="468"/>
      <c r="CT39" s="469">
        <v>10</v>
      </c>
      <c r="CU39" s="475" t="str">
        <f>IF(CT39="","",IF(CT39&gt;=7.5,"○","×"))</f>
        <v>○</v>
      </c>
    </row>
    <row r="40" spans="1:99" ht="12" customHeight="1" x14ac:dyDescent="0.2">
      <c r="A40" s="297" t="s">
        <v>133</v>
      </c>
      <c r="C40" s="1081"/>
      <c r="D40" s="1069" t="s">
        <v>92</v>
      </c>
      <c r="E40" s="1070"/>
      <c r="F40" s="1070"/>
      <c r="G40" s="332" t="s">
        <v>90</v>
      </c>
      <c r="H40" s="323"/>
      <c r="I40" s="321"/>
      <c r="J40" s="435"/>
      <c r="K40" s="382">
        <v>1.4</v>
      </c>
      <c r="L40" s="480"/>
      <c r="M40" s="435"/>
      <c r="N40" s="381">
        <v>2.1</v>
      </c>
      <c r="O40" s="445"/>
      <c r="P40" s="435"/>
      <c r="Q40" s="381">
        <v>1.3</v>
      </c>
      <c r="R40" s="445" t="str">
        <f>IF(Q40="","",(IF(Q40&lt;=3,"○","×")))</f>
        <v>○</v>
      </c>
      <c r="S40" s="435"/>
      <c r="T40" s="381">
        <v>1.4</v>
      </c>
      <c r="U40" s="446" t="str">
        <f>IF(T40="","",(IF(T40&lt;=5,"○","×")))</f>
        <v>○</v>
      </c>
      <c r="V40" s="386"/>
      <c r="W40" s="381">
        <v>2.5</v>
      </c>
      <c r="X40" s="481" t="str">
        <f>IF(W40="","",(IF(W40&lt;=3,"○","×")))</f>
        <v>○</v>
      </c>
      <c r="Y40" s="435"/>
      <c r="Z40" s="381">
        <v>1.9</v>
      </c>
      <c r="AA40" s="446" t="str">
        <f>IF(Z40="","",(IF(Z40&lt;=3,"○","×")))</f>
        <v>○</v>
      </c>
      <c r="AB40" s="435"/>
      <c r="AC40" s="381">
        <v>0.9</v>
      </c>
      <c r="AD40" s="481" t="str">
        <f>IF(AC40="","",(IF(AC40&lt;=2,"○","×")))</f>
        <v>○</v>
      </c>
      <c r="AE40" s="435"/>
      <c r="AF40" s="381">
        <v>0.9</v>
      </c>
      <c r="AG40" s="480"/>
      <c r="AH40" s="323"/>
      <c r="AI40" s="381">
        <v>3.8</v>
      </c>
      <c r="AJ40" s="445" t="str">
        <f>IF(AI40="","",(IF(AI40&lt;=8,"○","×")))</f>
        <v>○</v>
      </c>
      <c r="AK40" s="323"/>
      <c r="AL40" s="381">
        <v>1.2</v>
      </c>
      <c r="AM40" s="384" t="str">
        <f>IF(AL40="","",(IF(AL40&lt;=3,"○","×")))</f>
        <v>○</v>
      </c>
      <c r="AN40" s="323"/>
      <c r="AO40" s="381">
        <v>2.9</v>
      </c>
      <c r="AP40" s="445" t="str">
        <f>IF(AO40="","",(IF(AO40&lt;=8,"○","×")))</f>
        <v>○</v>
      </c>
      <c r="AQ40" s="435"/>
      <c r="AR40" s="381">
        <v>1</v>
      </c>
      <c r="AS40" s="481"/>
      <c r="AT40" s="435"/>
      <c r="AU40" s="381">
        <v>4.5</v>
      </c>
      <c r="AV40" s="445" t="str">
        <f>IF(AU40="","",(IF(AU40&lt;=8,"○","×")))</f>
        <v>○</v>
      </c>
      <c r="AW40" s="323"/>
      <c r="AX40" s="381">
        <v>3.5</v>
      </c>
      <c r="AY40" s="446" t="str">
        <f>IF(AX40="","",(IF(AX40&lt;=8,"○","×")))</f>
        <v>○</v>
      </c>
      <c r="AZ40" s="435"/>
      <c r="BA40" s="381">
        <v>2.7</v>
      </c>
      <c r="BB40" s="446"/>
      <c r="BC40" s="435"/>
      <c r="BD40" s="381">
        <v>1.4</v>
      </c>
      <c r="BE40" s="481"/>
      <c r="BF40" s="435"/>
      <c r="BG40" s="381">
        <v>4.5999999999999996</v>
      </c>
      <c r="BH40" s="445"/>
      <c r="BI40" s="323"/>
      <c r="BJ40" s="482">
        <v>1.3</v>
      </c>
      <c r="BK40" s="384" t="str">
        <f>IF(BJ40="","",(IF(BJ40&lt;=3,"○","×")))</f>
        <v>○</v>
      </c>
      <c r="BL40" s="323"/>
      <c r="BM40" s="482">
        <v>1.9</v>
      </c>
      <c r="BN40" s="384" t="str">
        <f>IF(BM40="","",(IF(BM40&lt;=5,"○","×")))</f>
        <v>○</v>
      </c>
      <c r="BO40" s="323"/>
      <c r="BP40" s="381">
        <v>3.5</v>
      </c>
      <c r="BQ40" s="445"/>
      <c r="BR40" s="435"/>
      <c r="BS40" s="381">
        <v>4.5</v>
      </c>
      <c r="BT40" s="480"/>
      <c r="BU40" s="435"/>
      <c r="BV40" s="381">
        <v>1.1000000000000001</v>
      </c>
      <c r="BW40" s="446" t="str">
        <f>IF(BV40="","",(IF(BV40&lt;=2,"○","×")))</f>
        <v>○</v>
      </c>
      <c r="BX40" s="386"/>
      <c r="BY40" s="381">
        <v>1.4</v>
      </c>
      <c r="BZ40" s="481" t="str">
        <f>IF(BY40="","",(IF(BY40&lt;=2,"○","×")))</f>
        <v>○</v>
      </c>
      <c r="CA40" s="435"/>
      <c r="CB40" s="381">
        <v>0.9</v>
      </c>
      <c r="CC40" s="446" t="str">
        <f>IF(CB40="","",(IF(CB40&lt;=2,"○","×")))</f>
        <v>○</v>
      </c>
      <c r="CD40" s="435"/>
      <c r="CE40" s="381">
        <v>0.8</v>
      </c>
      <c r="CF40" s="480" t="str">
        <f>IF(CE40="","",(IF(CE40&lt;=2,"○","×")))</f>
        <v>○</v>
      </c>
      <c r="CG40" s="323"/>
      <c r="CH40" s="381">
        <v>1.3</v>
      </c>
      <c r="CI40" s="446"/>
      <c r="CJ40" s="323"/>
      <c r="CK40" s="381">
        <v>0.6</v>
      </c>
      <c r="CL40" s="445" t="str">
        <f>IF(CK40="","",(IF(CK40&lt;=2,"○","×")))</f>
        <v>○</v>
      </c>
      <c r="CM40" s="435"/>
      <c r="CN40" s="381">
        <v>0.9</v>
      </c>
      <c r="CO40" s="481" t="str">
        <f>IF(CN40="","",(IF(CN40&lt;=2,"○","×")))</f>
        <v>○</v>
      </c>
      <c r="CP40" s="435"/>
      <c r="CQ40" s="382">
        <v>0.8</v>
      </c>
      <c r="CR40" s="480" t="str">
        <f>IF(CQ40="","",(IF(CQ40&lt;=2,"○","×")))</f>
        <v>○</v>
      </c>
      <c r="CS40" s="435"/>
      <c r="CT40" s="381">
        <v>1</v>
      </c>
      <c r="CU40" s="446" t="str">
        <f>IF(CT40="","",(IF(CT40&lt;=2,"○","×")))</f>
        <v>○</v>
      </c>
    </row>
    <row r="41" spans="1:99" ht="12" customHeight="1" x14ac:dyDescent="0.2">
      <c r="C41" s="1081"/>
      <c r="D41" s="1069" t="s">
        <v>94</v>
      </c>
      <c r="E41" s="1070"/>
      <c r="F41" s="1070"/>
      <c r="G41" s="332" t="s">
        <v>90</v>
      </c>
      <c r="H41" s="323"/>
      <c r="I41" s="321"/>
      <c r="J41" s="323"/>
      <c r="K41" s="382">
        <v>5.9</v>
      </c>
      <c r="L41" s="480"/>
      <c r="M41" s="435"/>
      <c r="N41" s="381">
        <v>7.3</v>
      </c>
      <c r="O41" s="445"/>
      <c r="P41" s="435"/>
      <c r="Q41" s="382">
        <v>3.7</v>
      </c>
      <c r="R41" s="480"/>
      <c r="S41" s="435"/>
      <c r="T41" s="381">
        <v>4</v>
      </c>
      <c r="U41" s="445"/>
      <c r="V41" s="435"/>
      <c r="W41" s="461">
        <v>5.8</v>
      </c>
      <c r="X41" s="445"/>
      <c r="Y41" s="435"/>
      <c r="Z41" s="381">
        <v>4.7</v>
      </c>
      <c r="AA41" s="446"/>
      <c r="AB41" s="386"/>
      <c r="AC41" s="381">
        <v>2.4</v>
      </c>
      <c r="AD41" s="481"/>
      <c r="AE41" s="435"/>
      <c r="AF41" s="381">
        <v>2.9</v>
      </c>
      <c r="AG41" s="446"/>
      <c r="AH41" s="435"/>
      <c r="AI41" s="381">
        <v>7.1</v>
      </c>
      <c r="AJ41" s="480"/>
      <c r="AK41" s="435"/>
      <c r="AL41" s="482">
        <v>3.1</v>
      </c>
      <c r="AM41" s="480"/>
      <c r="AN41" s="323"/>
      <c r="AO41" s="381">
        <v>5.2</v>
      </c>
      <c r="AP41" s="445"/>
      <c r="AQ41" s="323"/>
      <c r="AR41" s="381">
        <v>3.2</v>
      </c>
      <c r="AS41" s="384"/>
      <c r="AT41" s="323"/>
      <c r="AU41" s="482">
        <v>7.2</v>
      </c>
      <c r="AV41" s="445"/>
      <c r="AW41" s="435"/>
      <c r="AX41" s="381">
        <v>7</v>
      </c>
      <c r="AY41" s="481"/>
      <c r="AZ41" s="435"/>
      <c r="BA41" s="381">
        <v>6.8</v>
      </c>
      <c r="BB41" s="481"/>
      <c r="BC41" s="323"/>
      <c r="BD41" s="382">
        <v>4.4000000000000004</v>
      </c>
      <c r="BE41" s="480"/>
      <c r="BF41" s="435"/>
      <c r="BG41" s="477">
        <v>10</v>
      </c>
      <c r="BH41" s="446"/>
      <c r="BI41" s="435"/>
      <c r="BJ41" s="381">
        <v>4.5</v>
      </c>
      <c r="BK41" s="481"/>
      <c r="BL41" s="435"/>
      <c r="BM41" s="381">
        <v>6</v>
      </c>
      <c r="BN41" s="445"/>
      <c r="BO41" s="323"/>
      <c r="BP41" s="381">
        <v>5.7</v>
      </c>
      <c r="BQ41" s="384"/>
      <c r="BR41" s="323"/>
      <c r="BS41" s="381">
        <v>7.9</v>
      </c>
      <c r="BT41" s="384"/>
      <c r="BU41" s="323"/>
      <c r="BV41" s="381">
        <v>3.8</v>
      </c>
      <c r="BW41" s="445"/>
      <c r="BX41" s="435"/>
      <c r="BY41" s="381">
        <v>4.8</v>
      </c>
      <c r="BZ41" s="480"/>
      <c r="CA41" s="435"/>
      <c r="CB41" s="381">
        <v>3.4</v>
      </c>
      <c r="CC41" s="446"/>
      <c r="CD41" s="386"/>
      <c r="CE41" s="381">
        <v>3.2</v>
      </c>
      <c r="CF41" s="481"/>
      <c r="CG41" s="435"/>
      <c r="CH41" s="381">
        <v>3.6</v>
      </c>
      <c r="CI41" s="445"/>
      <c r="CJ41" s="435"/>
      <c r="CK41" s="381">
        <v>2.9</v>
      </c>
      <c r="CL41" s="480"/>
      <c r="CM41" s="323"/>
      <c r="CN41" s="381">
        <v>4.2</v>
      </c>
      <c r="CO41" s="446"/>
      <c r="CP41" s="323"/>
      <c r="CQ41" s="381">
        <v>3.8</v>
      </c>
      <c r="CR41" s="445"/>
      <c r="CS41" s="435"/>
      <c r="CT41" s="381">
        <v>6.1</v>
      </c>
      <c r="CU41" s="481"/>
    </row>
    <row r="42" spans="1:99" ht="12" customHeight="1" x14ac:dyDescent="0.2">
      <c r="C42" s="1081"/>
      <c r="D42" s="1069" t="s">
        <v>95</v>
      </c>
      <c r="E42" s="1070"/>
      <c r="F42" s="1070"/>
      <c r="G42" s="332" t="s">
        <v>90</v>
      </c>
      <c r="H42" s="456"/>
      <c r="I42" s="455"/>
      <c r="J42" s="456"/>
      <c r="K42" s="483">
        <v>4</v>
      </c>
      <c r="L42" s="484"/>
      <c r="M42" s="485"/>
      <c r="N42" s="486">
        <v>2</v>
      </c>
      <c r="O42" s="487"/>
      <c r="P42" s="485"/>
      <c r="Q42" s="483">
        <v>2</v>
      </c>
      <c r="R42" s="488" t="str">
        <f>IF(Q42="","",IF(Q42&lt;=25,"○","×"))</f>
        <v>○</v>
      </c>
      <c r="S42" s="485"/>
      <c r="T42" s="486">
        <v>2</v>
      </c>
      <c r="U42" s="487" t="str">
        <f>IF(T42="","",(IF(T42&lt;=50,"○","×")))</f>
        <v>○</v>
      </c>
      <c r="V42" s="485"/>
      <c r="W42" s="489">
        <v>2</v>
      </c>
      <c r="X42" s="487" t="str">
        <f>IF(W42="","",IF(W42&lt;=25,"○","×"))</f>
        <v>○</v>
      </c>
      <c r="Y42" s="485"/>
      <c r="Z42" s="486">
        <v>1</v>
      </c>
      <c r="AA42" s="490" t="str">
        <f>IF(Z42="","",IF(Z42&lt;=25,"○","×"))</f>
        <v>○</v>
      </c>
      <c r="AB42" s="485" t="s">
        <v>134</v>
      </c>
      <c r="AC42" s="486">
        <v>1</v>
      </c>
      <c r="AD42" s="491" t="str">
        <f>IF(AC42="","",(IF(AC42&lt;=25,"○","×")))</f>
        <v>○</v>
      </c>
      <c r="AE42" s="485"/>
      <c r="AF42" s="486">
        <v>1</v>
      </c>
      <c r="AG42" s="490"/>
      <c r="AH42" s="485"/>
      <c r="AI42" s="486">
        <v>6</v>
      </c>
      <c r="AJ42" s="487" t="str">
        <f>IF(AI42="","",(IF(AI42&lt;=100,"○","×")))</f>
        <v>○</v>
      </c>
      <c r="AK42" s="485"/>
      <c r="AL42" s="486">
        <v>1</v>
      </c>
      <c r="AM42" s="488" t="str">
        <f>IF(AL42="","",IF(AL42&lt;=25,"○","×"))</f>
        <v>○</v>
      </c>
      <c r="AN42" s="456"/>
      <c r="AO42" s="486">
        <v>3</v>
      </c>
      <c r="AP42" s="487" t="str">
        <f>IF(AO42="","",(IF(AO42&lt;=100,"○","×")))</f>
        <v>○</v>
      </c>
      <c r="AQ42" s="456" t="s">
        <v>134</v>
      </c>
      <c r="AR42" s="486">
        <v>1</v>
      </c>
      <c r="AS42" s="492"/>
      <c r="AT42" s="456"/>
      <c r="AU42" s="486">
        <v>7</v>
      </c>
      <c r="AV42" s="487" t="str">
        <f>IF(AU42="","",(IF(AU42&lt;=100,"○","×")))</f>
        <v>○</v>
      </c>
      <c r="AW42" s="485"/>
      <c r="AX42" s="486">
        <v>4</v>
      </c>
      <c r="AY42" s="490" t="str">
        <f>IF(AX42="","",(IF(AX42&lt;=100,"○","×")))</f>
        <v>○</v>
      </c>
      <c r="AZ42" s="485"/>
      <c r="BA42" s="486">
        <v>1</v>
      </c>
      <c r="BB42" s="491"/>
      <c r="BC42" s="456"/>
      <c r="BD42" s="483">
        <v>1</v>
      </c>
      <c r="BE42" s="488"/>
      <c r="BF42" s="485"/>
      <c r="BG42" s="486">
        <v>6</v>
      </c>
      <c r="BH42" s="490"/>
      <c r="BI42" s="485"/>
      <c r="BJ42" s="486">
        <v>2</v>
      </c>
      <c r="BK42" s="491" t="str">
        <f>IF(BJ42="","",IF(BJ42&lt;=25,"○","×"))</f>
        <v>○</v>
      </c>
      <c r="BL42" s="485"/>
      <c r="BM42" s="486">
        <v>9</v>
      </c>
      <c r="BN42" s="487" t="str">
        <f>IF(BM42="","",(IF(BM42&lt;=50,"○","×")))</f>
        <v>○</v>
      </c>
      <c r="BO42" s="456"/>
      <c r="BP42" s="486">
        <v>7</v>
      </c>
      <c r="BQ42" s="492"/>
      <c r="BR42" s="456"/>
      <c r="BS42" s="486">
        <v>3</v>
      </c>
      <c r="BT42" s="492"/>
      <c r="BU42" s="456"/>
      <c r="BV42" s="486">
        <v>2</v>
      </c>
      <c r="BW42" s="487" t="str">
        <f>IF(BV42="","",(IF(BV42&lt;=25,"○","×")))</f>
        <v>○</v>
      </c>
      <c r="BX42" s="485"/>
      <c r="BY42" s="486">
        <v>5</v>
      </c>
      <c r="BZ42" s="488" t="str">
        <f>IF(BY42="","",(IF(BY42&lt;=25,"○","×")))</f>
        <v>○</v>
      </c>
      <c r="CA42" s="485"/>
      <c r="CB42" s="486">
        <v>1</v>
      </c>
      <c r="CC42" s="490" t="str">
        <f>IF(CB42="","",(IF(CB42&lt;=25,"○","×")))</f>
        <v>○</v>
      </c>
      <c r="CD42" s="485"/>
      <c r="CE42" s="486">
        <v>2</v>
      </c>
      <c r="CF42" s="491" t="str">
        <f>IF(CE42="","",(IF(CE42&lt;=25,"○","×")))</f>
        <v>○</v>
      </c>
      <c r="CG42" s="485"/>
      <c r="CH42" s="486">
        <v>1</v>
      </c>
      <c r="CI42" s="487"/>
      <c r="CJ42" s="485" t="s">
        <v>134</v>
      </c>
      <c r="CK42" s="486">
        <v>1</v>
      </c>
      <c r="CL42" s="488" t="str">
        <f>IF(CK42="","",(IF(CK42&lt;=25,"○","×")))</f>
        <v>○</v>
      </c>
      <c r="CM42" s="456"/>
      <c r="CN42" s="486">
        <v>4</v>
      </c>
      <c r="CO42" s="490" t="str">
        <f>IF(CN42="","",(IF(CN42&lt;=25,"○","×")))</f>
        <v>○</v>
      </c>
      <c r="CP42" s="456"/>
      <c r="CQ42" s="486">
        <v>2</v>
      </c>
      <c r="CR42" s="487" t="str">
        <f>IF(CQ42="","",(IF(CQ42&lt;=25,"○","×")))</f>
        <v>○</v>
      </c>
      <c r="CS42" s="485"/>
      <c r="CT42" s="486">
        <v>21</v>
      </c>
      <c r="CU42" s="491" t="str">
        <f>IF(CT42="","",(IF(CT42&lt;=25,"○","×")))</f>
        <v>○</v>
      </c>
    </row>
    <row r="43" spans="1:99" x14ac:dyDescent="0.2">
      <c r="A43" s="332"/>
      <c r="B43" s="332"/>
      <c r="C43" s="1081"/>
      <c r="D43" s="1077" t="s">
        <v>96</v>
      </c>
      <c r="E43" s="1078"/>
      <c r="F43" s="1078" t="s">
        <v>97</v>
      </c>
      <c r="G43" s="1078"/>
      <c r="H43" s="323"/>
      <c r="I43" s="321"/>
      <c r="J43" s="323"/>
      <c r="K43" s="493"/>
      <c r="L43" s="494"/>
      <c r="M43" s="479"/>
      <c r="N43" s="381"/>
      <c r="O43" s="478"/>
      <c r="P43" s="479"/>
      <c r="Q43" s="382" t="s">
        <v>298</v>
      </c>
      <c r="R43" s="379" t="s">
        <v>136</v>
      </c>
      <c r="S43" s="479"/>
      <c r="T43" s="332"/>
      <c r="U43" s="495"/>
      <c r="V43" s="479"/>
      <c r="W43" s="382" t="s">
        <v>299</v>
      </c>
      <c r="X43" s="379" t="s">
        <v>136</v>
      </c>
      <c r="Y43" s="479"/>
      <c r="Z43" s="382" t="s">
        <v>300</v>
      </c>
      <c r="AA43" s="475" t="s">
        <v>136</v>
      </c>
      <c r="AB43" s="479"/>
      <c r="AC43" s="382" t="s">
        <v>301</v>
      </c>
      <c r="AD43" s="379" t="s">
        <v>136</v>
      </c>
      <c r="AE43" s="479"/>
      <c r="AF43" s="496"/>
      <c r="AG43" s="497"/>
      <c r="AH43" s="479"/>
      <c r="AI43" s="325"/>
      <c r="AJ43" s="495"/>
      <c r="AK43" s="479"/>
      <c r="AL43" s="382" t="s">
        <v>302</v>
      </c>
      <c r="AM43" s="379" t="s">
        <v>136</v>
      </c>
      <c r="AN43" s="323"/>
      <c r="AO43" s="325"/>
      <c r="AP43" s="475"/>
      <c r="AQ43" s="323"/>
      <c r="AR43" s="325"/>
      <c r="AS43" s="384"/>
      <c r="AT43" s="323"/>
      <c r="AU43" s="498"/>
      <c r="AV43" s="475"/>
      <c r="AW43" s="479"/>
      <c r="AX43" s="325"/>
      <c r="AY43" s="495"/>
      <c r="AZ43" s="479"/>
      <c r="BA43" s="498"/>
      <c r="BB43" s="497"/>
      <c r="BC43" s="479"/>
      <c r="BD43" s="382"/>
      <c r="BE43" s="494"/>
      <c r="BF43" s="479"/>
      <c r="BG43" s="498"/>
      <c r="BH43" s="497"/>
      <c r="BI43" s="479"/>
      <c r="BJ43" s="382" t="s">
        <v>145</v>
      </c>
      <c r="BK43" s="475" t="s">
        <v>136</v>
      </c>
      <c r="BL43" s="479"/>
      <c r="BM43" s="325"/>
      <c r="BN43" s="495"/>
      <c r="BO43" s="323"/>
      <c r="BP43" s="381"/>
      <c r="BQ43" s="379"/>
      <c r="BR43" s="323"/>
      <c r="BS43" s="381"/>
      <c r="BT43" s="384"/>
      <c r="BU43" s="323"/>
      <c r="BV43" s="382" t="s">
        <v>303</v>
      </c>
      <c r="BW43" s="379" t="s">
        <v>136</v>
      </c>
      <c r="BX43" s="479"/>
      <c r="BY43" s="382" t="s">
        <v>304</v>
      </c>
      <c r="BZ43" s="379" t="s">
        <v>136</v>
      </c>
      <c r="CA43" s="479"/>
      <c r="CB43" s="382" t="s">
        <v>305</v>
      </c>
      <c r="CC43" s="475" t="s">
        <v>136</v>
      </c>
      <c r="CD43" s="479"/>
      <c r="CE43" s="382" t="s">
        <v>306</v>
      </c>
      <c r="CF43" s="475" t="s">
        <v>141</v>
      </c>
      <c r="CG43" s="479"/>
      <c r="CH43" s="498"/>
      <c r="CI43" s="478"/>
      <c r="CJ43" s="479"/>
      <c r="CK43" s="382" t="s">
        <v>307</v>
      </c>
      <c r="CL43" s="379" t="s">
        <v>136</v>
      </c>
      <c r="CM43" s="323"/>
      <c r="CN43" s="382" t="s">
        <v>308</v>
      </c>
      <c r="CO43" s="379" t="s">
        <v>136</v>
      </c>
      <c r="CP43" s="323"/>
      <c r="CQ43" s="382" t="s">
        <v>143</v>
      </c>
      <c r="CR43" s="379" t="s">
        <v>136</v>
      </c>
      <c r="CS43" s="479"/>
      <c r="CT43" s="382" t="s">
        <v>309</v>
      </c>
      <c r="CU43" s="379" t="s">
        <v>136</v>
      </c>
    </row>
    <row r="44" spans="1:99" ht="13.5" customHeight="1" x14ac:dyDescent="0.2">
      <c r="C44" s="1081"/>
      <c r="D44" s="1069" t="s">
        <v>150</v>
      </c>
      <c r="E44" s="1070"/>
      <c r="F44" s="1070"/>
      <c r="G44" s="332" t="s">
        <v>90</v>
      </c>
      <c r="H44" s="323"/>
      <c r="I44" s="321"/>
      <c r="J44" s="323"/>
      <c r="K44" s="500"/>
      <c r="L44" s="447"/>
      <c r="M44" s="324"/>
      <c r="N44" s="498"/>
      <c r="O44" s="382"/>
      <c r="P44" s="380"/>
      <c r="Q44" s="498">
        <v>1.4</v>
      </c>
      <c r="R44" s="379"/>
      <c r="S44" s="380"/>
      <c r="T44" s="381">
        <v>1.4</v>
      </c>
      <c r="U44" s="382"/>
      <c r="V44" s="380"/>
      <c r="W44" s="461">
        <v>1.2</v>
      </c>
      <c r="X44" s="382"/>
      <c r="Y44" s="380"/>
      <c r="Z44" s="381">
        <v>1.7</v>
      </c>
      <c r="AA44" s="383"/>
      <c r="AB44" s="380"/>
      <c r="AC44" s="381">
        <v>1.2</v>
      </c>
      <c r="AD44" s="384"/>
      <c r="AE44" s="380"/>
      <c r="AF44" s="498"/>
      <c r="AG44" s="383"/>
      <c r="AH44" s="380"/>
      <c r="AI44" s="381">
        <v>2.6</v>
      </c>
      <c r="AJ44" s="447"/>
      <c r="AK44" s="324"/>
      <c r="AL44" s="501">
        <v>0.95</v>
      </c>
      <c r="AM44" s="502"/>
      <c r="AN44" s="323"/>
      <c r="AO44" s="381">
        <v>1.7</v>
      </c>
      <c r="AP44" s="331"/>
      <c r="AQ44" s="323"/>
      <c r="AR44" s="503"/>
      <c r="AS44" s="448"/>
      <c r="AT44" s="323"/>
      <c r="AU44" s="498">
        <v>3.1</v>
      </c>
      <c r="AV44" s="331"/>
      <c r="AW44" s="479"/>
      <c r="AX44" s="381">
        <v>2.1</v>
      </c>
      <c r="AY44" s="502"/>
      <c r="AZ44" s="479"/>
      <c r="BA44" s="498"/>
      <c r="BB44" s="326"/>
      <c r="BC44" s="323"/>
      <c r="BD44" s="500"/>
      <c r="BE44" s="447"/>
      <c r="BF44" s="324"/>
      <c r="BG44" s="498"/>
      <c r="BH44" s="383"/>
      <c r="BI44" s="380"/>
      <c r="BJ44" s="381">
        <v>1.1000000000000001</v>
      </c>
      <c r="BK44" s="384"/>
      <c r="BL44" s="380"/>
      <c r="BM44" s="381">
        <v>2.1</v>
      </c>
      <c r="BN44" s="382"/>
      <c r="BO44" s="323"/>
      <c r="BP44" s="498"/>
      <c r="BQ44" s="447"/>
      <c r="BR44" s="323"/>
      <c r="BS44" s="498"/>
      <c r="BT44" s="448"/>
      <c r="BU44" s="323"/>
      <c r="BV44" s="381">
        <v>1.4</v>
      </c>
      <c r="BW44" s="331"/>
      <c r="BX44" s="380"/>
      <c r="BY44" s="381">
        <v>1.6</v>
      </c>
      <c r="BZ44" s="379"/>
      <c r="CA44" s="380"/>
      <c r="CB44" s="381">
        <v>1.4</v>
      </c>
      <c r="CC44" s="384"/>
      <c r="CD44" s="380"/>
      <c r="CE44" s="381">
        <v>1.4</v>
      </c>
      <c r="CF44" s="384"/>
      <c r="CG44" s="380"/>
      <c r="CH44" s="498"/>
      <c r="CI44" s="382"/>
      <c r="CJ44" s="380"/>
      <c r="CK44" s="381">
        <v>1</v>
      </c>
      <c r="CL44" s="448"/>
      <c r="CM44" s="323"/>
      <c r="CN44" s="503">
        <v>0.89</v>
      </c>
      <c r="CO44" s="326"/>
      <c r="CP44" s="323"/>
      <c r="CQ44" s="503">
        <v>0.38</v>
      </c>
      <c r="CR44" s="331"/>
      <c r="CS44" s="380"/>
      <c r="CT44" s="503">
        <v>0.61</v>
      </c>
      <c r="CU44" s="384"/>
    </row>
    <row r="45" spans="1:99" ht="12" customHeight="1" x14ac:dyDescent="0.2">
      <c r="C45" s="1081"/>
      <c r="D45" s="1069" t="s">
        <v>151</v>
      </c>
      <c r="E45" s="1070"/>
      <c r="F45" s="1070"/>
      <c r="G45" s="332" t="s">
        <v>90</v>
      </c>
      <c r="H45" s="323"/>
      <c r="I45" s="321"/>
      <c r="J45" s="323"/>
      <c r="K45" s="409"/>
      <c r="L45" s="379"/>
      <c r="M45" s="435"/>
      <c r="N45" s="504"/>
      <c r="O45" s="445"/>
      <c r="P45" s="435"/>
      <c r="Q45" s="505">
        <v>8.6999999999999994E-2</v>
      </c>
      <c r="R45" s="480"/>
      <c r="S45" s="410"/>
      <c r="T45" s="506">
        <v>0.08</v>
      </c>
      <c r="U45" s="409"/>
      <c r="V45" s="435"/>
      <c r="W45" s="507">
        <v>5.3999999999999999E-2</v>
      </c>
      <c r="X45" s="445"/>
      <c r="Y45" s="435"/>
      <c r="Z45" s="506">
        <v>4.5999999999999999E-2</v>
      </c>
      <c r="AA45" s="446"/>
      <c r="AB45" s="386"/>
      <c r="AC45" s="506">
        <v>3.9E-2</v>
      </c>
      <c r="AD45" s="481"/>
      <c r="AE45" s="435"/>
      <c r="AF45" s="506"/>
      <c r="AG45" s="446"/>
      <c r="AH45" s="435"/>
      <c r="AI45" s="503">
        <v>0.28000000000000003</v>
      </c>
      <c r="AJ45" s="480"/>
      <c r="AK45" s="435"/>
      <c r="AL45" s="508">
        <v>6.0999999999999999E-2</v>
      </c>
      <c r="AM45" s="480"/>
      <c r="AN45" s="323"/>
      <c r="AO45" s="503">
        <v>0.15</v>
      </c>
      <c r="AP45" s="445"/>
      <c r="AQ45" s="323"/>
      <c r="AR45" s="506"/>
      <c r="AS45" s="384"/>
      <c r="AT45" s="323"/>
      <c r="AU45" s="504">
        <v>0.25</v>
      </c>
      <c r="AV45" s="445"/>
      <c r="AW45" s="435"/>
      <c r="AX45" s="503">
        <v>0.28000000000000003</v>
      </c>
      <c r="AY45" s="481"/>
      <c r="AZ45" s="435"/>
      <c r="BA45" s="503"/>
      <c r="BB45" s="481"/>
      <c r="BC45" s="323"/>
      <c r="BD45" s="409"/>
      <c r="BE45" s="480"/>
      <c r="BF45" s="435"/>
      <c r="BG45" s="503"/>
      <c r="BH45" s="446"/>
      <c r="BI45" s="435"/>
      <c r="BJ45" s="506">
        <v>4.1000000000000002E-2</v>
      </c>
      <c r="BK45" s="481"/>
      <c r="BL45" s="435"/>
      <c r="BM45" s="503">
        <v>0.17</v>
      </c>
      <c r="BN45" s="445"/>
      <c r="BO45" s="323"/>
      <c r="BP45" s="504"/>
      <c r="BQ45" s="384"/>
      <c r="BR45" s="323"/>
      <c r="BS45" s="504"/>
      <c r="BT45" s="384"/>
      <c r="BU45" s="323"/>
      <c r="BV45" s="506">
        <v>6.4000000000000001E-2</v>
      </c>
      <c r="BW45" s="445"/>
      <c r="BX45" s="435"/>
      <c r="BY45" s="506">
        <v>9.0999999999999998E-2</v>
      </c>
      <c r="BZ45" s="480"/>
      <c r="CA45" s="435"/>
      <c r="CB45" s="506">
        <v>5.7000000000000002E-2</v>
      </c>
      <c r="CC45" s="446"/>
      <c r="CD45" s="386"/>
      <c r="CE45" s="506">
        <v>4.2999999999999997E-2</v>
      </c>
      <c r="CF45" s="481"/>
      <c r="CG45" s="435"/>
      <c r="CH45" s="506"/>
      <c r="CI45" s="445"/>
      <c r="CJ45" s="435"/>
      <c r="CK45" s="506">
        <v>1.7999999999999999E-2</v>
      </c>
      <c r="CL45" s="480"/>
      <c r="CM45" s="323"/>
      <c r="CN45" s="506">
        <v>0.04</v>
      </c>
      <c r="CO45" s="446"/>
      <c r="CP45" s="323"/>
      <c r="CQ45" s="506">
        <v>3.4000000000000002E-2</v>
      </c>
      <c r="CR45" s="445"/>
      <c r="CS45" s="435"/>
      <c r="CT45" s="506">
        <v>4.5999999999999999E-2</v>
      </c>
      <c r="CU45" s="481"/>
    </row>
    <row r="46" spans="1:99" ht="12" customHeight="1" x14ac:dyDescent="0.2">
      <c r="C46" s="1081"/>
      <c r="D46" s="1069" t="s">
        <v>98</v>
      </c>
      <c r="E46" s="1070"/>
      <c r="F46" s="1070"/>
      <c r="G46" s="321" t="s">
        <v>90</v>
      </c>
      <c r="H46" s="323"/>
      <c r="I46" s="321"/>
      <c r="J46" s="323"/>
      <c r="K46" s="511"/>
      <c r="L46" s="447"/>
      <c r="M46" s="324"/>
      <c r="N46" s="501"/>
      <c r="O46" s="409"/>
      <c r="P46" s="512"/>
      <c r="Q46" s="505">
        <v>7.0000000000000001E-3</v>
      </c>
      <c r="R46" s="513" t="str">
        <f>IF(Q46="","",(IF(Q46&lt;=0.03,"○","×")))</f>
        <v>○</v>
      </c>
      <c r="S46" s="512"/>
      <c r="T46" s="506">
        <v>6.0000000000000001E-3</v>
      </c>
      <c r="U46" s="513" t="str">
        <f>IF(T46="","",(IF(T46&lt;=0.03,"○","×")))</f>
        <v>○</v>
      </c>
      <c r="V46" s="512"/>
      <c r="W46" s="514">
        <v>8.9999999999999993E-3</v>
      </c>
      <c r="X46" s="513" t="str">
        <f>IF(W46="","",(IF(W46&lt;=0.03,"○","×")))</f>
        <v>○</v>
      </c>
      <c r="Y46" s="512"/>
      <c r="Z46" s="506">
        <v>4.0000000000000001E-3</v>
      </c>
      <c r="AA46" s="515" t="str">
        <f>IF(Z46="","",(IF(Z46&lt;=0.03,"○","×")))</f>
        <v>○</v>
      </c>
      <c r="AB46" s="512"/>
      <c r="AC46" s="506">
        <v>4.0000000000000001E-3</v>
      </c>
      <c r="AD46" s="515" t="str">
        <f>IF(AC46="","",(IF(AC46&lt;=0.03,"○","×")))</f>
        <v>○</v>
      </c>
      <c r="AE46" s="512"/>
      <c r="AF46" s="509"/>
      <c r="AG46" s="516"/>
      <c r="AH46" s="512"/>
      <c r="AI46" s="506"/>
      <c r="AJ46" s="513"/>
      <c r="AK46" s="512"/>
      <c r="AL46" s="509">
        <v>3.0000000000000001E-3</v>
      </c>
      <c r="AM46" s="513" t="str">
        <f>IF(AL46="","",(IF(AL46&lt;=0.03,"○","×")))</f>
        <v>○</v>
      </c>
      <c r="AN46" s="512"/>
      <c r="AO46" s="506"/>
      <c r="AP46" s="513"/>
      <c r="AQ46" s="512"/>
      <c r="AR46" s="506"/>
      <c r="AS46" s="516"/>
      <c r="AT46" s="512"/>
      <c r="AU46" s="501"/>
      <c r="AV46" s="505"/>
      <c r="AW46" s="512"/>
      <c r="AX46" s="506"/>
      <c r="AY46" s="515"/>
      <c r="AZ46" s="512"/>
      <c r="BA46" s="509"/>
      <c r="BB46" s="516"/>
      <c r="BC46" s="512"/>
      <c r="BD46" s="517"/>
      <c r="BE46" s="513"/>
      <c r="BF46" s="512"/>
      <c r="BG46" s="509"/>
      <c r="BH46" s="516"/>
      <c r="BI46" s="512"/>
      <c r="BJ46" s="506">
        <v>4.0000000000000001E-3</v>
      </c>
      <c r="BK46" s="515" t="str">
        <f>IF(BJ46="","",(IF(BJ46&lt;=0.03,"○","×")))</f>
        <v>○</v>
      </c>
      <c r="BL46" s="512"/>
      <c r="BM46" s="506">
        <v>2.9000000000000001E-2</v>
      </c>
      <c r="BN46" s="515" t="str">
        <f>IF(BM46="","",(IF(BM46&lt;=0.03,"○","×")))</f>
        <v>○</v>
      </c>
      <c r="BO46" s="512"/>
      <c r="BP46" s="509"/>
      <c r="BQ46" s="505"/>
      <c r="BR46" s="512"/>
      <c r="BS46" s="509"/>
      <c r="BT46" s="516"/>
      <c r="BU46" s="512"/>
      <c r="BV46" s="506">
        <v>2.8000000000000001E-2</v>
      </c>
      <c r="BW46" s="505" t="str">
        <f>IF(BV46="","",(IF(BV46&lt;=0.03,"○","×")))</f>
        <v>○</v>
      </c>
      <c r="BX46" s="512"/>
      <c r="BY46" s="506">
        <v>7.0000000000000001E-3</v>
      </c>
      <c r="BZ46" s="505" t="str">
        <f>IF(BY46="","",(IF(BY46&lt;=0.03,"○","×")))</f>
        <v>○</v>
      </c>
      <c r="CA46" s="512"/>
      <c r="CB46" s="506">
        <v>8.0000000000000002E-3</v>
      </c>
      <c r="CC46" s="515" t="str">
        <f>IF(CB46="","",(IF(CB46&lt;=0.03,"○","×")))</f>
        <v>○</v>
      </c>
      <c r="CD46" s="512"/>
      <c r="CE46" s="506">
        <v>0.01</v>
      </c>
      <c r="CF46" s="505" t="str">
        <f>IF(CE46="","",(IF(CE46&lt;=0.03,"○","×")))</f>
        <v>○</v>
      </c>
      <c r="CG46" s="512"/>
      <c r="CH46" s="509"/>
      <c r="CI46" s="505"/>
      <c r="CJ46" s="512"/>
      <c r="CK46" s="506">
        <v>8.9999999999999993E-3</v>
      </c>
      <c r="CL46" s="505" t="str">
        <f>IF(CK46="","",(IF(CK46&lt;=0.03,"○","×")))</f>
        <v>○</v>
      </c>
      <c r="CM46" s="512"/>
      <c r="CN46" s="506">
        <v>6.0000000000000001E-3</v>
      </c>
      <c r="CO46" s="505" t="str">
        <f>IF(CN46="","",(IF(CN46&lt;=0.03,"○","×")))</f>
        <v>○</v>
      </c>
      <c r="CP46" s="512"/>
      <c r="CQ46" s="506">
        <v>3.0000000000000001E-3</v>
      </c>
      <c r="CR46" s="505" t="str">
        <f>IF(CQ46="","",(IF(CQ46&lt;=0.03,"○","×")))</f>
        <v>○</v>
      </c>
      <c r="CS46" s="512"/>
      <c r="CT46" s="506">
        <v>5.0000000000000001E-3</v>
      </c>
      <c r="CU46" s="515" t="str">
        <f>IF(CT46="","",(IF(CT46&lt;=0.03,"○","×")))</f>
        <v>○</v>
      </c>
    </row>
    <row r="47" spans="1:99" ht="12" customHeight="1" x14ac:dyDescent="0.2">
      <c r="C47" s="1081"/>
      <c r="D47" s="1069" t="s">
        <v>100</v>
      </c>
      <c r="E47" s="1070"/>
      <c r="F47" s="1070"/>
      <c r="G47" s="321" t="s">
        <v>99</v>
      </c>
      <c r="H47" s="323"/>
      <c r="I47" s="321"/>
      <c r="J47" s="323"/>
      <c r="K47" s="517"/>
      <c r="L47" s="447"/>
      <c r="M47" s="324"/>
      <c r="N47" s="509"/>
      <c r="O47" s="331"/>
      <c r="P47" s="324"/>
      <c r="Q47" s="518"/>
      <c r="R47" s="519" t="str">
        <f>IF(Q47="","",IF(Q47&lt;=0.002,"○","×"))</f>
        <v/>
      </c>
      <c r="S47" s="520"/>
      <c r="T47" s="521"/>
      <c r="U47" s="519" t="str">
        <f>IF(T47="","",IF(T47&lt;=0.002,"○","×"))</f>
        <v/>
      </c>
      <c r="V47" s="324"/>
      <c r="W47" s="522"/>
      <c r="X47" s="519" t="str">
        <f>IF(W47="","",IF(W47&lt;=0.002,"○","×"))</f>
        <v/>
      </c>
      <c r="Y47" s="324"/>
      <c r="Z47" s="518"/>
      <c r="AA47" s="523" t="str">
        <f>IF(Z47="","",IF(Z47&lt;=0.002,"○","×"))</f>
        <v/>
      </c>
      <c r="AB47" s="324"/>
      <c r="AC47" s="518"/>
      <c r="AD47" s="523" t="str">
        <f>IF(AC47="","",IF(AC47&lt;=0.002,"○","×"))</f>
        <v/>
      </c>
      <c r="AE47" s="520"/>
      <c r="AF47" s="521"/>
      <c r="AG47" s="524"/>
      <c r="AH47" s="520"/>
      <c r="AI47" s="521"/>
      <c r="AJ47" s="519"/>
      <c r="AK47" s="324"/>
      <c r="AL47" s="518"/>
      <c r="AM47" s="519" t="str">
        <f>IF(AL47="","",IF(AL47&lt;=0.002,"○","×"))</f>
        <v/>
      </c>
      <c r="AN47" s="520"/>
      <c r="AO47" s="521"/>
      <c r="AP47" s="519"/>
      <c r="AQ47" s="520"/>
      <c r="AR47" s="521"/>
      <c r="AS47" s="524"/>
      <c r="AT47" s="520"/>
      <c r="AU47" s="521"/>
      <c r="AV47" s="519"/>
      <c r="AW47" s="520"/>
      <c r="AX47" s="521"/>
      <c r="AY47" s="523"/>
      <c r="AZ47" s="520"/>
      <c r="BA47" s="521"/>
      <c r="BB47" s="524"/>
      <c r="BC47" s="520"/>
      <c r="BD47" s="518"/>
      <c r="BE47" s="519"/>
      <c r="BF47" s="520"/>
      <c r="BG47" s="521"/>
      <c r="BH47" s="524"/>
      <c r="BI47" s="324"/>
      <c r="BJ47" s="518"/>
      <c r="BK47" s="523" t="str">
        <f>IF(BJ47="","",IF(BJ47&lt;=0.002,"○","×"))</f>
        <v/>
      </c>
      <c r="BL47" s="520" t="s">
        <v>310</v>
      </c>
      <c r="BM47" s="521">
        <v>6.0000000000000002E-5</v>
      </c>
      <c r="BN47" s="523" t="str">
        <f>IF(BM47="","",IF(BM47&lt;=0.002,"○","×"))</f>
        <v>○</v>
      </c>
      <c r="BO47" s="520"/>
      <c r="BP47" s="521"/>
      <c r="BQ47" s="525"/>
      <c r="BR47" s="520"/>
      <c r="BS47" s="521"/>
      <c r="BT47" s="524"/>
      <c r="BU47" s="324"/>
      <c r="BV47" s="518"/>
      <c r="BW47" s="519" t="str">
        <f>IF(BV47="","",IF(BV47&lt;=0.002,"○","×"))</f>
        <v/>
      </c>
      <c r="BX47" s="324"/>
      <c r="BY47" s="518"/>
      <c r="BZ47" s="519" t="str">
        <f>IF(BY47="","",IF(BY47&lt;=0.002,"○","×"))</f>
        <v/>
      </c>
      <c r="CA47" s="324"/>
      <c r="CB47" s="518"/>
      <c r="CC47" s="523" t="str">
        <f>IF(CB47="","",IF(CB47&lt;=0.002,"○","×"))</f>
        <v/>
      </c>
      <c r="CD47" s="324"/>
      <c r="CE47" s="518"/>
      <c r="CF47" s="519" t="str">
        <f>IF(CE47="","",IF(CE47&lt;=0.002,"○","×"))</f>
        <v/>
      </c>
      <c r="CG47" s="520"/>
      <c r="CH47" s="521"/>
      <c r="CI47" s="525"/>
      <c r="CJ47" s="324"/>
      <c r="CK47" s="518"/>
      <c r="CL47" s="519" t="str">
        <f>IF(CK47="","",IF(CK47&lt;=0.002,"○","×"))</f>
        <v/>
      </c>
      <c r="CM47" s="324"/>
      <c r="CN47" s="518"/>
      <c r="CO47" s="519" t="str">
        <f>IF(CN47="","",IF(CN47&lt;=0.002,"○","×"))</f>
        <v/>
      </c>
      <c r="CP47" s="324"/>
      <c r="CQ47" s="518"/>
      <c r="CR47" s="519" t="str">
        <f>IF(CQ47="","",IF(CQ47&lt;=0.002,"○","×"))</f>
        <v/>
      </c>
      <c r="CS47" s="324"/>
      <c r="CT47" s="518"/>
      <c r="CU47" s="481" t="str">
        <f>IF(CT47="","",IF(CT47&lt;=0.002,"○","×"))</f>
        <v/>
      </c>
    </row>
    <row r="48" spans="1:99" ht="12" customHeight="1" x14ac:dyDescent="0.2">
      <c r="C48" s="1082"/>
      <c r="D48" s="1050" t="s">
        <v>101</v>
      </c>
      <c r="E48" s="1048"/>
      <c r="F48" s="1048"/>
      <c r="G48" s="321" t="s">
        <v>90</v>
      </c>
      <c r="H48" s="323"/>
      <c r="I48" s="321"/>
      <c r="J48" s="323"/>
      <c r="K48" s="517"/>
      <c r="L48" s="447"/>
      <c r="M48" s="324"/>
      <c r="N48" s="509"/>
      <c r="O48" s="331"/>
      <c r="P48" s="324"/>
      <c r="Q48" s="518"/>
      <c r="R48" s="519" t="str">
        <f>IF(Q48="","",IF(Q48&lt;=0.05,"○","×"))</f>
        <v/>
      </c>
      <c r="S48" s="520"/>
      <c r="T48" s="521"/>
      <c r="U48" s="519" t="str">
        <f>IF(T48="","",IF(T48&lt;=0.05,"○","×"))</f>
        <v/>
      </c>
      <c r="V48" s="520"/>
      <c r="W48" s="522"/>
      <c r="X48" s="519" t="str">
        <f>IF(W48="","",IF(W48&lt;=0.05,"○","×"))</f>
        <v/>
      </c>
      <c r="Y48" s="520"/>
      <c r="Z48" s="521"/>
      <c r="AA48" s="526" t="str">
        <f>IF(Z48="","",IF(Z48&lt;=0.05,"○","×"))</f>
        <v/>
      </c>
      <c r="AB48" s="520"/>
      <c r="AC48" s="521"/>
      <c r="AD48" s="526" t="str">
        <f>IF(AC48="","",IF(AC48&lt;=0.05,"○","×"))</f>
        <v/>
      </c>
      <c r="AE48" s="520"/>
      <c r="AF48" s="521"/>
      <c r="AG48" s="524"/>
      <c r="AH48" s="520"/>
      <c r="AI48" s="521"/>
      <c r="AJ48" s="519"/>
      <c r="AK48" s="520"/>
      <c r="AL48" s="527">
        <v>7.6E-3</v>
      </c>
      <c r="AM48" s="519" t="str">
        <f>IF(AL48="","",IF(AL48&lt;=0.05,"○","×"))</f>
        <v>○</v>
      </c>
      <c r="AN48" s="520"/>
      <c r="AO48" s="521"/>
      <c r="AP48" s="519"/>
      <c r="AQ48" s="520"/>
      <c r="AR48" s="521"/>
      <c r="AS48" s="526"/>
      <c r="AT48" s="520"/>
      <c r="AU48" s="521"/>
      <c r="AV48" s="519"/>
      <c r="AW48" s="520"/>
      <c r="AX48" s="521"/>
      <c r="AY48" s="526"/>
      <c r="AZ48" s="520"/>
      <c r="BA48" s="521"/>
      <c r="BB48" s="524"/>
      <c r="BC48" s="520"/>
      <c r="BD48" s="518"/>
      <c r="BE48" s="519"/>
      <c r="BF48" s="520"/>
      <c r="BG48" s="518"/>
      <c r="BH48" s="526"/>
      <c r="BI48" s="520"/>
      <c r="BJ48" s="521"/>
      <c r="BK48" s="526" t="str">
        <f>IF(BJ48="","",IF(BJ48&lt;=0.05,"○","×"))</f>
        <v/>
      </c>
      <c r="BL48" s="520"/>
      <c r="BM48" s="528">
        <v>0.01</v>
      </c>
      <c r="BN48" s="526" t="str">
        <f>IF(BM48="","",IF(BM48&lt;=0.05,"○","×"))</f>
        <v>○</v>
      </c>
      <c r="BO48" s="520"/>
      <c r="BP48" s="521"/>
      <c r="BQ48" s="525"/>
      <c r="BR48" s="520"/>
      <c r="BS48" s="521"/>
      <c r="BT48" s="524"/>
      <c r="BU48" s="520"/>
      <c r="BV48" s="521"/>
      <c r="BW48" s="519" t="str">
        <f>IF(BV48="","",IF(BV48&lt;=0.05,"○","×"))</f>
        <v/>
      </c>
      <c r="BX48" s="520"/>
      <c r="BY48" s="521"/>
      <c r="BZ48" s="519" t="str">
        <f>IF(BY48="","",IF(BY48&lt;=0.05,"○","×"))</f>
        <v/>
      </c>
      <c r="CA48" s="520"/>
      <c r="CB48" s="521"/>
      <c r="CC48" s="526" t="str">
        <f>IF(CB48="","",IF(CB48&lt;=0.05,"○","×"))</f>
        <v/>
      </c>
      <c r="CD48" s="520"/>
      <c r="CE48" s="521"/>
      <c r="CF48" s="519" t="str">
        <f>IF(CE48="","",IF(CE48&lt;=0.05,"○","×"))</f>
        <v/>
      </c>
      <c r="CG48" s="520"/>
      <c r="CH48" s="521"/>
      <c r="CI48" s="525"/>
      <c r="CJ48" s="520"/>
      <c r="CK48" s="521"/>
      <c r="CL48" s="519" t="str">
        <f>IF(CK48="","",IF(CK48&lt;=0.05,"○","×"))</f>
        <v/>
      </c>
      <c r="CM48" s="520"/>
      <c r="CN48" s="521"/>
      <c r="CO48" s="519" t="str">
        <f>IF(CN48="","",IF(CN48&lt;=0.05,"○","×"))</f>
        <v/>
      </c>
      <c r="CP48" s="520"/>
      <c r="CQ48" s="521"/>
      <c r="CR48" s="519" t="str">
        <f>IF(CQ48="","",IF(CQ48&lt;=0.05,"○","×"))</f>
        <v/>
      </c>
      <c r="CS48" s="520"/>
      <c r="CT48" s="529"/>
      <c r="CU48" s="526" t="str">
        <f>IF(CT48="","",IF(CT48&lt;=0.05,"○","×"))</f>
        <v/>
      </c>
    </row>
    <row r="49" spans="3:99" ht="12" customHeight="1" x14ac:dyDescent="0.2">
      <c r="C49" s="1086" t="s">
        <v>152</v>
      </c>
      <c r="D49" s="1042" t="s">
        <v>153</v>
      </c>
      <c r="E49" s="1043"/>
      <c r="F49" s="1043"/>
      <c r="G49" s="303" t="s">
        <v>90</v>
      </c>
      <c r="H49" s="302">
        <v>3.0000000000000001E-3</v>
      </c>
      <c r="I49" s="303" t="s">
        <v>93</v>
      </c>
      <c r="J49" s="530"/>
      <c r="K49" s="531"/>
      <c r="L49" s="532" t="str">
        <f t="shared" ref="L49:L75" si="0">IF(K49="","",(IF(K49&lt;=$H49,"○","×")))</f>
        <v/>
      </c>
      <c r="M49" s="530"/>
      <c r="N49" s="531"/>
      <c r="O49" s="532" t="str">
        <f t="shared" ref="O49:O75" si="1">IF(N49="","",(IF(N49&lt;=$H49,"○","×")))</f>
        <v/>
      </c>
      <c r="P49" s="530"/>
      <c r="Q49" s="531"/>
      <c r="R49" s="532" t="str">
        <f>IF(Q49="","",(IF(Q49&lt;=$H49,"○","×")))</f>
        <v/>
      </c>
      <c r="S49" s="530"/>
      <c r="T49" s="533"/>
      <c r="U49" s="532" t="str">
        <f>IF(T49="","",(IF(T49&lt;=$H49,"○","×")))</f>
        <v/>
      </c>
      <c r="V49" s="530"/>
      <c r="W49" s="531"/>
      <c r="X49" s="532" t="str">
        <f t="shared" ref="X49:X75" si="2">IF(W49="","",(IF(W49&lt;=$H49,"○","×")))</f>
        <v/>
      </c>
      <c r="Y49" s="530"/>
      <c r="Z49" s="531"/>
      <c r="AA49" s="532" t="str">
        <f t="shared" ref="AA49:AA75" si="3">IF(Z49="","",(IF(Z49&lt;=$H49,"○","×")))</f>
        <v/>
      </c>
      <c r="AB49" s="530"/>
      <c r="AC49" s="531"/>
      <c r="AD49" s="532" t="str">
        <f t="shared" ref="AD49:AD75" si="4">IF(AC49="","",(IF(AC49&lt;=$H49,"○","×")))</f>
        <v/>
      </c>
      <c r="AE49" s="530"/>
      <c r="AF49" s="531"/>
      <c r="AG49" s="532" t="str">
        <f t="shared" ref="AG49:AG75" si="5">IF(AF49="","",(IF(AF49&lt;=$H49,"○","×")))</f>
        <v/>
      </c>
      <c r="AH49" s="530"/>
      <c r="AI49" s="531"/>
      <c r="AJ49" s="532" t="str">
        <f t="shared" ref="AJ49:AJ75" si="6">IF(AI49="","",(IF(AI49&lt;=$H49,"○","×")))</f>
        <v/>
      </c>
      <c r="AK49" s="530"/>
      <c r="AL49" s="531"/>
      <c r="AM49" s="532" t="str">
        <f t="shared" ref="AM49:AM75" si="7">IF(AL49="","",(IF(AL49&lt;=$H49,"○","×")))</f>
        <v/>
      </c>
      <c r="AN49" s="530"/>
      <c r="AO49" s="531"/>
      <c r="AP49" s="532" t="str">
        <f t="shared" ref="AP49:AP75" si="8">IF(AO49="","",(IF(AO49&lt;=$H49,"○","×")))</f>
        <v/>
      </c>
      <c r="AQ49" s="530"/>
      <c r="AR49" s="531"/>
      <c r="AS49" s="532" t="str">
        <f t="shared" ref="AS49:AS75" si="9">IF(AR49="","",(IF(AR49&lt;=$H49,"○","×")))</f>
        <v/>
      </c>
      <c r="AT49" s="530"/>
      <c r="AU49" s="531"/>
      <c r="AV49" s="532" t="str">
        <f t="shared" ref="AV49:AV75" si="10">IF(AU49="","",(IF(AU49&lt;=$H49,"○","×")))</f>
        <v/>
      </c>
      <c r="AW49" s="530"/>
      <c r="AX49" s="531"/>
      <c r="AY49" s="532" t="str">
        <f t="shared" ref="AY49:AY75" si="11">IF(AX49="","",(IF(AX49&lt;=$H49,"○","×")))</f>
        <v/>
      </c>
      <c r="AZ49" s="530"/>
      <c r="BA49" s="531"/>
      <c r="BB49" s="532" t="str">
        <f t="shared" ref="BB49:BB75" si="12">IF(BA49="","",(IF(BA49&lt;=$H49,"○","×")))</f>
        <v/>
      </c>
      <c r="BC49" s="530"/>
      <c r="BD49" s="531"/>
      <c r="BE49" s="532" t="str">
        <f t="shared" ref="BE49:BE75" si="13">IF(BD49="","",(IF(BD49&lt;=$H49,"○","×")))</f>
        <v/>
      </c>
      <c r="BF49" s="530"/>
      <c r="BG49" s="531"/>
      <c r="BH49" s="532" t="str">
        <f t="shared" ref="BH49:BH75" si="14">IF(BG49="","",(IF(BG49&lt;=$H49,"○","×")))</f>
        <v/>
      </c>
      <c r="BI49" s="530"/>
      <c r="BJ49" s="531"/>
      <c r="BK49" s="532" t="str">
        <f t="shared" ref="BK49:BK75" si="15">IF(BJ49="","",(IF(BJ49&lt;=$H49,"○","×")))</f>
        <v/>
      </c>
      <c r="BL49" s="530"/>
      <c r="BM49" s="531"/>
      <c r="BN49" s="532" t="str">
        <f t="shared" ref="BN49:BN75" si="16">IF(BM49="","",(IF(BM49&lt;=$H49,"○","×")))</f>
        <v/>
      </c>
      <c r="BO49" s="530"/>
      <c r="BP49" s="531"/>
      <c r="BQ49" s="532" t="str">
        <f t="shared" ref="BQ49:BQ75" si="17">IF(BP49="","",(IF(BP49&lt;=$H49,"○","×")))</f>
        <v/>
      </c>
      <c r="BR49" s="530"/>
      <c r="BS49" s="531"/>
      <c r="BT49" s="532" t="str">
        <f t="shared" ref="BT49:BT75" si="18">IF(BS49="","",(IF(BS49&lt;=$H49,"○","×")))</f>
        <v/>
      </c>
      <c r="BU49" s="530"/>
      <c r="BV49" s="531"/>
      <c r="BW49" s="532" t="str">
        <f t="shared" ref="BW49:BW75" si="19">IF(BV49="","",(IF(BV49&lt;=$H49,"○","×")))</f>
        <v/>
      </c>
      <c r="BX49" s="530"/>
      <c r="BY49" s="531"/>
      <c r="BZ49" s="532" t="str">
        <f t="shared" ref="BZ49:BZ75" si="20">IF(BY49="","",(IF(BY49&lt;=$H49,"○","×")))</f>
        <v/>
      </c>
      <c r="CA49" s="530"/>
      <c r="CB49" s="531"/>
      <c r="CC49" s="532" t="str">
        <f t="shared" ref="CC49:CC75" si="21">IF(CB49="","",(IF(CB49&lt;=$H49,"○","×")))</f>
        <v/>
      </c>
      <c r="CD49" s="530"/>
      <c r="CE49" s="531"/>
      <c r="CF49" s="532" t="str">
        <f t="shared" ref="CF49:CF75" si="22">IF(CE49="","",(IF(CE49&lt;=$H49,"○","×")))</f>
        <v/>
      </c>
      <c r="CG49" s="530"/>
      <c r="CH49" s="531"/>
      <c r="CI49" s="532" t="str">
        <f t="shared" ref="CI49:CI75" si="23">IF(CH49="","",(IF(CH49&lt;=$H49,"○","×")))</f>
        <v/>
      </c>
      <c r="CJ49" s="530"/>
      <c r="CK49" s="531"/>
      <c r="CL49" s="532" t="str">
        <f t="shared" ref="CL49:CL75" si="24">IF(CK49="","",(IF(CK49&lt;=$H49,"○","×")))</f>
        <v/>
      </c>
      <c r="CM49" s="530"/>
      <c r="CN49" s="531"/>
      <c r="CO49" s="532" t="str">
        <f t="shared" ref="CO49:CO75" si="25">IF(CN49="","",(IF(CN49&lt;=$H49,"○","×")))</f>
        <v/>
      </c>
      <c r="CP49" s="530"/>
      <c r="CQ49" s="531"/>
      <c r="CR49" s="532" t="str">
        <f t="shared" ref="CR49:CR75" si="26">IF(CQ49="","",(IF(CQ49&lt;=$H49,"○","×")))</f>
        <v/>
      </c>
      <c r="CS49" s="530"/>
      <c r="CT49" s="531"/>
      <c r="CU49" s="532" t="str">
        <f t="shared" ref="CU49:CU75" si="27">IF(CT49="","",(IF(CT49&lt;=$H49,"○","×")))</f>
        <v/>
      </c>
    </row>
    <row r="50" spans="3:99" ht="12" customHeight="1" x14ac:dyDescent="0.2">
      <c r="C50" s="1081"/>
      <c r="D50" s="1069" t="s">
        <v>154</v>
      </c>
      <c r="E50" s="1070"/>
      <c r="F50" s="1070"/>
      <c r="G50" s="321" t="s">
        <v>90</v>
      </c>
      <c r="H50" s="1069" t="s">
        <v>155</v>
      </c>
      <c r="I50" s="1071"/>
      <c r="J50" s="479"/>
      <c r="K50" s="332"/>
      <c r="L50" s="502" t="str">
        <f t="shared" si="0"/>
        <v/>
      </c>
      <c r="M50" s="479"/>
      <c r="N50" s="534"/>
      <c r="O50" s="502" t="str">
        <f t="shared" si="1"/>
        <v/>
      </c>
      <c r="P50" s="479"/>
      <c r="Q50" s="332"/>
      <c r="R50" s="502" t="str">
        <f t="shared" ref="R50:R75" si="28">IF(Q50="","",(IF(Q50&lt;=$H50,"○","×")))</f>
        <v/>
      </c>
      <c r="S50" s="479"/>
      <c r="T50" s="534"/>
      <c r="U50" s="502" t="str">
        <f t="shared" ref="U50:U75" si="29">IF(T50="","",(IF(T50&lt;=$H50,"○","×")))</f>
        <v/>
      </c>
      <c r="V50" s="479"/>
      <c r="W50" s="381"/>
      <c r="X50" s="502" t="str">
        <f t="shared" si="2"/>
        <v/>
      </c>
      <c r="Y50" s="479"/>
      <c r="Z50" s="534"/>
      <c r="AA50" s="502" t="str">
        <f t="shared" si="3"/>
        <v/>
      </c>
      <c r="AB50" s="479"/>
      <c r="AC50" s="534"/>
      <c r="AD50" s="502" t="str">
        <f t="shared" si="4"/>
        <v/>
      </c>
      <c r="AE50" s="479"/>
      <c r="AF50" s="534"/>
      <c r="AG50" s="502" t="str">
        <f t="shared" si="5"/>
        <v/>
      </c>
      <c r="AH50" s="479"/>
      <c r="AI50" s="534"/>
      <c r="AJ50" s="502" t="str">
        <f t="shared" si="6"/>
        <v/>
      </c>
      <c r="AK50" s="479"/>
      <c r="AL50" s="534"/>
      <c r="AM50" s="502" t="str">
        <f t="shared" si="7"/>
        <v/>
      </c>
      <c r="AN50" s="479"/>
      <c r="AO50" s="534"/>
      <c r="AP50" s="502" t="str">
        <f t="shared" si="8"/>
        <v/>
      </c>
      <c r="AQ50" s="479"/>
      <c r="AR50" s="534"/>
      <c r="AS50" s="502" t="str">
        <f t="shared" si="9"/>
        <v/>
      </c>
      <c r="AT50" s="479"/>
      <c r="AU50" s="534"/>
      <c r="AV50" s="502" t="str">
        <f t="shared" si="10"/>
        <v/>
      </c>
      <c r="AW50" s="479"/>
      <c r="AX50" s="534"/>
      <c r="AY50" s="502" t="str">
        <f t="shared" si="11"/>
        <v/>
      </c>
      <c r="AZ50" s="479"/>
      <c r="BA50" s="534"/>
      <c r="BB50" s="502" t="str">
        <f t="shared" si="12"/>
        <v/>
      </c>
      <c r="BC50" s="479"/>
      <c r="BD50" s="332"/>
      <c r="BE50" s="502" t="str">
        <f t="shared" si="13"/>
        <v/>
      </c>
      <c r="BF50" s="479"/>
      <c r="BG50" s="332"/>
      <c r="BH50" s="502" t="str">
        <f t="shared" si="14"/>
        <v/>
      </c>
      <c r="BI50" s="479"/>
      <c r="BJ50" s="534"/>
      <c r="BK50" s="502" t="str">
        <f t="shared" si="15"/>
        <v/>
      </c>
      <c r="BL50" s="479"/>
      <c r="BM50" s="534"/>
      <c r="BN50" s="502" t="str">
        <f t="shared" si="16"/>
        <v/>
      </c>
      <c r="BO50" s="479"/>
      <c r="BP50" s="534"/>
      <c r="BQ50" s="502" t="str">
        <f t="shared" si="17"/>
        <v/>
      </c>
      <c r="BR50" s="479"/>
      <c r="BS50" s="534"/>
      <c r="BT50" s="502" t="str">
        <f t="shared" si="18"/>
        <v/>
      </c>
      <c r="BU50" s="479"/>
      <c r="BV50" s="534"/>
      <c r="BW50" s="502" t="str">
        <f t="shared" si="19"/>
        <v/>
      </c>
      <c r="BX50" s="479"/>
      <c r="BY50" s="534"/>
      <c r="BZ50" s="502" t="str">
        <f t="shared" si="20"/>
        <v/>
      </c>
      <c r="CA50" s="479"/>
      <c r="CB50" s="534"/>
      <c r="CC50" s="502" t="str">
        <f t="shared" si="21"/>
        <v/>
      </c>
      <c r="CD50" s="479"/>
      <c r="CE50" s="534"/>
      <c r="CF50" s="502" t="str">
        <f t="shared" si="22"/>
        <v/>
      </c>
      <c r="CG50" s="479"/>
      <c r="CH50" s="534"/>
      <c r="CI50" s="502" t="str">
        <f t="shared" si="23"/>
        <v/>
      </c>
      <c r="CJ50" s="479"/>
      <c r="CK50" s="534"/>
      <c r="CL50" s="502" t="str">
        <f t="shared" si="24"/>
        <v/>
      </c>
      <c r="CM50" s="479"/>
      <c r="CN50" s="534"/>
      <c r="CO50" s="502" t="str">
        <f t="shared" si="25"/>
        <v/>
      </c>
      <c r="CP50" s="479"/>
      <c r="CQ50" s="534"/>
      <c r="CR50" s="502" t="str">
        <f t="shared" si="26"/>
        <v/>
      </c>
      <c r="CS50" s="479"/>
      <c r="CT50" s="534"/>
      <c r="CU50" s="502" t="str">
        <f t="shared" si="27"/>
        <v/>
      </c>
    </row>
    <row r="51" spans="3:99" ht="12" customHeight="1" x14ac:dyDescent="0.2">
      <c r="C51" s="1081"/>
      <c r="D51" s="1069" t="s">
        <v>156</v>
      </c>
      <c r="E51" s="1070"/>
      <c r="F51" s="1070"/>
      <c r="G51" s="321" t="s">
        <v>90</v>
      </c>
      <c r="H51" s="323">
        <v>0.01</v>
      </c>
      <c r="I51" s="321" t="s">
        <v>93</v>
      </c>
      <c r="J51" s="479"/>
      <c r="K51" s="511"/>
      <c r="L51" s="502" t="str">
        <f t="shared" si="0"/>
        <v/>
      </c>
      <c r="M51" s="479"/>
      <c r="N51" s="511"/>
      <c r="O51" s="502" t="str">
        <f t="shared" si="1"/>
        <v/>
      </c>
      <c r="P51" s="479"/>
      <c r="Q51" s="511"/>
      <c r="R51" s="502" t="str">
        <f t="shared" si="28"/>
        <v/>
      </c>
      <c r="S51" s="479"/>
      <c r="T51" s="535"/>
      <c r="U51" s="502" t="str">
        <f t="shared" si="29"/>
        <v/>
      </c>
      <c r="V51" s="479"/>
      <c r="W51" s="511"/>
      <c r="X51" s="502" t="str">
        <f t="shared" si="2"/>
        <v/>
      </c>
      <c r="Y51" s="479"/>
      <c r="Z51" s="511"/>
      <c r="AA51" s="502" t="str">
        <f t="shared" si="3"/>
        <v/>
      </c>
      <c r="AB51" s="479" t="s">
        <v>310</v>
      </c>
      <c r="AC51" s="511">
        <v>5.0000000000000001E-3</v>
      </c>
      <c r="AD51" s="502" t="str">
        <f t="shared" si="4"/>
        <v>○</v>
      </c>
      <c r="AE51" s="479"/>
      <c r="AF51" s="511"/>
      <c r="AG51" s="502" t="str">
        <f t="shared" si="5"/>
        <v/>
      </c>
      <c r="AH51" s="479"/>
      <c r="AI51" s="511"/>
      <c r="AJ51" s="502" t="str">
        <f t="shared" si="6"/>
        <v/>
      </c>
      <c r="AK51" s="479"/>
      <c r="AL51" s="511"/>
      <c r="AM51" s="502" t="str">
        <f t="shared" si="7"/>
        <v/>
      </c>
      <c r="AN51" s="479"/>
      <c r="AO51" s="511"/>
      <c r="AP51" s="502" t="str">
        <f t="shared" si="8"/>
        <v/>
      </c>
      <c r="AQ51" s="479"/>
      <c r="AR51" s="511"/>
      <c r="AS51" s="502" t="str">
        <f t="shared" si="9"/>
        <v/>
      </c>
      <c r="AT51" s="479"/>
      <c r="AU51" s="511"/>
      <c r="AV51" s="502" t="str">
        <f t="shared" si="10"/>
        <v/>
      </c>
      <c r="AW51" s="479"/>
      <c r="AX51" s="511"/>
      <c r="AY51" s="502" t="str">
        <f t="shared" si="11"/>
        <v/>
      </c>
      <c r="AZ51" s="479"/>
      <c r="BA51" s="511"/>
      <c r="BB51" s="502" t="str">
        <f t="shared" si="12"/>
        <v/>
      </c>
      <c r="BC51" s="479"/>
      <c r="BD51" s="511"/>
      <c r="BE51" s="502" t="str">
        <f t="shared" si="13"/>
        <v/>
      </c>
      <c r="BF51" s="479"/>
      <c r="BG51" s="511"/>
      <c r="BH51" s="502" t="str">
        <f t="shared" si="14"/>
        <v/>
      </c>
      <c r="BI51" s="479"/>
      <c r="BJ51" s="511"/>
      <c r="BK51" s="502" t="str">
        <f t="shared" si="15"/>
        <v/>
      </c>
      <c r="BL51" s="479"/>
      <c r="BM51" s="511"/>
      <c r="BN51" s="502" t="str">
        <f t="shared" si="16"/>
        <v/>
      </c>
      <c r="BO51" s="479"/>
      <c r="BP51" s="511"/>
      <c r="BQ51" s="502" t="str">
        <f t="shared" si="17"/>
        <v/>
      </c>
      <c r="BR51" s="479" t="s">
        <v>310</v>
      </c>
      <c r="BS51" s="511">
        <v>5.0000000000000001E-3</v>
      </c>
      <c r="BT51" s="502" t="str">
        <f t="shared" si="18"/>
        <v>○</v>
      </c>
      <c r="BU51" s="479"/>
      <c r="BV51" s="511"/>
      <c r="BW51" s="502" t="str">
        <f t="shared" si="19"/>
        <v/>
      </c>
      <c r="BX51" s="479"/>
      <c r="BY51" s="511"/>
      <c r="BZ51" s="502" t="str">
        <f t="shared" si="20"/>
        <v/>
      </c>
      <c r="CA51" s="479"/>
      <c r="CB51" s="511"/>
      <c r="CC51" s="502" t="str">
        <f t="shared" si="21"/>
        <v/>
      </c>
      <c r="CD51" s="479"/>
      <c r="CE51" s="511"/>
      <c r="CF51" s="502" t="str">
        <f t="shared" si="22"/>
        <v/>
      </c>
      <c r="CG51" s="479" t="s">
        <v>310</v>
      </c>
      <c r="CH51" s="511">
        <v>5.0000000000000001E-3</v>
      </c>
      <c r="CI51" s="502" t="str">
        <f t="shared" si="23"/>
        <v>○</v>
      </c>
      <c r="CJ51" s="479"/>
      <c r="CK51" s="511"/>
      <c r="CL51" s="502" t="str">
        <f t="shared" si="24"/>
        <v/>
      </c>
      <c r="CM51" s="479" t="s">
        <v>310</v>
      </c>
      <c r="CN51" s="511">
        <v>5.0000000000000001E-3</v>
      </c>
      <c r="CO51" s="502" t="str">
        <f t="shared" si="25"/>
        <v>○</v>
      </c>
      <c r="CP51" s="479"/>
      <c r="CQ51" s="511"/>
      <c r="CR51" s="502" t="str">
        <f t="shared" si="26"/>
        <v/>
      </c>
      <c r="CS51" s="479"/>
      <c r="CT51" s="511"/>
      <c r="CU51" s="502" t="str">
        <f t="shared" si="27"/>
        <v/>
      </c>
    </row>
    <row r="52" spans="3:99" ht="12" customHeight="1" x14ac:dyDescent="0.2">
      <c r="C52" s="1081"/>
      <c r="D52" s="1083" t="s">
        <v>157</v>
      </c>
      <c r="E52" s="1084"/>
      <c r="F52" s="1084"/>
      <c r="G52" s="455" t="s">
        <v>90</v>
      </c>
      <c r="H52" s="456">
        <v>0.02</v>
      </c>
      <c r="I52" s="321" t="s">
        <v>93</v>
      </c>
      <c r="J52" s="536"/>
      <c r="K52" s="537"/>
      <c r="L52" s="538" t="str">
        <f t="shared" si="0"/>
        <v/>
      </c>
      <c r="M52" s="536"/>
      <c r="N52" s="537"/>
      <c r="O52" s="538" t="str">
        <f t="shared" si="1"/>
        <v/>
      </c>
      <c r="P52" s="536"/>
      <c r="Q52" s="537"/>
      <c r="R52" s="538" t="str">
        <f t="shared" si="28"/>
        <v/>
      </c>
      <c r="S52" s="536"/>
      <c r="T52" s="539"/>
      <c r="U52" s="538" t="str">
        <f t="shared" si="29"/>
        <v/>
      </c>
      <c r="V52" s="536"/>
      <c r="W52" s="537"/>
      <c r="X52" s="538" t="str">
        <f t="shared" si="2"/>
        <v/>
      </c>
      <c r="Y52" s="536"/>
      <c r="Z52" s="537"/>
      <c r="AA52" s="538" t="str">
        <f t="shared" si="3"/>
        <v/>
      </c>
      <c r="AB52" s="536"/>
      <c r="AC52" s="537"/>
      <c r="AD52" s="538" t="str">
        <f t="shared" si="4"/>
        <v/>
      </c>
      <c r="AE52" s="536"/>
      <c r="AF52" s="537"/>
      <c r="AG52" s="538" t="str">
        <f t="shared" si="5"/>
        <v/>
      </c>
      <c r="AH52" s="536"/>
      <c r="AI52" s="537"/>
      <c r="AJ52" s="538" t="str">
        <f t="shared" si="6"/>
        <v/>
      </c>
      <c r="AK52" s="536"/>
      <c r="AL52" s="537"/>
      <c r="AM52" s="538" t="str">
        <f t="shared" si="7"/>
        <v/>
      </c>
      <c r="AN52" s="536"/>
      <c r="AO52" s="537"/>
      <c r="AP52" s="538" t="str">
        <f t="shared" si="8"/>
        <v/>
      </c>
      <c r="AQ52" s="536"/>
      <c r="AR52" s="537"/>
      <c r="AS52" s="538" t="str">
        <f t="shared" si="9"/>
        <v/>
      </c>
      <c r="AT52" s="536"/>
      <c r="AU52" s="537"/>
      <c r="AV52" s="538" t="str">
        <f t="shared" si="10"/>
        <v/>
      </c>
      <c r="AW52" s="536"/>
      <c r="AX52" s="537"/>
      <c r="AY52" s="538" t="str">
        <f t="shared" si="11"/>
        <v/>
      </c>
      <c r="AZ52" s="536"/>
      <c r="BA52" s="537"/>
      <c r="BB52" s="538" t="str">
        <f t="shared" si="12"/>
        <v/>
      </c>
      <c r="BC52" s="536"/>
      <c r="BD52" s="537"/>
      <c r="BE52" s="538" t="str">
        <f t="shared" si="13"/>
        <v/>
      </c>
      <c r="BF52" s="536"/>
      <c r="BG52" s="537"/>
      <c r="BH52" s="538" t="str">
        <f t="shared" si="14"/>
        <v/>
      </c>
      <c r="BI52" s="536"/>
      <c r="BJ52" s="537"/>
      <c r="BK52" s="538" t="str">
        <f t="shared" si="15"/>
        <v/>
      </c>
      <c r="BL52" s="536"/>
      <c r="BM52" s="537"/>
      <c r="BN52" s="538" t="str">
        <f t="shared" si="16"/>
        <v/>
      </c>
      <c r="BO52" s="536"/>
      <c r="BP52" s="537"/>
      <c r="BQ52" s="538" t="str">
        <f t="shared" si="17"/>
        <v/>
      </c>
      <c r="BR52" s="536"/>
      <c r="BS52" s="537"/>
      <c r="BT52" s="538" t="str">
        <f t="shared" si="18"/>
        <v/>
      </c>
      <c r="BU52" s="536"/>
      <c r="BV52" s="537"/>
      <c r="BW52" s="538" t="str">
        <f t="shared" si="19"/>
        <v/>
      </c>
      <c r="BX52" s="536"/>
      <c r="BY52" s="537"/>
      <c r="BZ52" s="538" t="str">
        <f t="shared" si="20"/>
        <v/>
      </c>
      <c r="CA52" s="536"/>
      <c r="CB52" s="537"/>
      <c r="CC52" s="538" t="str">
        <f t="shared" si="21"/>
        <v/>
      </c>
      <c r="CD52" s="536"/>
      <c r="CE52" s="537"/>
      <c r="CF52" s="538" t="str">
        <f t="shared" si="22"/>
        <v/>
      </c>
      <c r="CG52" s="536"/>
      <c r="CH52" s="537"/>
      <c r="CI52" s="538" t="str">
        <f t="shared" si="23"/>
        <v/>
      </c>
      <c r="CJ52" s="536"/>
      <c r="CK52" s="537"/>
      <c r="CL52" s="538" t="str">
        <f t="shared" si="24"/>
        <v/>
      </c>
      <c r="CM52" s="536"/>
      <c r="CN52" s="537"/>
      <c r="CO52" s="538" t="str">
        <f t="shared" si="25"/>
        <v/>
      </c>
      <c r="CP52" s="536"/>
      <c r="CQ52" s="537"/>
      <c r="CR52" s="538" t="str">
        <f t="shared" si="26"/>
        <v/>
      </c>
      <c r="CS52" s="536"/>
      <c r="CT52" s="537"/>
      <c r="CU52" s="538" t="str">
        <f t="shared" si="27"/>
        <v/>
      </c>
    </row>
    <row r="53" spans="3:99" ht="12" customHeight="1" x14ac:dyDescent="0.2">
      <c r="C53" s="1081"/>
      <c r="D53" s="1069" t="s">
        <v>158</v>
      </c>
      <c r="E53" s="1070"/>
      <c r="F53" s="1070"/>
      <c r="G53" s="321" t="s">
        <v>90</v>
      </c>
      <c r="H53" s="323">
        <v>0.01</v>
      </c>
      <c r="I53" s="464" t="s">
        <v>93</v>
      </c>
      <c r="J53" s="479"/>
      <c r="K53" s="511"/>
      <c r="L53" s="502" t="str">
        <f t="shared" si="0"/>
        <v/>
      </c>
      <c r="M53" s="479"/>
      <c r="N53" s="535"/>
      <c r="O53" s="502" t="str">
        <f t="shared" si="1"/>
        <v/>
      </c>
      <c r="P53" s="479"/>
      <c r="Q53" s="511"/>
      <c r="R53" s="502" t="str">
        <f t="shared" si="28"/>
        <v/>
      </c>
      <c r="S53" s="479"/>
      <c r="T53" s="535"/>
      <c r="U53" s="502" t="str">
        <f t="shared" si="29"/>
        <v/>
      </c>
      <c r="V53" s="479"/>
      <c r="W53" s="535"/>
      <c r="X53" s="502" t="str">
        <f t="shared" si="2"/>
        <v/>
      </c>
      <c r="Y53" s="479"/>
      <c r="Z53" s="535"/>
      <c r="AA53" s="502" t="str">
        <f t="shared" si="3"/>
        <v/>
      </c>
      <c r="AB53" s="479"/>
      <c r="AC53" s="535"/>
      <c r="AD53" s="502" t="str">
        <f t="shared" si="4"/>
        <v/>
      </c>
      <c r="AE53" s="479"/>
      <c r="AF53" s="535"/>
      <c r="AG53" s="502" t="str">
        <f t="shared" si="5"/>
        <v/>
      </c>
      <c r="AH53" s="479"/>
      <c r="AI53" s="535"/>
      <c r="AJ53" s="502" t="str">
        <f t="shared" si="6"/>
        <v/>
      </c>
      <c r="AK53" s="479"/>
      <c r="AL53" s="535"/>
      <c r="AM53" s="502" t="str">
        <f t="shared" si="7"/>
        <v/>
      </c>
      <c r="AN53" s="479"/>
      <c r="AO53" s="535"/>
      <c r="AP53" s="502" t="str">
        <f t="shared" si="8"/>
        <v/>
      </c>
      <c r="AQ53" s="479"/>
      <c r="AR53" s="535"/>
      <c r="AS53" s="502" t="str">
        <f t="shared" si="9"/>
        <v/>
      </c>
      <c r="AT53" s="479"/>
      <c r="AU53" s="535"/>
      <c r="AV53" s="502" t="str">
        <f t="shared" si="10"/>
        <v/>
      </c>
      <c r="AW53" s="479"/>
      <c r="AX53" s="535"/>
      <c r="AY53" s="502" t="str">
        <f t="shared" si="11"/>
        <v/>
      </c>
      <c r="AZ53" s="479"/>
      <c r="BA53" s="535"/>
      <c r="BB53" s="502" t="str">
        <f t="shared" si="12"/>
        <v/>
      </c>
      <c r="BC53" s="479"/>
      <c r="BD53" s="511"/>
      <c r="BE53" s="502" t="str">
        <f t="shared" si="13"/>
        <v/>
      </c>
      <c r="BF53" s="479"/>
      <c r="BG53" s="511"/>
      <c r="BH53" s="502" t="str">
        <f t="shared" si="14"/>
        <v/>
      </c>
      <c r="BI53" s="479"/>
      <c r="BJ53" s="535"/>
      <c r="BK53" s="502" t="str">
        <f t="shared" si="15"/>
        <v/>
      </c>
      <c r="BL53" s="479"/>
      <c r="BM53" s="535"/>
      <c r="BN53" s="502" t="str">
        <f t="shared" si="16"/>
        <v/>
      </c>
      <c r="BO53" s="479"/>
      <c r="BP53" s="535"/>
      <c r="BQ53" s="502" t="str">
        <f t="shared" si="17"/>
        <v/>
      </c>
      <c r="BR53" s="479"/>
      <c r="BS53" s="535"/>
      <c r="BT53" s="502" t="str">
        <f t="shared" si="18"/>
        <v/>
      </c>
      <c r="BU53" s="479"/>
      <c r="BV53" s="535"/>
      <c r="BW53" s="502" t="str">
        <f t="shared" si="19"/>
        <v/>
      </c>
      <c r="BX53" s="479"/>
      <c r="BY53" s="535"/>
      <c r="BZ53" s="502" t="str">
        <f t="shared" si="20"/>
        <v/>
      </c>
      <c r="CA53" s="479"/>
      <c r="CB53" s="535"/>
      <c r="CC53" s="502" t="str">
        <f t="shared" si="21"/>
        <v/>
      </c>
      <c r="CD53" s="479"/>
      <c r="CE53" s="535"/>
      <c r="CF53" s="502" t="str">
        <f t="shared" si="22"/>
        <v/>
      </c>
      <c r="CG53" s="479"/>
      <c r="CH53" s="535"/>
      <c r="CI53" s="502" t="str">
        <f t="shared" si="23"/>
        <v/>
      </c>
      <c r="CJ53" s="479"/>
      <c r="CK53" s="535"/>
      <c r="CL53" s="502" t="str">
        <f t="shared" si="24"/>
        <v/>
      </c>
      <c r="CM53" s="479"/>
      <c r="CN53" s="535"/>
      <c r="CO53" s="502" t="str">
        <f t="shared" si="25"/>
        <v/>
      </c>
      <c r="CP53" s="479"/>
      <c r="CQ53" s="535"/>
      <c r="CR53" s="502" t="str">
        <f t="shared" si="26"/>
        <v/>
      </c>
      <c r="CS53" s="479"/>
      <c r="CT53" s="535"/>
      <c r="CU53" s="502" t="str">
        <f t="shared" si="27"/>
        <v/>
      </c>
    </row>
    <row r="54" spans="3:99" ht="12" customHeight="1" x14ac:dyDescent="0.2">
      <c r="C54" s="1081"/>
      <c r="D54" s="1069" t="s">
        <v>159</v>
      </c>
      <c r="E54" s="1070"/>
      <c r="F54" s="1070"/>
      <c r="G54" s="321" t="s">
        <v>90</v>
      </c>
      <c r="H54" s="323">
        <v>5.0000000000000001E-4</v>
      </c>
      <c r="I54" s="321" t="s">
        <v>93</v>
      </c>
      <c r="J54" s="479"/>
      <c r="K54" s="511"/>
      <c r="L54" s="502" t="str">
        <f t="shared" si="0"/>
        <v/>
      </c>
      <c r="M54" s="479"/>
      <c r="N54" s="535"/>
      <c r="O54" s="502" t="str">
        <f t="shared" si="1"/>
        <v/>
      </c>
      <c r="P54" s="479"/>
      <c r="Q54" s="511"/>
      <c r="R54" s="502" t="str">
        <f t="shared" si="28"/>
        <v/>
      </c>
      <c r="S54" s="479"/>
      <c r="T54" s="535"/>
      <c r="U54" s="502" t="str">
        <f t="shared" si="29"/>
        <v/>
      </c>
      <c r="V54" s="479"/>
      <c r="W54" s="535"/>
      <c r="X54" s="502" t="str">
        <f t="shared" si="2"/>
        <v/>
      </c>
      <c r="Y54" s="479"/>
      <c r="Z54" s="535"/>
      <c r="AA54" s="502" t="str">
        <f t="shared" si="3"/>
        <v/>
      </c>
      <c r="AB54" s="479"/>
      <c r="AC54" s="535"/>
      <c r="AD54" s="502" t="str">
        <f t="shared" si="4"/>
        <v/>
      </c>
      <c r="AE54" s="479"/>
      <c r="AF54" s="535"/>
      <c r="AG54" s="502" t="str">
        <f t="shared" si="5"/>
        <v/>
      </c>
      <c r="AH54" s="479"/>
      <c r="AI54" s="535"/>
      <c r="AJ54" s="502" t="str">
        <f t="shared" si="6"/>
        <v/>
      </c>
      <c r="AK54" s="479"/>
      <c r="AL54" s="535"/>
      <c r="AM54" s="502" t="str">
        <f t="shared" si="7"/>
        <v/>
      </c>
      <c r="AN54" s="479"/>
      <c r="AO54" s="535"/>
      <c r="AP54" s="502" t="str">
        <f t="shared" si="8"/>
        <v/>
      </c>
      <c r="AQ54" s="479"/>
      <c r="AR54" s="535"/>
      <c r="AS54" s="502" t="str">
        <f t="shared" si="9"/>
        <v/>
      </c>
      <c r="AT54" s="479"/>
      <c r="AU54" s="535"/>
      <c r="AV54" s="502" t="str">
        <f t="shared" si="10"/>
        <v/>
      </c>
      <c r="AW54" s="479"/>
      <c r="AX54" s="535"/>
      <c r="AY54" s="502" t="str">
        <f t="shared" si="11"/>
        <v/>
      </c>
      <c r="AZ54" s="479"/>
      <c r="BA54" s="535"/>
      <c r="BB54" s="502" t="str">
        <f t="shared" si="12"/>
        <v/>
      </c>
      <c r="BC54" s="479"/>
      <c r="BD54" s="511"/>
      <c r="BE54" s="502" t="str">
        <f t="shared" si="13"/>
        <v/>
      </c>
      <c r="BF54" s="479"/>
      <c r="BG54" s="511"/>
      <c r="BH54" s="502" t="str">
        <f t="shared" si="14"/>
        <v/>
      </c>
      <c r="BI54" s="479"/>
      <c r="BJ54" s="535"/>
      <c r="BK54" s="502" t="str">
        <f t="shared" si="15"/>
        <v/>
      </c>
      <c r="BL54" s="479"/>
      <c r="BM54" s="535"/>
      <c r="BN54" s="502" t="str">
        <f t="shared" si="16"/>
        <v/>
      </c>
      <c r="BO54" s="479"/>
      <c r="BP54" s="535"/>
      <c r="BQ54" s="502" t="str">
        <f t="shared" si="17"/>
        <v/>
      </c>
      <c r="BR54" s="479"/>
      <c r="BS54" s="535"/>
      <c r="BT54" s="502" t="str">
        <f t="shared" si="18"/>
        <v/>
      </c>
      <c r="BU54" s="479"/>
      <c r="BV54" s="535"/>
      <c r="BW54" s="502" t="str">
        <f t="shared" si="19"/>
        <v/>
      </c>
      <c r="BX54" s="479"/>
      <c r="BY54" s="535"/>
      <c r="BZ54" s="502" t="str">
        <f t="shared" si="20"/>
        <v/>
      </c>
      <c r="CA54" s="479"/>
      <c r="CB54" s="535"/>
      <c r="CC54" s="502" t="str">
        <f t="shared" si="21"/>
        <v/>
      </c>
      <c r="CD54" s="479"/>
      <c r="CE54" s="535"/>
      <c r="CF54" s="502" t="str">
        <f t="shared" si="22"/>
        <v/>
      </c>
      <c r="CG54" s="479"/>
      <c r="CH54" s="535"/>
      <c r="CI54" s="502" t="str">
        <f t="shared" si="23"/>
        <v/>
      </c>
      <c r="CJ54" s="479"/>
      <c r="CK54" s="535"/>
      <c r="CL54" s="502" t="str">
        <f t="shared" si="24"/>
        <v/>
      </c>
      <c r="CM54" s="479"/>
      <c r="CN54" s="535"/>
      <c r="CO54" s="502" t="str">
        <f t="shared" si="25"/>
        <v/>
      </c>
      <c r="CP54" s="479"/>
      <c r="CQ54" s="535"/>
      <c r="CR54" s="502" t="str">
        <f t="shared" si="26"/>
        <v/>
      </c>
      <c r="CS54" s="479"/>
      <c r="CT54" s="535"/>
      <c r="CU54" s="502" t="str">
        <f t="shared" si="27"/>
        <v/>
      </c>
    </row>
    <row r="55" spans="3:99" ht="12" customHeight="1" x14ac:dyDescent="0.2">
      <c r="C55" s="1081"/>
      <c r="D55" s="1069" t="s">
        <v>160</v>
      </c>
      <c r="E55" s="1070"/>
      <c r="F55" s="1070"/>
      <c r="G55" s="321" t="s">
        <v>90</v>
      </c>
      <c r="H55" s="1069" t="s">
        <v>155</v>
      </c>
      <c r="I55" s="1071"/>
      <c r="J55" s="324"/>
      <c r="K55" s="511"/>
      <c r="L55" s="448" t="str">
        <f t="shared" si="0"/>
        <v/>
      </c>
      <c r="M55" s="324"/>
      <c r="N55" s="535"/>
      <c r="O55" s="448" t="str">
        <f t="shared" si="1"/>
        <v/>
      </c>
      <c r="P55" s="324"/>
      <c r="Q55" s="511"/>
      <c r="R55" s="448" t="str">
        <f t="shared" si="28"/>
        <v/>
      </c>
      <c r="S55" s="324"/>
      <c r="T55" s="535"/>
      <c r="U55" s="448" t="str">
        <f t="shared" si="29"/>
        <v/>
      </c>
      <c r="V55" s="324"/>
      <c r="W55" s="535"/>
      <c r="X55" s="448" t="str">
        <f t="shared" si="2"/>
        <v/>
      </c>
      <c r="Y55" s="324"/>
      <c r="Z55" s="535"/>
      <c r="AA55" s="448" t="str">
        <f t="shared" si="3"/>
        <v/>
      </c>
      <c r="AB55" s="324"/>
      <c r="AC55" s="535"/>
      <c r="AD55" s="448" t="str">
        <f t="shared" si="4"/>
        <v/>
      </c>
      <c r="AE55" s="324"/>
      <c r="AF55" s="535"/>
      <c r="AG55" s="448" t="str">
        <f t="shared" si="5"/>
        <v/>
      </c>
      <c r="AH55" s="324"/>
      <c r="AI55" s="535"/>
      <c r="AJ55" s="448" t="str">
        <f t="shared" si="6"/>
        <v/>
      </c>
      <c r="AK55" s="324"/>
      <c r="AL55" s="535"/>
      <c r="AM55" s="448" t="str">
        <f t="shared" si="7"/>
        <v/>
      </c>
      <c r="AN55" s="324"/>
      <c r="AO55" s="535"/>
      <c r="AP55" s="448" t="str">
        <f t="shared" si="8"/>
        <v/>
      </c>
      <c r="AQ55" s="324"/>
      <c r="AR55" s="535"/>
      <c r="AS55" s="448" t="str">
        <f t="shared" si="9"/>
        <v/>
      </c>
      <c r="AT55" s="324"/>
      <c r="AU55" s="535"/>
      <c r="AV55" s="448" t="str">
        <f t="shared" si="10"/>
        <v/>
      </c>
      <c r="AW55" s="324"/>
      <c r="AX55" s="535"/>
      <c r="AY55" s="448" t="str">
        <f t="shared" si="11"/>
        <v/>
      </c>
      <c r="AZ55" s="324"/>
      <c r="BA55" s="535"/>
      <c r="BB55" s="448" t="str">
        <f t="shared" si="12"/>
        <v/>
      </c>
      <c r="BC55" s="324"/>
      <c r="BD55" s="511"/>
      <c r="BE55" s="448" t="str">
        <f t="shared" si="13"/>
        <v/>
      </c>
      <c r="BF55" s="324"/>
      <c r="BG55" s="511"/>
      <c r="BH55" s="448" t="str">
        <f t="shared" si="14"/>
        <v/>
      </c>
      <c r="BI55" s="324"/>
      <c r="BJ55" s="535"/>
      <c r="BK55" s="448" t="str">
        <f t="shared" si="15"/>
        <v/>
      </c>
      <c r="BL55" s="324"/>
      <c r="BM55" s="535"/>
      <c r="BN55" s="448" t="str">
        <f t="shared" si="16"/>
        <v/>
      </c>
      <c r="BO55" s="324"/>
      <c r="BP55" s="535"/>
      <c r="BQ55" s="448" t="str">
        <f t="shared" si="17"/>
        <v/>
      </c>
      <c r="BR55" s="324"/>
      <c r="BS55" s="535"/>
      <c r="BT55" s="448" t="str">
        <f t="shared" si="18"/>
        <v/>
      </c>
      <c r="BU55" s="324"/>
      <c r="BV55" s="535"/>
      <c r="BW55" s="448" t="str">
        <f t="shared" si="19"/>
        <v/>
      </c>
      <c r="BX55" s="324"/>
      <c r="BY55" s="535"/>
      <c r="BZ55" s="448" t="str">
        <f t="shared" si="20"/>
        <v/>
      </c>
      <c r="CA55" s="324"/>
      <c r="CB55" s="535"/>
      <c r="CC55" s="448" t="str">
        <f t="shared" si="21"/>
        <v/>
      </c>
      <c r="CD55" s="324"/>
      <c r="CE55" s="535"/>
      <c r="CF55" s="448" t="str">
        <f t="shared" si="22"/>
        <v/>
      </c>
      <c r="CG55" s="324"/>
      <c r="CH55" s="535"/>
      <c r="CI55" s="448" t="str">
        <f t="shared" si="23"/>
        <v/>
      </c>
      <c r="CJ55" s="324"/>
      <c r="CK55" s="535"/>
      <c r="CL55" s="448" t="str">
        <f t="shared" si="24"/>
        <v/>
      </c>
      <c r="CM55" s="324"/>
      <c r="CN55" s="535"/>
      <c r="CO55" s="448" t="str">
        <f t="shared" si="25"/>
        <v/>
      </c>
      <c r="CP55" s="324"/>
      <c r="CQ55" s="535"/>
      <c r="CR55" s="448" t="str">
        <f t="shared" si="26"/>
        <v/>
      </c>
      <c r="CS55" s="324"/>
      <c r="CT55" s="535"/>
      <c r="CU55" s="448" t="str">
        <f t="shared" si="27"/>
        <v/>
      </c>
    </row>
    <row r="56" spans="3:99" ht="12" customHeight="1" x14ac:dyDescent="0.2">
      <c r="C56" s="1081"/>
      <c r="D56" s="1083" t="s">
        <v>161</v>
      </c>
      <c r="E56" s="1084"/>
      <c r="F56" s="1084"/>
      <c r="G56" s="455" t="s">
        <v>90</v>
      </c>
      <c r="H56" s="1083" t="s">
        <v>155</v>
      </c>
      <c r="I56" s="1085"/>
      <c r="J56" s="540"/>
      <c r="K56" s="537"/>
      <c r="L56" s="541" t="str">
        <f t="shared" si="0"/>
        <v/>
      </c>
      <c r="M56" s="540"/>
      <c r="N56" s="539"/>
      <c r="O56" s="541" t="str">
        <f t="shared" si="1"/>
        <v/>
      </c>
      <c r="P56" s="540"/>
      <c r="Q56" s="537"/>
      <c r="R56" s="541" t="str">
        <f t="shared" si="28"/>
        <v/>
      </c>
      <c r="S56" s="540"/>
      <c r="T56" s="539"/>
      <c r="U56" s="541" t="str">
        <f t="shared" si="29"/>
        <v/>
      </c>
      <c r="V56" s="540"/>
      <c r="W56" s="539"/>
      <c r="X56" s="541" t="str">
        <f t="shared" si="2"/>
        <v/>
      </c>
      <c r="Y56" s="540"/>
      <c r="Z56" s="539"/>
      <c r="AA56" s="541" t="str">
        <f t="shared" si="3"/>
        <v/>
      </c>
      <c r="AB56" s="540"/>
      <c r="AC56" s="539"/>
      <c r="AD56" s="541" t="str">
        <f t="shared" si="4"/>
        <v/>
      </c>
      <c r="AE56" s="540"/>
      <c r="AF56" s="539"/>
      <c r="AG56" s="541" t="str">
        <f t="shared" si="5"/>
        <v/>
      </c>
      <c r="AH56" s="540"/>
      <c r="AI56" s="539"/>
      <c r="AJ56" s="541" t="str">
        <f t="shared" si="6"/>
        <v/>
      </c>
      <c r="AK56" s="540"/>
      <c r="AL56" s="539"/>
      <c r="AM56" s="541" t="str">
        <f t="shared" si="7"/>
        <v/>
      </c>
      <c r="AN56" s="540"/>
      <c r="AO56" s="539"/>
      <c r="AP56" s="541" t="str">
        <f t="shared" si="8"/>
        <v/>
      </c>
      <c r="AQ56" s="540"/>
      <c r="AR56" s="539"/>
      <c r="AS56" s="541" t="str">
        <f t="shared" si="9"/>
        <v/>
      </c>
      <c r="AT56" s="540"/>
      <c r="AU56" s="539"/>
      <c r="AV56" s="541" t="str">
        <f t="shared" si="10"/>
        <v/>
      </c>
      <c r="AW56" s="540"/>
      <c r="AX56" s="539"/>
      <c r="AY56" s="541" t="str">
        <f t="shared" si="11"/>
        <v/>
      </c>
      <c r="AZ56" s="540"/>
      <c r="BA56" s="539"/>
      <c r="BB56" s="541" t="str">
        <f t="shared" si="12"/>
        <v/>
      </c>
      <c r="BC56" s="540"/>
      <c r="BD56" s="537"/>
      <c r="BE56" s="541" t="str">
        <f t="shared" si="13"/>
        <v/>
      </c>
      <c r="BF56" s="540"/>
      <c r="BG56" s="537"/>
      <c r="BH56" s="541" t="str">
        <f t="shared" si="14"/>
        <v/>
      </c>
      <c r="BI56" s="540"/>
      <c r="BJ56" s="539"/>
      <c r="BK56" s="541" t="str">
        <f t="shared" si="15"/>
        <v/>
      </c>
      <c r="BL56" s="540"/>
      <c r="BM56" s="539"/>
      <c r="BN56" s="541" t="str">
        <f t="shared" si="16"/>
        <v/>
      </c>
      <c r="BO56" s="540"/>
      <c r="BP56" s="539"/>
      <c r="BQ56" s="541" t="str">
        <f t="shared" si="17"/>
        <v/>
      </c>
      <c r="BR56" s="540"/>
      <c r="BS56" s="539"/>
      <c r="BT56" s="541" t="str">
        <f t="shared" si="18"/>
        <v/>
      </c>
      <c r="BU56" s="540"/>
      <c r="BV56" s="539"/>
      <c r="BW56" s="541" t="str">
        <f t="shared" si="19"/>
        <v/>
      </c>
      <c r="BX56" s="540"/>
      <c r="BY56" s="539"/>
      <c r="BZ56" s="541" t="str">
        <f t="shared" si="20"/>
        <v/>
      </c>
      <c r="CA56" s="540"/>
      <c r="CB56" s="539"/>
      <c r="CC56" s="541" t="str">
        <f t="shared" si="21"/>
        <v/>
      </c>
      <c r="CD56" s="540"/>
      <c r="CE56" s="539"/>
      <c r="CF56" s="541" t="str">
        <f t="shared" si="22"/>
        <v/>
      </c>
      <c r="CG56" s="540"/>
      <c r="CH56" s="539"/>
      <c r="CI56" s="541" t="str">
        <f t="shared" si="23"/>
        <v/>
      </c>
      <c r="CJ56" s="540"/>
      <c r="CK56" s="539"/>
      <c r="CL56" s="541" t="str">
        <f t="shared" si="24"/>
        <v/>
      </c>
      <c r="CM56" s="540"/>
      <c r="CN56" s="539"/>
      <c r="CO56" s="541" t="str">
        <f t="shared" si="25"/>
        <v/>
      </c>
      <c r="CP56" s="540"/>
      <c r="CQ56" s="539"/>
      <c r="CR56" s="541" t="str">
        <f t="shared" si="26"/>
        <v/>
      </c>
      <c r="CS56" s="540"/>
      <c r="CT56" s="539"/>
      <c r="CU56" s="541" t="str">
        <f t="shared" si="27"/>
        <v/>
      </c>
    </row>
    <row r="57" spans="3:99" ht="12" customHeight="1" x14ac:dyDescent="0.2">
      <c r="C57" s="1081"/>
      <c r="D57" s="1069" t="s">
        <v>162</v>
      </c>
      <c r="E57" s="1070"/>
      <c r="F57" s="1070"/>
      <c r="G57" s="321" t="s">
        <v>90</v>
      </c>
      <c r="H57" s="465">
        <v>0.02</v>
      </c>
      <c r="I57" s="464" t="s">
        <v>93</v>
      </c>
      <c r="J57" s="479"/>
      <c r="K57" s="511"/>
      <c r="L57" s="502" t="str">
        <f t="shared" si="0"/>
        <v/>
      </c>
      <c r="M57" s="479"/>
      <c r="N57" s="535"/>
      <c r="O57" s="502" t="str">
        <f t="shared" si="1"/>
        <v/>
      </c>
      <c r="P57" s="479"/>
      <c r="Q57" s="511"/>
      <c r="R57" s="502" t="str">
        <f t="shared" si="28"/>
        <v/>
      </c>
      <c r="S57" s="479"/>
      <c r="T57" s="535"/>
      <c r="U57" s="502" t="str">
        <f t="shared" si="29"/>
        <v/>
      </c>
      <c r="V57" s="479"/>
      <c r="W57" s="535"/>
      <c r="X57" s="502" t="str">
        <f t="shared" si="2"/>
        <v/>
      </c>
      <c r="Y57" s="479"/>
      <c r="Z57" s="535"/>
      <c r="AA57" s="502" t="str">
        <f t="shared" si="3"/>
        <v/>
      </c>
      <c r="AB57" s="479"/>
      <c r="AC57" s="535"/>
      <c r="AD57" s="502" t="str">
        <f t="shared" si="4"/>
        <v/>
      </c>
      <c r="AE57" s="479"/>
      <c r="AF57" s="535"/>
      <c r="AG57" s="502" t="str">
        <f t="shared" si="5"/>
        <v/>
      </c>
      <c r="AH57" s="479"/>
      <c r="AI57" s="535"/>
      <c r="AJ57" s="502" t="str">
        <f t="shared" si="6"/>
        <v/>
      </c>
      <c r="AK57" s="479"/>
      <c r="AL57" s="535"/>
      <c r="AM57" s="502" t="str">
        <f t="shared" si="7"/>
        <v/>
      </c>
      <c r="AN57" s="479"/>
      <c r="AO57" s="535"/>
      <c r="AP57" s="502" t="str">
        <f t="shared" si="8"/>
        <v/>
      </c>
      <c r="AQ57" s="479"/>
      <c r="AR57" s="535"/>
      <c r="AS57" s="502" t="str">
        <f t="shared" si="9"/>
        <v/>
      </c>
      <c r="AT57" s="479"/>
      <c r="AU57" s="535"/>
      <c r="AV57" s="502" t="str">
        <f t="shared" si="10"/>
        <v/>
      </c>
      <c r="AW57" s="479"/>
      <c r="AX57" s="535"/>
      <c r="AY57" s="502" t="str">
        <f t="shared" si="11"/>
        <v/>
      </c>
      <c r="AZ57" s="479"/>
      <c r="BA57" s="535"/>
      <c r="BB57" s="502" t="str">
        <f t="shared" si="12"/>
        <v/>
      </c>
      <c r="BC57" s="479"/>
      <c r="BD57" s="511"/>
      <c r="BE57" s="502" t="str">
        <f t="shared" si="13"/>
        <v/>
      </c>
      <c r="BF57" s="479"/>
      <c r="BG57" s="511"/>
      <c r="BH57" s="502" t="str">
        <f t="shared" si="14"/>
        <v/>
      </c>
      <c r="BI57" s="479"/>
      <c r="BJ57" s="535"/>
      <c r="BK57" s="502" t="str">
        <f t="shared" si="15"/>
        <v/>
      </c>
      <c r="BL57" s="479"/>
      <c r="BM57" s="535"/>
      <c r="BN57" s="502" t="str">
        <f t="shared" si="16"/>
        <v/>
      </c>
      <c r="BO57" s="479"/>
      <c r="BP57" s="535"/>
      <c r="BQ57" s="502" t="str">
        <f t="shared" si="17"/>
        <v/>
      </c>
      <c r="BR57" s="479"/>
      <c r="BS57" s="535"/>
      <c r="BT57" s="502" t="str">
        <f t="shared" si="18"/>
        <v/>
      </c>
      <c r="BU57" s="479"/>
      <c r="BV57" s="535"/>
      <c r="BW57" s="502" t="str">
        <f t="shared" si="19"/>
        <v/>
      </c>
      <c r="BX57" s="479"/>
      <c r="BY57" s="535"/>
      <c r="BZ57" s="502" t="str">
        <f t="shared" si="20"/>
        <v/>
      </c>
      <c r="CA57" s="479"/>
      <c r="CB57" s="535"/>
      <c r="CC57" s="502" t="str">
        <f t="shared" si="21"/>
        <v/>
      </c>
      <c r="CD57" s="479"/>
      <c r="CE57" s="535"/>
      <c r="CF57" s="502" t="str">
        <f t="shared" si="22"/>
        <v/>
      </c>
      <c r="CG57" s="479"/>
      <c r="CH57" s="535"/>
      <c r="CI57" s="502" t="str">
        <f t="shared" si="23"/>
        <v/>
      </c>
      <c r="CJ57" s="479"/>
      <c r="CK57" s="535"/>
      <c r="CL57" s="502" t="str">
        <f t="shared" si="24"/>
        <v/>
      </c>
      <c r="CM57" s="479"/>
      <c r="CN57" s="535"/>
      <c r="CO57" s="502" t="str">
        <f t="shared" si="25"/>
        <v/>
      </c>
      <c r="CP57" s="479"/>
      <c r="CQ57" s="535"/>
      <c r="CR57" s="502" t="str">
        <f t="shared" si="26"/>
        <v/>
      </c>
      <c r="CS57" s="479"/>
      <c r="CT57" s="535"/>
      <c r="CU57" s="502" t="str">
        <f t="shared" si="27"/>
        <v/>
      </c>
    </row>
    <row r="58" spans="3:99" ht="12" customHeight="1" x14ac:dyDescent="0.2">
      <c r="C58" s="1081"/>
      <c r="D58" s="1069" t="s">
        <v>163</v>
      </c>
      <c r="E58" s="1070"/>
      <c r="F58" s="1070"/>
      <c r="G58" s="321" t="s">
        <v>90</v>
      </c>
      <c r="H58" s="323">
        <v>2E-3</v>
      </c>
      <c r="I58" s="321" t="s">
        <v>93</v>
      </c>
      <c r="J58" s="479"/>
      <c r="K58" s="511"/>
      <c r="L58" s="502" t="str">
        <f t="shared" si="0"/>
        <v/>
      </c>
      <c r="M58" s="479"/>
      <c r="N58" s="535"/>
      <c r="O58" s="502" t="str">
        <f t="shared" si="1"/>
        <v/>
      </c>
      <c r="P58" s="479"/>
      <c r="Q58" s="511"/>
      <c r="R58" s="502" t="str">
        <f t="shared" si="28"/>
        <v/>
      </c>
      <c r="S58" s="479"/>
      <c r="T58" s="535"/>
      <c r="U58" s="502" t="str">
        <f t="shared" si="29"/>
        <v/>
      </c>
      <c r="V58" s="479"/>
      <c r="W58" s="535"/>
      <c r="X58" s="502" t="str">
        <f t="shared" si="2"/>
        <v/>
      </c>
      <c r="Y58" s="479"/>
      <c r="Z58" s="535"/>
      <c r="AA58" s="502" t="str">
        <f t="shared" si="3"/>
        <v/>
      </c>
      <c r="AB58" s="479"/>
      <c r="AC58" s="535"/>
      <c r="AD58" s="502" t="str">
        <f t="shared" si="4"/>
        <v/>
      </c>
      <c r="AE58" s="479"/>
      <c r="AF58" s="535"/>
      <c r="AG58" s="502" t="str">
        <f t="shared" si="5"/>
        <v/>
      </c>
      <c r="AH58" s="479"/>
      <c r="AI58" s="535"/>
      <c r="AJ58" s="502" t="str">
        <f t="shared" si="6"/>
        <v/>
      </c>
      <c r="AK58" s="479"/>
      <c r="AL58" s="535"/>
      <c r="AM58" s="502" t="str">
        <f t="shared" si="7"/>
        <v/>
      </c>
      <c r="AN58" s="479"/>
      <c r="AO58" s="535"/>
      <c r="AP58" s="502" t="str">
        <f t="shared" si="8"/>
        <v/>
      </c>
      <c r="AQ58" s="479"/>
      <c r="AR58" s="535"/>
      <c r="AS58" s="502" t="str">
        <f t="shared" si="9"/>
        <v/>
      </c>
      <c r="AT58" s="479"/>
      <c r="AU58" s="535"/>
      <c r="AV58" s="502" t="str">
        <f t="shared" si="10"/>
        <v/>
      </c>
      <c r="AW58" s="479"/>
      <c r="AX58" s="535"/>
      <c r="AY58" s="502" t="str">
        <f t="shared" si="11"/>
        <v/>
      </c>
      <c r="AZ58" s="479"/>
      <c r="BA58" s="535"/>
      <c r="BB58" s="502" t="str">
        <f t="shared" si="12"/>
        <v/>
      </c>
      <c r="BC58" s="479"/>
      <c r="BD58" s="511"/>
      <c r="BE58" s="502" t="str">
        <f t="shared" si="13"/>
        <v/>
      </c>
      <c r="BF58" s="479"/>
      <c r="BG58" s="511"/>
      <c r="BH58" s="502" t="str">
        <f t="shared" si="14"/>
        <v/>
      </c>
      <c r="BI58" s="479"/>
      <c r="BJ58" s="535"/>
      <c r="BK58" s="502" t="str">
        <f t="shared" si="15"/>
        <v/>
      </c>
      <c r="BL58" s="479"/>
      <c r="BM58" s="535"/>
      <c r="BN58" s="502" t="str">
        <f t="shared" si="16"/>
        <v/>
      </c>
      <c r="BO58" s="479"/>
      <c r="BP58" s="535"/>
      <c r="BQ58" s="502" t="str">
        <f t="shared" si="17"/>
        <v/>
      </c>
      <c r="BR58" s="479"/>
      <c r="BS58" s="535"/>
      <c r="BT58" s="502" t="str">
        <f t="shared" si="18"/>
        <v/>
      </c>
      <c r="BU58" s="479"/>
      <c r="BV58" s="535"/>
      <c r="BW58" s="502" t="str">
        <f t="shared" si="19"/>
        <v/>
      </c>
      <c r="BX58" s="479"/>
      <c r="BY58" s="535"/>
      <c r="BZ58" s="502" t="str">
        <f t="shared" si="20"/>
        <v/>
      </c>
      <c r="CA58" s="479"/>
      <c r="CB58" s="535"/>
      <c r="CC58" s="502" t="str">
        <f t="shared" si="21"/>
        <v/>
      </c>
      <c r="CD58" s="479"/>
      <c r="CE58" s="535"/>
      <c r="CF58" s="502" t="str">
        <f t="shared" si="22"/>
        <v/>
      </c>
      <c r="CG58" s="479"/>
      <c r="CH58" s="535"/>
      <c r="CI58" s="502" t="str">
        <f t="shared" si="23"/>
        <v/>
      </c>
      <c r="CJ58" s="479"/>
      <c r="CK58" s="535"/>
      <c r="CL58" s="502" t="str">
        <f t="shared" si="24"/>
        <v/>
      </c>
      <c r="CM58" s="479"/>
      <c r="CN58" s="535"/>
      <c r="CO58" s="502" t="str">
        <f t="shared" si="25"/>
        <v/>
      </c>
      <c r="CP58" s="479"/>
      <c r="CQ58" s="535"/>
      <c r="CR58" s="502" t="str">
        <f t="shared" si="26"/>
        <v/>
      </c>
      <c r="CS58" s="479"/>
      <c r="CT58" s="535"/>
      <c r="CU58" s="502" t="str">
        <f t="shared" si="27"/>
        <v/>
      </c>
    </row>
    <row r="59" spans="3:99" ht="12" customHeight="1" x14ac:dyDescent="0.2">
      <c r="C59" s="1081"/>
      <c r="D59" s="1069" t="s">
        <v>164</v>
      </c>
      <c r="E59" s="1070"/>
      <c r="F59" s="1070"/>
      <c r="G59" s="321" t="s">
        <v>90</v>
      </c>
      <c r="H59" s="323">
        <v>4.0000000000000001E-3</v>
      </c>
      <c r="I59" s="321" t="s">
        <v>93</v>
      </c>
      <c r="J59" s="479"/>
      <c r="K59" s="511"/>
      <c r="L59" s="502" t="str">
        <f t="shared" si="0"/>
        <v/>
      </c>
      <c r="M59" s="479"/>
      <c r="N59" s="535"/>
      <c r="O59" s="502" t="str">
        <f t="shared" si="1"/>
        <v/>
      </c>
      <c r="P59" s="479"/>
      <c r="Q59" s="511"/>
      <c r="R59" s="502" t="str">
        <f t="shared" si="28"/>
        <v/>
      </c>
      <c r="S59" s="479"/>
      <c r="T59" s="535"/>
      <c r="U59" s="502" t="str">
        <f t="shared" si="29"/>
        <v/>
      </c>
      <c r="V59" s="479"/>
      <c r="W59" s="535"/>
      <c r="X59" s="502" t="str">
        <f t="shared" si="2"/>
        <v/>
      </c>
      <c r="Y59" s="479"/>
      <c r="Z59" s="535"/>
      <c r="AA59" s="502" t="str">
        <f t="shared" si="3"/>
        <v/>
      </c>
      <c r="AB59" s="479"/>
      <c r="AC59" s="535"/>
      <c r="AD59" s="502" t="str">
        <f t="shared" si="4"/>
        <v/>
      </c>
      <c r="AE59" s="479"/>
      <c r="AF59" s="535"/>
      <c r="AG59" s="502" t="str">
        <f t="shared" si="5"/>
        <v/>
      </c>
      <c r="AH59" s="479"/>
      <c r="AI59" s="535"/>
      <c r="AJ59" s="502" t="str">
        <f t="shared" si="6"/>
        <v/>
      </c>
      <c r="AK59" s="479"/>
      <c r="AL59" s="535"/>
      <c r="AM59" s="502" t="str">
        <f t="shared" si="7"/>
        <v/>
      </c>
      <c r="AN59" s="479"/>
      <c r="AO59" s="535"/>
      <c r="AP59" s="502" t="str">
        <f t="shared" si="8"/>
        <v/>
      </c>
      <c r="AQ59" s="479"/>
      <c r="AR59" s="535"/>
      <c r="AS59" s="502" t="str">
        <f t="shared" si="9"/>
        <v/>
      </c>
      <c r="AT59" s="479"/>
      <c r="AU59" s="535"/>
      <c r="AV59" s="502" t="str">
        <f t="shared" si="10"/>
        <v/>
      </c>
      <c r="AW59" s="479"/>
      <c r="AX59" s="535"/>
      <c r="AY59" s="502" t="str">
        <f t="shared" si="11"/>
        <v/>
      </c>
      <c r="AZ59" s="479"/>
      <c r="BA59" s="535"/>
      <c r="BB59" s="502" t="str">
        <f t="shared" si="12"/>
        <v/>
      </c>
      <c r="BC59" s="479"/>
      <c r="BD59" s="511"/>
      <c r="BE59" s="502" t="str">
        <f t="shared" si="13"/>
        <v/>
      </c>
      <c r="BF59" s="479"/>
      <c r="BG59" s="511"/>
      <c r="BH59" s="502" t="str">
        <f t="shared" si="14"/>
        <v/>
      </c>
      <c r="BI59" s="479"/>
      <c r="BJ59" s="535"/>
      <c r="BK59" s="502" t="str">
        <f t="shared" si="15"/>
        <v/>
      </c>
      <c r="BL59" s="479"/>
      <c r="BM59" s="535"/>
      <c r="BN59" s="502" t="str">
        <f t="shared" si="16"/>
        <v/>
      </c>
      <c r="BO59" s="479"/>
      <c r="BP59" s="535"/>
      <c r="BQ59" s="502" t="str">
        <f t="shared" si="17"/>
        <v/>
      </c>
      <c r="BR59" s="479"/>
      <c r="BS59" s="535"/>
      <c r="BT59" s="502" t="str">
        <f t="shared" si="18"/>
        <v/>
      </c>
      <c r="BU59" s="479"/>
      <c r="BV59" s="535"/>
      <c r="BW59" s="502" t="str">
        <f t="shared" si="19"/>
        <v/>
      </c>
      <c r="BX59" s="479"/>
      <c r="BY59" s="535"/>
      <c r="BZ59" s="502" t="str">
        <f t="shared" si="20"/>
        <v/>
      </c>
      <c r="CA59" s="479"/>
      <c r="CB59" s="535"/>
      <c r="CC59" s="502" t="str">
        <f t="shared" si="21"/>
        <v/>
      </c>
      <c r="CD59" s="479"/>
      <c r="CE59" s="535"/>
      <c r="CF59" s="502" t="str">
        <f t="shared" si="22"/>
        <v/>
      </c>
      <c r="CG59" s="479"/>
      <c r="CH59" s="535"/>
      <c r="CI59" s="502" t="str">
        <f t="shared" si="23"/>
        <v/>
      </c>
      <c r="CJ59" s="479"/>
      <c r="CK59" s="535"/>
      <c r="CL59" s="502" t="str">
        <f t="shared" si="24"/>
        <v/>
      </c>
      <c r="CM59" s="479"/>
      <c r="CN59" s="535"/>
      <c r="CO59" s="502" t="str">
        <f t="shared" si="25"/>
        <v/>
      </c>
      <c r="CP59" s="479"/>
      <c r="CQ59" s="535"/>
      <c r="CR59" s="502" t="str">
        <f t="shared" si="26"/>
        <v/>
      </c>
      <c r="CS59" s="479"/>
      <c r="CT59" s="535"/>
      <c r="CU59" s="502" t="str">
        <f t="shared" si="27"/>
        <v/>
      </c>
    </row>
    <row r="60" spans="3:99" ht="12" customHeight="1" x14ac:dyDescent="0.2">
      <c r="C60" s="1081"/>
      <c r="D60" s="1083" t="s">
        <v>165</v>
      </c>
      <c r="E60" s="1084"/>
      <c r="F60" s="1084"/>
      <c r="G60" s="455" t="s">
        <v>90</v>
      </c>
      <c r="H60" s="456">
        <v>0.1</v>
      </c>
      <c r="I60" s="321" t="s">
        <v>93</v>
      </c>
      <c r="J60" s="536"/>
      <c r="K60" s="537"/>
      <c r="L60" s="538" t="str">
        <f t="shared" si="0"/>
        <v/>
      </c>
      <c r="M60" s="536"/>
      <c r="N60" s="539"/>
      <c r="O60" s="538" t="str">
        <f t="shared" si="1"/>
        <v/>
      </c>
      <c r="P60" s="536"/>
      <c r="Q60" s="537"/>
      <c r="R60" s="538" t="str">
        <f t="shared" si="28"/>
        <v/>
      </c>
      <c r="S60" s="536"/>
      <c r="T60" s="539"/>
      <c r="U60" s="538" t="str">
        <f t="shared" si="29"/>
        <v/>
      </c>
      <c r="V60" s="536"/>
      <c r="W60" s="539"/>
      <c r="X60" s="538" t="str">
        <f t="shared" si="2"/>
        <v/>
      </c>
      <c r="Y60" s="536"/>
      <c r="Z60" s="539"/>
      <c r="AA60" s="538" t="str">
        <f t="shared" si="3"/>
        <v/>
      </c>
      <c r="AB60" s="536"/>
      <c r="AC60" s="539"/>
      <c r="AD60" s="538" t="str">
        <f t="shared" si="4"/>
        <v/>
      </c>
      <c r="AE60" s="536"/>
      <c r="AF60" s="539"/>
      <c r="AG60" s="538" t="str">
        <f t="shared" si="5"/>
        <v/>
      </c>
      <c r="AH60" s="536"/>
      <c r="AI60" s="539"/>
      <c r="AJ60" s="538" t="str">
        <f t="shared" si="6"/>
        <v/>
      </c>
      <c r="AK60" s="536"/>
      <c r="AL60" s="539"/>
      <c r="AM60" s="538" t="str">
        <f t="shared" si="7"/>
        <v/>
      </c>
      <c r="AN60" s="536"/>
      <c r="AO60" s="539"/>
      <c r="AP60" s="538" t="str">
        <f t="shared" si="8"/>
        <v/>
      </c>
      <c r="AQ60" s="536"/>
      <c r="AR60" s="539"/>
      <c r="AS60" s="538" t="str">
        <f t="shared" si="9"/>
        <v/>
      </c>
      <c r="AT60" s="536"/>
      <c r="AU60" s="539"/>
      <c r="AV60" s="538" t="str">
        <f t="shared" si="10"/>
        <v/>
      </c>
      <c r="AW60" s="536"/>
      <c r="AX60" s="539"/>
      <c r="AY60" s="538" t="str">
        <f t="shared" si="11"/>
        <v/>
      </c>
      <c r="AZ60" s="536"/>
      <c r="BA60" s="539"/>
      <c r="BB60" s="538" t="str">
        <f t="shared" si="12"/>
        <v/>
      </c>
      <c r="BC60" s="536"/>
      <c r="BD60" s="537"/>
      <c r="BE60" s="538" t="str">
        <f t="shared" si="13"/>
        <v/>
      </c>
      <c r="BF60" s="536"/>
      <c r="BG60" s="537"/>
      <c r="BH60" s="538" t="str">
        <f t="shared" si="14"/>
        <v/>
      </c>
      <c r="BI60" s="536"/>
      <c r="BJ60" s="539"/>
      <c r="BK60" s="538" t="str">
        <f t="shared" si="15"/>
        <v/>
      </c>
      <c r="BL60" s="536"/>
      <c r="BM60" s="539"/>
      <c r="BN60" s="538" t="str">
        <f t="shared" si="16"/>
        <v/>
      </c>
      <c r="BO60" s="536"/>
      <c r="BP60" s="539"/>
      <c r="BQ60" s="538" t="str">
        <f t="shared" si="17"/>
        <v/>
      </c>
      <c r="BR60" s="536"/>
      <c r="BS60" s="539"/>
      <c r="BT60" s="538" t="str">
        <f t="shared" si="18"/>
        <v/>
      </c>
      <c r="BU60" s="536"/>
      <c r="BV60" s="539"/>
      <c r="BW60" s="538" t="str">
        <f t="shared" si="19"/>
        <v/>
      </c>
      <c r="BX60" s="536"/>
      <c r="BY60" s="539"/>
      <c r="BZ60" s="538" t="str">
        <f t="shared" si="20"/>
        <v/>
      </c>
      <c r="CA60" s="536"/>
      <c r="CB60" s="539"/>
      <c r="CC60" s="538" t="str">
        <f t="shared" si="21"/>
        <v/>
      </c>
      <c r="CD60" s="536"/>
      <c r="CE60" s="539"/>
      <c r="CF60" s="538" t="str">
        <f t="shared" si="22"/>
        <v/>
      </c>
      <c r="CG60" s="536"/>
      <c r="CH60" s="539"/>
      <c r="CI60" s="538" t="str">
        <f t="shared" si="23"/>
        <v/>
      </c>
      <c r="CJ60" s="536"/>
      <c r="CK60" s="539"/>
      <c r="CL60" s="538" t="str">
        <f t="shared" si="24"/>
        <v/>
      </c>
      <c r="CM60" s="536"/>
      <c r="CN60" s="539"/>
      <c r="CO60" s="538" t="str">
        <f t="shared" si="25"/>
        <v/>
      </c>
      <c r="CP60" s="536"/>
      <c r="CQ60" s="539"/>
      <c r="CR60" s="538" t="str">
        <f t="shared" si="26"/>
        <v/>
      </c>
      <c r="CS60" s="536"/>
      <c r="CT60" s="539"/>
      <c r="CU60" s="538" t="str">
        <f t="shared" si="27"/>
        <v/>
      </c>
    </row>
    <row r="61" spans="3:99" ht="12" customHeight="1" x14ac:dyDescent="0.2">
      <c r="C61" s="1081"/>
      <c r="D61" s="1069" t="s">
        <v>166</v>
      </c>
      <c r="E61" s="1070"/>
      <c r="F61" s="1070"/>
      <c r="G61" s="321" t="s">
        <v>90</v>
      </c>
      <c r="H61" s="323">
        <v>0.04</v>
      </c>
      <c r="I61" s="464" t="s">
        <v>93</v>
      </c>
      <c r="J61" s="479"/>
      <c r="K61" s="511"/>
      <c r="L61" s="502" t="str">
        <f t="shared" si="0"/>
        <v/>
      </c>
      <c r="M61" s="479"/>
      <c r="N61" s="535"/>
      <c r="O61" s="502" t="str">
        <f t="shared" si="1"/>
        <v/>
      </c>
      <c r="P61" s="479"/>
      <c r="Q61" s="511"/>
      <c r="R61" s="502" t="str">
        <f t="shared" si="28"/>
        <v/>
      </c>
      <c r="S61" s="479"/>
      <c r="T61" s="535"/>
      <c r="U61" s="502" t="str">
        <f t="shared" si="29"/>
        <v/>
      </c>
      <c r="V61" s="479"/>
      <c r="W61" s="535"/>
      <c r="X61" s="502" t="str">
        <f t="shared" si="2"/>
        <v/>
      </c>
      <c r="Y61" s="479"/>
      <c r="Z61" s="535"/>
      <c r="AA61" s="502" t="str">
        <f t="shared" si="3"/>
        <v/>
      </c>
      <c r="AB61" s="479"/>
      <c r="AC61" s="535"/>
      <c r="AD61" s="502" t="str">
        <f t="shared" si="4"/>
        <v/>
      </c>
      <c r="AE61" s="479"/>
      <c r="AF61" s="535"/>
      <c r="AG61" s="502" t="str">
        <f t="shared" si="5"/>
        <v/>
      </c>
      <c r="AH61" s="479"/>
      <c r="AI61" s="535"/>
      <c r="AJ61" s="502" t="str">
        <f t="shared" si="6"/>
        <v/>
      </c>
      <c r="AK61" s="479"/>
      <c r="AL61" s="535"/>
      <c r="AM61" s="502" t="str">
        <f t="shared" si="7"/>
        <v/>
      </c>
      <c r="AN61" s="479"/>
      <c r="AO61" s="535"/>
      <c r="AP61" s="502" t="str">
        <f t="shared" si="8"/>
        <v/>
      </c>
      <c r="AQ61" s="479"/>
      <c r="AR61" s="535"/>
      <c r="AS61" s="502" t="str">
        <f t="shared" si="9"/>
        <v/>
      </c>
      <c r="AT61" s="479"/>
      <c r="AU61" s="535"/>
      <c r="AV61" s="502" t="str">
        <f t="shared" si="10"/>
        <v/>
      </c>
      <c r="AW61" s="479"/>
      <c r="AX61" s="535"/>
      <c r="AY61" s="502" t="str">
        <f t="shared" si="11"/>
        <v/>
      </c>
      <c r="AZ61" s="479"/>
      <c r="BA61" s="535"/>
      <c r="BB61" s="502" t="str">
        <f t="shared" si="12"/>
        <v/>
      </c>
      <c r="BC61" s="479"/>
      <c r="BD61" s="511"/>
      <c r="BE61" s="502" t="str">
        <f t="shared" si="13"/>
        <v/>
      </c>
      <c r="BF61" s="479"/>
      <c r="BG61" s="511"/>
      <c r="BH61" s="502" t="str">
        <f t="shared" si="14"/>
        <v/>
      </c>
      <c r="BI61" s="479"/>
      <c r="BJ61" s="535"/>
      <c r="BK61" s="502" t="str">
        <f t="shared" si="15"/>
        <v/>
      </c>
      <c r="BL61" s="479"/>
      <c r="BM61" s="535"/>
      <c r="BN61" s="502" t="str">
        <f t="shared" si="16"/>
        <v/>
      </c>
      <c r="BO61" s="479"/>
      <c r="BP61" s="535"/>
      <c r="BQ61" s="502" t="str">
        <f t="shared" si="17"/>
        <v/>
      </c>
      <c r="BR61" s="479"/>
      <c r="BS61" s="535"/>
      <c r="BT61" s="502" t="str">
        <f t="shared" si="18"/>
        <v/>
      </c>
      <c r="BU61" s="479"/>
      <c r="BV61" s="535"/>
      <c r="BW61" s="502" t="str">
        <f t="shared" si="19"/>
        <v/>
      </c>
      <c r="BX61" s="479"/>
      <c r="BY61" s="535"/>
      <c r="BZ61" s="502" t="str">
        <f t="shared" si="20"/>
        <v/>
      </c>
      <c r="CA61" s="479"/>
      <c r="CB61" s="535"/>
      <c r="CC61" s="502" t="str">
        <f t="shared" si="21"/>
        <v/>
      </c>
      <c r="CD61" s="479"/>
      <c r="CE61" s="535"/>
      <c r="CF61" s="502" t="str">
        <f t="shared" si="22"/>
        <v/>
      </c>
      <c r="CG61" s="479"/>
      <c r="CH61" s="535"/>
      <c r="CI61" s="502" t="str">
        <f t="shared" si="23"/>
        <v/>
      </c>
      <c r="CJ61" s="479"/>
      <c r="CK61" s="535"/>
      <c r="CL61" s="502" t="str">
        <f t="shared" si="24"/>
        <v/>
      </c>
      <c r="CM61" s="479"/>
      <c r="CN61" s="535"/>
      <c r="CO61" s="502" t="str">
        <f t="shared" si="25"/>
        <v/>
      </c>
      <c r="CP61" s="479"/>
      <c r="CQ61" s="535"/>
      <c r="CR61" s="502" t="str">
        <f t="shared" si="26"/>
        <v/>
      </c>
      <c r="CS61" s="479"/>
      <c r="CT61" s="535"/>
      <c r="CU61" s="502" t="str">
        <f t="shared" si="27"/>
        <v/>
      </c>
    </row>
    <row r="62" spans="3:99" ht="12" customHeight="1" x14ac:dyDescent="0.2">
      <c r="C62" s="1081"/>
      <c r="D62" s="1069" t="s">
        <v>167</v>
      </c>
      <c r="E62" s="1070"/>
      <c r="F62" s="1070"/>
      <c r="G62" s="321" t="s">
        <v>90</v>
      </c>
      <c r="H62" s="323">
        <v>1</v>
      </c>
      <c r="I62" s="321" t="s">
        <v>93</v>
      </c>
      <c r="J62" s="479"/>
      <c r="K62" s="511"/>
      <c r="L62" s="502" t="str">
        <f t="shared" si="0"/>
        <v/>
      </c>
      <c r="M62" s="479"/>
      <c r="N62" s="535"/>
      <c r="O62" s="502" t="str">
        <f t="shared" si="1"/>
        <v/>
      </c>
      <c r="P62" s="479"/>
      <c r="Q62" s="511"/>
      <c r="R62" s="502" t="str">
        <f t="shared" si="28"/>
        <v/>
      </c>
      <c r="S62" s="479"/>
      <c r="T62" s="535"/>
      <c r="U62" s="502" t="str">
        <f t="shared" si="29"/>
        <v/>
      </c>
      <c r="V62" s="479"/>
      <c r="W62" s="535"/>
      <c r="X62" s="502" t="str">
        <f t="shared" si="2"/>
        <v/>
      </c>
      <c r="Y62" s="479"/>
      <c r="Z62" s="535"/>
      <c r="AA62" s="502" t="str">
        <f t="shared" si="3"/>
        <v/>
      </c>
      <c r="AB62" s="479"/>
      <c r="AC62" s="535"/>
      <c r="AD62" s="502" t="str">
        <f t="shared" si="4"/>
        <v/>
      </c>
      <c r="AE62" s="479"/>
      <c r="AF62" s="535"/>
      <c r="AG62" s="502" t="str">
        <f t="shared" si="5"/>
        <v/>
      </c>
      <c r="AH62" s="479"/>
      <c r="AI62" s="535"/>
      <c r="AJ62" s="502" t="str">
        <f t="shared" si="6"/>
        <v/>
      </c>
      <c r="AK62" s="479"/>
      <c r="AL62" s="535"/>
      <c r="AM62" s="502" t="str">
        <f t="shared" si="7"/>
        <v/>
      </c>
      <c r="AN62" s="479"/>
      <c r="AO62" s="535"/>
      <c r="AP62" s="502" t="str">
        <f t="shared" si="8"/>
        <v/>
      </c>
      <c r="AQ62" s="479"/>
      <c r="AR62" s="535"/>
      <c r="AS62" s="502" t="str">
        <f t="shared" si="9"/>
        <v/>
      </c>
      <c r="AT62" s="479"/>
      <c r="AU62" s="535"/>
      <c r="AV62" s="502" t="str">
        <f t="shared" si="10"/>
        <v/>
      </c>
      <c r="AW62" s="479"/>
      <c r="AX62" s="535"/>
      <c r="AY62" s="502" t="str">
        <f t="shared" si="11"/>
        <v/>
      </c>
      <c r="AZ62" s="479"/>
      <c r="BA62" s="535"/>
      <c r="BB62" s="502" t="str">
        <f t="shared" si="12"/>
        <v/>
      </c>
      <c r="BC62" s="479"/>
      <c r="BD62" s="511"/>
      <c r="BE62" s="502" t="str">
        <f t="shared" si="13"/>
        <v/>
      </c>
      <c r="BF62" s="479"/>
      <c r="BG62" s="511"/>
      <c r="BH62" s="502" t="str">
        <f t="shared" si="14"/>
        <v/>
      </c>
      <c r="BI62" s="479"/>
      <c r="BJ62" s="535"/>
      <c r="BK62" s="502" t="str">
        <f t="shared" si="15"/>
        <v/>
      </c>
      <c r="BL62" s="479"/>
      <c r="BM62" s="535"/>
      <c r="BN62" s="502" t="str">
        <f t="shared" si="16"/>
        <v/>
      </c>
      <c r="BO62" s="479"/>
      <c r="BP62" s="535"/>
      <c r="BQ62" s="502" t="str">
        <f t="shared" si="17"/>
        <v/>
      </c>
      <c r="BR62" s="479"/>
      <c r="BS62" s="535"/>
      <c r="BT62" s="502" t="str">
        <f t="shared" si="18"/>
        <v/>
      </c>
      <c r="BU62" s="479"/>
      <c r="BV62" s="535"/>
      <c r="BW62" s="502" t="str">
        <f t="shared" si="19"/>
        <v/>
      </c>
      <c r="BX62" s="479"/>
      <c r="BY62" s="535"/>
      <c r="BZ62" s="502" t="str">
        <f t="shared" si="20"/>
        <v/>
      </c>
      <c r="CA62" s="479"/>
      <c r="CB62" s="535"/>
      <c r="CC62" s="502" t="str">
        <f t="shared" si="21"/>
        <v/>
      </c>
      <c r="CD62" s="479"/>
      <c r="CE62" s="535"/>
      <c r="CF62" s="502" t="str">
        <f t="shared" si="22"/>
        <v/>
      </c>
      <c r="CG62" s="479"/>
      <c r="CH62" s="535"/>
      <c r="CI62" s="502" t="str">
        <f t="shared" si="23"/>
        <v/>
      </c>
      <c r="CJ62" s="479"/>
      <c r="CK62" s="535"/>
      <c r="CL62" s="502" t="str">
        <f t="shared" si="24"/>
        <v/>
      </c>
      <c r="CM62" s="479"/>
      <c r="CN62" s="535"/>
      <c r="CO62" s="502" t="str">
        <f t="shared" si="25"/>
        <v/>
      </c>
      <c r="CP62" s="479"/>
      <c r="CQ62" s="535"/>
      <c r="CR62" s="502" t="str">
        <f t="shared" si="26"/>
        <v/>
      </c>
      <c r="CS62" s="479"/>
      <c r="CT62" s="535"/>
      <c r="CU62" s="502" t="str">
        <f t="shared" si="27"/>
        <v/>
      </c>
    </row>
    <row r="63" spans="3:99" ht="12" customHeight="1" x14ac:dyDescent="0.2">
      <c r="C63" s="1081"/>
      <c r="D63" s="1069" t="s">
        <v>168</v>
      </c>
      <c r="E63" s="1070"/>
      <c r="F63" s="1070"/>
      <c r="G63" s="321" t="s">
        <v>90</v>
      </c>
      <c r="H63" s="323">
        <v>6.0000000000000001E-3</v>
      </c>
      <c r="I63" s="321" t="s">
        <v>93</v>
      </c>
      <c r="J63" s="479"/>
      <c r="K63" s="511"/>
      <c r="L63" s="502" t="str">
        <f t="shared" si="0"/>
        <v/>
      </c>
      <c r="M63" s="479"/>
      <c r="N63" s="535"/>
      <c r="O63" s="502" t="str">
        <f t="shared" si="1"/>
        <v/>
      </c>
      <c r="P63" s="479"/>
      <c r="Q63" s="511"/>
      <c r="R63" s="502" t="str">
        <f t="shared" si="28"/>
        <v/>
      </c>
      <c r="S63" s="479"/>
      <c r="T63" s="535"/>
      <c r="U63" s="502" t="str">
        <f t="shared" si="29"/>
        <v/>
      </c>
      <c r="V63" s="479"/>
      <c r="W63" s="535"/>
      <c r="X63" s="502" t="str">
        <f t="shared" si="2"/>
        <v/>
      </c>
      <c r="Y63" s="479"/>
      <c r="Z63" s="535"/>
      <c r="AA63" s="502" t="str">
        <f t="shared" si="3"/>
        <v/>
      </c>
      <c r="AB63" s="479"/>
      <c r="AC63" s="535"/>
      <c r="AD63" s="502" t="str">
        <f t="shared" si="4"/>
        <v/>
      </c>
      <c r="AE63" s="479"/>
      <c r="AF63" s="535"/>
      <c r="AG63" s="502" t="str">
        <f t="shared" si="5"/>
        <v/>
      </c>
      <c r="AH63" s="479"/>
      <c r="AI63" s="535"/>
      <c r="AJ63" s="502" t="str">
        <f t="shared" si="6"/>
        <v/>
      </c>
      <c r="AK63" s="479"/>
      <c r="AL63" s="535"/>
      <c r="AM63" s="502" t="str">
        <f t="shared" si="7"/>
        <v/>
      </c>
      <c r="AN63" s="479"/>
      <c r="AO63" s="535"/>
      <c r="AP63" s="502" t="str">
        <f t="shared" si="8"/>
        <v/>
      </c>
      <c r="AQ63" s="479"/>
      <c r="AR63" s="535"/>
      <c r="AS63" s="502" t="str">
        <f t="shared" si="9"/>
        <v/>
      </c>
      <c r="AT63" s="479"/>
      <c r="AU63" s="535"/>
      <c r="AV63" s="502" t="str">
        <f t="shared" si="10"/>
        <v/>
      </c>
      <c r="AW63" s="479"/>
      <c r="AX63" s="535"/>
      <c r="AY63" s="502" t="str">
        <f t="shared" si="11"/>
        <v/>
      </c>
      <c r="AZ63" s="479"/>
      <c r="BA63" s="535"/>
      <c r="BB63" s="502" t="str">
        <f t="shared" si="12"/>
        <v/>
      </c>
      <c r="BC63" s="479"/>
      <c r="BD63" s="511"/>
      <c r="BE63" s="502" t="str">
        <f t="shared" si="13"/>
        <v/>
      </c>
      <c r="BF63" s="479"/>
      <c r="BG63" s="511"/>
      <c r="BH63" s="502" t="str">
        <f t="shared" si="14"/>
        <v/>
      </c>
      <c r="BI63" s="479"/>
      <c r="BJ63" s="535"/>
      <c r="BK63" s="502" t="str">
        <f t="shared" si="15"/>
        <v/>
      </c>
      <c r="BL63" s="479"/>
      <c r="BM63" s="535"/>
      <c r="BN63" s="502" t="str">
        <f t="shared" si="16"/>
        <v/>
      </c>
      <c r="BO63" s="479"/>
      <c r="BP63" s="535"/>
      <c r="BQ63" s="502" t="str">
        <f t="shared" si="17"/>
        <v/>
      </c>
      <c r="BR63" s="479"/>
      <c r="BS63" s="535"/>
      <c r="BT63" s="502" t="str">
        <f t="shared" si="18"/>
        <v/>
      </c>
      <c r="BU63" s="479"/>
      <c r="BV63" s="535"/>
      <c r="BW63" s="502" t="str">
        <f t="shared" si="19"/>
        <v/>
      </c>
      <c r="BX63" s="479"/>
      <c r="BY63" s="535"/>
      <c r="BZ63" s="502" t="str">
        <f t="shared" si="20"/>
        <v/>
      </c>
      <c r="CA63" s="479"/>
      <c r="CB63" s="535"/>
      <c r="CC63" s="502" t="str">
        <f t="shared" si="21"/>
        <v/>
      </c>
      <c r="CD63" s="479"/>
      <c r="CE63" s="535"/>
      <c r="CF63" s="502" t="str">
        <f t="shared" si="22"/>
        <v/>
      </c>
      <c r="CG63" s="479"/>
      <c r="CH63" s="535"/>
      <c r="CI63" s="502" t="str">
        <f t="shared" si="23"/>
        <v/>
      </c>
      <c r="CJ63" s="479"/>
      <c r="CK63" s="535"/>
      <c r="CL63" s="502" t="str">
        <f t="shared" si="24"/>
        <v/>
      </c>
      <c r="CM63" s="479"/>
      <c r="CN63" s="535"/>
      <c r="CO63" s="502" t="str">
        <f t="shared" si="25"/>
        <v/>
      </c>
      <c r="CP63" s="479"/>
      <c r="CQ63" s="535"/>
      <c r="CR63" s="502" t="str">
        <f t="shared" si="26"/>
        <v/>
      </c>
      <c r="CS63" s="479"/>
      <c r="CT63" s="535"/>
      <c r="CU63" s="502" t="str">
        <f t="shared" si="27"/>
        <v/>
      </c>
    </row>
    <row r="64" spans="3:99" ht="12" customHeight="1" x14ac:dyDescent="0.2">
      <c r="C64" s="1081"/>
      <c r="D64" s="1083" t="s">
        <v>169</v>
      </c>
      <c r="E64" s="1084"/>
      <c r="F64" s="1084"/>
      <c r="G64" s="455" t="s">
        <v>90</v>
      </c>
      <c r="H64" s="456">
        <v>0.01</v>
      </c>
      <c r="I64" s="455" t="s">
        <v>93</v>
      </c>
      <c r="J64" s="536"/>
      <c r="K64" s="537"/>
      <c r="L64" s="538" t="str">
        <f t="shared" si="0"/>
        <v/>
      </c>
      <c r="M64" s="536"/>
      <c r="N64" s="539"/>
      <c r="O64" s="538" t="str">
        <f t="shared" si="1"/>
        <v/>
      </c>
      <c r="P64" s="536"/>
      <c r="Q64" s="537"/>
      <c r="R64" s="538" t="str">
        <f t="shared" si="28"/>
        <v/>
      </c>
      <c r="S64" s="536"/>
      <c r="T64" s="539"/>
      <c r="U64" s="538" t="str">
        <f t="shared" si="29"/>
        <v/>
      </c>
      <c r="V64" s="536"/>
      <c r="W64" s="539"/>
      <c r="X64" s="538" t="str">
        <f t="shared" si="2"/>
        <v/>
      </c>
      <c r="Y64" s="536"/>
      <c r="Z64" s="539"/>
      <c r="AA64" s="538" t="str">
        <f t="shared" si="3"/>
        <v/>
      </c>
      <c r="AB64" s="536"/>
      <c r="AC64" s="539"/>
      <c r="AD64" s="538" t="str">
        <f t="shared" si="4"/>
        <v/>
      </c>
      <c r="AE64" s="536"/>
      <c r="AF64" s="539"/>
      <c r="AG64" s="538" t="str">
        <f t="shared" si="5"/>
        <v/>
      </c>
      <c r="AH64" s="536"/>
      <c r="AI64" s="539"/>
      <c r="AJ64" s="538" t="str">
        <f t="shared" si="6"/>
        <v/>
      </c>
      <c r="AK64" s="536"/>
      <c r="AL64" s="539"/>
      <c r="AM64" s="538" t="str">
        <f t="shared" si="7"/>
        <v/>
      </c>
      <c r="AN64" s="536"/>
      <c r="AO64" s="539"/>
      <c r="AP64" s="538" t="str">
        <f t="shared" si="8"/>
        <v/>
      </c>
      <c r="AQ64" s="536"/>
      <c r="AR64" s="539"/>
      <c r="AS64" s="538" t="str">
        <f t="shared" si="9"/>
        <v/>
      </c>
      <c r="AT64" s="536"/>
      <c r="AU64" s="539"/>
      <c r="AV64" s="538" t="str">
        <f t="shared" si="10"/>
        <v/>
      </c>
      <c r="AW64" s="536"/>
      <c r="AX64" s="539"/>
      <c r="AY64" s="538" t="str">
        <f t="shared" si="11"/>
        <v/>
      </c>
      <c r="AZ64" s="536"/>
      <c r="BA64" s="539"/>
      <c r="BB64" s="538" t="str">
        <f t="shared" si="12"/>
        <v/>
      </c>
      <c r="BC64" s="536"/>
      <c r="BD64" s="537"/>
      <c r="BE64" s="538" t="str">
        <f t="shared" si="13"/>
        <v/>
      </c>
      <c r="BF64" s="536"/>
      <c r="BG64" s="537"/>
      <c r="BH64" s="538" t="str">
        <f t="shared" si="14"/>
        <v/>
      </c>
      <c r="BI64" s="536"/>
      <c r="BJ64" s="539"/>
      <c r="BK64" s="538" t="str">
        <f t="shared" si="15"/>
        <v/>
      </c>
      <c r="BL64" s="536"/>
      <c r="BM64" s="539"/>
      <c r="BN64" s="538" t="str">
        <f t="shared" si="16"/>
        <v/>
      </c>
      <c r="BO64" s="536"/>
      <c r="BP64" s="539"/>
      <c r="BQ64" s="538" t="str">
        <f t="shared" si="17"/>
        <v/>
      </c>
      <c r="BR64" s="536"/>
      <c r="BS64" s="539"/>
      <c r="BT64" s="538" t="str">
        <f t="shared" si="18"/>
        <v/>
      </c>
      <c r="BU64" s="536"/>
      <c r="BV64" s="539"/>
      <c r="BW64" s="538" t="str">
        <f t="shared" si="19"/>
        <v/>
      </c>
      <c r="BX64" s="536"/>
      <c r="BY64" s="539"/>
      <c r="BZ64" s="538" t="str">
        <f t="shared" si="20"/>
        <v/>
      </c>
      <c r="CA64" s="536"/>
      <c r="CB64" s="539"/>
      <c r="CC64" s="538" t="str">
        <f t="shared" si="21"/>
        <v/>
      </c>
      <c r="CD64" s="536"/>
      <c r="CE64" s="539"/>
      <c r="CF64" s="538" t="str">
        <f t="shared" si="22"/>
        <v/>
      </c>
      <c r="CG64" s="536"/>
      <c r="CH64" s="539"/>
      <c r="CI64" s="538" t="str">
        <f t="shared" si="23"/>
        <v/>
      </c>
      <c r="CJ64" s="536"/>
      <c r="CK64" s="539"/>
      <c r="CL64" s="538" t="str">
        <f t="shared" si="24"/>
        <v/>
      </c>
      <c r="CM64" s="536"/>
      <c r="CN64" s="539"/>
      <c r="CO64" s="538" t="str">
        <f t="shared" si="25"/>
        <v/>
      </c>
      <c r="CP64" s="536"/>
      <c r="CQ64" s="539"/>
      <c r="CR64" s="538" t="str">
        <f t="shared" si="26"/>
        <v/>
      </c>
      <c r="CS64" s="536"/>
      <c r="CT64" s="539"/>
      <c r="CU64" s="538" t="str">
        <f t="shared" si="27"/>
        <v/>
      </c>
    </row>
    <row r="65" spans="3:99" ht="12" customHeight="1" x14ac:dyDescent="0.2">
      <c r="C65" s="1081"/>
      <c r="D65" s="1069" t="s">
        <v>170</v>
      </c>
      <c r="E65" s="1070"/>
      <c r="F65" s="1070"/>
      <c r="G65" s="321" t="s">
        <v>90</v>
      </c>
      <c r="H65" s="323">
        <v>0.01</v>
      </c>
      <c r="I65" s="321" t="s">
        <v>93</v>
      </c>
      <c r="J65" s="479"/>
      <c r="K65" s="511"/>
      <c r="L65" s="502" t="str">
        <f t="shared" si="0"/>
        <v/>
      </c>
      <c r="M65" s="479"/>
      <c r="N65" s="535"/>
      <c r="O65" s="502" t="str">
        <f t="shared" si="1"/>
        <v/>
      </c>
      <c r="P65" s="479"/>
      <c r="Q65" s="511"/>
      <c r="R65" s="502" t="str">
        <f t="shared" si="28"/>
        <v/>
      </c>
      <c r="S65" s="479"/>
      <c r="T65" s="535"/>
      <c r="U65" s="502" t="str">
        <f t="shared" si="29"/>
        <v/>
      </c>
      <c r="V65" s="479"/>
      <c r="W65" s="535"/>
      <c r="X65" s="502" t="str">
        <f t="shared" si="2"/>
        <v/>
      </c>
      <c r="Y65" s="479"/>
      <c r="Z65" s="535"/>
      <c r="AA65" s="502" t="str">
        <f t="shared" si="3"/>
        <v/>
      </c>
      <c r="AB65" s="479"/>
      <c r="AC65" s="535"/>
      <c r="AD65" s="502" t="str">
        <f t="shared" si="4"/>
        <v/>
      </c>
      <c r="AE65" s="479"/>
      <c r="AF65" s="535"/>
      <c r="AG65" s="502" t="str">
        <f t="shared" si="5"/>
        <v/>
      </c>
      <c r="AH65" s="479"/>
      <c r="AI65" s="535"/>
      <c r="AJ65" s="502" t="str">
        <f t="shared" si="6"/>
        <v/>
      </c>
      <c r="AK65" s="479"/>
      <c r="AL65" s="535"/>
      <c r="AM65" s="502" t="str">
        <f t="shared" si="7"/>
        <v/>
      </c>
      <c r="AN65" s="479"/>
      <c r="AO65" s="535"/>
      <c r="AP65" s="502" t="str">
        <f t="shared" si="8"/>
        <v/>
      </c>
      <c r="AQ65" s="479"/>
      <c r="AR65" s="535"/>
      <c r="AS65" s="502" t="str">
        <f t="shared" si="9"/>
        <v/>
      </c>
      <c r="AT65" s="479"/>
      <c r="AU65" s="535"/>
      <c r="AV65" s="502" t="str">
        <f t="shared" si="10"/>
        <v/>
      </c>
      <c r="AW65" s="479"/>
      <c r="AX65" s="535"/>
      <c r="AY65" s="502" t="str">
        <f t="shared" si="11"/>
        <v/>
      </c>
      <c r="AZ65" s="479"/>
      <c r="BA65" s="535"/>
      <c r="BB65" s="502" t="str">
        <f t="shared" si="12"/>
        <v/>
      </c>
      <c r="BC65" s="479"/>
      <c r="BD65" s="511"/>
      <c r="BE65" s="502" t="str">
        <f t="shared" si="13"/>
        <v/>
      </c>
      <c r="BF65" s="479"/>
      <c r="BG65" s="511"/>
      <c r="BH65" s="502" t="str">
        <f t="shared" si="14"/>
        <v/>
      </c>
      <c r="BI65" s="479"/>
      <c r="BJ65" s="535"/>
      <c r="BK65" s="502" t="str">
        <f t="shared" si="15"/>
        <v/>
      </c>
      <c r="BL65" s="479"/>
      <c r="BM65" s="535"/>
      <c r="BN65" s="502" t="str">
        <f t="shared" si="16"/>
        <v/>
      </c>
      <c r="BO65" s="479"/>
      <c r="BP65" s="535"/>
      <c r="BQ65" s="502" t="str">
        <f t="shared" si="17"/>
        <v/>
      </c>
      <c r="BR65" s="479"/>
      <c r="BS65" s="535"/>
      <c r="BT65" s="502" t="str">
        <f t="shared" si="18"/>
        <v/>
      </c>
      <c r="BU65" s="479"/>
      <c r="BV65" s="535"/>
      <c r="BW65" s="502" t="str">
        <f t="shared" si="19"/>
        <v/>
      </c>
      <c r="BX65" s="479"/>
      <c r="BY65" s="535"/>
      <c r="BZ65" s="502" t="str">
        <f t="shared" si="20"/>
        <v/>
      </c>
      <c r="CA65" s="479"/>
      <c r="CB65" s="535"/>
      <c r="CC65" s="502" t="str">
        <f t="shared" si="21"/>
        <v/>
      </c>
      <c r="CD65" s="479"/>
      <c r="CE65" s="535"/>
      <c r="CF65" s="502" t="str">
        <f t="shared" si="22"/>
        <v/>
      </c>
      <c r="CG65" s="479"/>
      <c r="CH65" s="535"/>
      <c r="CI65" s="502" t="str">
        <f t="shared" si="23"/>
        <v/>
      </c>
      <c r="CJ65" s="479"/>
      <c r="CK65" s="535"/>
      <c r="CL65" s="502" t="str">
        <f t="shared" si="24"/>
        <v/>
      </c>
      <c r="CM65" s="479"/>
      <c r="CN65" s="535"/>
      <c r="CO65" s="502" t="str">
        <f t="shared" si="25"/>
        <v/>
      </c>
      <c r="CP65" s="479"/>
      <c r="CQ65" s="535"/>
      <c r="CR65" s="502" t="str">
        <f t="shared" si="26"/>
        <v/>
      </c>
      <c r="CS65" s="479"/>
      <c r="CT65" s="535"/>
      <c r="CU65" s="502" t="str">
        <f t="shared" si="27"/>
        <v/>
      </c>
    </row>
    <row r="66" spans="3:99" ht="12" customHeight="1" x14ac:dyDescent="0.2">
      <c r="C66" s="1081"/>
      <c r="D66" s="1069" t="s">
        <v>171</v>
      </c>
      <c r="E66" s="1070"/>
      <c r="F66" s="1070"/>
      <c r="G66" s="321" t="s">
        <v>90</v>
      </c>
      <c r="H66" s="323">
        <v>2E-3</v>
      </c>
      <c r="I66" s="321" t="s">
        <v>93</v>
      </c>
      <c r="J66" s="479"/>
      <c r="K66" s="511"/>
      <c r="L66" s="502" t="str">
        <f t="shared" si="0"/>
        <v/>
      </c>
      <c r="M66" s="479"/>
      <c r="N66" s="535"/>
      <c r="O66" s="502" t="str">
        <f t="shared" si="1"/>
        <v/>
      </c>
      <c r="P66" s="479"/>
      <c r="Q66" s="511"/>
      <c r="R66" s="502" t="str">
        <f t="shared" si="28"/>
        <v/>
      </c>
      <c r="S66" s="479"/>
      <c r="T66" s="535"/>
      <c r="U66" s="502" t="str">
        <f t="shared" si="29"/>
        <v/>
      </c>
      <c r="V66" s="479"/>
      <c r="W66" s="535"/>
      <c r="X66" s="502" t="str">
        <f t="shared" si="2"/>
        <v/>
      </c>
      <c r="Y66" s="479"/>
      <c r="Z66" s="535"/>
      <c r="AA66" s="502" t="str">
        <f t="shared" si="3"/>
        <v/>
      </c>
      <c r="AB66" s="479"/>
      <c r="AC66" s="535"/>
      <c r="AD66" s="502" t="str">
        <f t="shared" si="4"/>
        <v/>
      </c>
      <c r="AE66" s="479"/>
      <c r="AF66" s="535"/>
      <c r="AG66" s="502" t="str">
        <f t="shared" si="5"/>
        <v/>
      </c>
      <c r="AH66" s="479"/>
      <c r="AI66" s="535"/>
      <c r="AJ66" s="502" t="str">
        <f t="shared" si="6"/>
        <v/>
      </c>
      <c r="AK66" s="479"/>
      <c r="AL66" s="535"/>
      <c r="AM66" s="502" t="str">
        <f t="shared" si="7"/>
        <v/>
      </c>
      <c r="AN66" s="479"/>
      <c r="AO66" s="535"/>
      <c r="AP66" s="502" t="str">
        <f t="shared" si="8"/>
        <v/>
      </c>
      <c r="AQ66" s="479"/>
      <c r="AR66" s="535"/>
      <c r="AS66" s="502" t="str">
        <f t="shared" si="9"/>
        <v/>
      </c>
      <c r="AT66" s="479"/>
      <c r="AU66" s="535"/>
      <c r="AV66" s="502" t="str">
        <f t="shared" si="10"/>
        <v/>
      </c>
      <c r="AW66" s="479"/>
      <c r="AX66" s="535"/>
      <c r="AY66" s="502" t="str">
        <f t="shared" si="11"/>
        <v/>
      </c>
      <c r="AZ66" s="479"/>
      <c r="BA66" s="535"/>
      <c r="BB66" s="502" t="str">
        <f t="shared" si="12"/>
        <v/>
      </c>
      <c r="BC66" s="479"/>
      <c r="BD66" s="511"/>
      <c r="BE66" s="502" t="str">
        <f t="shared" si="13"/>
        <v/>
      </c>
      <c r="BF66" s="479"/>
      <c r="BG66" s="511"/>
      <c r="BH66" s="502" t="str">
        <f t="shared" si="14"/>
        <v/>
      </c>
      <c r="BI66" s="479"/>
      <c r="BJ66" s="535"/>
      <c r="BK66" s="502" t="str">
        <f t="shared" si="15"/>
        <v/>
      </c>
      <c r="BL66" s="479"/>
      <c r="BM66" s="535"/>
      <c r="BN66" s="502" t="str">
        <f t="shared" si="16"/>
        <v/>
      </c>
      <c r="BO66" s="479"/>
      <c r="BP66" s="535"/>
      <c r="BQ66" s="502" t="str">
        <f t="shared" si="17"/>
        <v/>
      </c>
      <c r="BR66" s="479"/>
      <c r="BS66" s="535"/>
      <c r="BT66" s="502" t="str">
        <f t="shared" si="18"/>
        <v/>
      </c>
      <c r="BU66" s="479"/>
      <c r="BV66" s="535"/>
      <c r="BW66" s="502" t="str">
        <f t="shared" si="19"/>
        <v/>
      </c>
      <c r="BX66" s="479"/>
      <c r="BY66" s="535"/>
      <c r="BZ66" s="502" t="str">
        <f t="shared" si="20"/>
        <v/>
      </c>
      <c r="CA66" s="479"/>
      <c r="CB66" s="535"/>
      <c r="CC66" s="502" t="str">
        <f t="shared" si="21"/>
        <v/>
      </c>
      <c r="CD66" s="479"/>
      <c r="CE66" s="535"/>
      <c r="CF66" s="502" t="str">
        <f t="shared" si="22"/>
        <v/>
      </c>
      <c r="CG66" s="479"/>
      <c r="CH66" s="535"/>
      <c r="CI66" s="502" t="str">
        <f t="shared" si="23"/>
        <v/>
      </c>
      <c r="CJ66" s="479"/>
      <c r="CK66" s="535"/>
      <c r="CL66" s="502" t="str">
        <f t="shared" si="24"/>
        <v/>
      </c>
      <c r="CM66" s="479"/>
      <c r="CN66" s="535"/>
      <c r="CO66" s="502" t="str">
        <f t="shared" si="25"/>
        <v/>
      </c>
      <c r="CP66" s="479"/>
      <c r="CQ66" s="535"/>
      <c r="CR66" s="502" t="str">
        <f t="shared" si="26"/>
        <v/>
      </c>
      <c r="CS66" s="479"/>
      <c r="CT66" s="535"/>
      <c r="CU66" s="502" t="str">
        <f t="shared" si="27"/>
        <v/>
      </c>
    </row>
    <row r="67" spans="3:99" ht="12" customHeight="1" x14ac:dyDescent="0.2">
      <c r="C67" s="1081"/>
      <c r="D67" s="1069" t="s">
        <v>172</v>
      </c>
      <c r="E67" s="1070"/>
      <c r="F67" s="1070"/>
      <c r="G67" s="321" t="s">
        <v>90</v>
      </c>
      <c r="H67" s="323">
        <v>6.0000000000000001E-3</v>
      </c>
      <c r="I67" s="321" t="s">
        <v>93</v>
      </c>
      <c r="J67" s="479"/>
      <c r="K67" s="511"/>
      <c r="L67" s="502" t="str">
        <f t="shared" si="0"/>
        <v/>
      </c>
      <c r="M67" s="479"/>
      <c r="N67" s="535"/>
      <c r="O67" s="502" t="str">
        <f t="shared" si="1"/>
        <v/>
      </c>
      <c r="P67" s="479"/>
      <c r="Q67" s="511"/>
      <c r="R67" s="502" t="str">
        <f t="shared" si="28"/>
        <v/>
      </c>
      <c r="S67" s="479"/>
      <c r="T67" s="535"/>
      <c r="U67" s="502" t="str">
        <f t="shared" si="29"/>
        <v/>
      </c>
      <c r="V67" s="479"/>
      <c r="W67" s="535"/>
      <c r="X67" s="502" t="str">
        <f t="shared" si="2"/>
        <v/>
      </c>
      <c r="Y67" s="479"/>
      <c r="Z67" s="535"/>
      <c r="AA67" s="502" t="str">
        <f t="shared" si="3"/>
        <v/>
      </c>
      <c r="AB67" s="479"/>
      <c r="AC67" s="535"/>
      <c r="AD67" s="502" t="str">
        <f t="shared" si="4"/>
        <v/>
      </c>
      <c r="AE67" s="479"/>
      <c r="AF67" s="535"/>
      <c r="AG67" s="502" t="str">
        <f t="shared" si="5"/>
        <v/>
      </c>
      <c r="AH67" s="479"/>
      <c r="AI67" s="535"/>
      <c r="AJ67" s="502" t="str">
        <f t="shared" si="6"/>
        <v/>
      </c>
      <c r="AK67" s="479"/>
      <c r="AL67" s="535"/>
      <c r="AM67" s="502" t="str">
        <f t="shared" si="7"/>
        <v/>
      </c>
      <c r="AN67" s="479"/>
      <c r="AO67" s="535"/>
      <c r="AP67" s="502" t="str">
        <f t="shared" si="8"/>
        <v/>
      </c>
      <c r="AQ67" s="479"/>
      <c r="AR67" s="535"/>
      <c r="AS67" s="502" t="str">
        <f t="shared" si="9"/>
        <v/>
      </c>
      <c r="AT67" s="479"/>
      <c r="AU67" s="535"/>
      <c r="AV67" s="502" t="str">
        <f t="shared" si="10"/>
        <v/>
      </c>
      <c r="AW67" s="479"/>
      <c r="AX67" s="535"/>
      <c r="AY67" s="502" t="str">
        <f t="shared" si="11"/>
        <v/>
      </c>
      <c r="AZ67" s="479"/>
      <c r="BA67" s="535"/>
      <c r="BB67" s="502" t="str">
        <f t="shared" si="12"/>
        <v/>
      </c>
      <c r="BC67" s="479"/>
      <c r="BD67" s="511"/>
      <c r="BE67" s="502" t="str">
        <f t="shared" si="13"/>
        <v/>
      </c>
      <c r="BF67" s="479"/>
      <c r="BG67" s="511"/>
      <c r="BH67" s="502" t="str">
        <f t="shared" si="14"/>
        <v/>
      </c>
      <c r="BI67" s="479"/>
      <c r="BJ67" s="535"/>
      <c r="BK67" s="502" t="str">
        <f t="shared" si="15"/>
        <v/>
      </c>
      <c r="BL67" s="479"/>
      <c r="BM67" s="535"/>
      <c r="BN67" s="502" t="str">
        <f t="shared" si="16"/>
        <v/>
      </c>
      <c r="BO67" s="479"/>
      <c r="BP67" s="535"/>
      <c r="BQ67" s="502" t="str">
        <f t="shared" si="17"/>
        <v/>
      </c>
      <c r="BR67" s="479"/>
      <c r="BS67" s="535"/>
      <c r="BT67" s="502" t="str">
        <f t="shared" si="18"/>
        <v/>
      </c>
      <c r="BU67" s="479"/>
      <c r="BV67" s="535"/>
      <c r="BW67" s="502" t="str">
        <f t="shared" si="19"/>
        <v/>
      </c>
      <c r="BX67" s="479"/>
      <c r="BY67" s="535"/>
      <c r="BZ67" s="502" t="str">
        <f t="shared" si="20"/>
        <v/>
      </c>
      <c r="CA67" s="479"/>
      <c r="CB67" s="535"/>
      <c r="CC67" s="502" t="str">
        <f t="shared" si="21"/>
        <v/>
      </c>
      <c r="CD67" s="479"/>
      <c r="CE67" s="535"/>
      <c r="CF67" s="502" t="str">
        <f t="shared" si="22"/>
        <v/>
      </c>
      <c r="CG67" s="479"/>
      <c r="CH67" s="535"/>
      <c r="CI67" s="502" t="str">
        <f t="shared" si="23"/>
        <v/>
      </c>
      <c r="CJ67" s="479"/>
      <c r="CK67" s="535"/>
      <c r="CL67" s="502" t="str">
        <f t="shared" si="24"/>
        <v/>
      </c>
      <c r="CM67" s="479"/>
      <c r="CN67" s="535"/>
      <c r="CO67" s="502" t="str">
        <f t="shared" si="25"/>
        <v/>
      </c>
      <c r="CP67" s="479"/>
      <c r="CQ67" s="535"/>
      <c r="CR67" s="502" t="str">
        <f t="shared" si="26"/>
        <v/>
      </c>
      <c r="CS67" s="479"/>
      <c r="CT67" s="535"/>
      <c r="CU67" s="502" t="str">
        <f t="shared" si="27"/>
        <v/>
      </c>
    </row>
    <row r="68" spans="3:99" ht="12" customHeight="1" x14ac:dyDescent="0.2">
      <c r="C68" s="1081"/>
      <c r="D68" s="1083" t="s">
        <v>173</v>
      </c>
      <c r="E68" s="1084"/>
      <c r="F68" s="1084"/>
      <c r="G68" s="455" t="s">
        <v>90</v>
      </c>
      <c r="H68" s="456">
        <v>3.0000000000000001E-3</v>
      </c>
      <c r="I68" s="321" t="s">
        <v>93</v>
      </c>
      <c r="J68" s="536"/>
      <c r="K68" s="537"/>
      <c r="L68" s="538" t="str">
        <f t="shared" si="0"/>
        <v/>
      </c>
      <c r="M68" s="536"/>
      <c r="N68" s="539"/>
      <c r="O68" s="538" t="str">
        <f t="shared" si="1"/>
        <v/>
      </c>
      <c r="P68" s="536"/>
      <c r="Q68" s="537"/>
      <c r="R68" s="538" t="str">
        <f t="shared" si="28"/>
        <v/>
      </c>
      <c r="S68" s="536"/>
      <c r="T68" s="539"/>
      <c r="U68" s="538" t="str">
        <f t="shared" si="29"/>
        <v/>
      </c>
      <c r="V68" s="536"/>
      <c r="W68" s="539"/>
      <c r="X68" s="538" t="str">
        <f t="shared" si="2"/>
        <v/>
      </c>
      <c r="Y68" s="536"/>
      <c r="Z68" s="539"/>
      <c r="AA68" s="538" t="str">
        <f t="shared" si="3"/>
        <v/>
      </c>
      <c r="AB68" s="536"/>
      <c r="AC68" s="539"/>
      <c r="AD68" s="538" t="str">
        <f t="shared" si="4"/>
        <v/>
      </c>
      <c r="AE68" s="536"/>
      <c r="AF68" s="539"/>
      <c r="AG68" s="538" t="str">
        <f t="shared" si="5"/>
        <v/>
      </c>
      <c r="AH68" s="536"/>
      <c r="AI68" s="539"/>
      <c r="AJ68" s="538" t="str">
        <f t="shared" si="6"/>
        <v/>
      </c>
      <c r="AK68" s="536"/>
      <c r="AL68" s="539"/>
      <c r="AM68" s="538" t="str">
        <f t="shared" si="7"/>
        <v/>
      </c>
      <c r="AN68" s="536"/>
      <c r="AO68" s="539"/>
      <c r="AP68" s="538" t="str">
        <f t="shared" si="8"/>
        <v/>
      </c>
      <c r="AQ68" s="536"/>
      <c r="AR68" s="539"/>
      <c r="AS68" s="538" t="str">
        <f t="shared" si="9"/>
        <v/>
      </c>
      <c r="AT68" s="536"/>
      <c r="AU68" s="539"/>
      <c r="AV68" s="538" t="str">
        <f t="shared" si="10"/>
        <v/>
      </c>
      <c r="AW68" s="536"/>
      <c r="AX68" s="539"/>
      <c r="AY68" s="538" t="str">
        <f t="shared" si="11"/>
        <v/>
      </c>
      <c r="AZ68" s="536"/>
      <c r="BA68" s="539"/>
      <c r="BB68" s="538" t="str">
        <f t="shared" si="12"/>
        <v/>
      </c>
      <c r="BC68" s="536"/>
      <c r="BD68" s="537"/>
      <c r="BE68" s="538" t="str">
        <f t="shared" si="13"/>
        <v/>
      </c>
      <c r="BF68" s="536"/>
      <c r="BG68" s="537"/>
      <c r="BH68" s="538" t="str">
        <f t="shared" si="14"/>
        <v/>
      </c>
      <c r="BI68" s="536"/>
      <c r="BJ68" s="539"/>
      <c r="BK68" s="538" t="str">
        <f t="shared" si="15"/>
        <v/>
      </c>
      <c r="BL68" s="536"/>
      <c r="BM68" s="539"/>
      <c r="BN68" s="538" t="str">
        <f t="shared" si="16"/>
        <v/>
      </c>
      <c r="BO68" s="536"/>
      <c r="BP68" s="539"/>
      <c r="BQ68" s="538" t="str">
        <f t="shared" si="17"/>
        <v/>
      </c>
      <c r="BR68" s="536"/>
      <c r="BS68" s="539"/>
      <c r="BT68" s="538" t="str">
        <f t="shared" si="18"/>
        <v/>
      </c>
      <c r="BU68" s="536"/>
      <c r="BV68" s="539"/>
      <c r="BW68" s="538" t="str">
        <f t="shared" si="19"/>
        <v/>
      </c>
      <c r="BX68" s="536"/>
      <c r="BY68" s="539"/>
      <c r="BZ68" s="538" t="str">
        <f t="shared" si="20"/>
        <v/>
      </c>
      <c r="CA68" s="536"/>
      <c r="CB68" s="539"/>
      <c r="CC68" s="538" t="str">
        <f t="shared" si="21"/>
        <v/>
      </c>
      <c r="CD68" s="536"/>
      <c r="CE68" s="539"/>
      <c r="CF68" s="538" t="str">
        <f t="shared" si="22"/>
        <v/>
      </c>
      <c r="CG68" s="536"/>
      <c r="CH68" s="539"/>
      <c r="CI68" s="538" t="str">
        <f t="shared" si="23"/>
        <v/>
      </c>
      <c r="CJ68" s="536"/>
      <c r="CK68" s="539"/>
      <c r="CL68" s="538" t="str">
        <f t="shared" si="24"/>
        <v/>
      </c>
      <c r="CM68" s="536"/>
      <c r="CN68" s="539"/>
      <c r="CO68" s="538" t="str">
        <f t="shared" si="25"/>
        <v/>
      </c>
      <c r="CP68" s="536"/>
      <c r="CQ68" s="539"/>
      <c r="CR68" s="538" t="str">
        <f t="shared" si="26"/>
        <v/>
      </c>
      <c r="CS68" s="536"/>
      <c r="CT68" s="539"/>
      <c r="CU68" s="538" t="str">
        <f t="shared" si="27"/>
        <v/>
      </c>
    </row>
    <row r="69" spans="3:99" ht="12" customHeight="1" x14ac:dyDescent="0.2">
      <c r="C69" s="1081"/>
      <c r="D69" s="1069" t="s">
        <v>174</v>
      </c>
      <c r="E69" s="1070"/>
      <c r="F69" s="1070"/>
      <c r="G69" s="321" t="s">
        <v>90</v>
      </c>
      <c r="H69" s="323">
        <v>0.02</v>
      </c>
      <c r="I69" s="464" t="s">
        <v>93</v>
      </c>
      <c r="J69" s="479"/>
      <c r="K69" s="511"/>
      <c r="L69" s="502" t="str">
        <f t="shared" si="0"/>
        <v/>
      </c>
      <c r="M69" s="479"/>
      <c r="N69" s="535"/>
      <c r="O69" s="502" t="str">
        <f t="shared" si="1"/>
        <v/>
      </c>
      <c r="P69" s="479"/>
      <c r="Q69" s="511"/>
      <c r="R69" s="502" t="str">
        <f t="shared" si="28"/>
        <v/>
      </c>
      <c r="S69" s="479"/>
      <c r="T69" s="535"/>
      <c r="U69" s="502" t="str">
        <f t="shared" si="29"/>
        <v/>
      </c>
      <c r="V69" s="479"/>
      <c r="W69" s="535"/>
      <c r="X69" s="502" t="str">
        <f t="shared" si="2"/>
        <v/>
      </c>
      <c r="Y69" s="479"/>
      <c r="Z69" s="535"/>
      <c r="AA69" s="502" t="str">
        <f t="shared" si="3"/>
        <v/>
      </c>
      <c r="AB69" s="479"/>
      <c r="AC69" s="535"/>
      <c r="AD69" s="502" t="str">
        <f t="shared" si="4"/>
        <v/>
      </c>
      <c r="AE69" s="479"/>
      <c r="AF69" s="535"/>
      <c r="AG69" s="502" t="str">
        <f t="shared" si="5"/>
        <v/>
      </c>
      <c r="AH69" s="479"/>
      <c r="AI69" s="535"/>
      <c r="AJ69" s="502" t="str">
        <f t="shared" si="6"/>
        <v/>
      </c>
      <c r="AK69" s="479"/>
      <c r="AL69" s="535"/>
      <c r="AM69" s="502" t="str">
        <f t="shared" si="7"/>
        <v/>
      </c>
      <c r="AN69" s="479"/>
      <c r="AO69" s="535"/>
      <c r="AP69" s="502" t="str">
        <f t="shared" si="8"/>
        <v/>
      </c>
      <c r="AQ69" s="479"/>
      <c r="AR69" s="535"/>
      <c r="AS69" s="502" t="str">
        <f t="shared" si="9"/>
        <v/>
      </c>
      <c r="AT69" s="479"/>
      <c r="AU69" s="535"/>
      <c r="AV69" s="502" t="str">
        <f t="shared" si="10"/>
        <v/>
      </c>
      <c r="AW69" s="479"/>
      <c r="AX69" s="535"/>
      <c r="AY69" s="502" t="str">
        <f t="shared" si="11"/>
        <v/>
      </c>
      <c r="AZ69" s="479"/>
      <c r="BA69" s="535"/>
      <c r="BB69" s="502" t="str">
        <f t="shared" si="12"/>
        <v/>
      </c>
      <c r="BC69" s="479"/>
      <c r="BD69" s="511"/>
      <c r="BE69" s="502" t="str">
        <f t="shared" si="13"/>
        <v/>
      </c>
      <c r="BF69" s="479"/>
      <c r="BG69" s="511"/>
      <c r="BH69" s="502" t="str">
        <f t="shared" si="14"/>
        <v/>
      </c>
      <c r="BI69" s="479"/>
      <c r="BJ69" s="535"/>
      <c r="BK69" s="502" t="str">
        <f t="shared" si="15"/>
        <v/>
      </c>
      <c r="BL69" s="479"/>
      <c r="BM69" s="535"/>
      <c r="BN69" s="502" t="str">
        <f t="shared" si="16"/>
        <v/>
      </c>
      <c r="BO69" s="479"/>
      <c r="BP69" s="535"/>
      <c r="BQ69" s="502" t="str">
        <f t="shared" si="17"/>
        <v/>
      </c>
      <c r="BR69" s="479"/>
      <c r="BS69" s="535"/>
      <c r="BT69" s="502" t="str">
        <f t="shared" si="18"/>
        <v/>
      </c>
      <c r="BU69" s="479"/>
      <c r="BV69" s="535"/>
      <c r="BW69" s="502" t="str">
        <f t="shared" si="19"/>
        <v/>
      </c>
      <c r="BX69" s="479"/>
      <c r="BY69" s="535"/>
      <c r="BZ69" s="502" t="str">
        <f t="shared" si="20"/>
        <v/>
      </c>
      <c r="CA69" s="479"/>
      <c r="CB69" s="535"/>
      <c r="CC69" s="502" t="str">
        <f t="shared" si="21"/>
        <v/>
      </c>
      <c r="CD69" s="479"/>
      <c r="CE69" s="535"/>
      <c r="CF69" s="502" t="str">
        <f t="shared" si="22"/>
        <v/>
      </c>
      <c r="CG69" s="479"/>
      <c r="CH69" s="535"/>
      <c r="CI69" s="502" t="str">
        <f t="shared" si="23"/>
        <v/>
      </c>
      <c r="CJ69" s="479"/>
      <c r="CK69" s="535"/>
      <c r="CL69" s="502" t="str">
        <f t="shared" si="24"/>
        <v/>
      </c>
      <c r="CM69" s="479"/>
      <c r="CN69" s="535"/>
      <c r="CO69" s="502" t="str">
        <f t="shared" si="25"/>
        <v/>
      </c>
      <c r="CP69" s="479"/>
      <c r="CQ69" s="535"/>
      <c r="CR69" s="502" t="str">
        <f t="shared" si="26"/>
        <v/>
      </c>
      <c r="CS69" s="479"/>
      <c r="CT69" s="535"/>
      <c r="CU69" s="502" t="str">
        <f t="shared" si="27"/>
        <v/>
      </c>
    </row>
    <row r="70" spans="3:99" ht="12" customHeight="1" x14ac:dyDescent="0.2">
      <c r="C70" s="1081"/>
      <c r="D70" s="1069" t="s">
        <v>175</v>
      </c>
      <c r="E70" s="1070"/>
      <c r="F70" s="1070"/>
      <c r="G70" s="321" t="s">
        <v>90</v>
      </c>
      <c r="H70" s="323">
        <v>0.01</v>
      </c>
      <c r="I70" s="321" t="s">
        <v>93</v>
      </c>
      <c r="J70" s="479"/>
      <c r="K70" s="511"/>
      <c r="L70" s="502" t="str">
        <f t="shared" si="0"/>
        <v/>
      </c>
      <c r="M70" s="479"/>
      <c r="N70" s="535"/>
      <c r="O70" s="502" t="str">
        <f t="shared" si="1"/>
        <v/>
      </c>
      <c r="P70" s="479"/>
      <c r="Q70" s="511"/>
      <c r="R70" s="502" t="str">
        <f t="shared" si="28"/>
        <v/>
      </c>
      <c r="S70" s="479"/>
      <c r="T70" s="535"/>
      <c r="U70" s="502" t="str">
        <f t="shared" si="29"/>
        <v/>
      </c>
      <c r="V70" s="479"/>
      <c r="W70" s="535"/>
      <c r="X70" s="502" t="str">
        <f t="shared" si="2"/>
        <v/>
      </c>
      <c r="Y70" s="479"/>
      <c r="Z70" s="535"/>
      <c r="AA70" s="502" t="str">
        <f t="shared" si="3"/>
        <v/>
      </c>
      <c r="AB70" s="479"/>
      <c r="AC70" s="535"/>
      <c r="AD70" s="502" t="str">
        <f t="shared" si="4"/>
        <v/>
      </c>
      <c r="AE70" s="479"/>
      <c r="AF70" s="535"/>
      <c r="AG70" s="502" t="str">
        <f t="shared" si="5"/>
        <v/>
      </c>
      <c r="AH70" s="479"/>
      <c r="AI70" s="535"/>
      <c r="AJ70" s="502" t="str">
        <f t="shared" si="6"/>
        <v/>
      </c>
      <c r="AK70" s="479"/>
      <c r="AL70" s="535"/>
      <c r="AM70" s="502" t="str">
        <f t="shared" si="7"/>
        <v/>
      </c>
      <c r="AN70" s="479"/>
      <c r="AO70" s="535"/>
      <c r="AP70" s="502" t="str">
        <f t="shared" si="8"/>
        <v/>
      </c>
      <c r="AQ70" s="479"/>
      <c r="AR70" s="535"/>
      <c r="AS70" s="502" t="str">
        <f t="shared" si="9"/>
        <v/>
      </c>
      <c r="AT70" s="479"/>
      <c r="AU70" s="535"/>
      <c r="AV70" s="502" t="str">
        <f t="shared" si="10"/>
        <v/>
      </c>
      <c r="AW70" s="479"/>
      <c r="AX70" s="535"/>
      <c r="AY70" s="502" t="str">
        <f t="shared" si="11"/>
        <v/>
      </c>
      <c r="AZ70" s="479"/>
      <c r="BA70" s="535"/>
      <c r="BB70" s="502" t="str">
        <f t="shared" si="12"/>
        <v/>
      </c>
      <c r="BC70" s="479"/>
      <c r="BD70" s="511"/>
      <c r="BE70" s="502" t="str">
        <f t="shared" si="13"/>
        <v/>
      </c>
      <c r="BF70" s="479"/>
      <c r="BG70" s="511"/>
      <c r="BH70" s="502" t="str">
        <f t="shared" si="14"/>
        <v/>
      </c>
      <c r="BI70" s="479"/>
      <c r="BJ70" s="535"/>
      <c r="BK70" s="502" t="str">
        <f t="shared" si="15"/>
        <v/>
      </c>
      <c r="BL70" s="479"/>
      <c r="BM70" s="535"/>
      <c r="BN70" s="502" t="str">
        <f t="shared" si="16"/>
        <v/>
      </c>
      <c r="BO70" s="479"/>
      <c r="BP70" s="535"/>
      <c r="BQ70" s="502" t="str">
        <f t="shared" si="17"/>
        <v/>
      </c>
      <c r="BR70" s="479"/>
      <c r="BS70" s="535"/>
      <c r="BT70" s="502" t="str">
        <f t="shared" si="18"/>
        <v/>
      </c>
      <c r="BU70" s="479"/>
      <c r="BV70" s="535"/>
      <c r="BW70" s="502" t="str">
        <f t="shared" si="19"/>
        <v/>
      </c>
      <c r="BX70" s="479"/>
      <c r="BY70" s="535"/>
      <c r="BZ70" s="502" t="str">
        <f t="shared" si="20"/>
        <v/>
      </c>
      <c r="CA70" s="479"/>
      <c r="CB70" s="535"/>
      <c r="CC70" s="502" t="str">
        <f t="shared" si="21"/>
        <v/>
      </c>
      <c r="CD70" s="479"/>
      <c r="CE70" s="535"/>
      <c r="CF70" s="502" t="str">
        <f t="shared" si="22"/>
        <v/>
      </c>
      <c r="CG70" s="479"/>
      <c r="CH70" s="535"/>
      <c r="CI70" s="502" t="str">
        <f t="shared" si="23"/>
        <v/>
      </c>
      <c r="CJ70" s="479"/>
      <c r="CK70" s="535"/>
      <c r="CL70" s="502" t="str">
        <f t="shared" si="24"/>
        <v/>
      </c>
      <c r="CM70" s="479"/>
      <c r="CN70" s="535"/>
      <c r="CO70" s="502" t="str">
        <f t="shared" si="25"/>
        <v/>
      </c>
      <c r="CP70" s="479"/>
      <c r="CQ70" s="535"/>
      <c r="CR70" s="502" t="str">
        <f t="shared" si="26"/>
        <v/>
      </c>
      <c r="CS70" s="479"/>
      <c r="CT70" s="535"/>
      <c r="CU70" s="502" t="str">
        <f t="shared" si="27"/>
        <v/>
      </c>
    </row>
    <row r="71" spans="3:99" ht="12" customHeight="1" x14ac:dyDescent="0.2">
      <c r="C71" s="1081"/>
      <c r="D71" s="1069" t="s">
        <v>176</v>
      </c>
      <c r="E71" s="1070"/>
      <c r="F71" s="1070"/>
      <c r="G71" s="321" t="s">
        <v>90</v>
      </c>
      <c r="H71" s="323">
        <v>0.01</v>
      </c>
      <c r="I71" s="321" t="s">
        <v>93</v>
      </c>
      <c r="J71" s="479"/>
      <c r="K71" s="511"/>
      <c r="L71" s="502" t="str">
        <f t="shared" si="0"/>
        <v/>
      </c>
      <c r="M71" s="479"/>
      <c r="N71" s="535"/>
      <c r="O71" s="502" t="str">
        <f t="shared" si="1"/>
        <v/>
      </c>
      <c r="P71" s="479"/>
      <c r="Q71" s="511"/>
      <c r="R71" s="502" t="str">
        <f t="shared" si="28"/>
        <v/>
      </c>
      <c r="S71" s="479"/>
      <c r="T71" s="535"/>
      <c r="U71" s="502" t="str">
        <f t="shared" si="29"/>
        <v/>
      </c>
      <c r="V71" s="479"/>
      <c r="W71" s="535"/>
      <c r="X71" s="502" t="str">
        <f t="shared" si="2"/>
        <v/>
      </c>
      <c r="Y71" s="479"/>
      <c r="Z71" s="535"/>
      <c r="AA71" s="502" t="str">
        <f t="shared" si="3"/>
        <v/>
      </c>
      <c r="AB71" s="479"/>
      <c r="AC71" s="535"/>
      <c r="AD71" s="502" t="str">
        <f t="shared" si="4"/>
        <v/>
      </c>
      <c r="AE71" s="479"/>
      <c r="AF71" s="535"/>
      <c r="AG71" s="502" t="str">
        <f t="shared" si="5"/>
        <v/>
      </c>
      <c r="AH71" s="479"/>
      <c r="AI71" s="535"/>
      <c r="AJ71" s="502" t="str">
        <f t="shared" si="6"/>
        <v/>
      </c>
      <c r="AK71" s="479"/>
      <c r="AL71" s="535"/>
      <c r="AM71" s="502" t="str">
        <f t="shared" si="7"/>
        <v/>
      </c>
      <c r="AN71" s="479"/>
      <c r="AO71" s="535"/>
      <c r="AP71" s="502" t="str">
        <f t="shared" si="8"/>
        <v/>
      </c>
      <c r="AQ71" s="479"/>
      <c r="AR71" s="535"/>
      <c r="AS71" s="502" t="str">
        <f t="shared" si="9"/>
        <v/>
      </c>
      <c r="AT71" s="479"/>
      <c r="AU71" s="535"/>
      <c r="AV71" s="502" t="str">
        <f t="shared" si="10"/>
        <v/>
      </c>
      <c r="AW71" s="479"/>
      <c r="AX71" s="535"/>
      <c r="AY71" s="502" t="str">
        <f t="shared" si="11"/>
        <v/>
      </c>
      <c r="AZ71" s="479"/>
      <c r="BA71" s="535"/>
      <c r="BB71" s="502" t="str">
        <f t="shared" si="12"/>
        <v/>
      </c>
      <c r="BC71" s="479"/>
      <c r="BD71" s="511"/>
      <c r="BE71" s="502" t="str">
        <f t="shared" si="13"/>
        <v/>
      </c>
      <c r="BF71" s="479"/>
      <c r="BG71" s="511"/>
      <c r="BH71" s="502" t="str">
        <f t="shared" si="14"/>
        <v/>
      </c>
      <c r="BI71" s="479"/>
      <c r="BJ71" s="535"/>
      <c r="BK71" s="502" t="str">
        <f t="shared" si="15"/>
        <v/>
      </c>
      <c r="BL71" s="479"/>
      <c r="BM71" s="535"/>
      <c r="BN71" s="502" t="str">
        <f t="shared" si="16"/>
        <v/>
      </c>
      <c r="BO71" s="479"/>
      <c r="BP71" s="535"/>
      <c r="BQ71" s="502" t="str">
        <f t="shared" si="17"/>
        <v/>
      </c>
      <c r="BR71" s="479"/>
      <c r="BS71" s="535"/>
      <c r="BT71" s="502" t="str">
        <f t="shared" si="18"/>
        <v/>
      </c>
      <c r="BU71" s="479"/>
      <c r="BV71" s="535"/>
      <c r="BW71" s="502" t="str">
        <f t="shared" si="19"/>
        <v/>
      </c>
      <c r="BX71" s="479"/>
      <c r="BY71" s="535"/>
      <c r="BZ71" s="502" t="str">
        <f t="shared" si="20"/>
        <v/>
      </c>
      <c r="CA71" s="479"/>
      <c r="CB71" s="535"/>
      <c r="CC71" s="502" t="str">
        <f t="shared" si="21"/>
        <v/>
      </c>
      <c r="CD71" s="479"/>
      <c r="CE71" s="535"/>
      <c r="CF71" s="502" t="str">
        <f t="shared" si="22"/>
        <v/>
      </c>
      <c r="CG71" s="479"/>
      <c r="CH71" s="535"/>
      <c r="CI71" s="502" t="str">
        <f t="shared" si="23"/>
        <v/>
      </c>
      <c r="CJ71" s="479"/>
      <c r="CK71" s="535"/>
      <c r="CL71" s="502" t="str">
        <f t="shared" si="24"/>
        <v/>
      </c>
      <c r="CM71" s="479"/>
      <c r="CN71" s="535"/>
      <c r="CO71" s="502" t="str">
        <f t="shared" si="25"/>
        <v/>
      </c>
      <c r="CP71" s="479"/>
      <c r="CQ71" s="535"/>
      <c r="CR71" s="502" t="str">
        <f t="shared" si="26"/>
        <v/>
      </c>
      <c r="CS71" s="479"/>
      <c r="CT71" s="535"/>
      <c r="CU71" s="502" t="str">
        <f t="shared" si="27"/>
        <v/>
      </c>
    </row>
    <row r="72" spans="3:99" ht="12" customHeight="1" x14ac:dyDescent="0.2">
      <c r="C72" s="1081"/>
      <c r="D72" s="1083" t="s">
        <v>177</v>
      </c>
      <c r="E72" s="1084"/>
      <c r="F72" s="1084"/>
      <c r="G72" s="455" t="s">
        <v>90</v>
      </c>
      <c r="H72" s="456">
        <v>10</v>
      </c>
      <c r="I72" s="455" t="s">
        <v>93</v>
      </c>
      <c r="J72" s="456"/>
      <c r="K72" s="542"/>
      <c r="L72" s="492" t="str">
        <f t="shared" si="0"/>
        <v/>
      </c>
      <c r="M72" s="540"/>
      <c r="N72" s="543"/>
      <c r="O72" s="492" t="str">
        <f t="shared" si="1"/>
        <v/>
      </c>
      <c r="P72" s="462"/>
      <c r="Q72" s="542"/>
      <c r="R72" s="492" t="str">
        <f t="shared" si="28"/>
        <v/>
      </c>
      <c r="S72" s="462"/>
      <c r="T72" s="543"/>
      <c r="U72" s="492" t="str">
        <f t="shared" si="29"/>
        <v/>
      </c>
      <c r="V72" s="462"/>
      <c r="W72" s="543"/>
      <c r="X72" s="492" t="str">
        <f t="shared" si="2"/>
        <v/>
      </c>
      <c r="Y72" s="462"/>
      <c r="Z72" s="543"/>
      <c r="AA72" s="492" t="str">
        <f t="shared" si="3"/>
        <v/>
      </c>
      <c r="AB72" s="462"/>
      <c r="AC72" s="544"/>
      <c r="AD72" s="492" t="str">
        <f t="shared" si="4"/>
        <v/>
      </c>
      <c r="AE72" s="462"/>
      <c r="AF72" s="543"/>
      <c r="AG72" s="492" t="str">
        <f t="shared" si="5"/>
        <v/>
      </c>
      <c r="AH72" s="462"/>
      <c r="AI72" s="543"/>
      <c r="AJ72" s="492" t="str">
        <f t="shared" si="6"/>
        <v/>
      </c>
      <c r="AK72" s="462"/>
      <c r="AL72" s="544"/>
      <c r="AM72" s="492" t="str">
        <f t="shared" si="7"/>
        <v/>
      </c>
      <c r="AN72" s="540"/>
      <c r="AO72" s="543"/>
      <c r="AP72" s="492" t="str">
        <f t="shared" si="8"/>
        <v/>
      </c>
      <c r="AQ72" s="540"/>
      <c r="AR72" s="544"/>
      <c r="AS72" s="492" t="str">
        <f t="shared" si="9"/>
        <v/>
      </c>
      <c r="AT72" s="540"/>
      <c r="AU72" s="543">
        <v>2.1</v>
      </c>
      <c r="AV72" s="492" t="str">
        <f t="shared" si="10"/>
        <v>○</v>
      </c>
      <c r="AW72" s="462"/>
      <c r="AX72" s="543"/>
      <c r="AY72" s="492" t="str">
        <f t="shared" si="11"/>
        <v/>
      </c>
      <c r="AZ72" s="462"/>
      <c r="BA72" s="543"/>
      <c r="BB72" s="492" t="str">
        <f t="shared" si="12"/>
        <v/>
      </c>
      <c r="BC72" s="456"/>
      <c r="BD72" s="542"/>
      <c r="BE72" s="492" t="str">
        <f t="shared" si="13"/>
        <v/>
      </c>
      <c r="BF72" s="540"/>
      <c r="BG72" s="543"/>
      <c r="BH72" s="492" t="str">
        <f t="shared" si="14"/>
        <v/>
      </c>
      <c r="BI72" s="462"/>
      <c r="BJ72" s="543"/>
      <c r="BK72" s="492" t="str">
        <f t="shared" si="15"/>
        <v/>
      </c>
      <c r="BL72" s="462"/>
      <c r="BM72" s="543"/>
      <c r="BN72" s="492" t="str">
        <f t="shared" si="16"/>
        <v/>
      </c>
      <c r="BO72" s="540"/>
      <c r="BP72" s="543"/>
      <c r="BQ72" s="492" t="str">
        <f t="shared" si="17"/>
        <v/>
      </c>
      <c r="BR72" s="540"/>
      <c r="BS72" s="544"/>
      <c r="BT72" s="492" t="str">
        <f t="shared" si="18"/>
        <v/>
      </c>
      <c r="BU72" s="462"/>
      <c r="BV72" s="543"/>
      <c r="BW72" s="492" t="str">
        <f t="shared" si="19"/>
        <v/>
      </c>
      <c r="BX72" s="462"/>
      <c r="BY72" s="544"/>
      <c r="BZ72" s="492" t="str">
        <f t="shared" si="20"/>
        <v/>
      </c>
      <c r="CA72" s="462"/>
      <c r="CB72" s="543"/>
      <c r="CC72" s="492" t="str">
        <f t="shared" si="21"/>
        <v/>
      </c>
      <c r="CD72" s="462"/>
      <c r="CE72" s="544"/>
      <c r="CF72" s="492" t="str">
        <f t="shared" si="22"/>
        <v/>
      </c>
      <c r="CG72" s="462"/>
      <c r="CH72" s="543"/>
      <c r="CI72" s="492" t="str">
        <f t="shared" si="23"/>
        <v/>
      </c>
      <c r="CJ72" s="462"/>
      <c r="CK72" s="544"/>
      <c r="CL72" s="492" t="str">
        <f t="shared" si="24"/>
        <v/>
      </c>
      <c r="CM72" s="540"/>
      <c r="CN72" s="544"/>
      <c r="CO72" s="492" t="str">
        <f t="shared" si="25"/>
        <v/>
      </c>
      <c r="CP72" s="462"/>
      <c r="CQ72" s="544"/>
      <c r="CR72" s="492" t="str">
        <f t="shared" si="26"/>
        <v/>
      </c>
      <c r="CS72" s="462"/>
      <c r="CT72" s="544"/>
      <c r="CU72" s="492" t="str">
        <f t="shared" si="27"/>
        <v/>
      </c>
    </row>
    <row r="73" spans="3:99" ht="12" customHeight="1" x14ac:dyDescent="0.2">
      <c r="C73" s="1081"/>
      <c r="D73" s="1069" t="s">
        <v>178</v>
      </c>
      <c r="E73" s="1070"/>
      <c r="F73" s="1070"/>
      <c r="G73" s="464" t="s">
        <v>90</v>
      </c>
      <c r="H73" s="465">
        <v>0.8</v>
      </c>
      <c r="I73" s="321" t="s">
        <v>93</v>
      </c>
      <c r="J73" s="465"/>
      <c r="K73" s="545"/>
      <c r="L73" s="546" t="str">
        <f t="shared" si="0"/>
        <v/>
      </c>
      <c r="M73" s="547"/>
      <c r="N73" s="548"/>
      <c r="O73" s="546" t="str">
        <f t="shared" si="1"/>
        <v/>
      </c>
      <c r="P73" s="549"/>
      <c r="Q73" s="545"/>
      <c r="R73" s="546" t="str">
        <f t="shared" si="28"/>
        <v/>
      </c>
      <c r="S73" s="465"/>
      <c r="T73" s="548"/>
      <c r="U73" s="546" t="str">
        <f t="shared" si="29"/>
        <v/>
      </c>
      <c r="V73" s="465"/>
      <c r="W73" s="548"/>
      <c r="X73" s="546" t="str">
        <f t="shared" si="2"/>
        <v/>
      </c>
      <c r="Y73" s="465"/>
      <c r="Z73" s="548"/>
      <c r="AA73" s="546" t="str">
        <f t="shared" si="3"/>
        <v/>
      </c>
      <c r="AB73" s="465"/>
      <c r="AC73" s="548"/>
      <c r="AD73" s="546" t="str">
        <f t="shared" si="4"/>
        <v/>
      </c>
      <c r="AE73" s="465"/>
      <c r="AF73" s="550"/>
      <c r="AG73" s="546" t="str">
        <f t="shared" si="5"/>
        <v/>
      </c>
      <c r="AH73" s="465"/>
      <c r="AI73" s="548"/>
      <c r="AJ73" s="546" t="str">
        <f t="shared" si="6"/>
        <v/>
      </c>
      <c r="AK73" s="465"/>
      <c r="AL73" s="550"/>
      <c r="AM73" s="546" t="str">
        <f t="shared" si="7"/>
        <v/>
      </c>
      <c r="AN73" s="465"/>
      <c r="AO73" s="548"/>
      <c r="AP73" s="546" t="str">
        <f t="shared" si="8"/>
        <v/>
      </c>
      <c r="AQ73" s="465"/>
      <c r="AR73" s="548"/>
      <c r="AS73" s="546" t="str">
        <f t="shared" si="9"/>
        <v/>
      </c>
      <c r="AT73" s="465"/>
      <c r="AU73" s="550"/>
      <c r="AV73" s="546" t="str">
        <f t="shared" si="10"/>
        <v/>
      </c>
      <c r="AW73" s="465"/>
      <c r="AX73" s="548"/>
      <c r="AY73" s="546" t="str">
        <f t="shared" si="11"/>
        <v/>
      </c>
      <c r="AZ73" s="465"/>
      <c r="BA73" s="550"/>
      <c r="BB73" s="546" t="str">
        <f t="shared" si="12"/>
        <v/>
      </c>
      <c r="BC73" s="465"/>
      <c r="BD73" s="545"/>
      <c r="BE73" s="546" t="str">
        <f t="shared" si="13"/>
        <v/>
      </c>
      <c r="BF73" s="465"/>
      <c r="BG73" s="550"/>
      <c r="BH73" s="546" t="str">
        <f t="shared" si="14"/>
        <v/>
      </c>
      <c r="BI73" s="465"/>
      <c r="BJ73" s="548">
        <v>0.14000000000000001</v>
      </c>
      <c r="BK73" s="546" t="str">
        <f t="shared" si="15"/>
        <v>○</v>
      </c>
      <c r="BL73" s="465"/>
      <c r="BM73" s="548"/>
      <c r="BN73" s="546" t="str">
        <f t="shared" si="16"/>
        <v/>
      </c>
      <c r="BO73" s="465"/>
      <c r="BP73" s="550"/>
      <c r="BQ73" s="546" t="str">
        <f t="shared" si="17"/>
        <v/>
      </c>
      <c r="BR73" s="465"/>
      <c r="BS73" s="548"/>
      <c r="BT73" s="546" t="str">
        <f t="shared" si="18"/>
        <v/>
      </c>
      <c r="BU73" s="465"/>
      <c r="BV73" s="548"/>
      <c r="BW73" s="546" t="str">
        <f t="shared" si="19"/>
        <v/>
      </c>
      <c r="BX73" s="465"/>
      <c r="BY73" s="548"/>
      <c r="BZ73" s="546" t="str">
        <f t="shared" si="20"/>
        <v/>
      </c>
      <c r="CA73" s="465"/>
      <c r="CB73" s="548"/>
      <c r="CC73" s="546" t="str">
        <f t="shared" si="21"/>
        <v/>
      </c>
      <c r="CD73" s="465"/>
      <c r="CE73" s="548"/>
      <c r="CF73" s="546" t="str">
        <f t="shared" si="22"/>
        <v/>
      </c>
      <c r="CG73" s="465"/>
      <c r="CH73" s="550"/>
      <c r="CI73" s="546" t="str">
        <f t="shared" si="23"/>
        <v/>
      </c>
      <c r="CJ73" s="465"/>
      <c r="CK73" s="548"/>
      <c r="CL73" s="546" t="str">
        <f t="shared" si="24"/>
        <v/>
      </c>
      <c r="CM73" s="465"/>
      <c r="CN73" s="548"/>
      <c r="CO73" s="546" t="str">
        <f t="shared" si="25"/>
        <v/>
      </c>
      <c r="CP73" s="465"/>
      <c r="CQ73" s="548"/>
      <c r="CR73" s="546" t="str">
        <f t="shared" si="26"/>
        <v/>
      </c>
      <c r="CS73" s="465"/>
      <c r="CT73" s="548"/>
      <c r="CU73" s="546" t="str">
        <f t="shared" si="27"/>
        <v/>
      </c>
    </row>
    <row r="74" spans="3:99" ht="12" customHeight="1" x14ac:dyDescent="0.2">
      <c r="C74" s="1081"/>
      <c r="D74" s="1069" t="s">
        <v>179</v>
      </c>
      <c r="E74" s="1070"/>
      <c r="F74" s="1070"/>
      <c r="G74" s="321" t="s">
        <v>90</v>
      </c>
      <c r="H74" s="323">
        <v>1</v>
      </c>
      <c r="I74" s="321" t="s">
        <v>93</v>
      </c>
      <c r="J74" s="323"/>
      <c r="K74" s="500"/>
      <c r="L74" s="414" t="str">
        <f t="shared" si="0"/>
        <v/>
      </c>
      <c r="M74" s="410"/>
      <c r="N74" s="501"/>
      <c r="O74" s="414" t="str">
        <f t="shared" si="1"/>
        <v/>
      </c>
      <c r="P74" s="410"/>
      <c r="Q74" s="511"/>
      <c r="R74" s="414" t="str">
        <f t="shared" si="28"/>
        <v/>
      </c>
      <c r="S74" s="323"/>
      <c r="T74" s="535"/>
      <c r="U74" s="414" t="str">
        <f t="shared" si="29"/>
        <v/>
      </c>
      <c r="V74" s="323"/>
      <c r="W74" s="535"/>
      <c r="X74" s="414" t="str">
        <f t="shared" si="2"/>
        <v/>
      </c>
      <c r="Y74" s="323"/>
      <c r="Z74" s="535"/>
      <c r="AA74" s="414" t="str">
        <f t="shared" si="3"/>
        <v/>
      </c>
      <c r="AB74" s="323"/>
      <c r="AC74" s="535"/>
      <c r="AD74" s="414" t="str">
        <f t="shared" si="4"/>
        <v/>
      </c>
      <c r="AE74" s="323"/>
      <c r="AF74" s="501">
        <v>0.4</v>
      </c>
      <c r="AG74" s="414" t="str">
        <f t="shared" si="5"/>
        <v>○</v>
      </c>
      <c r="AH74" s="323"/>
      <c r="AI74" s="535"/>
      <c r="AJ74" s="414" t="str">
        <f t="shared" si="6"/>
        <v/>
      </c>
      <c r="AK74" s="323"/>
      <c r="AL74" s="535"/>
      <c r="AM74" s="414" t="str">
        <f t="shared" si="7"/>
        <v/>
      </c>
      <c r="AN74" s="323"/>
      <c r="AO74" s="535"/>
      <c r="AP74" s="414" t="str">
        <f t="shared" si="8"/>
        <v/>
      </c>
      <c r="AQ74" s="323"/>
      <c r="AR74" s="535"/>
      <c r="AS74" s="414" t="str">
        <f t="shared" si="9"/>
        <v/>
      </c>
      <c r="AT74" s="323"/>
      <c r="AU74" s="535"/>
      <c r="AV74" s="414" t="str">
        <f t="shared" si="10"/>
        <v/>
      </c>
      <c r="AW74" s="323"/>
      <c r="AX74" s="535"/>
      <c r="AY74" s="414" t="str">
        <f t="shared" si="11"/>
        <v/>
      </c>
      <c r="AZ74" s="323"/>
      <c r="BA74" s="535"/>
      <c r="BB74" s="414" t="str">
        <f t="shared" si="12"/>
        <v/>
      </c>
      <c r="BC74" s="323"/>
      <c r="BD74" s="511"/>
      <c r="BE74" s="414" t="str">
        <f t="shared" si="13"/>
        <v/>
      </c>
      <c r="BF74" s="323"/>
      <c r="BG74" s="535"/>
      <c r="BH74" s="414" t="str">
        <f t="shared" si="14"/>
        <v/>
      </c>
      <c r="BI74" s="323"/>
      <c r="BJ74" s="535"/>
      <c r="BK74" s="414" t="str">
        <f t="shared" si="15"/>
        <v/>
      </c>
      <c r="BL74" s="323"/>
      <c r="BM74" s="535"/>
      <c r="BN74" s="414" t="str">
        <f t="shared" si="16"/>
        <v/>
      </c>
      <c r="BO74" s="323"/>
      <c r="BP74" s="535"/>
      <c r="BQ74" s="414" t="str">
        <f t="shared" si="17"/>
        <v/>
      </c>
      <c r="BR74" s="323"/>
      <c r="BS74" s="535"/>
      <c r="BT74" s="414" t="str">
        <f t="shared" si="18"/>
        <v/>
      </c>
      <c r="BU74" s="323"/>
      <c r="BV74" s="535"/>
      <c r="BW74" s="414" t="str">
        <f t="shared" si="19"/>
        <v/>
      </c>
      <c r="BX74" s="323"/>
      <c r="BY74" s="501">
        <v>0.1</v>
      </c>
      <c r="BZ74" s="414" t="str">
        <f t="shared" si="20"/>
        <v>○</v>
      </c>
      <c r="CA74" s="323"/>
      <c r="CB74" s="535"/>
      <c r="CC74" s="414" t="str">
        <f t="shared" si="21"/>
        <v/>
      </c>
      <c r="CD74" s="323"/>
      <c r="CE74" s="535"/>
      <c r="CF74" s="414" t="str">
        <f t="shared" si="22"/>
        <v/>
      </c>
      <c r="CG74" s="323"/>
      <c r="CH74" s="501"/>
      <c r="CI74" s="414" t="str">
        <f t="shared" si="23"/>
        <v/>
      </c>
      <c r="CJ74" s="323"/>
      <c r="CK74" s="535"/>
      <c r="CL74" s="414" t="str">
        <f t="shared" si="24"/>
        <v/>
      </c>
      <c r="CM74" s="323"/>
      <c r="CN74" s="535"/>
      <c r="CO74" s="414" t="str">
        <f t="shared" si="25"/>
        <v/>
      </c>
      <c r="CP74" s="323"/>
      <c r="CQ74" s="535"/>
      <c r="CR74" s="414" t="str">
        <f t="shared" si="26"/>
        <v/>
      </c>
      <c r="CS74" s="323"/>
      <c r="CT74" s="535"/>
      <c r="CU74" s="414" t="str">
        <f t="shared" si="27"/>
        <v/>
      </c>
    </row>
    <row r="75" spans="3:99" ht="12" customHeight="1" x14ac:dyDescent="0.2">
      <c r="C75" s="1082"/>
      <c r="D75" s="1050" t="s">
        <v>180</v>
      </c>
      <c r="E75" s="1048"/>
      <c r="F75" s="1048"/>
      <c r="G75" s="372" t="s">
        <v>99</v>
      </c>
      <c r="H75" s="371">
        <v>0.05</v>
      </c>
      <c r="I75" s="372" t="s">
        <v>93</v>
      </c>
      <c r="J75" s="371"/>
      <c r="K75" s="552"/>
      <c r="L75" s="375" t="str">
        <f t="shared" si="0"/>
        <v/>
      </c>
      <c r="M75" s="343"/>
      <c r="N75" s="553"/>
      <c r="O75" s="375" t="str">
        <f t="shared" si="1"/>
        <v/>
      </c>
      <c r="P75" s="343"/>
      <c r="Q75" s="554"/>
      <c r="R75" s="375" t="str">
        <f t="shared" si="28"/>
        <v/>
      </c>
      <c r="S75" s="343"/>
      <c r="T75" s="554"/>
      <c r="U75" s="375" t="str">
        <f t="shared" si="29"/>
        <v/>
      </c>
      <c r="V75" s="343"/>
      <c r="W75" s="554"/>
      <c r="X75" s="375" t="str">
        <f t="shared" si="2"/>
        <v/>
      </c>
      <c r="Y75" s="343"/>
      <c r="Z75" s="554"/>
      <c r="AA75" s="375" t="str">
        <f t="shared" si="3"/>
        <v/>
      </c>
      <c r="AB75" s="343"/>
      <c r="AC75" s="554"/>
      <c r="AD75" s="375" t="str">
        <f t="shared" si="4"/>
        <v/>
      </c>
      <c r="AE75" s="343"/>
      <c r="AF75" s="554"/>
      <c r="AG75" s="375" t="str">
        <f t="shared" si="5"/>
        <v/>
      </c>
      <c r="AH75" s="343"/>
      <c r="AI75" s="554"/>
      <c r="AJ75" s="375" t="str">
        <f t="shared" si="6"/>
        <v/>
      </c>
      <c r="AK75" s="343"/>
      <c r="AL75" s="552"/>
      <c r="AM75" s="375" t="str">
        <f t="shared" si="7"/>
        <v/>
      </c>
      <c r="AN75" s="343"/>
      <c r="AO75" s="554"/>
      <c r="AP75" s="375" t="str">
        <f t="shared" si="8"/>
        <v/>
      </c>
      <c r="AQ75" s="343"/>
      <c r="AR75" s="554"/>
      <c r="AS75" s="375" t="str">
        <f t="shared" si="9"/>
        <v/>
      </c>
      <c r="AT75" s="343"/>
      <c r="AU75" s="552"/>
      <c r="AV75" s="375" t="str">
        <f t="shared" si="10"/>
        <v/>
      </c>
      <c r="AW75" s="343"/>
      <c r="AX75" s="554"/>
      <c r="AY75" s="375" t="str">
        <f t="shared" si="11"/>
        <v/>
      </c>
      <c r="AZ75" s="343"/>
      <c r="BA75" s="553"/>
      <c r="BB75" s="375" t="str">
        <f t="shared" si="12"/>
        <v/>
      </c>
      <c r="BC75" s="371"/>
      <c r="BD75" s="552"/>
      <c r="BE75" s="375" t="str">
        <f t="shared" si="13"/>
        <v/>
      </c>
      <c r="BF75" s="343"/>
      <c r="BG75" s="553"/>
      <c r="BH75" s="375" t="str">
        <f t="shared" si="14"/>
        <v/>
      </c>
      <c r="BI75" s="343"/>
      <c r="BJ75" s="554"/>
      <c r="BK75" s="375" t="str">
        <f t="shared" si="15"/>
        <v/>
      </c>
      <c r="BL75" s="343"/>
      <c r="BM75" s="554"/>
      <c r="BN75" s="375" t="str">
        <f t="shared" si="16"/>
        <v/>
      </c>
      <c r="BO75" s="343"/>
      <c r="BP75" s="552"/>
      <c r="BQ75" s="375" t="str">
        <f t="shared" si="17"/>
        <v/>
      </c>
      <c r="BR75" s="343"/>
      <c r="BS75" s="552"/>
      <c r="BT75" s="375" t="str">
        <f t="shared" si="18"/>
        <v/>
      </c>
      <c r="BU75" s="343"/>
      <c r="BV75" s="554"/>
      <c r="BW75" s="375" t="str">
        <f t="shared" si="19"/>
        <v/>
      </c>
      <c r="BX75" s="343"/>
      <c r="BY75" s="554"/>
      <c r="BZ75" s="375" t="str">
        <f t="shared" si="20"/>
        <v/>
      </c>
      <c r="CA75" s="343"/>
      <c r="CB75" s="554"/>
      <c r="CC75" s="375" t="str">
        <f t="shared" si="21"/>
        <v/>
      </c>
      <c r="CD75" s="343"/>
      <c r="CE75" s="554"/>
      <c r="CF75" s="375" t="str">
        <f t="shared" si="22"/>
        <v/>
      </c>
      <c r="CG75" s="343"/>
      <c r="CH75" s="553"/>
      <c r="CI75" s="375" t="str">
        <f t="shared" si="23"/>
        <v/>
      </c>
      <c r="CJ75" s="343"/>
      <c r="CK75" s="554"/>
      <c r="CL75" s="375" t="str">
        <f t="shared" si="24"/>
        <v/>
      </c>
      <c r="CM75" s="343"/>
      <c r="CN75" s="554"/>
      <c r="CO75" s="375" t="str">
        <f t="shared" si="25"/>
        <v/>
      </c>
      <c r="CP75" s="343"/>
      <c r="CQ75" s="554"/>
      <c r="CR75" s="375" t="str">
        <f t="shared" si="26"/>
        <v/>
      </c>
      <c r="CS75" s="343"/>
      <c r="CT75" s="554"/>
      <c r="CU75" s="375" t="str">
        <f t="shared" si="27"/>
        <v/>
      </c>
    </row>
    <row r="76" spans="3:99" ht="12" customHeight="1" x14ac:dyDescent="0.2">
      <c r="C76" s="1086" t="s">
        <v>181</v>
      </c>
      <c r="D76" s="1042" t="s">
        <v>182</v>
      </c>
      <c r="E76" s="1043"/>
      <c r="F76" s="1043"/>
      <c r="G76" s="303" t="s">
        <v>90</v>
      </c>
      <c r="H76" s="302"/>
      <c r="I76" s="303"/>
      <c r="J76" s="302"/>
      <c r="K76" s="555"/>
      <c r="L76" s="366"/>
      <c r="M76" s="367"/>
      <c r="N76" s="556"/>
      <c r="O76" s="365"/>
      <c r="P76" s="367"/>
      <c r="Q76" s="556"/>
      <c r="R76" s="366"/>
      <c r="S76" s="367"/>
      <c r="T76" s="556"/>
      <c r="U76" s="365"/>
      <c r="V76" s="367"/>
      <c r="W76" s="556"/>
      <c r="X76" s="394"/>
      <c r="Y76" s="367"/>
      <c r="Z76" s="556"/>
      <c r="AA76" s="370"/>
      <c r="AB76" s="367"/>
      <c r="AC76" s="556"/>
      <c r="AD76" s="370"/>
      <c r="AE76" s="367"/>
      <c r="AF76" s="556"/>
      <c r="AG76" s="369"/>
      <c r="AH76" s="367"/>
      <c r="AI76" s="556"/>
      <c r="AJ76" s="366"/>
      <c r="AK76" s="367"/>
      <c r="AL76" s="556"/>
      <c r="AM76" s="366"/>
      <c r="AN76" s="367"/>
      <c r="AO76" s="556"/>
      <c r="AP76" s="365"/>
      <c r="AQ76" s="367"/>
      <c r="AR76" s="556"/>
      <c r="AS76" s="370"/>
      <c r="AT76" s="367"/>
      <c r="AU76" s="556"/>
      <c r="AV76" s="365"/>
      <c r="AW76" s="367"/>
      <c r="AX76" s="556"/>
      <c r="AY76" s="370"/>
      <c r="AZ76" s="367"/>
      <c r="BA76" s="556"/>
      <c r="BB76" s="369"/>
      <c r="BC76" s="367"/>
      <c r="BD76" s="556"/>
      <c r="BE76" s="366"/>
      <c r="BF76" s="367"/>
      <c r="BG76" s="556"/>
      <c r="BH76" s="369"/>
      <c r="BI76" s="367"/>
      <c r="BJ76" s="556"/>
      <c r="BK76" s="370"/>
      <c r="BL76" s="367"/>
      <c r="BM76" s="556"/>
      <c r="BN76" s="365"/>
      <c r="BO76" s="367"/>
      <c r="BP76" s="556"/>
      <c r="BQ76" s="365"/>
      <c r="BR76" s="367"/>
      <c r="BS76" s="556"/>
      <c r="BT76" s="369"/>
      <c r="BU76" s="367"/>
      <c r="BV76" s="556"/>
      <c r="BW76" s="365"/>
      <c r="BX76" s="367"/>
      <c r="BY76" s="556"/>
      <c r="BZ76" s="395"/>
      <c r="CA76" s="367"/>
      <c r="CB76" s="556"/>
      <c r="CC76" s="370"/>
      <c r="CD76" s="367"/>
      <c r="CE76" s="556"/>
      <c r="CF76" s="370"/>
      <c r="CG76" s="367"/>
      <c r="CH76" s="556"/>
      <c r="CI76" s="365"/>
      <c r="CJ76" s="367"/>
      <c r="CK76" s="556"/>
      <c r="CL76" s="370"/>
      <c r="CM76" s="367"/>
      <c r="CN76" s="556"/>
      <c r="CO76" s="369"/>
      <c r="CP76" s="367"/>
      <c r="CQ76" s="556"/>
      <c r="CR76" s="365"/>
      <c r="CS76" s="367"/>
      <c r="CT76" s="556"/>
      <c r="CU76" s="402"/>
    </row>
    <row r="77" spans="3:99" ht="12" customHeight="1" x14ac:dyDescent="0.2">
      <c r="C77" s="1087"/>
      <c r="D77" s="1069" t="s">
        <v>183</v>
      </c>
      <c r="E77" s="1070"/>
      <c r="F77" s="1070"/>
      <c r="G77" s="321" t="s">
        <v>90</v>
      </c>
      <c r="H77" s="323"/>
      <c r="I77" s="321"/>
      <c r="J77" s="323"/>
      <c r="K77" s="517"/>
      <c r="L77" s="447"/>
      <c r="M77" s="324"/>
      <c r="N77" s="509"/>
      <c r="O77" s="331"/>
      <c r="P77" s="324"/>
      <c r="Q77" s="517"/>
      <c r="R77" s="480"/>
      <c r="S77" s="324"/>
      <c r="T77" s="517"/>
      <c r="U77" s="480"/>
      <c r="V77" s="324"/>
      <c r="W77" s="517"/>
      <c r="X77" s="480"/>
      <c r="Y77" s="512"/>
      <c r="Z77" s="517"/>
      <c r="AA77" s="481"/>
      <c r="AB77" s="512"/>
      <c r="AC77" s="509"/>
      <c r="AD77" s="480"/>
      <c r="AE77" s="512"/>
      <c r="AF77" s="509"/>
      <c r="AG77" s="480"/>
      <c r="AH77" s="512"/>
      <c r="AI77" s="517"/>
      <c r="AJ77" s="513"/>
      <c r="AK77" s="512"/>
      <c r="AL77" s="517"/>
      <c r="AM77" s="480"/>
      <c r="AN77" s="324"/>
      <c r="AO77" s="509"/>
      <c r="AP77" s="331"/>
      <c r="AQ77" s="324"/>
      <c r="AR77" s="509"/>
      <c r="AS77" s="448"/>
      <c r="AT77" s="324"/>
      <c r="AU77" s="509"/>
      <c r="AV77" s="331"/>
      <c r="AW77" s="512"/>
      <c r="AX77" s="509"/>
      <c r="AY77" s="515"/>
      <c r="AZ77" s="512"/>
      <c r="BA77" s="509"/>
      <c r="BB77" s="326"/>
      <c r="BC77" s="323"/>
      <c r="BD77" s="509"/>
      <c r="BE77" s="447"/>
      <c r="BF77" s="324"/>
      <c r="BG77" s="509"/>
      <c r="BH77" s="326"/>
      <c r="BI77" s="324"/>
      <c r="BJ77" s="509"/>
      <c r="BK77" s="481"/>
      <c r="BL77" s="324"/>
      <c r="BM77" s="509"/>
      <c r="BN77" s="331"/>
      <c r="BO77" s="324"/>
      <c r="BP77" s="509"/>
      <c r="BQ77" s="331"/>
      <c r="BR77" s="324"/>
      <c r="BS77" s="509"/>
      <c r="BT77" s="326"/>
      <c r="BU77" s="324"/>
      <c r="BV77" s="509"/>
      <c r="BW77" s="480"/>
      <c r="BX77" s="324"/>
      <c r="BY77" s="509"/>
      <c r="BZ77" s="480"/>
      <c r="CA77" s="512"/>
      <c r="CB77" s="509"/>
      <c r="CC77" s="481"/>
      <c r="CD77" s="512"/>
      <c r="CE77" s="509"/>
      <c r="CF77" s="480"/>
      <c r="CG77" s="512"/>
      <c r="CH77" s="509"/>
      <c r="CI77" s="505"/>
      <c r="CJ77" s="512"/>
      <c r="CK77" s="509"/>
      <c r="CL77" s="480"/>
      <c r="CM77" s="324"/>
      <c r="CN77" s="509"/>
      <c r="CO77" s="480"/>
      <c r="CP77" s="324"/>
      <c r="CQ77" s="509"/>
      <c r="CR77" s="480"/>
      <c r="CS77" s="324"/>
      <c r="CT77" s="509"/>
      <c r="CU77" s="481"/>
    </row>
    <row r="78" spans="3:99" ht="12" customHeight="1" x14ac:dyDescent="0.2">
      <c r="C78" s="1087"/>
      <c r="D78" s="1069" t="s">
        <v>184</v>
      </c>
      <c r="E78" s="1070"/>
      <c r="F78" s="1070"/>
      <c r="G78" s="321" t="s">
        <v>90</v>
      </c>
      <c r="H78" s="323"/>
      <c r="I78" s="321"/>
      <c r="J78" s="323"/>
      <c r="K78" s="517"/>
      <c r="L78" s="447"/>
      <c r="M78" s="324"/>
      <c r="N78" s="509"/>
      <c r="O78" s="331"/>
      <c r="P78" s="324"/>
      <c r="Q78" s="517"/>
      <c r="R78" s="480"/>
      <c r="S78" s="324"/>
      <c r="T78" s="517"/>
      <c r="U78" s="480"/>
      <c r="V78" s="324"/>
      <c r="W78" s="517"/>
      <c r="X78" s="480"/>
      <c r="Y78" s="512"/>
      <c r="Z78" s="517"/>
      <c r="AA78" s="481"/>
      <c r="AB78" s="512"/>
      <c r="AC78" s="509"/>
      <c r="AD78" s="480"/>
      <c r="AE78" s="512"/>
      <c r="AF78" s="509"/>
      <c r="AG78" s="480"/>
      <c r="AH78" s="512"/>
      <c r="AI78" s="517"/>
      <c r="AJ78" s="513"/>
      <c r="AK78" s="512"/>
      <c r="AL78" s="517"/>
      <c r="AM78" s="480"/>
      <c r="AN78" s="324"/>
      <c r="AO78" s="509"/>
      <c r="AP78" s="331"/>
      <c r="AQ78" s="324"/>
      <c r="AR78" s="509"/>
      <c r="AS78" s="448"/>
      <c r="AT78" s="324"/>
      <c r="AU78" s="509"/>
      <c r="AV78" s="331"/>
      <c r="AW78" s="512"/>
      <c r="AX78" s="509"/>
      <c r="AY78" s="515"/>
      <c r="AZ78" s="324"/>
      <c r="BA78" s="509"/>
      <c r="BB78" s="326"/>
      <c r="BC78" s="323"/>
      <c r="BD78" s="517"/>
      <c r="BE78" s="447"/>
      <c r="BF78" s="324"/>
      <c r="BG78" s="509"/>
      <c r="BH78" s="326"/>
      <c r="BI78" s="323"/>
      <c r="BJ78" s="509"/>
      <c r="BK78" s="481"/>
      <c r="BL78" s="323"/>
      <c r="BM78" s="509"/>
      <c r="BN78" s="331"/>
      <c r="BO78" s="323"/>
      <c r="BP78" s="509"/>
      <c r="BQ78" s="331"/>
      <c r="BR78" s="323"/>
      <c r="BS78" s="509"/>
      <c r="BT78" s="326"/>
      <c r="BU78" s="324"/>
      <c r="BV78" s="509"/>
      <c r="BW78" s="480"/>
      <c r="BX78" s="323"/>
      <c r="BY78" s="509"/>
      <c r="BZ78" s="480"/>
      <c r="CA78" s="323"/>
      <c r="CB78" s="509"/>
      <c r="CC78" s="481"/>
      <c r="CD78" s="323"/>
      <c r="CE78" s="509"/>
      <c r="CF78" s="480"/>
      <c r="CG78" s="323"/>
      <c r="CH78" s="509"/>
      <c r="CI78" s="505"/>
      <c r="CJ78" s="323"/>
      <c r="CK78" s="509"/>
      <c r="CL78" s="480"/>
      <c r="CM78" s="323"/>
      <c r="CN78" s="509"/>
      <c r="CO78" s="480"/>
      <c r="CP78" s="323"/>
      <c r="CQ78" s="509"/>
      <c r="CR78" s="480"/>
      <c r="CS78" s="323"/>
      <c r="CT78" s="509"/>
      <c r="CU78" s="481"/>
    </row>
    <row r="79" spans="3:99" ht="12" customHeight="1" x14ac:dyDescent="0.2">
      <c r="C79" s="1087"/>
      <c r="D79" s="1083" t="s">
        <v>185</v>
      </c>
      <c r="E79" s="1084"/>
      <c r="F79" s="1084"/>
      <c r="G79" s="455" t="s">
        <v>90</v>
      </c>
      <c r="H79" s="456"/>
      <c r="I79" s="455"/>
      <c r="J79" s="456"/>
      <c r="K79" s="557"/>
      <c r="L79" s="558"/>
      <c r="M79" s="540"/>
      <c r="N79" s="544"/>
      <c r="O79" s="559"/>
      <c r="P79" s="456"/>
      <c r="Q79" s="557"/>
      <c r="R79" s="488"/>
      <c r="S79" s="456"/>
      <c r="T79" s="557"/>
      <c r="U79" s="488"/>
      <c r="V79" s="456"/>
      <c r="W79" s="557"/>
      <c r="X79" s="488"/>
      <c r="Y79" s="456"/>
      <c r="Z79" s="557"/>
      <c r="AA79" s="491"/>
      <c r="AB79" s="456"/>
      <c r="AC79" s="544"/>
      <c r="AD79" s="488"/>
      <c r="AE79" s="456"/>
      <c r="AF79" s="544"/>
      <c r="AG79" s="488"/>
      <c r="AH79" s="560"/>
      <c r="AI79" s="557"/>
      <c r="AJ79" s="561"/>
      <c r="AK79" s="456"/>
      <c r="AL79" s="557"/>
      <c r="AM79" s="488"/>
      <c r="AN79" s="540"/>
      <c r="AO79" s="544"/>
      <c r="AP79" s="559"/>
      <c r="AQ79" s="540"/>
      <c r="AR79" s="544"/>
      <c r="AS79" s="541"/>
      <c r="AT79" s="540"/>
      <c r="AU79" s="544"/>
      <c r="AV79" s="559"/>
      <c r="AW79" s="560"/>
      <c r="AX79" s="544"/>
      <c r="AY79" s="562"/>
      <c r="AZ79" s="560"/>
      <c r="BA79" s="544"/>
      <c r="BB79" s="563"/>
      <c r="BC79" s="456"/>
      <c r="BD79" s="557"/>
      <c r="BE79" s="558"/>
      <c r="BF79" s="540"/>
      <c r="BG79" s="544"/>
      <c r="BH79" s="563"/>
      <c r="BI79" s="456"/>
      <c r="BJ79" s="544"/>
      <c r="BK79" s="491"/>
      <c r="BL79" s="540"/>
      <c r="BM79" s="544"/>
      <c r="BN79" s="559"/>
      <c r="BO79" s="540"/>
      <c r="BP79" s="544"/>
      <c r="BQ79" s="559"/>
      <c r="BR79" s="540"/>
      <c r="BS79" s="544"/>
      <c r="BT79" s="563"/>
      <c r="BU79" s="540"/>
      <c r="BV79" s="544"/>
      <c r="BW79" s="488"/>
      <c r="BX79" s="540"/>
      <c r="BY79" s="544"/>
      <c r="BZ79" s="488"/>
      <c r="CA79" s="560"/>
      <c r="CB79" s="544"/>
      <c r="CC79" s="491"/>
      <c r="CD79" s="456"/>
      <c r="CE79" s="544"/>
      <c r="CF79" s="488"/>
      <c r="CG79" s="456"/>
      <c r="CH79" s="544"/>
      <c r="CI79" s="564"/>
      <c r="CJ79" s="456"/>
      <c r="CK79" s="544"/>
      <c r="CL79" s="488"/>
      <c r="CM79" s="540"/>
      <c r="CN79" s="544"/>
      <c r="CO79" s="488"/>
      <c r="CP79" s="456"/>
      <c r="CQ79" s="544"/>
      <c r="CR79" s="488"/>
      <c r="CS79" s="456"/>
      <c r="CT79" s="544"/>
      <c r="CU79" s="491"/>
    </row>
    <row r="80" spans="3:99" ht="12" customHeight="1" x14ac:dyDescent="0.2">
      <c r="C80" s="1087"/>
      <c r="D80" s="1069" t="s">
        <v>186</v>
      </c>
      <c r="E80" s="1070"/>
      <c r="F80" s="1070"/>
      <c r="G80" s="321" t="s">
        <v>90</v>
      </c>
      <c r="H80" s="323"/>
      <c r="I80" s="321"/>
      <c r="J80" s="323"/>
      <c r="K80" s="551"/>
      <c r="L80" s="447"/>
      <c r="M80" s="323"/>
      <c r="N80" s="501"/>
      <c r="O80" s="331"/>
      <c r="P80" s="323"/>
      <c r="Q80" s="551"/>
      <c r="R80" s="480"/>
      <c r="S80" s="323"/>
      <c r="T80" s="551"/>
      <c r="U80" s="480"/>
      <c r="V80" s="323"/>
      <c r="W80" s="551"/>
      <c r="X80" s="480"/>
      <c r="Y80" s="323"/>
      <c r="Z80" s="551"/>
      <c r="AA80" s="481"/>
      <c r="AB80" s="323"/>
      <c r="AC80" s="501"/>
      <c r="AD80" s="480"/>
      <c r="AE80" s="323"/>
      <c r="AF80" s="501"/>
      <c r="AG80" s="480"/>
      <c r="AH80" s="323"/>
      <c r="AI80" s="551"/>
      <c r="AJ80" s="480"/>
      <c r="AK80" s="323"/>
      <c r="AL80" s="551"/>
      <c r="AM80" s="480"/>
      <c r="AN80" s="323"/>
      <c r="AO80" s="501"/>
      <c r="AP80" s="331"/>
      <c r="AQ80" s="323"/>
      <c r="AR80" s="501"/>
      <c r="AS80" s="448"/>
      <c r="AT80" s="324"/>
      <c r="AU80" s="501"/>
      <c r="AV80" s="331"/>
      <c r="AW80" s="323"/>
      <c r="AX80" s="501"/>
      <c r="AY80" s="414"/>
      <c r="AZ80" s="410"/>
      <c r="BA80" s="501"/>
      <c r="BB80" s="326"/>
      <c r="BC80" s="323"/>
      <c r="BD80" s="551"/>
      <c r="BE80" s="447"/>
      <c r="BF80" s="324"/>
      <c r="BG80" s="501"/>
      <c r="BH80" s="326"/>
      <c r="BI80" s="323"/>
      <c r="BJ80" s="501"/>
      <c r="BK80" s="481"/>
      <c r="BL80" s="323"/>
      <c r="BM80" s="501"/>
      <c r="BN80" s="331"/>
      <c r="BO80" s="323"/>
      <c r="BP80" s="501"/>
      <c r="BQ80" s="331"/>
      <c r="BR80" s="324"/>
      <c r="BS80" s="501"/>
      <c r="BT80" s="326"/>
      <c r="BU80" s="324"/>
      <c r="BV80" s="501"/>
      <c r="BW80" s="480"/>
      <c r="BX80" s="324"/>
      <c r="BY80" s="501"/>
      <c r="BZ80" s="480"/>
      <c r="CA80" s="323"/>
      <c r="CB80" s="501"/>
      <c r="CC80" s="481"/>
      <c r="CD80" s="410"/>
      <c r="CE80" s="501"/>
      <c r="CF80" s="480"/>
      <c r="CG80" s="323"/>
      <c r="CH80" s="501"/>
      <c r="CI80" s="409"/>
      <c r="CJ80" s="323"/>
      <c r="CK80" s="501"/>
      <c r="CL80" s="480"/>
      <c r="CM80" s="323"/>
      <c r="CN80" s="501"/>
      <c r="CO80" s="480"/>
      <c r="CP80" s="323"/>
      <c r="CQ80" s="501"/>
      <c r="CR80" s="480"/>
      <c r="CS80" s="323"/>
      <c r="CT80" s="501"/>
      <c r="CU80" s="481"/>
    </row>
    <row r="81" spans="3:99" ht="12" customHeight="1" x14ac:dyDescent="0.2">
      <c r="C81" s="1087"/>
      <c r="D81" s="1069" t="s">
        <v>187</v>
      </c>
      <c r="E81" s="1070"/>
      <c r="F81" s="1070"/>
      <c r="G81" s="321" t="s">
        <v>90</v>
      </c>
      <c r="H81" s="323"/>
      <c r="I81" s="321"/>
      <c r="J81" s="323"/>
      <c r="K81" s="551"/>
      <c r="L81" s="447"/>
      <c r="M81" s="323"/>
      <c r="N81" s="501"/>
      <c r="O81" s="331"/>
      <c r="P81" s="323"/>
      <c r="Q81" s="551"/>
      <c r="R81" s="480"/>
      <c r="S81" s="323"/>
      <c r="T81" s="551"/>
      <c r="U81" s="480"/>
      <c r="V81" s="323"/>
      <c r="W81" s="551"/>
      <c r="X81" s="480"/>
      <c r="Y81" s="323"/>
      <c r="Z81" s="551"/>
      <c r="AA81" s="481"/>
      <c r="AB81" s="323"/>
      <c r="AC81" s="501"/>
      <c r="AD81" s="480"/>
      <c r="AE81" s="323"/>
      <c r="AF81" s="501"/>
      <c r="AG81" s="480"/>
      <c r="AH81" s="323"/>
      <c r="AI81" s="551"/>
      <c r="AJ81" s="411"/>
      <c r="AK81" s="323"/>
      <c r="AL81" s="551"/>
      <c r="AM81" s="480"/>
      <c r="AN81" s="323"/>
      <c r="AO81" s="501"/>
      <c r="AP81" s="331"/>
      <c r="AQ81" s="323"/>
      <c r="AR81" s="501"/>
      <c r="AS81" s="448"/>
      <c r="AT81" s="323"/>
      <c r="AU81" s="501"/>
      <c r="AV81" s="331"/>
      <c r="AW81" s="323"/>
      <c r="AX81" s="501"/>
      <c r="AY81" s="414"/>
      <c r="AZ81" s="323"/>
      <c r="BA81" s="501"/>
      <c r="BB81" s="326"/>
      <c r="BC81" s="323"/>
      <c r="BD81" s="551"/>
      <c r="BE81" s="447"/>
      <c r="BF81" s="323"/>
      <c r="BG81" s="501"/>
      <c r="BH81" s="326"/>
      <c r="BI81" s="323"/>
      <c r="BJ81" s="501"/>
      <c r="BK81" s="481"/>
      <c r="BL81" s="323"/>
      <c r="BM81" s="501"/>
      <c r="BN81" s="331"/>
      <c r="BO81" s="323"/>
      <c r="BP81" s="501"/>
      <c r="BQ81" s="331"/>
      <c r="BR81" s="323"/>
      <c r="BS81" s="501"/>
      <c r="BT81" s="326"/>
      <c r="BU81" s="323"/>
      <c r="BV81" s="501"/>
      <c r="BW81" s="480"/>
      <c r="BX81" s="323"/>
      <c r="BY81" s="501"/>
      <c r="BZ81" s="480"/>
      <c r="CA81" s="323"/>
      <c r="CB81" s="501"/>
      <c r="CC81" s="481"/>
      <c r="CD81" s="323"/>
      <c r="CE81" s="501"/>
      <c r="CF81" s="480"/>
      <c r="CG81" s="323"/>
      <c r="CH81" s="501"/>
      <c r="CI81" s="409"/>
      <c r="CJ81" s="323"/>
      <c r="CK81" s="501"/>
      <c r="CL81" s="480"/>
      <c r="CM81" s="323"/>
      <c r="CN81" s="501"/>
      <c r="CO81" s="480"/>
      <c r="CP81" s="323"/>
      <c r="CQ81" s="501"/>
      <c r="CR81" s="480"/>
      <c r="CS81" s="323"/>
      <c r="CT81" s="501"/>
      <c r="CU81" s="481"/>
    </row>
    <row r="82" spans="3:99" ht="12" customHeight="1" x14ac:dyDescent="0.2">
      <c r="C82" s="1087"/>
      <c r="D82" s="1069" t="s">
        <v>188</v>
      </c>
      <c r="E82" s="1070"/>
      <c r="F82" s="1070"/>
      <c r="G82" s="321" t="s">
        <v>90</v>
      </c>
      <c r="H82" s="323"/>
      <c r="I82" s="321"/>
      <c r="J82" s="323"/>
      <c r="K82" s="551"/>
      <c r="L82" s="447"/>
      <c r="M82" s="324"/>
      <c r="N82" s="501"/>
      <c r="O82" s="331"/>
      <c r="P82" s="324"/>
      <c r="Q82" s="551"/>
      <c r="R82" s="480"/>
      <c r="S82" s="324"/>
      <c r="T82" s="551"/>
      <c r="U82" s="480"/>
      <c r="V82" s="324"/>
      <c r="W82" s="551"/>
      <c r="X82" s="480"/>
      <c r="Y82" s="410"/>
      <c r="Z82" s="551"/>
      <c r="AA82" s="481"/>
      <c r="AB82" s="410"/>
      <c r="AC82" s="501"/>
      <c r="AD82" s="480"/>
      <c r="AE82" s="410"/>
      <c r="AF82" s="501"/>
      <c r="AG82" s="480"/>
      <c r="AH82" s="410"/>
      <c r="AI82" s="551"/>
      <c r="AJ82" s="411"/>
      <c r="AK82" s="410"/>
      <c r="AL82" s="551"/>
      <c r="AM82" s="480"/>
      <c r="AN82" s="324"/>
      <c r="AO82" s="501"/>
      <c r="AP82" s="331"/>
      <c r="AQ82" s="324"/>
      <c r="AR82" s="501"/>
      <c r="AS82" s="448"/>
      <c r="AT82" s="324"/>
      <c r="AU82" s="501"/>
      <c r="AV82" s="331"/>
      <c r="AW82" s="410"/>
      <c r="AX82" s="501"/>
      <c r="AY82" s="414"/>
      <c r="AZ82" s="410"/>
      <c r="BA82" s="501"/>
      <c r="BB82" s="326"/>
      <c r="BC82" s="323"/>
      <c r="BD82" s="551"/>
      <c r="BE82" s="447"/>
      <c r="BF82" s="324"/>
      <c r="BG82" s="501"/>
      <c r="BH82" s="326"/>
      <c r="BI82" s="324"/>
      <c r="BJ82" s="501"/>
      <c r="BK82" s="481"/>
      <c r="BL82" s="324"/>
      <c r="BM82" s="501"/>
      <c r="BN82" s="331"/>
      <c r="BO82" s="324"/>
      <c r="BP82" s="501"/>
      <c r="BQ82" s="331"/>
      <c r="BR82" s="324"/>
      <c r="BS82" s="501"/>
      <c r="BT82" s="326"/>
      <c r="BU82" s="324"/>
      <c r="BV82" s="501"/>
      <c r="BW82" s="480"/>
      <c r="BX82" s="324"/>
      <c r="BY82" s="501"/>
      <c r="BZ82" s="480"/>
      <c r="CA82" s="410"/>
      <c r="CB82" s="501"/>
      <c r="CC82" s="481"/>
      <c r="CD82" s="410"/>
      <c r="CE82" s="501"/>
      <c r="CF82" s="480"/>
      <c r="CG82" s="410"/>
      <c r="CH82" s="501"/>
      <c r="CI82" s="409"/>
      <c r="CJ82" s="410"/>
      <c r="CK82" s="501"/>
      <c r="CL82" s="480"/>
      <c r="CM82" s="324"/>
      <c r="CN82" s="501"/>
      <c r="CO82" s="480"/>
      <c r="CP82" s="324"/>
      <c r="CQ82" s="501"/>
      <c r="CR82" s="480"/>
      <c r="CS82" s="324"/>
      <c r="CT82" s="501"/>
      <c r="CU82" s="481"/>
    </row>
    <row r="83" spans="3:99" ht="12" customHeight="1" x14ac:dyDescent="0.2">
      <c r="C83" s="1087"/>
      <c r="D83" s="1083" t="s">
        <v>189</v>
      </c>
      <c r="E83" s="1084"/>
      <c r="F83" s="1084"/>
      <c r="G83" s="455" t="s">
        <v>90</v>
      </c>
      <c r="H83" s="456"/>
      <c r="I83" s="455"/>
      <c r="J83" s="456"/>
      <c r="K83" s="542"/>
      <c r="L83" s="558"/>
      <c r="M83" s="540"/>
      <c r="N83" s="543"/>
      <c r="O83" s="559"/>
      <c r="P83" s="540"/>
      <c r="Q83" s="557"/>
      <c r="R83" s="488"/>
      <c r="S83" s="540"/>
      <c r="T83" s="557"/>
      <c r="U83" s="488"/>
      <c r="V83" s="540"/>
      <c r="W83" s="557"/>
      <c r="X83" s="488"/>
      <c r="Y83" s="462"/>
      <c r="Z83" s="557"/>
      <c r="AA83" s="491"/>
      <c r="AB83" s="462"/>
      <c r="AC83" s="544"/>
      <c r="AD83" s="488"/>
      <c r="AE83" s="462"/>
      <c r="AF83" s="544"/>
      <c r="AG83" s="488"/>
      <c r="AH83" s="462"/>
      <c r="AI83" s="557"/>
      <c r="AJ83" s="484"/>
      <c r="AK83" s="462"/>
      <c r="AL83" s="557"/>
      <c r="AM83" s="488"/>
      <c r="AN83" s="456"/>
      <c r="AO83" s="544"/>
      <c r="AP83" s="559"/>
      <c r="AQ83" s="456"/>
      <c r="AR83" s="544"/>
      <c r="AS83" s="541"/>
      <c r="AT83" s="456"/>
      <c r="AU83" s="544">
        <v>0.67</v>
      </c>
      <c r="AV83" s="559"/>
      <c r="AW83" s="462"/>
      <c r="AX83" s="544"/>
      <c r="AY83" s="492"/>
      <c r="AZ83" s="462"/>
      <c r="BA83" s="544"/>
      <c r="BB83" s="563"/>
      <c r="BC83" s="456"/>
      <c r="BD83" s="557"/>
      <c r="BE83" s="558"/>
      <c r="BF83" s="540"/>
      <c r="BG83" s="544"/>
      <c r="BH83" s="563"/>
      <c r="BI83" s="540" t="s">
        <v>134</v>
      </c>
      <c r="BJ83" s="544">
        <v>0.04</v>
      </c>
      <c r="BK83" s="491"/>
      <c r="BL83" s="540"/>
      <c r="BM83" s="544"/>
      <c r="BN83" s="559"/>
      <c r="BO83" s="456"/>
      <c r="BP83" s="544"/>
      <c r="BQ83" s="559"/>
      <c r="BR83" s="456"/>
      <c r="BS83" s="557"/>
      <c r="BT83" s="541"/>
      <c r="BU83" s="456"/>
      <c r="BV83" s="544"/>
      <c r="BW83" s="488"/>
      <c r="BX83" s="540"/>
      <c r="BY83" s="544"/>
      <c r="BZ83" s="488"/>
      <c r="CA83" s="462"/>
      <c r="CB83" s="544"/>
      <c r="CC83" s="491"/>
      <c r="CD83" s="462"/>
      <c r="CE83" s="544"/>
      <c r="CF83" s="488"/>
      <c r="CG83" s="462"/>
      <c r="CH83" s="544"/>
      <c r="CI83" s="463"/>
      <c r="CJ83" s="462"/>
      <c r="CK83" s="544"/>
      <c r="CL83" s="488"/>
      <c r="CM83" s="456"/>
      <c r="CN83" s="544"/>
      <c r="CO83" s="488"/>
      <c r="CP83" s="456"/>
      <c r="CQ83" s="544"/>
      <c r="CR83" s="488"/>
      <c r="CS83" s="540"/>
      <c r="CT83" s="544"/>
      <c r="CU83" s="491"/>
    </row>
    <row r="84" spans="3:99" ht="12" customHeight="1" x14ac:dyDescent="0.2">
      <c r="C84" s="1087"/>
      <c r="D84" s="1069" t="s">
        <v>190</v>
      </c>
      <c r="E84" s="1070"/>
      <c r="F84" s="1070"/>
      <c r="G84" s="321" t="s">
        <v>90</v>
      </c>
      <c r="H84" s="323"/>
      <c r="I84" s="321"/>
      <c r="J84" s="323"/>
      <c r="K84" s="500"/>
      <c r="L84" s="447"/>
      <c r="M84" s="324"/>
      <c r="N84" s="498"/>
      <c r="O84" s="331"/>
      <c r="P84" s="324"/>
      <c r="Q84" s="500"/>
      <c r="R84" s="447"/>
      <c r="S84" s="324"/>
      <c r="T84" s="501"/>
      <c r="U84" s="331"/>
      <c r="V84" s="324"/>
      <c r="W84" s="498"/>
      <c r="X84" s="382"/>
      <c r="Y84" s="380"/>
      <c r="Z84" s="498"/>
      <c r="AA84" s="384"/>
      <c r="AB84" s="380"/>
      <c r="AC84" s="501"/>
      <c r="AD84" s="384"/>
      <c r="AE84" s="380"/>
      <c r="AF84" s="498"/>
      <c r="AG84" s="383"/>
      <c r="AH84" s="380"/>
      <c r="AI84" s="498"/>
      <c r="AJ84" s="379"/>
      <c r="AK84" s="380"/>
      <c r="AL84" s="501"/>
      <c r="AM84" s="379"/>
      <c r="AN84" s="323"/>
      <c r="AO84" s="498"/>
      <c r="AP84" s="331"/>
      <c r="AQ84" s="323"/>
      <c r="AR84" s="501"/>
      <c r="AS84" s="448"/>
      <c r="AT84" s="323"/>
      <c r="AU84" s="498">
        <v>2</v>
      </c>
      <c r="AV84" s="331"/>
      <c r="AW84" s="380"/>
      <c r="AX84" s="498"/>
      <c r="AY84" s="384"/>
      <c r="AZ84" s="380"/>
      <c r="BA84" s="498"/>
      <c r="BB84" s="326"/>
      <c r="BC84" s="323"/>
      <c r="BD84" s="500"/>
      <c r="BE84" s="447"/>
      <c r="BF84" s="324"/>
      <c r="BG84" s="498"/>
      <c r="BH84" s="326"/>
      <c r="BI84" s="324"/>
      <c r="BJ84" s="501">
        <v>0.94</v>
      </c>
      <c r="BK84" s="448"/>
      <c r="BL84" s="324"/>
      <c r="BM84" s="498"/>
      <c r="BN84" s="331"/>
      <c r="BO84" s="323"/>
      <c r="BP84" s="498"/>
      <c r="BQ84" s="331"/>
      <c r="BR84" s="323"/>
      <c r="BS84" s="551"/>
      <c r="BT84" s="448"/>
      <c r="BU84" s="323"/>
      <c r="BV84" s="498"/>
      <c r="BW84" s="331"/>
      <c r="BX84" s="324"/>
      <c r="BY84" s="501"/>
      <c r="BZ84" s="379"/>
      <c r="CA84" s="380"/>
      <c r="CB84" s="498"/>
      <c r="CC84" s="384"/>
      <c r="CD84" s="380"/>
      <c r="CE84" s="501"/>
      <c r="CF84" s="384"/>
      <c r="CG84" s="380"/>
      <c r="CH84" s="498"/>
      <c r="CI84" s="382"/>
      <c r="CJ84" s="380"/>
      <c r="CK84" s="501"/>
      <c r="CL84" s="384"/>
      <c r="CM84" s="323"/>
      <c r="CN84" s="501"/>
      <c r="CO84" s="326"/>
      <c r="CP84" s="323"/>
      <c r="CQ84" s="501"/>
      <c r="CR84" s="331"/>
      <c r="CS84" s="410"/>
      <c r="CT84" s="501"/>
      <c r="CU84" s="384"/>
    </row>
    <row r="85" spans="3:99" ht="12" customHeight="1" x14ac:dyDescent="0.2">
      <c r="C85" s="1087"/>
      <c r="D85" s="1069" t="s">
        <v>191</v>
      </c>
      <c r="E85" s="1070"/>
      <c r="F85" s="1070"/>
      <c r="G85" s="321" t="s">
        <v>90</v>
      </c>
      <c r="H85" s="323"/>
      <c r="I85" s="321"/>
      <c r="J85" s="323"/>
      <c r="K85" s="551"/>
      <c r="L85" s="447"/>
      <c r="M85" s="324"/>
      <c r="N85" s="501"/>
      <c r="O85" s="409"/>
      <c r="P85" s="410"/>
      <c r="Q85" s="517"/>
      <c r="R85" s="411"/>
      <c r="S85" s="410"/>
      <c r="T85" s="501"/>
      <c r="U85" s="409"/>
      <c r="V85" s="410"/>
      <c r="W85" s="509"/>
      <c r="X85" s="382"/>
      <c r="Y85" s="380"/>
      <c r="Z85" s="509"/>
      <c r="AA85" s="414"/>
      <c r="AB85" s="410"/>
      <c r="AC85" s="509"/>
      <c r="AD85" s="414"/>
      <c r="AE85" s="410"/>
      <c r="AF85" s="509"/>
      <c r="AG85" s="510"/>
      <c r="AH85" s="410"/>
      <c r="AI85" s="509"/>
      <c r="AJ85" s="411"/>
      <c r="AK85" s="410"/>
      <c r="AL85" s="509"/>
      <c r="AM85" s="411"/>
      <c r="AN85" s="323"/>
      <c r="AO85" s="509"/>
      <c r="AP85" s="331"/>
      <c r="AQ85" s="323"/>
      <c r="AR85" s="509"/>
      <c r="AS85" s="448"/>
      <c r="AT85" s="323"/>
      <c r="AU85" s="501">
        <v>0.17</v>
      </c>
      <c r="AV85" s="331"/>
      <c r="AW85" s="410"/>
      <c r="AX85" s="501"/>
      <c r="AY85" s="414"/>
      <c r="AZ85" s="410"/>
      <c r="BA85" s="501"/>
      <c r="BB85" s="326"/>
      <c r="BC85" s="323"/>
      <c r="BD85" s="517"/>
      <c r="BE85" s="447"/>
      <c r="BF85" s="324"/>
      <c r="BG85" s="501"/>
      <c r="BH85" s="510"/>
      <c r="BI85" s="410" t="s">
        <v>134</v>
      </c>
      <c r="BJ85" s="501">
        <v>0.04</v>
      </c>
      <c r="BK85" s="414"/>
      <c r="BL85" s="410"/>
      <c r="BM85" s="509"/>
      <c r="BN85" s="409"/>
      <c r="BO85" s="323"/>
      <c r="BP85" s="509"/>
      <c r="BQ85" s="331"/>
      <c r="BR85" s="323"/>
      <c r="BS85" s="517"/>
      <c r="BT85" s="448"/>
      <c r="BU85" s="323"/>
      <c r="BV85" s="509"/>
      <c r="BW85" s="331"/>
      <c r="BX85" s="410"/>
      <c r="BY85" s="509"/>
      <c r="BZ85" s="379"/>
      <c r="CA85" s="380"/>
      <c r="CB85" s="509"/>
      <c r="CC85" s="414"/>
      <c r="CD85" s="410"/>
      <c r="CE85" s="509"/>
      <c r="CF85" s="414"/>
      <c r="CG85" s="410"/>
      <c r="CH85" s="509"/>
      <c r="CI85" s="409"/>
      <c r="CJ85" s="410"/>
      <c r="CK85" s="509"/>
      <c r="CL85" s="414"/>
      <c r="CM85" s="410"/>
      <c r="CN85" s="509"/>
      <c r="CO85" s="326"/>
      <c r="CP85" s="410"/>
      <c r="CQ85" s="509"/>
      <c r="CR85" s="331"/>
      <c r="CS85" s="410"/>
      <c r="CT85" s="509"/>
      <c r="CU85" s="384"/>
    </row>
    <row r="86" spans="3:99" ht="12" customHeight="1" x14ac:dyDescent="0.2">
      <c r="C86" s="1088"/>
      <c r="D86" s="1069" t="s">
        <v>192</v>
      </c>
      <c r="E86" s="1070"/>
      <c r="F86" s="1070"/>
      <c r="G86" s="321" t="s">
        <v>90</v>
      </c>
      <c r="H86" s="323"/>
      <c r="I86" s="321"/>
      <c r="J86" s="323"/>
      <c r="K86" s="551"/>
      <c r="L86" s="447"/>
      <c r="M86" s="343"/>
      <c r="N86" s="565"/>
      <c r="O86" s="409"/>
      <c r="P86" s="410"/>
      <c r="Q86" s="517"/>
      <c r="R86" s="411"/>
      <c r="S86" s="566"/>
      <c r="T86" s="501"/>
      <c r="U86" s="409"/>
      <c r="V86" s="410"/>
      <c r="W86" s="509"/>
      <c r="X86" s="409"/>
      <c r="Y86" s="566"/>
      <c r="Z86" s="509"/>
      <c r="AA86" s="567"/>
      <c r="AB86" s="410"/>
      <c r="AC86" s="509"/>
      <c r="AD86" s="414"/>
      <c r="AE86" s="566"/>
      <c r="AF86" s="554"/>
      <c r="AG86" s="510"/>
      <c r="AH86" s="410"/>
      <c r="AI86" s="501"/>
      <c r="AJ86" s="411"/>
      <c r="AK86" s="566"/>
      <c r="AL86" s="554"/>
      <c r="AM86" s="411"/>
      <c r="AN86" s="371"/>
      <c r="AO86" s="501"/>
      <c r="AP86" s="331"/>
      <c r="AQ86" s="371"/>
      <c r="AR86" s="509"/>
      <c r="AS86" s="375"/>
      <c r="AT86" s="323"/>
      <c r="AU86" s="565">
        <v>0.21</v>
      </c>
      <c r="AV86" s="331"/>
      <c r="AW86" s="410"/>
      <c r="AX86" s="501"/>
      <c r="AY86" s="414"/>
      <c r="AZ86" s="410"/>
      <c r="BA86" s="501"/>
      <c r="BB86" s="326"/>
      <c r="BC86" s="323"/>
      <c r="BD86" s="517"/>
      <c r="BE86" s="447"/>
      <c r="BF86" s="324"/>
      <c r="BG86" s="501"/>
      <c r="BH86" s="510"/>
      <c r="BI86" s="410"/>
      <c r="BJ86" s="501"/>
      <c r="BK86" s="567"/>
      <c r="BL86" s="566"/>
      <c r="BM86" s="501"/>
      <c r="BN86" s="409"/>
      <c r="BO86" s="371"/>
      <c r="BP86" s="565"/>
      <c r="BQ86" s="331"/>
      <c r="BR86" s="323"/>
      <c r="BS86" s="517"/>
      <c r="BT86" s="448"/>
      <c r="BU86" s="323"/>
      <c r="BV86" s="509"/>
      <c r="BW86" s="331"/>
      <c r="BX86" s="410"/>
      <c r="BY86" s="509"/>
      <c r="BZ86" s="411"/>
      <c r="CA86" s="566"/>
      <c r="CB86" s="509"/>
      <c r="CC86" s="567"/>
      <c r="CD86" s="410"/>
      <c r="CE86" s="509"/>
      <c r="CF86" s="414"/>
      <c r="CG86" s="566"/>
      <c r="CH86" s="554"/>
      <c r="CI86" s="409"/>
      <c r="CJ86" s="410"/>
      <c r="CK86" s="509"/>
      <c r="CL86" s="414"/>
      <c r="CM86" s="371"/>
      <c r="CN86" s="509"/>
      <c r="CO86" s="326"/>
      <c r="CP86" s="323"/>
      <c r="CQ86" s="509"/>
      <c r="CR86" s="331"/>
      <c r="CS86" s="410"/>
      <c r="CT86" s="509"/>
      <c r="CU86" s="414"/>
    </row>
    <row r="87" spans="3:99" ht="12" customHeight="1" x14ac:dyDescent="0.2">
      <c r="C87" s="1086" t="s">
        <v>193</v>
      </c>
      <c r="D87" s="1089" t="s">
        <v>194</v>
      </c>
      <c r="E87" s="1090"/>
      <c r="F87" s="1090"/>
      <c r="G87" s="568" t="s">
        <v>90</v>
      </c>
      <c r="H87" s="302"/>
      <c r="I87" s="303"/>
      <c r="J87" s="302"/>
      <c r="K87" s="555"/>
      <c r="L87" s="366"/>
      <c r="M87" s="367"/>
      <c r="N87" s="556"/>
      <c r="O87" s="398"/>
      <c r="P87" s="399"/>
      <c r="Q87" s="569"/>
      <c r="R87" s="400"/>
      <c r="S87" s="399"/>
      <c r="T87" s="570"/>
      <c r="U87" s="398"/>
      <c r="V87" s="399"/>
      <c r="W87" s="570"/>
      <c r="X87" s="398"/>
      <c r="Y87" s="399"/>
      <c r="Z87" s="570"/>
      <c r="AA87" s="571"/>
      <c r="AB87" s="399"/>
      <c r="AC87" s="570"/>
      <c r="AD87" s="403"/>
      <c r="AE87" s="399"/>
      <c r="AF87" s="572"/>
      <c r="AG87" s="571"/>
      <c r="AH87" s="399"/>
      <c r="AI87" s="570"/>
      <c r="AJ87" s="400"/>
      <c r="AK87" s="399"/>
      <c r="AL87" s="556"/>
      <c r="AM87" s="400"/>
      <c r="AN87" s="367"/>
      <c r="AO87" s="570"/>
      <c r="AP87" s="573"/>
      <c r="AQ87" s="574"/>
      <c r="AR87" s="570"/>
      <c r="AS87" s="575"/>
      <c r="AT87" s="574"/>
      <c r="AU87" s="556"/>
      <c r="AV87" s="398"/>
      <c r="AW87" s="399"/>
      <c r="AX87" s="570"/>
      <c r="AY87" s="403"/>
      <c r="AZ87" s="399"/>
      <c r="BA87" s="556"/>
      <c r="BB87" s="369"/>
      <c r="BC87" s="302"/>
      <c r="BD87" s="555"/>
      <c r="BE87" s="366"/>
      <c r="BF87" s="367"/>
      <c r="BG87" s="556"/>
      <c r="BH87" s="571"/>
      <c r="BI87" s="399"/>
      <c r="BJ87" s="570"/>
      <c r="BK87" s="403"/>
      <c r="BL87" s="399"/>
      <c r="BM87" s="570"/>
      <c r="BN87" s="398"/>
      <c r="BO87" s="367"/>
      <c r="BP87" s="556"/>
      <c r="BQ87" s="398"/>
      <c r="BR87" s="367"/>
      <c r="BS87" s="556"/>
      <c r="BT87" s="571"/>
      <c r="BU87" s="367"/>
      <c r="BV87" s="570"/>
      <c r="BW87" s="398"/>
      <c r="BX87" s="399"/>
      <c r="BY87" s="570"/>
      <c r="BZ87" s="400"/>
      <c r="CA87" s="399"/>
      <c r="CB87" s="570"/>
      <c r="CC87" s="571"/>
      <c r="CD87" s="399"/>
      <c r="CE87" s="570"/>
      <c r="CF87" s="403"/>
      <c r="CG87" s="399"/>
      <c r="CH87" s="556"/>
      <c r="CI87" s="398"/>
      <c r="CJ87" s="399"/>
      <c r="CK87" s="570"/>
      <c r="CL87" s="403"/>
      <c r="CM87" s="367"/>
      <c r="CN87" s="570"/>
      <c r="CO87" s="571"/>
      <c r="CP87" s="367"/>
      <c r="CQ87" s="570"/>
      <c r="CR87" s="398"/>
      <c r="CS87" s="399"/>
      <c r="CT87" s="570"/>
      <c r="CU87" s="403"/>
    </row>
    <row r="88" spans="3:99" ht="12" customHeight="1" x14ac:dyDescent="0.2">
      <c r="C88" s="1081"/>
      <c r="D88" s="1091" t="s">
        <v>195</v>
      </c>
      <c r="E88" s="1092"/>
      <c r="F88" s="1092"/>
      <c r="G88" s="576" t="s">
        <v>90</v>
      </c>
      <c r="H88" s="323"/>
      <c r="I88" s="321"/>
      <c r="J88" s="323"/>
      <c r="K88" s="500"/>
      <c r="L88" s="447"/>
      <c r="M88" s="324"/>
      <c r="N88" s="498"/>
      <c r="O88" s="409"/>
      <c r="P88" s="410"/>
      <c r="Q88" s="517"/>
      <c r="R88" s="411"/>
      <c r="S88" s="410"/>
      <c r="T88" s="509"/>
      <c r="U88" s="409"/>
      <c r="V88" s="410"/>
      <c r="W88" s="509"/>
      <c r="X88" s="409"/>
      <c r="Y88" s="410"/>
      <c r="Z88" s="509"/>
      <c r="AA88" s="510"/>
      <c r="AB88" s="410"/>
      <c r="AC88" s="509"/>
      <c r="AD88" s="414"/>
      <c r="AE88" s="410"/>
      <c r="AF88" s="509"/>
      <c r="AG88" s="510"/>
      <c r="AH88" s="410"/>
      <c r="AI88" s="509"/>
      <c r="AJ88" s="411"/>
      <c r="AK88" s="410"/>
      <c r="AL88" s="498"/>
      <c r="AM88" s="411"/>
      <c r="AN88" s="324"/>
      <c r="AO88" s="509"/>
      <c r="AP88" s="505"/>
      <c r="AQ88" s="512"/>
      <c r="AR88" s="509"/>
      <c r="AS88" s="516"/>
      <c r="AT88" s="512"/>
      <c r="AU88" s="498"/>
      <c r="AV88" s="409"/>
      <c r="AW88" s="410"/>
      <c r="AX88" s="509"/>
      <c r="AY88" s="414"/>
      <c r="AZ88" s="410"/>
      <c r="BA88" s="498"/>
      <c r="BB88" s="326"/>
      <c r="BC88" s="323"/>
      <c r="BD88" s="500"/>
      <c r="BE88" s="447"/>
      <c r="BF88" s="324"/>
      <c r="BG88" s="498"/>
      <c r="BH88" s="510"/>
      <c r="BI88" s="410"/>
      <c r="BJ88" s="509"/>
      <c r="BK88" s="414"/>
      <c r="BL88" s="410"/>
      <c r="BM88" s="509"/>
      <c r="BN88" s="409"/>
      <c r="BO88" s="324"/>
      <c r="BP88" s="498"/>
      <c r="BQ88" s="409"/>
      <c r="BR88" s="324"/>
      <c r="BS88" s="498"/>
      <c r="BT88" s="510"/>
      <c r="BU88" s="324"/>
      <c r="BV88" s="509"/>
      <c r="BW88" s="409"/>
      <c r="BX88" s="410"/>
      <c r="BY88" s="509"/>
      <c r="BZ88" s="411"/>
      <c r="CA88" s="410"/>
      <c r="CB88" s="509"/>
      <c r="CC88" s="510"/>
      <c r="CD88" s="410"/>
      <c r="CE88" s="509"/>
      <c r="CF88" s="414"/>
      <c r="CG88" s="410"/>
      <c r="CH88" s="498"/>
      <c r="CI88" s="409"/>
      <c r="CJ88" s="410"/>
      <c r="CK88" s="509"/>
      <c r="CL88" s="414"/>
      <c r="CM88" s="324"/>
      <c r="CN88" s="509"/>
      <c r="CO88" s="510"/>
      <c r="CP88" s="324"/>
      <c r="CQ88" s="509"/>
      <c r="CR88" s="409"/>
      <c r="CS88" s="410"/>
      <c r="CT88" s="509"/>
      <c r="CU88" s="414"/>
    </row>
    <row r="89" spans="3:99" ht="12" customHeight="1" x14ac:dyDescent="0.2">
      <c r="C89" s="1081"/>
      <c r="D89" s="1091" t="s">
        <v>196</v>
      </c>
      <c r="E89" s="1092"/>
      <c r="F89" s="1092"/>
      <c r="G89" s="576" t="s">
        <v>90</v>
      </c>
      <c r="H89" s="323"/>
      <c r="I89" s="321"/>
      <c r="J89" s="323"/>
      <c r="K89" s="500"/>
      <c r="L89" s="447"/>
      <c r="M89" s="324"/>
      <c r="N89" s="498"/>
      <c r="O89" s="409"/>
      <c r="P89" s="410"/>
      <c r="Q89" s="517"/>
      <c r="R89" s="411"/>
      <c r="S89" s="410"/>
      <c r="T89" s="509"/>
      <c r="U89" s="409"/>
      <c r="V89" s="410"/>
      <c r="W89" s="509"/>
      <c r="X89" s="409"/>
      <c r="Y89" s="410"/>
      <c r="Z89" s="509"/>
      <c r="AA89" s="510"/>
      <c r="AB89" s="410"/>
      <c r="AC89" s="509"/>
      <c r="AD89" s="414"/>
      <c r="AE89" s="410"/>
      <c r="AF89" s="509"/>
      <c r="AG89" s="510"/>
      <c r="AH89" s="410"/>
      <c r="AI89" s="509"/>
      <c r="AJ89" s="411"/>
      <c r="AK89" s="410"/>
      <c r="AL89" s="498"/>
      <c r="AM89" s="411"/>
      <c r="AN89" s="324"/>
      <c r="AO89" s="509"/>
      <c r="AP89" s="505"/>
      <c r="AQ89" s="512"/>
      <c r="AR89" s="509"/>
      <c r="AS89" s="516"/>
      <c r="AT89" s="512"/>
      <c r="AU89" s="498"/>
      <c r="AV89" s="409"/>
      <c r="AW89" s="410"/>
      <c r="AX89" s="509"/>
      <c r="AY89" s="414"/>
      <c r="AZ89" s="410"/>
      <c r="BA89" s="498"/>
      <c r="BB89" s="326"/>
      <c r="BC89" s="323"/>
      <c r="BD89" s="500"/>
      <c r="BE89" s="447"/>
      <c r="BF89" s="324"/>
      <c r="BG89" s="498"/>
      <c r="BH89" s="510"/>
      <c r="BI89" s="410"/>
      <c r="BJ89" s="509"/>
      <c r="BK89" s="414"/>
      <c r="BL89" s="410"/>
      <c r="BM89" s="509"/>
      <c r="BN89" s="409"/>
      <c r="BO89" s="324"/>
      <c r="BP89" s="498"/>
      <c r="BQ89" s="409"/>
      <c r="BR89" s="324"/>
      <c r="BS89" s="498"/>
      <c r="BT89" s="510"/>
      <c r="BU89" s="324"/>
      <c r="BV89" s="509"/>
      <c r="BW89" s="409"/>
      <c r="BX89" s="410"/>
      <c r="BY89" s="509"/>
      <c r="BZ89" s="411"/>
      <c r="CA89" s="410"/>
      <c r="CB89" s="509"/>
      <c r="CC89" s="510"/>
      <c r="CD89" s="410"/>
      <c r="CE89" s="509"/>
      <c r="CF89" s="414"/>
      <c r="CG89" s="410"/>
      <c r="CH89" s="498"/>
      <c r="CI89" s="409"/>
      <c r="CJ89" s="410"/>
      <c r="CK89" s="509"/>
      <c r="CL89" s="414"/>
      <c r="CM89" s="324"/>
      <c r="CN89" s="509"/>
      <c r="CO89" s="510"/>
      <c r="CP89" s="324"/>
      <c r="CQ89" s="509"/>
      <c r="CR89" s="409"/>
      <c r="CS89" s="410"/>
      <c r="CT89" s="509"/>
      <c r="CU89" s="414"/>
    </row>
    <row r="90" spans="3:99" ht="12" customHeight="1" x14ac:dyDescent="0.2">
      <c r="C90" s="1081"/>
      <c r="D90" s="1091" t="s">
        <v>197</v>
      </c>
      <c r="E90" s="1092"/>
      <c r="F90" s="1092"/>
      <c r="G90" s="576" t="s">
        <v>90</v>
      </c>
      <c r="H90" s="323"/>
      <c r="I90" s="321"/>
      <c r="J90" s="323"/>
      <c r="K90" s="500"/>
      <c r="L90" s="447"/>
      <c r="M90" s="324"/>
      <c r="N90" s="498"/>
      <c r="O90" s="409"/>
      <c r="P90" s="410"/>
      <c r="Q90" s="517"/>
      <c r="R90" s="411"/>
      <c r="S90" s="410"/>
      <c r="T90" s="509"/>
      <c r="U90" s="409"/>
      <c r="V90" s="410"/>
      <c r="W90" s="509"/>
      <c r="X90" s="409"/>
      <c r="Y90" s="410"/>
      <c r="Z90" s="509"/>
      <c r="AA90" s="510"/>
      <c r="AB90" s="410"/>
      <c r="AC90" s="509"/>
      <c r="AD90" s="414"/>
      <c r="AE90" s="410"/>
      <c r="AF90" s="509"/>
      <c r="AG90" s="510"/>
      <c r="AH90" s="410"/>
      <c r="AI90" s="509"/>
      <c r="AJ90" s="411"/>
      <c r="AK90" s="410"/>
      <c r="AL90" s="498"/>
      <c r="AM90" s="411"/>
      <c r="AN90" s="324"/>
      <c r="AO90" s="509"/>
      <c r="AP90" s="505"/>
      <c r="AQ90" s="512"/>
      <c r="AR90" s="509"/>
      <c r="AS90" s="516"/>
      <c r="AT90" s="512"/>
      <c r="AU90" s="498"/>
      <c r="AV90" s="409"/>
      <c r="AW90" s="410"/>
      <c r="AX90" s="509"/>
      <c r="AY90" s="414"/>
      <c r="AZ90" s="410"/>
      <c r="BA90" s="498"/>
      <c r="BB90" s="326"/>
      <c r="BC90" s="323"/>
      <c r="BD90" s="500"/>
      <c r="BE90" s="447"/>
      <c r="BF90" s="324"/>
      <c r="BG90" s="498"/>
      <c r="BH90" s="510"/>
      <c r="BI90" s="410"/>
      <c r="BJ90" s="509"/>
      <c r="BK90" s="414"/>
      <c r="BL90" s="410"/>
      <c r="BM90" s="509"/>
      <c r="BN90" s="409"/>
      <c r="BO90" s="324"/>
      <c r="BP90" s="498"/>
      <c r="BQ90" s="409"/>
      <c r="BR90" s="324"/>
      <c r="BS90" s="498"/>
      <c r="BT90" s="510"/>
      <c r="BU90" s="324"/>
      <c r="BV90" s="509"/>
      <c r="BW90" s="409"/>
      <c r="BX90" s="410"/>
      <c r="BY90" s="509"/>
      <c r="BZ90" s="411"/>
      <c r="CA90" s="410"/>
      <c r="CB90" s="509"/>
      <c r="CC90" s="510"/>
      <c r="CD90" s="410"/>
      <c r="CE90" s="509"/>
      <c r="CF90" s="414"/>
      <c r="CG90" s="410"/>
      <c r="CH90" s="498"/>
      <c r="CI90" s="409"/>
      <c r="CJ90" s="410"/>
      <c r="CK90" s="509"/>
      <c r="CL90" s="414"/>
      <c r="CM90" s="324"/>
      <c r="CN90" s="509"/>
      <c r="CO90" s="510"/>
      <c r="CP90" s="324"/>
      <c r="CQ90" s="509"/>
      <c r="CR90" s="409"/>
      <c r="CS90" s="410"/>
      <c r="CT90" s="509"/>
      <c r="CU90" s="414"/>
    </row>
    <row r="91" spans="3:99" ht="12" customHeight="1" x14ac:dyDescent="0.2">
      <c r="C91" s="1082"/>
      <c r="D91" s="1093" t="s">
        <v>198</v>
      </c>
      <c r="E91" s="1094"/>
      <c r="F91" s="1094"/>
      <c r="G91" s="577" t="s">
        <v>90</v>
      </c>
      <c r="H91" s="371"/>
      <c r="I91" s="372"/>
      <c r="J91" s="371"/>
      <c r="K91" s="552"/>
      <c r="L91" s="373"/>
      <c r="M91" s="343"/>
      <c r="N91" s="553"/>
      <c r="O91" s="578"/>
      <c r="P91" s="566"/>
      <c r="Q91" s="579"/>
      <c r="R91" s="580"/>
      <c r="S91" s="566"/>
      <c r="T91" s="581"/>
      <c r="U91" s="578"/>
      <c r="V91" s="566"/>
      <c r="W91" s="581"/>
      <c r="X91" s="578"/>
      <c r="Y91" s="566"/>
      <c r="Z91" s="581"/>
      <c r="AA91" s="582"/>
      <c r="AB91" s="566"/>
      <c r="AC91" s="581"/>
      <c r="AD91" s="567"/>
      <c r="AE91" s="566"/>
      <c r="AF91" s="554"/>
      <c r="AG91" s="582"/>
      <c r="AH91" s="566"/>
      <c r="AI91" s="581"/>
      <c r="AJ91" s="580"/>
      <c r="AK91" s="566"/>
      <c r="AL91" s="553"/>
      <c r="AM91" s="580"/>
      <c r="AN91" s="343"/>
      <c r="AO91" s="581"/>
      <c r="AP91" s="578"/>
      <c r="AQ91" s="343"/>
      <c r="AR91" s="581"/>
      <c r="AS91" s="582"/>
      <c r="AT91" s="343"/>
      <c r="AU91" s="553"/>
      <c r="AV91" s="578"/>
      <c r="AW91" s="566"/>
      <c r="AX91" s="581"/>
      <c r="AY91" s="567"/>
      <c r="AZ91" s="566"/>
      <c r="BA91" s="553"/>
      <c r="BB91" s="337"/>
      <c r="BC91" s="371"/>
      <c r="BD91" s="552"/>
      <c r="BE91" s="373"/>
      <c r="BF91" s="343"/>
      <c r="BG91" s="553"/>
      <c r="BH91" s="582"/>
      <c r="BI91" s="566"/>
      <c r="BJ91" s="581"/>
      <c r="BK91" s="567"/>
      <c r="BL91" s="566"/>
      <c r="BM91" s="581"/>
      <c r="BN91" s="578"/>
      <c r="BO91" s="343"/>
      <c r="BP91" s="553"/>
      <c r="BQ91" s="578"/>
      <c r="BR91" s="343"/>
      <c r="BS91" s="553"/>
      <c r="BT91" s="582"/>
      <c r="BU91" s="343"/>
      <c r="BV91" s="581"/>
      <c r="BW91" s="578"/>
      <c r="BX91" s="566"/>
      <c r="BY91" s="581"/>
      <c r="BZ91" s="580"/>
      <c r="CA91" s="566"/>
      <c r="CB91" s="581"/>
      <c r="CC91" s="582"/>
      <c r="CD91" s="566"/>
      <c r="CE91" s="581"/>
      <c r="CF91" s="567"/>
      <c r="CG91" s="566"/>
      <c r="CH91" s="553"/>
      <c r="CI91" s="578"/>
      <c r="CJ91" s="566"/>
      <c r="CK91" s="581"/>
      <c r="CL91" s="567"/>
      <c r="CM91" s="343"/>
      <c r="CN91" s="581"/>
      <c r="CO91" s="582"/>
      <c r="CP91" s="343"/>
      <c r="CQ91" s="581"/>
      <c r="CR91" s="578"/>
      <c r="CS91" s="566"/>
      <c r="CT91" s="581"/>
      <c r="CU91" s="567"/>
    </row>
    <row r="92" spans="3:99" ht="12" customHeight="1" x14ac:dyDescent="0.2">
      <c r="C92" s="1086" t="s">
        <v>199</v>
      </c>
      <c r="D92" s="1042" t="s">
        <v>200</v>
      </c>
      <c r="E92" s="1043"/>
      <c r="F92" s="1043"/>
      <c r="G92" s="303" t="s">
        <v>90</v>
      </c>
      <c r="H92" s="302">
        <v>0.06</v>
      </c>
      <c r="I92" s="303" t="s">
        <v>201</v>
      </c>
      <c r="J92" s="302"/>
      <c r="K92" s="584"/>
      <c r="L92" s="532" t="str">
        <f>IF(K92="","",(IF(K92&lt;=$H92,"○","×")))</f>
        <v/>
      </c>
      <c r="M92" s="367"/>
      <c r="N92" s="585"/>
      <c r="O92" s="532" t="str">
        <f>IF(N92="","",(IF(N92&lt;=$H92,"○","×")))</f>
        <v/>
      </c>
      <c r="P92" s="367"/>
      <c r="Q92" s="430"/>
      <c r="R92" s="532" t="str">
        <f>IF(Q92="","",(IF(Q92&lt;=$H92,"○","×")))</f>
        <v/>
      </c>
      <c r="S92" s="367"/>
      <c r="T92" s="586"/>
      <c r="U92" s="532" t="str">
        <f>IF(T92="","",(IF(T92&lt;=$H92,"○","×")))</f>
        <v/>
      </c>
      <c r="V92" s="367"/>
      <c r="W92" s="586"/>
      <c r="X92" s="532" t="str">
        <f>IF(W92="","",(IF(W92&lt;=$H92,"○","×")))</f>
        <v/>
      </c>
      <c r="Y92" s="367"/>
      <c r="Z92" s="586"/>
      <c r="AA92" s="532" t="str">
        <f>IF(Z92="","",(IF(Z92&lt;=$H92,"○","×")))</f>
        <v/>
      </c>
      <c r="AB92" s="367"/>
      <c r="AC92" s="586"/>
      <c r="AD92" s="532" t="str">
        <f>IF(AC92="","",(IF(AC92&lt;=$H92,"○","×")))</f>
        <v/>
      </c>
      <c r="AE92" s="367"/>
      <c r="AF92" s="573"/>
      <c r="AG92" s="532" t="str">
        <f>IF(AF92="","",(IF(AF92&lt;=$H92,"○","×")))</f>
        <v/>
      </c>
      <c r="AH92" s="367"/>
      <c r="AI92" s="586"/>
      <c r="AJ92" s="532" t="str">
        <f>IF(AI92="","",(IF(AI92&lt;=$H92,"○","×")))</f>
        <v/>
      </c>
      <c r="AK92" s="367"/>
      <c r="AL92" s="585"/>
      <c r="AM92" s="532" t="str">
        <f>IF(AL92="","",(IF(AL92&lt;=$H92,"○","×")))</f>
        <v/>
      </c>
      <c r="AN92" s="367"/>
      <c r="AO92" s="586"/>
      <c r="AP92" s="532" t="str">
        <f>IF(AO92="","",(IF(AO92&lt;=$H92,"○","×")))</f>
        <v/>
      </c>
      <c r="AQ92" s="367"/>
      <c r="AR92" s="586"/>
      <c r="AS92" s="532" t="str">
        <f>IF(AR92="","",(IF(AR92&lt;=$H92,"○","×")))</f>
        <v/>
      </c>
      <c r="AT92" s="367"/>
      <c r="AU92" s="585"/>
      <c r="AV92" s="532" t="str">
        <f>IF(AU92="","",(IF(AU92&lt;=$H92,"○","×")))</f>
        <v/>
      </c>
      <c r="AW92" s="367"/>
      <c r="AX92" s="586"/>
      <c r="AY92" s="532" t="str">
        <f>IF(AX92="","",(IF(AX92&lt;=$H92,"○","×")))</f>
        <v/>
      </c>
      <c r="AZ92" s="367"/>
      <c r="BA92" s="585"/>
      <c r="BB92" s="532" t="str">
        <f>IF(BA92="","",(IF(BA92&lt;=$H92,"○","×")))</f>
        <v/>
      </c>
      <c r="BC92" s="302"/>
      <c r="BD92" s="584"/>
      <c r="BE92" s="532" t="str">
        <f>IF(BD92="","",(IF(BD92&lt;=$H92,"○","×")))</f>
        <v/>
      </c>
      <c r="BF92" s="367"/>
      <c r="BG92" s="585"/>
      <c r="BH92" s="532" t="str">
        <f>IF(BG92="","",(IF(BG92&lt;=$H92,"○","×")))</f>
        <v/>
      </c>
      <c r="BI92" s="367"/>
      <c r="BJ92" s="586"/>
      <c r="BK92" s="532" t="str">
        <f>IF(BJ92="","",(IF(BJ92&lt;=$H92,"○","×")))</f>
        <v/>
      </c>
      <c r="BL92" s="367"/>
      <c r="BM92" s="586"/>
      <c r="BN92" s="532" t="str">
        <f>IF(BM92="","",(IF(BM92&lt;=$H92,"○","×")))</f>
        <v/>
      </c>
      <c r="BO92" s="367"/>
      <c r="BP92" s="585"/>
      <c r="BQ92" s="532" t="str">
        <f>IF(BP92="","",(IF(BP92&lt;=$H92,"○","×")))</f>
        <v/>
      </c>
      <c r="BR92" s="367"/>
      <c r="BS92" s="585"/>
      <c r="BT92" s="532" t="str">
        <f>IF(BS92="","",(IF(BS92&lt;=$H92,"○","×")))</f>
        <v/>
      </c>
      <c r="BU92" s="367"/>
      <c r="BV92" s="586"/>
      <c r="BW92" s="532" t="str">
        <f>IF(BV92="","",(IF(BV92&lt;=$H92,"○","×")))</f>
        <v/>
      </c>
      <c r="BX92" s="367"/>
      <c r="BY92" s="586"/>
      <c r="BZ92" s="532" t="str">
        <f>IF(BY92="","",(IF(BY92&lt;=$H92,"○","×")))</f>
        <v/>
      </c>
      <c r="CA92" s="367"/>
      <c r="CB92" s="586"/>
      <c r="CC92" s="532" t="str">
        <f>IF(CB92="","",(IF(CB92&lt;=$H92,"○","×")))</f>
        <v/>
      </c>
      <c r="CD92" s="367"/>
      <c r="CE92" s="586"/>
      <c r="CF92" s="532" t="str">
        <f>IF(CE92="","",(IF(CE92&lt;=$H92,"○","×")))</f>
        <v/>
      </c>
      <c r="CG92" s="367"/>
      <c r="CH92" s="585"/>
      <c r="CI92" s="532" t="str">
        <f>IF(CH92="","",(IF(CH92&lt;=$H92,"○","×")))</f>
        <v/>
      </c>
      <c r="CJ92" s="367"/>
      <c r="CK92" s="586"/>
      <c r="CL92" s="532" t="str">
        <f>IF(CK92="","",(IF(CK92&lt;=$H92,"○","×")))</f>
        <v/>
      </c>
      <c r="CM92" s="367"/>
      <c r="CN92" s="586"/>
      <c r="CO92" s="532" t="str">
        <f>IF(CN92="","",(IF(CN92&lt;=$H92,"○","×")))</f>
        <v/>
      </c>
      <c r="CP92" s="367"/>
      <c r="CQ92" s="586"/>
      <c r="CR92" s="532" t="str">
        <f>IF(CQ92="","",(IF(CQ92&lt;=$H92,"○","×")))</f>
        <v/>
      </c>
      <c r="CS92" s="367"/>
      <c r="CT92" s="586"/>
      <c r="CU92" s="532" t="str">
        <f>IF(CT92="","",(IF(CT92&lt;=$H92,"○","×")))</f>
        <v/>
      </c>
    </row>
    <row r="93" spans="3:99" ht="12" customHeight="1" x14ac:dyDescent="0.2">
      <c r="C93" s="1081"/>
      <c r="D93" s="1069" t="s">
        <v>202</v>
      </c>
      <c r="E93" s="1070"/>
      <c r="F93" s="1070"/>
      <c r="G93" s="321" t="s">
        <v>90</v>
      </c>
      <c r="H93" s="323">
        <v>0.04</v>
      </c>
      <c r="I93" s="321" t="s">
        <v>201</v>
      </c>
      <c r="J93" s="323"/>
      <c r="K93" s="587"/>
      <c r="L93" s="502" t="str">
        <f t="shared" ref="L93:L123" si="30">IF(K93="","",(IF(K93&lt;=$H93,"○","×")))</f>
        <v/>
      </c>
      <c r="M93" s="324"/>
      <c r="N93" s="588"/>
      <c r="O93" s="502" t="str">
        <f t="shared" ref="O93:O123" si="31">IF(N93="","",(IF(N93&lt;=$H93,"○","×")))</f>
        <v/>
      </c>
      <c r="P93" s="324"/>
      <c r="Q93" s="534"/>
      <c r="R93" s="502" t="str">
        <f t="shared" ref="R93:R123" si="32">IF(Q93="","",(IF(Q93&lt;=$H93,"○","×")))</f>
        <v/>
      </c>
      <c r="S93" s="324"/>
      <c r="T93" s="506"/>
      <c r="U93" s="502" t="str">
        <f t="shared" ref="U93:U123" si="33">IF(T93="","",(IF(T93&lt;=$H93,"○","×")))</f>
        <v/>
      </c>
      <c r="V93" s="324"/>
      <c r="W93" s="506"/>
      <c r="X93" s="502" t="str">
        <f t="shared" ref="X93:X123" si="34">IF(W93="","",(IF(W93&lt;=$H93,"○","×")))</f>
        <v/>
      </c>
      <c r="Y93" s="324"/>
      <c r="Z93" s="506"/>
      <c r="AA93" s="502" t="str">
        <f t="shared" ref="AA93:AA123" si="35">IF(Z93="","",(IF(Z93&lt;=$H93,"○","×")))</f>
        <v/>
      </c>
      <c r="AB93" s="324"/>
      <c r="AC93" s="506"/>
      <c r="AD93" s="502" t="str">
        <f t="shared" ref="AD93:AD123" si="36">IF(AC93="","",(IF(AC93&lt;=$H93,"○","×")))</f>
        <v/>
      </c>
      <c r="AE93" s="324"/>
      <c r="AF93" s="505"/>
      <c r="AG93" s="502" t="str">
        <f t="shared" ref="AG93:AG123" si="37">IF(AF93="","",(IF(AF93&lt;=$H93,"○","×")))</f>
        <v/>
      </c>
      <c r="AH93" s="324"/>
      <c r="AI93" s="506"/>
      <c r="AJ93" s="502" t="str">
        <f t="shared" ref="AJ93:AJ123" si="38">IF(AI93="","",(IF(AI93&lt;=$H93,"○","×")))</f>
        <v/>
      </c>
      <c r="AK93" s="324"/>
      <c r="AL93" s="588"/>
      <c r="AM93" s="502" t="str">
        <f t="shared" ref="AM93:AM123" si="39">IF(AL93="","",(IF(AL93&lt;=$H93,"○","×")))</f>
        <v/>
      </c>
      <c r="AN93" s="324"/>
      <c r="AO93" s="506"/>
      <c r="AP93" s="502" t="str">
        <f t="shared" ref="AP93:AP123" si="40">IF(AO93="","",(IF(AO93&lt;=$H93,"○","×")))</f>
        <v/>
      </c>
      <c r="AQ93" s="324"/>
      <c r="AR93" s="506"/>
      <c r="AS93" s="502" t="str">
        <f t="shared" ref="AS93:AS123" si="41">IF(AR93="","",(IF(AR93&lt;=$H93,"○","×")))</f>
        <v/>
      </c>
      <c r="AT93" s="324"/>
      <c r="AU93" s="588"/>
      <c r="AV93" s="502" t="str">
        <f t="shared" ref="AV93:AV123" si="42">IF(AU93="","",(IF(AU93&lt;=$H93,"○","×")))</f>
        <v/>
      </c>
      <c r="AW93" s="324"/>
      <c r="AX93" s="506"/>
      <c r="AY93" s="502" t="str">
        <f t="shared" ref="AY93:AY123" si="43">IF(AX93="","",(IF(AX93&lt;=$H93,"○","×")))</f>
        <v/>
      </c>
      <c r="AZ93" s="324"/>
      <c r="BA93" s="588"/>
      <c r="BB93" s="502" t="str">
        <f t="shared" ref="BB93:BB123" si="44">IF(BA93="","",(IF(BA93&lt;=$H93,"○","×")))</f>
        <v/>
      </c>
      <c r="BC93" s="323"/>
      <c r="BD93" s="587"/>
      <c r="BE93" s="502" t="str">
        <f t="shared" ref="BE93:BE123" si="45">IF(BD93="","",(IF(BD93&lt;=$H93,"○","×")))</f>
        <v/>
      </c>
      <c r="BF93" s="324"/>
      <c r="BG93" s="588"/>
      <c r="BH93" s="502" t="str">
        <f t="shared" ref="BH93:BH123" si="46">IF(BG93="","",(IF(BG93&lt;=$H93,"○","×")))</f>
        <v/>
      </c>
      <c r="BI93" s="324"/>
      <c r="BJ93" s="506"/>
      <c r="BK93" s="502" t="str">
        <f t="shared" ref="BK93:BK123" si="47">IF(BJ93="","",(IF(BJ93&lt;=$H93,"○","×")))</f>
        <v/>
      </c>
      <c r="BL93" s="324"/>
      <c r="BM93" s="506"/>
      <c r="BN93" s="502" t="str">
        <f t="shared" ref="BN93:BN123" si="48">IF(BM93="","",(IF(BM93&lt;=$H93,"○","×")))</f>
        <v/>
      </c>
      <c r="BO93" s="324"/>
      <c r="BP93" s="588"/>
      <c r="BQ93" s="502" t="str">
        <f t="shared" ref="BQ93:BQ123" si="49">IF(BP93="","",(IF(BP93&lt;=$H93,"○","×")))</f>
        <v/>
      </c>
      <c r="BR93" s="324"/>
      <c r="BS93" s="588"/>
      <c r="BT93" s="502" t="str">
        <f t="shared" ref="BT93:BT123" si="50">IF(BS93="","",(IF(BS93&lt;=$H93,"○","×")))</f>
        <v/>
      </c>
      <c r="BU93" s="324"/>
      <c r="BV93" s="506"/>
      <c r="BW93" s="502" t="str">
        <f t="shared" ref="BW93:BW123" si="51">IF(BV93="","",(IF(BV93&lt;=$H93,"○","×")))</f>
        <v/>
      </c>
      <c r="BX93" s="324"/>
      <c r="BY93" s="506"/>
      <c r="BZ93" s="502" t="str">
        <f t="shared" ref="BZ93:BZ123" si="52">IF(BY93="","",(IF(BY93&lt;=$H93,"○","×")))</f>
        <v/>
      </c>
      <c r="CA93" s="324"/>
      <c r="CB93" s="506"/>
      <c r="CC93" s="502" t="str">
        <f t="shared" ref="CC93:CC123" si="53">IF(CB93="","",(IF(CB93&lt;=$H93,"○","×")))</f>
        <v/>
      </c>
      <c r="CD93" s="324"/>
      <c r="CE93" s="506"/>
      <c r="CF93" s="502" t="str">
        <f t="shared" ref="CF93:CF123" si="54">IF(CE93="","",(IF(CE93&lt;=$H93,"○","×")))</f>
        <v/>
      </c>
      <c r="CG93" s="324"/>
      <c r="CH93" s="588"/>
      <c r="CI93" s="502" t="str">
        <f t="shared" ref="CI93:CI123" si="55">IF(CH93="","",(IF(CH93&lt;=$H93,"○","×")))</f>
        <v/>
      </c>
      <c r="CJ93" s="324"/>
      <c r="CK93" s="506"/>
      <c r="CL93" s="502" t="str">
        <f t="shared" ref="CL93:CL123" si="56">IF(CK93="","",(IF(CK93&lt;=$H93,"○","×")))</f>
        <v/>
      </c>
      <c r="CM93" s="324"/>
      <c r="CN93" s="506"/>
      <c r="CO93" s="502" t="str">
        <f t="shared" ref="CO93:CO123" si="57">IF(CN93="","",(IF(CN93&lt;=$H93,"○","×")))</f>
        <v/>
      </c>
      <c r="CP93" s="324"/>
      <c r="CQ93" s="506"/>
      <c r="CR93" s="502" t="str">
        <f t="shared" ref="CR93:CR123" si="58">IF(CQ93="","",(IF(CQ93&lt;=$H93,"○","×")))</f>
        <v/>
      </c>
      <c r="CS93" s="324"/>
      <c r="CT93" s="506"/>
      <c r="CU93" s="502" t="str">
        <f t="shared" ref="CU93:CU123" si="59">IF(CT93="","",(IF(CT93&lt;=$H93,"○","×")))</f>
        <v/>
      </c>
    </row>
    <row r="94" spans="3:99" ht="12" customHeight="1" x14ac:dyDescent="0.2">
      <c r="C94" s="1081"/>
      <c r="D94" s="1069" t="s">
        <v>203</v>
      </c>
      <c r="E94" s="1070"/>
      <c r="F94" s="1070"/>
      <c r="G94" s="321" t="s">
        <v>90</v>
      </c>
      <c r="H94" s="323">
        <v>0.06</v>
      </c>
      <c r="I94" s="321" t="s">
        <v>201</v>
      </c>
      <c r="J94" s="323"/>
      <c r="K94" s="587"/>
      <c r="L94" s="502" t="str">
        <f t="shared" si="30"/>
        <v/>
      </c>
      <c r="M94" s="324"/>
      <c r="N94" s="588"/>
      <c r="O94" s="502" t="str">
        <f t="shared" si="31"/>
        <v/>
      </c>
      <c r="P94" s="324"/>
      <c r="Q94" s="534"/>
      <c r="R94" s="502" t="str">
        <f t="shared" si="32"/>
        <v/>
      </c>
      <c r="S94" s="324"/>
      <c r="T94" s="506"/>
      <c r="U94" s="502" t="str">
        <f t="shared" si="33"/>
        <v/>
      </c>
      <c r="V94" s="324"/>
      <c r="W94" s="506"/>
      <c r="X94" s="502" t="str">
        <f t="shared" si="34"/>
        <v/>
      </c>
      <c r="Y94" s="324"/>
      <c r="Z94" s="506"/>
      <c r="AA94" s="502" t="str">
        <f t="shared" si="35"/>
        <v/>
      </c>
      <c r="AB94" s="324"/>
      <c r="AC94" s="506"/>
      <c r="AD94" s="502" t="str">
        <f t="shared" si="36"/>
        <v/>
      </c>
      <c r="AE94" s="324"/>
      <c r="AF94" s="505"/>
      <c r="AG94" s="502" t="str">
        <f t="shared" si="37"/>
        <v/>
      </c>
      <c r="AH94" s="324"/>
      <c r="AI94" s="506"/>
      <c r="AJ94" s="502" t="str">
        <f t="shared" si="38"/>
        <v/>
      </c>
      <c r="AK94" s="324"/>
      <c r="AL94" s="588"/>
      <c r="AM94" s="502" t="str">
        <f t="shared" si="39"/>
        <v/>
      </c>
      <c r="AN94" s="324"/>
      <c r="AO94" s="506"/>
      <c r="AP94" s="502" t="str">
        <f t="shared" si="40"/>
        <v/>
      </c>
      <c r="AQ94" s="324"/>
      <c r="AR94" s="506"/>
      <c r="AS94" s="502" t="str">
        <f t="shared" si="41"/>
        <v/>
      </c>
      <c r="AT94" s="324"/>
      <c r="AU94" s="588"/>
      <c r="AV94" s="502" t="str">
        <f t="shared" si="42"/>
        <v/>
      </c>
      <c r="AW94" s="324"/>
      <c r="AX94" s="506"/>
      <c r="AY94" s="502" t="str">
        <f t="shared" si="43"/>
        <v/>
      </c>
      <c r="AZ94" s="324"/>
      <c r="BA94" s="588"/>
      <c r="BB94" s="502" t="str">
        <f t="shared" si="44"/>
        <v/>
      </c>
      <c r="BC94" s="323"/>
      <c r="BD94" s="587"/>
      <c r="BE94" s="502" t="str">
        <f t="shared" si="45"/>
        <v/>
      </c>
      <c r="BF94" s="324"/>
      <c r="BG94" s="588"/>
      <c r="BH94" s="502" t="str">
        <f t="shared" si="46"/>
        <v/>
      </c>
      <c r="BI94" s="324"/>
      <c r="BJ94" s="506"/>
      <c r="BK94" s="502" t="str">
        <f t="shared" si="47"/>
        <v/>
      </c>
      <c r="BL94" s="324"/>
      <c r="BM94" s="506"/>
      <c r="BN94" s="502" t="str">
        <f t="shared" si="48"/>
        <v/>
      </c>
      <c r="BO94" s="324"/>
      <c r="BP94" s="588"/>
      <c r="BQ94" s="502" t="str">
        <f t="shared" si="49"/>
        <v/>
      </c>
      <c r="BR94" s="324"/>
      <c r="BS94" s="588"/>
      <c r="BT94" s="502" t="str">
        <f t="shared" si="50"/>
        <v/>
      </c>
      <c r="BU94" s="324"/>
      <c r="BV94" s="506"/>
      <c r="BW94" s="502" t="str">
        <f t="shared" si="51"/>
        <v/>
      </c>
      <c r="BX94" s="324"/>
      <c r="BY94" s="506"/>
      <c r="BZ94" s="502" t="str">
        <f t="shared" si="52"/>
        <v/>
      </c>
      <c r="CA94" s="324"/>
      <c r="CB94" s="506"/>
      <c r="CC94" s="502" t="str">
        <f t="shared" si="53"/>
        <v/>
      </c>
      <c r="CD94" s="324"/>
      <c r="CE94" s="506"/>
      <c r="CF94" s="502" t="str">
        <f t="shared" si="54"/>
        <v/>
      </c>
      <c r="CG94" s="324"/>
      <c r="CH94" s="588"/>
      <c r="CI94" s="502" t="str">
        <f t="shared" si="55"/>
        <v/>
      </c>
      <c r="CJ94" s="324"/>
      <c r="CK94" s="506"/>
      <c r="CL94" s="502" t="str">
        <f t="shared" si="56"/>
        <v/>
      </c>
      <c r="CM94" s="324"/>
      <c r="CN94" s="506"/>
      <c r="CO94" s="502" t="str">
        <f t="shared" si="57"/>
        <v/>
      </c>
      <c r="CP94" s="324"/>
      <c r="CQ94" s="506"/>
      <c r="CR94" s="502" t="str">
        <f t="shared" si="58"/>
        <v/>
      </c>
      <c r="CS94" s="324"/>
      <c r="CT94" s="506"/>
      <c r="CU94" s="502" t="str">
        <f t="shared" si="59"/>
        <v/>
      </c>
    </row>
    <row r="95" spans="3:99" ht="12" customHeight="1" x14ac:dyDescent="0.2">
      <c r="C95" s="1081"/>
      <c r="D95" s="1083" t="s">
        <v>204</v>
      </c>
      <c r="E95" s="1084"/>
      <c r="F95" s="1084"/>
      <c r="G95" s="455" t="s">
        <v>90</v>
      </c>
      <c r="H95" s="456">
        <v>0.2</v>
      </c>
      <c r="I95" s="321" t="s">
        <v>201</v>
      </c>
      <c r="J95" s="456"/>
      <c r="K95" s="589"/>
      <c r="L95" s="538" t="str">
        <f t="shared" si="30"/>
        <v/>
      </c>
      <c r="M95" s="540"/>
      <c r="N95" s="590"/>
      <c r="O95" s="538" t="str">
        <f t="shared" si="31"/>
        <v/>
      </c>
      <c r="P95" s="540"/>
      <c r="Q95" s="591"/>
      <c r="R95" s="538" t="str">
        <f t="shared" si="32"/>
        <v/>
      </c>
      <c r="S95" s="540"/>
      <c r="T95" s="591"/>
      <c r="U95" s="538" t="str">
        <f t="shared" si="33"/>
        <v/>
      </c>
      <c r="V95" s="540"/>
      <c r="W95" s="591"/>
      <c r="X95" s="538" t="str">
        <f t="shared" si="34"/>
        <v/>
      </c>
      <c r="Y95" s="540"/>
      <c r="Z95" s="591"/>
      <c r="AA95" s="538" t="str">
        <f t="shared" si="35"/>
        <v/>
      </c>
      <c r="AB95" s="540"/>
      <c r="AC95" s="591"/>
      <c r="AD95" s="538" t="str">
        <f t="shared" si="36"/>
        <v/>
      </c>
      <c r="AE95" s="540"/>
      <c r="AF95" s="592"/>
      <c r="AG95" s="538" t="str">
        <f t="shared" si="37"/>
        <v/>
      </c>
      <c r="AH95" s="540"/>
      <c r="AI95" s="591"/>
      <c r="AJ95" s="538" t="str">
        <f t="shared" si="38"/>
        <v/>
      </c>
      <c r="AK95" s="540"/>
      <c r="AL95" s="590"/>
      <c r="AM95" s="538" t="str">
        <f t="shared" si="39"/>
        <v/>
      </c>
      <c r="AN95" s="540"/>
      <c r="AO95" s="591"/>
      <c r="AP95" s="538" t="str">
        <f t="shared" si="40"/>
        <v/>
      </c>
      <c r="AQ95" s="540"/>
      <c r="AR95" s="591"/>
      <c r="AS95" s="538" t="str">
        <f t="shared" si="41"/>
        <v/>
      </c>
      <c r="AT95" s="540"/>
      <c r="AU95" s="590"/>
      <c r="AV95" s="538" t="str">
        <f t="shared" si="42"/>
        <v/>
      </c>
      <c r="AW95" s="540"/>
      <c r="AX95" s="591"/>
      <c r="AY95" s="538" t="str">
        <f t="shared" si="43"/>
        <v/>
      </c>
      <c r="AZ95" s="540"/>
      <c r="BA95" s="590"/>
      <c r="BB95" s="538" t="str">
        <f t="shared" si="44"/>
        <v/>
      </c>
      <c r="BC95" s="456"/>
      <c r="BD95" s="589"/>
      <c r="BE95" s="538" t="str">
        <f t="shared" si="45"/>
        <v/>
      </c>
      <c r="BF95" s="540"/>
      <c r="BG95" s="590"/>
      <c r="BH95" s="538" t="str">
        <f t="shared" si="46"/>
        <v/>
      </c>
      <c r="BI95" s="540"/>
      <c r="BJ95" s="591"/>
      <c r="BK95" s="538" t="str">
        <f t="shared" si="47"/>
        <v/>
      </c>
      <c r="BL95" s="540"/>
      <c r="BM95" s="591"/>
      <c r="BN95" s="538" t="str">
        <f t="shared" si="48"/>
        <v/>
      </c>
      <c r="BO95" s="540"/>
      <c r="BP95" s="590"/>
      <c r="BQ95" s="538" t="str">
        <f t="shared" si="49"/>
        <v/>
      </c>
      <c r="BR95" s="540"/>
      <c r="BS95" s="590"/>
      <c r="BT95" s="538" t="str">
        <f t="shared" si="50"/>
        <v/>
      </c>
      <c r="BU95" s="540"/>
      <c r="BV95" s="591"/>
      <c r="BW95" s="538" t="str">
        <f t="shared" si="51"/>
        <v/>
      </c>
      <c r="BX95" s="540"/>
      <c r="BY95" s="591"/>
      <c r="BZ95" s="538" t="str">
        <f t="shared" si="52"/>
        <v/>
      </c>
      <c r="CA95" s="540"/>
      <c r="CB95" s="591"/>
      <c r="CC95" s="538" t="str">
        <f t="shared" si="53"/>
        <v/>
      </c>
      <c r="CD95" s="540"/>
      <c r="CE95" s="591"/>
      <c r="CF95" s="538" t="str">
        <f t="shared" si="54"/>
        <v/>
      </c>
      <c r="CG95" s="540"/>
      <c r="CH95" s="590"/>
      <c r="CI95" s="538" t="str">
        <f t="shared" si="55"/>
        <v/>
      </c>
      <c r="CJ95" s="540"/>
      <c r="CK95" s="591"/>
      <c r="CL95" s="538" t="str">
        <f t="shared" si="56"/>
        <v/>
      </c>
      <c r="CM95" s="540"/>
      <c r="CN95" s="591"/>
      <c r="CO95" s="538" t="str">
        <f t="shared" si="57"/>
        <v/>
      </c>
      <c r="CP95" s="540"/>
      <c r="CQ95" s="591"/>
      <c r="CR95" s="538" t="str">
        <f t="shared" si="58"/>
        <v/>
      </c>
      <c r="CS95" s="540"/>
      <c r="CT95" s="591"/>
      <c r="CU95" s="538" t="str">
        <f t="shared" si="59"/>
        <v/>
      </c>
    </row>
    <row r="96" spans="3:99" ht="12" customHeight="1" x14ac:dyDescent="0.2">
      <c r="C96" s="1081"/>
      <c r="D96" s="1069" t="s">
        <v>205</v>
      </c>
      <c r="E96" s="1070"/>
      <c r="F96" s="1070"/>
      <c r="G96" s="321" t="s">
        <v>90</v>
      </c>
      <c r="H96" s="323">
        <v>8.0000000000000002E-3</v>
      </c>
      <c r="I96" s="464" t="s">
        <v>201</v>
      </c>
      <c r="J96" s="323"/>
      <c r="K96" s="587"/>
      <c r="L96" s="502" t="str">
        <f t="shared" si="30"/>
        <v/>
      </c>
      <c r="M96" s="324"/>
      <c r="N96" s="588"/>
      <c r="O96" s="502" t="str">
        <f t="shared" si="31"/>
        <v/>
      </c>
      <c r="P96" s="324"/>
      <c r="Q96" s="534"/>
      <c r="R96" s="502" t="str">
        <f t="shared" si="32"/>
        <v/>
      </c>
      <c r="S96" s="324"/>
      <c r="T96" s="593"/>
      <c r="U96" s="502" t="str">
        <f t="shared" si="33"/>
        <v/>
      </c>
      <c r="V96" s="324"/>
      <c r="W96" s="593"/>
      <c r="X96" s="502" t="str">
        <f t="shared" si="34"/>
        <v/>
      </c>
      <c r="Y96" s="324"/>
      <c r="Z96" s="593"/>
      <c r="AA96" s="502" t="str">
        <f t="shared" si="35"/>
        <v/>
      </c>
      <c r="AB96" s="324"/>
      <c r="AC96" s="593"/>
      <c r="AD96" s="502" t="str">
        <f t="shared" si="36"/>
        <v/>
      </c>
      <c r="AE96" s="324"/>
      <c r="AF96" s="593"/>
      <c r="AG96" s="502" t="str">
        <f t="shared" si="37"/>
        <v/>
      </c>
      <c r="AH96" s="324"/>
      <c r="AI96" s="593"/>
      <c r="AJ96" s="502" t="str">
        <f t="shared" si="38"/>
        <v/>
      </c>
      <c r="AK96" s="324"/>
      <c r="AL96" s="588"/>
      <c r="AM96" s="502" t="str">
        <f t="shared" si="39"/>
        <v/>
      </c>
      <c r="AN96" s="324"/>
      <c r="AO96" s="593"/>
      <c r="AP96" s="502" t="str">
        <f t="shared" si="40"/>
        <v/>
      </c>
      <c r="AQ96" s="324"/>
      <c r="AR96" s="593"/>
      <c r="AS96" s="502" t="str">
        <f t="shared" si="41"/>
        <v/>
      </c>
      <c r="AT96" s="324"/>
      <c r="AU96" s="588"/>
      <c r="AV96" s="502" t="str">
        <f t="shared" si="42"/>
        <v/>
      </c>
      <c r="AW96" s="324"/>
      <c r="AX96" s="593"/>
      <c r="AY96" s="502" t="str">
        <f t="shared" si="43"/>
        <v/>
      </c>
      <c r="AZ96" s="324"/>
      <c r="BA96" s="588"/>
      <c r="BB96" s="502" t="str">
        <f t="shared" si="44"/>
        <v/>
      </c>
      <c r="BC96" s="323"/>
      <c r="BD96" s="587"/>
      <c r="BE96" s="502" t="str">
        <f t="shared" si="45"/>
        <v/>
      </c>
      <c r="BF96" s="324"/>
      <c r="BG96" s="588"/>
      <c r="BH96" s="502" t="str">
        <f t="shared" si="46"/>
        <v/>
      </c>
      <c r="BI96" s="324"/>
      <c r="BJ96" s="593"/>
      <c r="BK96" s="502" t="str">
        <f t="shared" si="47"/>
        <v/>
      </c>
      <c r="BL96" s="324"/>
      <c r="BM96" s="593"/>
      <c r="BN96" s="502" t="str">
        <f t="shared" si="48"/>
        <v/>
      </c>
      <c r="BO96" s="324"/>
      <c r="BP96" s="588"/>
      <c r="BQ96" s="502" t="str">
        <f t="shared" si="49"/>
        <v/>
      </c>
      <c r="BR96" s="324"/>
      <c r="BS96" s="588"/>
      <c r="BT96" s="502" t="str">
        <f t="shared" si="50"/>
        <v/>
      </c>
      <c r="BU96" s="324"/>
      <c r="BV96" s="593"/>
      <c r="BW96" s="502" t="str">
        <f t="shared" si="51"/>
        <v/>
      </c>
      <c r="BX96" s="324"/>
      <c r="BY96" s="593"/>
      <c r="BZ96" s="502" t="str">
        <f t="shared" si="52"/>
        <v/>
      </c>
      <c r="CA96" s="324"/>
      <c r="CB96" s="593"/>
      <c r="CC96" s="502" t="str">
        <f t="shared" si="53"/>
        <v/>
      </c>
      <c r="CD96" s="324"/>
      <c r="CE96" s="593"/>
      <c r="CF96" s="502" t="str">
        <f t="shared" si="54"/>
        <v/>
      </c>
      <c r="CG96" s="324"/>
      <c r="CH96" s="588"/>
      <c r="CI96" s="502" t="str">
        <f t="shared" si="55"/>
        <v/>
      </c>
      <c r="CJ96" s="324"/>
      <c r="CK96" s="593"/>
      <c r="CL96" s="502" t="str">
        <f t="shared" si="56"/>
        <v/>
      </c>
      <c r="CM96" s="324"/>
      <c r="CN96" s="593"/>
      <c r="CO96" s="502" t="str">
        <f t="shared" si="57"/>
        <v/>
      </c>
      <c r="CP96" s="324"/>
      <c r="CQ96" s="593"/>
      <c r="CR96" s="502" t="str">
        <f t="shared" si="58"/>
        <v/>
      </c>
      <c r="CS96" s="324"/>
      <c r="CT96" s="593"/>
      <c r="CU96" s="502" t="str">
        <f t="shared" si="59"/>
        <v/>
      </c>
    </row>
    <row r="97" spans="3:99" ht="12" customHeight="1" x14ac:dyDescent="0.2">
      <c r="C97" s="1081"/>
      <c r="D97" s="1069" t="s">
        <v>206</v>
      </c>
      <c r="E97" s="1070"/>
      <c r="F97" s="1070"/>
      <c r="G97" s="321" t="s">
        <v>90</v>
      </c>
      <c r="H97" s="323">
        <v>5.0000000000000001E-3</v>
      </c>
      <c r="I97" s="321" t="s">
        <v>201</v>
      </c>
      <c r="J97" s="323"/>
      <c r="K97" s="587"/>
      <c r="L97" s="502" t="str">
        <f t="shared" si="30"/>
        <v/>
      </c>
      <c r="M97" s="324"/>
      <c r="N97" s="588"/>
      <c r="O97" s="502" t="str">
        <f t="shared" si="31"/>
        <v/>
      </c>
      <c r="P97" s="324"/>
      <c r="Q97" s="534"/>
      <c r="R97" s="502" t="str">
        <f t="shared" si="32"/>
        <v/>
      </c>
      <c r="S97" s="324"/>
      <c r="T97" s="593"/>
      <c r="U97" s="502" t="str">
        <f t="shared" si="33"/>
        <v/>
      </c>
      <c r="V97" s="324"/>
      <c r="W97" s="593"/>
      <c r="X97" s="502" t="str">
        <f t="shared" si="34"/>
        <v/>
      </c>
      <c r="Y97" s="324"/>
      <c r="Z97" s="593"/>
      <c r="AA97" s="502" t="str">
        <f t="shared" si="35"/>
        <v/>
      </c>
      <c r="AB97" s="324"/>
      <c r="AC97" s="593"/>
      <c r="AD97" s="502" t="str">
        <f t="shared" si="36"/>
        <v/>
      </c>
      <c r="AE97" s="324"/>
      <c r="AF97" s="593"/>
      <c r="AG97" s="502" t="str">
        <f t="shared" si="37"/>
        <v/>
      </c>
      <c r="AH97" s="324"/>
      <c r="AI97" s="593"/>
      <c r="AJ97" s="502" t="str">
        <f t="shared" si="38"/>
        <v/>
      </c>
      <c r="AK97" s="324"/>
      <c r="AL97" s="588"/>
      <c r="AM97" s="502" t="str">
        <f t="shared" si="39"/>
        <v/>
      </c>
      <c r="AN97" s="324"/>
      <c r="AO97" s="593"/>
      <c r="AP97" s="502" t="str">
        <f t="shared" si="40"/>
        <v/>
      </c>
      <c r="AQ97" s="324"/>
      <c r="AR97" s="593"/>
      <c r="AS97" s="502" t="str">
        <f t="shared" si="41"/>
        <v/>
      </c>
      <c r="AT97" s="324"/>
      <c r="AU97" s="588"/>
      <c r="AV97" s="502" t="str">
        <f t="shared" si="42"/>
        <v/>
      </c>
      <c r="AW97" s="324"/>
      <c r="AX97" s="593"/>
      <c r="AY97" s="502" t="str">
        <f t="shared" si="43"/>
        <v/>
      </c>
      <c r="AZ97" s="324"/>
      <c r="BA97" s="588"/>
      <c r="BB97" s="502" t="str">
        <f t="shared" si="44"/>
        <v/>
      </c>
      <c r="BC97" s="323"/>
      <c r="BD97" s="587"/>
      <c r="BE97" s="502" t="str">
        <f t="shared" si="45"/>
        <v/>
      </c>
      <c r="BF97" s="324"/>
      <c r="BG97" s="588"/>
      <c r="BH97" s="502" t="str">
        <f t="shared" si="46"/>
        <v/>
      </c>
      <c r="BI97" s="324"/>
      <c r="BJ97" s="593"/>
      <c r="BK97" s="502" t="str">
        <f t="shared" si="47"/>
        <v/>
      </c>
      <c r="BL97" s="324"/>
      <c r="BM97" s="593"/>
      <c r="BN97" s="502" t="str">
        <f t="shared" si="48"/>
        <v/>
      </c>
      <c r="BO97" s="324"/>
      <c r="BP97" s="588"/>
      <c r="BQ97" s="502" t="str">
        <f t="shared" si="49"/>
        <v/>
      </c>
      <c r="BR97" s="324"/>
      <c r="BS97" s="588"/>
      <c r="BT97" s="502" t="str">
        <f t="shared" si="50"/>
        <v/>
      </c>
      <c r="BU97" s="324"/>
      <c r="BV97" s="593"/>
      <c r="BW97" s="502" t="str">
        <f t="shared" si="51"/>
        <v/>
      </c>
      <c r="BX97" s="324"/>
      <c r="BY97" s="593"/>
      <c r="BZ97" s="502" t="str">
        <f t="shared" si="52"/>
        <v/>
      </c>
      <c r="CA97" s="324"/>
      <c r="CB97" s="593"/>
      <c r="CC97" s="502" t="str">
        <f t="shared" si="53"/>
        <v/>
      </c>
      <c r="CD97" s="324"/>
      <c r="CE97" s="593"/>
      <c r="CF97" s="502" t="str">
        <f t="shared" si="54"/>
        <v/>
      </c>
      <c r="CG97" s="324"/>
      <c r="CH97" s="588"/>
      <c r="CI97" s="502" t="str">
        <f t="shared" si="55"/>
        <v/>
      </c>
      <c r="CJ97" s="324"/>
      <c r="CK97" s="593"/>
      <c r="CL97" s="502" t="str">
        <f t="shared" si="56"/>
        <v/>
      </c>
      <c r="CM97" s="324"/>
      <c r="CN97" s="593"/>
      <c r="CO97" s="502" t="str">
        <f t="shared" si="57"/>
        <v/>
      </c>
      <c r="CP97" s="324"/>
      <c r="CQ97" s="593"/>
      <c r="CR97" s="502" t="str">
        <f t="shared" si="58"/>
        <v/>
      </c>
      <c r="CS97" s="324"/>
      <c r="CT97" s="593"/>
      <c r="CU97" s="502" t="str">
        <f t="shared" si="59"/>
        <v/>
      </c>
    </row>
    <row r="98" spans="3:99" ht="12" customHeight="1" x14ac:dyDescent="0.2">
      <c r="C98" s="1081"/>
      <c r="D98" s="1069" t="s">
        <v>207</v>
      </c>
      <c r="E98" s="1070"/>
      <c r="F98" s="1070"/>
      <c r="G98" s="321" t="s">
        <v>90</v>
      </c>
      <c r="H98" s="323">
        <v>3.0000000000000001E-3</v>
      </c>
      <c r="I98" s="321" t="s">
        <v>201</v>
      </c>
      <c r="J98" s="323"/>
      <c r="K98" s="587"/>
      <c r="L98" s="502" t="str">
        <f t="shared" si="30"/>
        <v/>
      </c>
      <c r="M98" s="324"/>
      <c r="N98" s="588"/>
      <c r="O98" s="502" t="str">
        <f t="shared" si="31"/>
        <v/>
      </c>
      <c r="P98" s="324"/>
      <c r="Q98" s="534"/>
      <c r="R98" s="502" t="str">
        <f t="shared" si="32"/>
        <v/>
      </c>
      <c r="S98" s="324"/>
      <c r="T98" s="593"/>
      <c r="U98" s="502" t="str">
        <f t="shared" si="33"/>
        <v/>
      </c>
      <c r="V98" s="324"/>
      <c r="W98" s="593"/>
      <c r="X98" s="502" t="str">
        <f t="shared" si="34"/>
        <v/>
      </c>
      <c r="Y98" s="324"/>
      <c r="Z98" s="593"/>
      <c r="AA98" s="502" t="str">
        <f t="shared" si="35"/>
        <v/>
      </c>
      <c r="AB98" s="324"/>
      <c r="AC98" s="593"/>
      <c r="AD98" s="502" t="str">
        <f t="shared" si="36"/>
        <v/>
      </c>
      <c r="AE98" s="324"/>
      <c r="AF98" s="593"/>
      <c r="AG98" s="502" t="str">
        <f t="shared" si="37"/>
        <v/>
      </c>
      <c r="AH98" s="324"/>
      <c r="AI98" s="593"/>
      <c r="AJ98" s="502" t="str">
        <f t="shared" si="38"/>
        <v/>
      </c>
      <c r="AK98" s="324"/>
      <c r="AL98" s="588"/>
      <c r="AM98" s="502" t="str">
        <f t="shared" si="39"/>
        <v/>
      </c>
      <c r="AN98" s="324"/>
      <c r="AO98" s="593"/>
      <c r="AP98" s="502" t="str">
        <f t="shared" si="40"/>
        <v/>
      </c>
      <c r="AQ98" s="324"/>
      <c r="AR98" s="593"/>
      <c r="AS98" s="502" t="str">
        <f t="shared" si="41"/>
        <v/>
      </c>
      <c r="AT98" s="324"/>
      <c r="AU98" s="588"/>
      <c r="AV98" s="502" t="str">
        <f t="shared" si="42"/>
        <v/>
      </c>
      <c r="AW98" s="324"/>
      <c r="AX98" s="593"/>
      <c r="AY98" s="502" t="str">
        <f t="shared" si="43"/>
        <v/>
      </c>
      <c r="AZ98" s="324"/>
      <c r="BA98" s="588"/>
      <c r="BB98" s="502" t="str">
        <f t="shared" si="44"/>
        <v/>
      </c>
      <c r="BC98" s="323"/>
      <c r="BD98" s="587"/>
      <c r="BE98" s="502" t="str">
        <f t="shared" si="45"/>
        <v/>
      </c>
      <c r="BF98" s="324"/>
      <c r="BG98" s="588"/>
      <c r="BH98" s="502" t="str">
        <f t="shared" si="46"/>
        <v/>
      </c>
      <c r="BI98" s="324"/>
      <c r="BJ98" s="593"/>
      <c r="BK98" s="502" t="str">
        <f t="shared" si="47"/>
        <v/>
      </c>
      <c r="BL98" s="324"/>
      <c r="BM98" s="593"/>
      <c r="BN98" s="502" t="str">
        <f t="shared" si="48"/>
        <v/>
      </c>
      <c r="BO98" s="324"/>
      <c r="BP98" s="588"/>
      <c r="BQ98" s="502" t="str">
        <f t="shared" si="49"/>
        <v/>
      </c>
      <c r="BR98" s="324"/>
      <c r="BS98" s="588"/>
      <c r="BT98" s="502" t="str">
        <f t="shared" si="50"/>
        <v/>
      </c>
      <c r="BU98" s="324"/>
      <c r="BV98" s="593"/>
      <c r="BW98" s="502" t="str">
        <f t="shared" si="51"/>
        <v/>
      </c>
      <c r="BX98" s="324"/>
      <c r="BY98" s="593"/>
      <c r="BZ98" s="502" t="str">
        <f t="shared" si="52"/>
        <v/>
      </c>
      <c r="CA98" s="324"/>
      <c r="CB98" s="593"/>
      <c r="CC98" s="502" t="str">
        <f t="shared" si="53"/>
        <v/>
      </c>
      <c r="CD98" s="324"/>
      <c r="CE98" s="593"/>
      <c r="CF98" s="502" t="str">
        <f t="shared" si="54"/>
        <v/>
      </c>
      <c r="CG98" s="324"/>
      <c r="CH98" s="588"/>
      <c r="CI98" s="502" t="str">
        <f t="shared" si="55"/>
        <v/>
      </c>
      <c r="CJ98" s="324"/>
      <c r="CK98" s="593"/>
      <c r="CL98" s="502" t="str">
        <f t="shared" si="56"/>
        <v/>
      </c>
      <c r="CM98" s="324"/>
      <c r="CN98" s="593"/>
      <c r="CO98" s="502" t="str">
        <f t="shared" si="57"/>
        <v/>
      </c>
      <c r="CP98" s="324"/>
      <c r="CQ98" s="593"/>
      <c r="CR98" s="502" t="str">
        <f t="shared" si="58"/>
        <v/>
      </c>
      <c r="CS98" s="324"/>
      <c r="CT98" s="593"/>
      <c r="CU98" s="502" t="str">
        <f t="shared" si="59"/>
        <v/>
      </c>
    </row>
    <row r="99" spans="3:99" ht="12" customHeight="1" x14ac:dyDescent="0.2">
      <c r="C99" s="1081"/>
      <c r="D99" s="1083" t="s">
        <v>208</v>
      </c>
      <c r="E99" s="1084"/>
      <c r="F99" s="1084"/>
      <c r="G99" s="455" t="s">
        <v>90</v>
      </c>
      <c r="H99" s="456">
        <v>0.04</v>
      </c>
      <c r="I99" s="455" t="s">
        <v>201</v>
      </c>
      <c r="J99" s="456"/>
      <c r="K99" s="589"/>
      <c r="L99" s="538" t="str">
        <f t="shared" si="30"/>
        <v/>
      </c>
      <c r="M99" s="540"/>
      <c r="N99" s="590"/>
      <c r="O99" s="538" t="str">
        <f t="shared" si="31"/>
        <v/>
      </c>
      <c r="P99" s="540"/>
      <c r="Q99" s="534"/>
      <c r="R99" s="538" t="str">
        <f t="shared" si="32"/>
        <v/>
      </c>
      <c r="S99" s="540"/>
      <c r="T99" s="507"/>
      <c r="U99" s="538" t="str">
        <f t="shared" si="33"/>
        <v/>
      </c>
      <c r="V99" s="540"/>
      <c r="W99" s="507"/>
      <c r="X99" s="538" t="str">
        <f t="shared" si="34"/>
        <v/>
      </c>
      <c r="Y99" s="540"/>
      <c r="Z99" s="507"/>
      <c r="AA99" s="538" t="str">
        <f t="shared" si="35"/>
        <v/>
      </c>
      <c r="AB99" s="540"/>
      <c r="AC99" s="507"/>
      <c r="AD99" s="538" t="str">
        <f t="shared" si="36"/>
        <v/>
      </c>
      <c r="AE99" s="540"/>
      <c r="AF99" s="507"/>
      <c r="AG99" s="538" t="str">
        <f t="shared" si="37"/>
        <v/>
      </c>
      <c r="AH99" s="540"/>
      <c r="AI99" s="507"/>
      <c r="AJ99" s="538" t="str">
        <f t="shared" si="38"/>
        <v/>
      </c>
      <c r="AK99" s="540"/>
      <c r="AL99" s="590"/>
      <c r="AM99" s="538" t="str">
        <f t="shared" si="39"/>
        <v/>
      </c>
      <c r="AN99" s="540"/>
      <c r="AO99" s="507"/>
      <c r="AP99" s="538" t="str">
        <f t="shared" si="40"/>
        <v/>
      </c>
      <c r="AQ99" s="540"/>
      <c r="AR99" s="507"/>
      <c r="AS99" s="538" t="str">
        <f t="shared" si="41"/>
        <v/>
      </c>
      <c r="AT99" s="540"/>
      <c r="AU99" s="590"/>
      <c r="AV99" s="538" t="str">
        <f t="shared" si="42"/>
        <v/>
      </c>
      <c r="AW99" s="540"/>
      <c r="AX99" s="507"/>
      <c r="AY99" s="538" t="str">
        <f t="shared" si="43"/>
        <v/>
      </c>
      <c r="AZ99" s="540"/>
      <c r="BA99" s="590"/>
      <c r="BB99" s="538" t="str">
        <f t="shared" si="44"/>
        <v/>
      </c>
      <c r="BC99" s="456"/>
      <c r="BD99" s="589"/>
      <c r="BE99" s="538" t="str">
        <f t="shared" si="45"/>
        <v/>
      </c>
      <c r="BF99" s="540"/>
      <c r="BG99" s="590"/>
      <c r="BH99" s="538" t="str">
        <f t="shared" si="46"/>
        <v/>
      </c>
      <c r="BI99" s="540"/>
      <c r="BJ99" s="507"/>
      <c r="BK99" s="538" t="str">
        <f t="shared" si="47"/>
        <v/>
      </c>
      <c r="BL99" s="540"/>
      <c r="BM99" s="507"/>
      <c r="BN99" s="538" t="str">
        <f t="shared" si="48"/>
        <v/>
      </c>
      <c r="BO99" s="540"/>
      <c r="BP99" s="590"/>
      <c r="BQ99" s="538" t="str">
        <f t="shared" si="49"/>
        <v/>
      </c>
      <c r="BR99" s="540"/>
      <c r="BS99" s="590"/>
      <c r="BT99" s="538" t="str">
        <f t="shared" si="50"/>
        <v/>
      </c>
      <c r="BU99" s="540"/>
      <c r="BV99" s="507"/>
      <c r="BW99" s="538" t="str">
        <f t="shared" si="51"/>
        <v/>
      </c>
      <c r="BX99" s="540"/>
      <c r="BY99" s="507"/>
      <c r="BZ99" s="538" t="str">
        <f t="shared" si="52"/>
        <v/>
      </c>
      <c r="CA99" s="540"/>
      <c r="CB99" s="507"/>
      <c r="CC99" s="538" t="str">
        <f t="shared" si="53"/>
        <v/>
      </c>
      <c r="CD99" s="540"/>
      <c r="CE99" s="507"/>
      <c r="CF99" s="538" t="str">
        <f t="shared" si="54"/>
        <v/>
      </c>
      <c r="CG99" s="540"/>
      <c r="CH99" s="590"/>
      <c r="CI99" s="538" t="str">
        <f t="shared" si="55"/>
        <v/>
      </c>
      <c r="CJ99" s="540"/>
      <c r="CK99" s="507"/>
      <c r="CL99" s="538" t="str">
        <f t="shared" si="56"/>
        <v/>
      </c>
      <c r="CM99" s="540"/>
      <c r="CN99" s="507"/>
      <c r="CO99" s="538" t="str">
        <f t="shared" si="57"/>
        <v/>
      </c>
      <c r="CP99" s="540"/>
      <c r="CQ99" s="507"/>
      <c r="CR99" s="538" t="str">
        <f t="shared" si="58"/>
        <v/>
      </c>
      <c r="CS99" s="540"/>
      <c r="CT99" s="507"/>
      <c r="CU99" s="538" t="str">
        <f t="shared" si="59"/>
        <v/>
      </c>
    </row>
    <row r="100" spans="3:99" ht="12" customHeight="1" x14ac:dyDescent="0.2">
      <c r="C100" s="1081"/>
      <c r="D100" s="1069" t="s">
        <v>209</v>
      </c>
      <c r="E100" s="1070"/>
      <c r="F100" s="1070"/>
      <c r="G100" s="321" t="s">
        <v>90</v>
      </c>
      <c r="H100" s="323">
        <v>0.04</v>
      </c>
      <c r="I100" s="321" t="s">
        <v>201</v>
      </c>
      <c r="J100" s="465"/>
      <c r="K100" s="594"/>
      <c r="L100" s="502" t="str">
        <f t="shared" si="30"/>
        <v/>
      </c>
      <c r="M100" s="547"/>
      <c r="N100" s="595"/>
      <c r="O100" s="502" t="str">
        <f t="shared" si="31"/>
        <v/>
      </c>
      <c r="P100" s="547"/>
      <c r="Q100" s="496"/>
      <c r="R100" s="502" t="str">
        <f t="shared" si="32"/>
        <v/>
      </c>
      <c r="S100" s="547"/>
      <c r="T100" s="596"/>
      <c r="U100" s="502" t="str">
        <f t="shared" si="33"/>
        <v/>
      </c>
      <c r="V100" s="547"/>
      <c r="W100" s="596"/>
      <c r="X100" s="502" t="str">
        <f t="shared" si="34"/>
        <v/>
      </c>
      <c r="Y100" s="547"/>
      <c r="Z100" s="596"/>
      <c r="AA100" s="502" t="str">
        <f t="shared" si="35"/>
        <v/>
      </c>
      <c r="AB100" s="547"/>
      <c r="AC100" s="596"/>
      <c r="AD100" s="502" t="str">
        <f t="shared" si="36"/>
        <v/>
      </c>
      <c r="AE100" s="547"/>
      <c r="AF100" s="596"/>
      <c r="AG100" s="502" t="str">
        <f t="shared" si="37"/>
        <v/>
      </c>
      <c r="AH100" s="547"/>
      <c r="AI100" s="596"/>
      <c r="AJ100" s="502" t="str">
        <f t="shared" si="38"/>
        <v/>
      </c>
      <c r="AK100" s="547"/>
      <c r="AL100" s="595"/>
      <c r="AM100" s="502" t="str">
        <f t="shared" si="39"/>
        <v/>
      </c>
      <c r="AN100" s="547"/>
      <c r="AO100" s="596"/>
      <c r="AP100" s="502" t="str">
        <f t="shared" si="40"/>
        <v/>
      </c>
      <c r="AQ100" s="547"/>
      <c r="AR100" s="596"/>
      <c r="AS100" s="502" t="str">
        <f t="shared" si="41"/>
        <v/>
      </c>
      <c r="AT100" s="547"/>
      <c r="AU100" s="595"/>
      <c r="AV100" s="502" t="str">
        <f t="shared" si="42"/>
        <v/>
      </c>
      <c r="AW100" s="547"/>
      <c r="AX100" s="596"/>
      <c r="AY100" s="502" t="str">
        <f t="shared" si="43"/>
        <v/>
      </c>
      <c r="AZ100" s="547"/>
      <c r="BA100" s="595"/>
      <c r="BB100" s="502" t="str">
        <f t="shared" si="44"/>
        <v/>
      </c>
      <c r="BC100" s="465"/>
      <c r="BD100" s="594"/>
      <c r="BE100" s="502" t="str">
        <f t="shared" si="45"/>
        <v/>
      </c>
      <c r="BF100" s="547"/>
      <c r="BG100" s="595"/>
      <c r="BH100" s="502" t="str">
        <f t="shared" si="46"/>
        <v/>
      </c>
      <c r="BI100" s="547"/>
      <c r="BJ100" s="596"/>
      <c r="BK100" s="502" t="str">
        <f t="shared" si="47"/>
        <v/>
      </c>
      <c r="BL100" s="547"/>
      <c r="BM100" s="596"/>
      <c r="BN100" s="502" t="str">
        <f t="shared" si="48"/>
        <v/>
      </c>
      <c r="BO100" s="547"/>
      <c r="BP100" s="595"/>
      <c r="BQ100" s="502" t="str">
        <f t="shared" si="49"/>
        <v/>
      </c>
      <c r="BR100" s="547"/>
      <c r="BS100" s="595"/>
      <c r="BT100" s="502" t="str">
        <f t="shared" si="50"/>
        <v/>
      </c>
      <c r="BU100" s="547"/>
      <c r="BV100" s="596"/>
      <c r="BW100" s="502" t="str">
        <f t="shared" si="51"/>
        <v/>
      </c>
      <c r="BX100" s="547"/>
      <c r="BY100" s="596"/>
      <c r="BZ100" s="502" t="str">
        <f t="shared" si="52"/>
        <v/>
      </c>
      <c r="CA100" s="547"/>
      <c r="CB100" s="596"/>
      <c r="CC100" s="502" t="str">
        <f t="shared" si="53"/>
        <v/>
      </c>
      <c r="CD100" s="547"/>
      <c r="CE100" s="596"/>
      <c r="CF100" s="502" t="str">
        <f t="shared" si="54"/>
        <v/>
      </c>
      <c r="CG100" s="547"/>
      <c r="CH100" s="595"/>
      <c r="CI100" s="502" t="str">
        <f t="shared" si="55"/>
        <v/>
      </c>
      <c r="CJ100" s="547"/>
      <c r="CK100" s="596"/>
      <c r="CL100" s="502" t="str">
        <f t="shared" si="56"/>
        <v/>
      </c>
      <c r="CM100" s="547"/>
      <c r="CN100" s="596"/>
      <c r="CO100" s="502" t="str">
        <f t="shared" si="57"/>
        <v/>
      </c>
      <c r="CP100" s="547"/>
      <c r="CQ100" s="596"/>
      <c r="CR100" s="502" t="str">
        <f t="shared" si="58"/>
        <v/>
      </c>
      <c r="CS100" s="547"/>
      <c r="CT100" s="596"/>
      <c r="CU100" s="502" t="str">
        <f t="shared" si="59"/>
        <v/>
      </c>
    </row>
    <row r="101" spans="3:99" ht="12" customHeight="1" x14ac:dyDescent="0.2">
      <c r="C101" s="1081"/>
      <c r="D101" s="1069" t="s">
        <v>210</v>
      </c>
      <c r="E101" s="1070"/>
      <c r="F101" s="1070"/>
      <c r="G101" s="321" t="s">
        <v>90</v>
      </c>
      <c r="H101" s="323">
        <v>0.05</v>
      </c>
      <c r="I101" s="321" t="s">
        <v>201</v>
      </c>
      <c r="J101" s="323"/>
      <c r="K101" s="587"/>
      <c r="L101" s="502" t="str">
        <f t="shared" si="30"/>
        <v/>
      </c>
      <c r="M101" s="324"/>
      <c r="N101" s="588"/>
      <c r="O101" s="502" t="str">
        <f t="shared" si="31"/>
        <v/>
      </c>
      <c r="P101" s="324"/>
      <c r="Q101" s="534"/>
      <c r="R101" s="502" t="str">
        <f t="shared" si="32"/>
        <v/>
      </c>
      <c r="S101" s="324"/>
      <c r="T101" s="507"/>
      <c r="U101" s="502" t="str">
        <f t="shared" si="33"/>
        <v/>
      </c>
      <c r="V101" s="324"/>
      <c r="W101" s="507"/>
      <c r="X101" s="502" t="str">
        <f t="shared" si="34"/>
        <v/>
      </c>
      <c r="Y101" s="324"/>
      <c r="Z101" s="507"/>
      <c r="AA101" s="502" t="str">
        <f t="shared" si="35"/>
        <v/>
      </c>
      <c r="AB101" s="324"/>
      <c r="AC101" s="507"/>
      <c r="AD101" s="502" t="str">
        <f t="shared" si="36"/>
        <v/>
      </c>
      <c r="AE101" s="324"/>
      <c r="AF101" s="507"/>
      <c r="AG101" s="502" t="str">
        <f t="shared" si="37"/>
        <v/>
      </c>
      <c r="AH101" s="324"/>
      <c r="AI101" s="507"/>
      <c r="AJ101" s="502" t="str">
        <f t="shared" si="38"/>
        <v/>
      </c>
      <c r="AK101" s="324"/>
      <c r="AL101" s="588"/>
      <c r="AM101" s="502" t="str">
        <f t="shared" si="39"/>
        <v/>
      </c>
      <c r="AN101" s="324"/>
      <c r="AO101" s="507"/>
      <c r="AP101" s="502" t="str">
        <f t="shared" si="40"/>
        <v/>
      </c>
      <c r="AQ101" s="324"/>
      <c r="AR101" s="507"/>
      <c r="AS101" s="502" t="str">
        <f t="shared" si="41"/>
        <v/>
      </c>
      <c r="AT101" s="324"/>
      <c r="AU101" s="588"/>
      <c r="AV101" s="502" t="str">
        <f t="shared" si="42"/>
        <v/>
      </c>
      <c r="AW101" s="324"/>
      <c r="AX101" s="507"/>
      <c r="AY101" s="502" t="str">
        <f t="shared" si="43"/>
        <v/>
      </c>
      <c r="AZ101" s="324"/>
      <c r="BA101" s="588"/>
      <c r="BB101" s="502" t="str">
        <f t="shared" si="44"/>
        <v/>
      </c>
      <c r="BC101" s="323"/>
      <c r="BD101" s="587"/>
      <c r="BE101" s="502" t="str">
        <f t="shared" si="45"/>
        <v/>
      </c>
      <c r="BF101" s="324"/>
      <c r="BG101" s="588"/>
      <c r="BH101" s="502" t="str">
        <f t="shared" si="46"/>
        <v/>
      </c>
      <c r="BI101" s="324"/>
      <c r="BJ101" s="507"/>
      <c r="BK101" s="502" t="str">
        <f t="shared" si="47"/>
        <v/>
      </c>
      <c r="BL101" s="324"/>
      <c r="BM101" s="507"/>
      <c r="BN101" s="502" t="str">
        <f t="shared" si="48"/>
        <v/>
      </c>
      <c r="BO101" s="324"/>
      <c r="BP101" s="588"/>
      <c r="BQ101" s="502" t="str">
        <f t="shared" si="49"/>
        <v/>
      </c>
      <c r="BR101" s="324"/>
      <c r="BS101" s="588"/>
      <c r="BT101" s="502" t="str">
        <f t="shared" si="50"/>
        <v/>
      </c>
      <c r="BU101" s="324"/>
      <c r="BV101" s="507"/>
      <c r="BW101" s="502" t="str">
        <f t="shared" si="51"/>
        <v/>
      </c>
      <c r="BX101" s="324"/>
      <c r="BY101" s="507"/>
      <c r="BZ101" s="502" t="str">
        <f t="shared" si="52"/>
        <v/>
      </c>
      <c r="CA101" s="324"/>
      <c r="CB101" s="507"/>
      <c r="CC101" s="502" t="str">
        <f t="shared" si="53"/>
        <v/>
      </c>
      <c r="CD101" s="324"/>
      <c r="CE101" s="507"/>
      <c r="CF101" s="502" t="str">
        <f t="shared" si="54"/>
        <v/>
      </c>
      <c r="CG101" s="324"/>
      <c r="CH101" s="588"/>
      <c r="CI101" s="502" t="str">
        <f t="shared" si="55"/>
        <v/>
      </c>
      <c r="CJ101" s="324"/>
      <c r="CK101" s="507"/>
      <c r="CL101" s="502" t="str">
        <f t="shared" si="56"/>
        <v/>
      </c>
      <c r="CM101" s="324"/>
      <c r="CN101" s="507"/>
      <c r="CO101" s="502" t="str">
        <f t="shared" si="57"/>
        <v/>
      </c>
      <c r="CP101" s="324"/>
      <c r="CQ101" s="507"/>
      <c r="CR101" s="502" t="str">
        <f t="shared" si="58"/>
        <v/>
      </c>
      <c r="CS101" s="324"/>
      <c r="CT101" s="507"/>
      <c r="CU101" s="502" t="str">
        <f t="shared" si="59"/>
        <v/>
      </c>
    </row>
    <row r="102" spans="3:99" ht="12" customHeight="1" x14ac:dyDescent="0.2">
      <c r="C102" s="1081"/>
      <c r="D102" s="1069" t="s">
        <v>211</v>
      </c>
      <c r="E102" s="1070"/>
      <c r="F102" s="1070"/>
      <c r="G102" s="321" t="s">
        <v>90</v>
      </c>
      <c r="H102" s="323">
        <v>8.0000000000000002E-3</v>
      </c>
      <c r="I102" s="321" t="s">
        <v>201</v>
      </c>
      <c r="J102" s="323"/>
      <c r="K102" s="587"/>
      <c r="L102" s="502" t="str">
        <f t="shared" si="30"/>
        <v/>
      </c>
      <c r="M102" s="324"/>
      <c r="N102" s="588"/>
      <c r="O102" s="502" t="str">
        <f t="shared" si="31"/>
        <v/>
      </c>
      <c r="P102" s="324"/>
      <c r="Q102" s="534"/>
      <c r="R102" s="502" t="str">
        <f t="shared" si="32"/>
        <v/>
      </c>
      <c r="S102" s="324"/>
      <c r="T102" s="593"/>
      <c r="U102" s="502" t="str">
        <f t="shared" si="33"/>
        <v/>
      </c>
      <c r="V102" s="324"/>
      <c r="W102" s="593"/>
      <c r="X102" s="502" t="str">
        <f t="shared" si="34"/>
        <v/>
      </c>
      <c r="Y102" s="324"/>
      <c r="Z102" s="593"/>
      <c r="AA102" s="502" t="str">
        <f t="shared" si="35"/>
        <v/>
      </c>
      <c r="AB102" s="324"/>
      <c r="AC102" s="593"/>
      <c r="AD102" s="502" t="str">
        <f t="shared" si="36"/>
        <v/>
      </c>
      <c r="AE102" s="324"/>
      <c r="AF102" s="593"/>
      <c r="AG102" s="502" t="str">
        <f t="shared" si="37"/>
        <v/>
      </c>
      <c r="AH102" s="324"/>
      <c r="AI102" s="593"/>
      <c r="AJ102" s="502" t="str">
        <f t="shared" si="38"/>
        <v/>
      </c>
      <c r="AK102" s="324"/>
      <c r="AL102" s="588"/>
      <c r="AM102" s="502" t="str">
        <f t="shared" si="39"/>
        <v/>
      </c>
      <c r="AN102" s="324"/>
      <c r="AO102" s="593"/>
      <c r="AP102" s="502" t="str">
        <f t="shared" si="40"/>
        <v/>
      </c>
      <c r="AQ102" s="324"/>
      <c r="AR102" s="593"/>
      <c r="AS102" s="502" t="str">
        <f t="shared" si="41"/>
        <v/>
      </c>
      <c r="AT102" s="324"/>
      <c r="AU102" s="588"/>
      <c r="AV102" s="502" t="str">
        <f t="shared" si="42"/>
        <v/>
      </c>
      <c r="AW102" s="324"/>
      <c r="AX102" s="593"/>
      <c r="AY102" s="502" t="str">
        <f t="shared" si="43"/>
        <v/>
      </c>
      <c r="AZ102" s="324"/>
      <c r="BA102" s="588"/>
      <c r="BB102" s="502" t="str">
        <f t="shared" si="44"/>
        <v/>
      </c>
      <c r="BC102" s="323"/>
      <c r="BD102" s="587"/>
      <c r="BE102" s="502" t="str">
        <f t="shared" si="45"/>
        <v/>
      </c>
      <c r="BF102" s="324"/>
      <c r="BG102" s="588"/>
      <c r="BH102" s="502" t="str">
        <f t="shared" si="46"/>
        <v/>
      </c>
      <c r="BI102" s="324"/>
      <c r="BJ102" s="593"/>
      <c r="BK102" s="502" t="str">
        <f t="shared" si="47"/>
        <v/>
      </c>
      <c r="BL102" s="324"/>
      <c r="BM102" s="593"/>
      <c r="BN102" s="502" t="str">
        <f t="shared" si="48"/>
        <v/>
      </c>
      <c r="BO102" s="324"/>
      <c r="BP102" s="588"/>
      <c r="BQ102" s="502" t="str">
        <f t="shared" si="49"/>
        <v/>
      </c>
      <c r="BR102" s="324"/>
      <c r="BS102" s="588"/>
      <c r="BT102" s="502" t="str">
        <f t="shared" si="50"/>
        <v/>
      </c>
      <c r="BU102" s="324"/>
      <c r="BV102" s="593"/>
      <c r="BW102" s="502" t="str">
        <f t="shared" si="51"/>
        <v/>
      </c>
      <c r="BX102" s="324"/>
      <c r="BY102" s="593"/>
      <c r="BZ102" s="502" t="str">
        <f t="shared" si="52"/>
        <v/>
      </c>
      <c r="CA102" s="324"/>
      <c r="CB102" s="593"/>
      <c r="CC102" s="502" t="str">
        <f t="shared" si="53"/>
        <v/>
      </c>
      <c r="CD102" s="324"/>
      <c r="CE102" s="593"/>
      <c r="CF102" s="502" t="str">
        <f t="shared" si="54"/>
        <v/>
      </c>
      <c r="CG102" s="324"/>
      <c r="CH102" s="588"/>
      <c r="CI102" s="502" t="str">
        <f t="shared" si="55"/>
        <v/>
      </c>
      <c r="CJ102" s="324"/>
      <c r="CK102" s="593"/>
      <c r="CL102" s="502" t="str">
        <f t="shared" si="56"/>
        <v/>
      </c>
      <c r="CM102" s="324"/>
      <c r="CN102" s="593"/>
      <c r="CO102" s="502" t="str">
        <f t="shared" si="57"/>
        <v/>
      </c>
      <c r="CP102" s="324"/>
      <c r="CQ102" s="593"/>
      <c r="CR102" s="502" t="str">
        <f t="shared" si="58"/>
        <v/>
      </c>
      <c r="CS102" s="324"/>
      <c r="CT102" s="593"/>
      <c r="CU102" s="502" t="str">
        <f t="shared" si="59"/>
        <v/>
      </c>
    </row>
    <row r="103" spans="3:99" ht="12" customHeight="1" x14ac:dyDescent="0.2">
      <c r="C103" s="1081"/>
      <c r="D103" s="1083" t="s">
        <v>212</v>
      </c>
      <c r="E103" s="1084"/>
      <c r="F103" s="1084"/>
      <c r="G103" s="455" t="s">
        <v>90</v>
      </c>
      <c r="H103" s="456">
        <v>6.0000000000000001E-3</v>
      </c>
      <c r="I103" s="455" t="s">
        <v>93</v>
      </c>
      <c r="J103" s="540"/>
      <c r="K103" s="599"/>
      <c r="L103" s="538" t="str">
        <f t="shared" si="30"/>
        <v/>
      </c>
      <c r="M103" s="540"/>
      <c r="N103" s="599"/>
      <c r="O103" s="538" t="str">
        <f t="shared" si="31"/>
        <v/>
      </c>
      <c r="P103" s="540"/>
      <c r="Q103" s="591"/>
      <c r="R103" s="538" t="str">
        <f t="shared" si="32"/>
        <v/>
      </c>
      <c r="S103" s="540"/>
      <c r="T103" s="599"/>
      <c r="U103" s="538" t="str">
        <f t="shared" si="33"/>
        <v/>
      </c>
      <c r="V103" s="540"/>
      <c r="W103" s="599"/>
      <c r="X103" s="538" t="str">
        <f t="shared" si="34"/>
        <v/>
      </c>
      <c r="Y103" s="540"/>
      <c r="Z103" s="599"/>
      <c r="AA103" s="538" t="str">
        <f t="shared" si="35"/>
        <v/>
      </c>
      <c r="AB103" s="540"/>
      <c r="AC103" s="599"/>
      <c r="AD103" s="538" t="str">
        <f t="shared" si="36"/>
        <v/>
      </c>
      <c r="AE103" s="540"/>
      <c r="AF103" s="599"/>
      <c r="AG103" s="538" t="str">
        <f t="shared" si="37"/>
        <v/>
      </c>
      <c r="AH103" s="540"/>
      <c r="AI103" s="599"/>
      <c r="AJ103" s="538" t="str">
        <f t="shared" si="38"/>
        <v/>
      </c>
      <c r="AK103" s="540"/>
      <c r="AL103" s="599"/>
      <c r="AM103" s="538" t="str">
        <f t="shared" si="39"/>
        <v/>
      </c>
      <c r="AN103" s="540"/>
      <c r="AO103" s="599"/>
      <c r="AP103" s="538" t="str">
        <f t="shared" si="40"/>
        <v/>
      </c>
      <c r="AQ103" s="540"/>
      <c r="AR103" s="599"/>
      <c r="AS103" s="538" t="str">
        <f t="shared" si="41"/>
        <v/>
      </c>
      <c r="AT103" s="540"/>
      <c r="AU103" s="599"/>
      <c r="AV103" s="538" t="str">
        <f t="shared" si="42"/>
        <v/>
      </c>
      <c r="AW103" s="540"/>
      <c r="AX103" s="599"/>
      <c r="AY103" s="538" t="str">
        <f t="shared" si="43"/>
        <v/>
      </c>
      <c r="AZ103" s="540"/>
      <c r="BA103" s="599"/>
      <c r="BB103" s="538" t="str">
        <f t="shared" si="44"/>
        <v/>
      </c>
      <c r="BC103" s="540"/>
      <c r="BD103" s="599"/>
      <c r="BE103" s="538" t="str">
        <f t="shared" si="45"/>
        <v/>
      </c>
      <c r="BF103" s="540"/>
      <c r="BG103" s="599"/>
      <c r="BH103" s="538" t="str">
        <f t="shared" si="46"/>
        <v/>
      </c>
      <c r="BI103" s="540"/>
      <c r="BJ103" s="599"/>
      <c r="BK103" s="538" t="str">
        <f t="shared" si="47"/>
        <v/>
      </c>
      <c r="BL103" s="540"/>
      <c r="BM103" s="599"/>
      <c r="BN103" s="538" t="str">
        <f t="shared" si="48"/>
        <v/>
      </c>
      <c r="BO103" s="540"/>
      <c r="BP103" s="599"/>
      <c r="BQ103" s="538" t="str">
        <f t="shared" si="49"/>
        <v/>
      </c>
      <c r="BR103" s="540"/>
      <c r="BS103" s="599"/>
      <c r="BT103" s="538" t="str">
        <f t="shared" si="50"/>
        <v/>
      </c>
      <c r="BU103" s="540"/>
      <c r="BV103" s="599"/>
      <c r="BW103" s="538" t="str">
        <f t="shared" si="51"/>
        <v/>
      </c>
      <c r="BX103" s="540"/>
      <c r="BY103" s="599"/>
      <c r="BZ103" s="538" t="str">
        <f t="shared" si="52"/>
        <v/>
      </c>
      <c r="CA103" s="540"/>
      <c r="CB103" s="599"/>
      <c r="CC103" s="538" t="str">
        <f t="shared" si="53"/>
        <v/>
      </c>
      <c r="CD103" s="540"/>
      <c r="CE103" s="599"/>
      <c r="CF103" s="538" t="str">
        <f t="shared" si="54"/>
        <v/>
      </c>
      <c r="CG103" s="540"/>
      <c r="CH103" s="599"/>
      <c r="CI103" s="538" t="str">
        <f t="shared" si="55"/>
        <v/>
      </c>
      <c r="CJ103" s="540"/>
      <c r="CK103" s="599"/>
      <c r="CL103" s="538" t="str">
        <f t="shared" si="56"/>
        <v/>
      </c>
      <c r="CM103" s="540"/>
      <c r="CN103" s="599"/>
      <c r="CO103" s="538" t="str">
        <f t="shared" si="57"/>
        <v/>
      </c>
      <c r="CP103" s="540"/>
      <c r="CQ103" s="599"/>
      <c r="CR103" s="538" t="str">
        <f t="shared" si="58"/>
        <v/>
      </c>
      <c r="CS103" s="540"/>
      <c r="CT103" s="599"/>
      <c r="CU103" s="538" t="str">
        <f t="shared" si="59"/>
        <v/>
      </c>
    </row>
    <row r="104" spans="3:99" ht="12" customHeight="1" x14ac:dyDescent="0.2">
      <c r="C104" s="1081"/>
      <c r="D104" s="1077" t="s">
        <v>213</v>
      </c>
      <c r="E104" s="1078"/>
      <c r="F104" s="1078"/>
      <c r="G104" s="321" t="s">
        <v>90</v>
      </c>
      <c r="H104" s="323">
        <v>8.0000000000000002E-3</v>
      </c>
      <c r="I104" s="321" t="s">
        <v>201</v>
      </c>
      <c r="J104" s="323"/>
      <c r="K104" s="587"/>
      <c r="L104" s="502" t="str">
        <f t="shared" si="30"/>
        <v/>
      </c>
      <c r="M104" s="324"/>
      <c r="N104" s="588"/>
      <c r="O104" s="502" t="str">
        <f t="shared" si="31"/>
        <v/>
      </c>
      <c r="P104" s="324"/>
      <c r="Q104" s="534"/>
      <c r="R104" s="502" t="str">
        <f t="shared" si="32"/>
        <v/>
      </c>
      <c r="S104" s="324"/>
      <c r="T104" s="593"/>
      <c r="U104" s="502" t="str">
        <f t="shared" si="33"/>
        <v/>
      </c>
      <c r="V104" s="324"/>
      <c r="W104" s="593"/>
      <c r="X104" s="502" t="str">
        <f t="shared" si="34"/>
        <v/>
      </c>
      <c r="Y104" s="324"/>
      <c r="Z104" s="593"/>
      <c r="AA104" s="502" t="str">
        <f t="shared" si="35"/>
        <v/>
      </c>
      <c r="AB104" s="324"/>
      <c r="AC104" s="593"/>
      <c r="AD104" s="502" t="str">
        <f t="shared" si="36"/>
        <v/>
      </c>
      <c r="AE104" s="324"/>
      <c r="AF104" s="593"/>
      <c r="AG104" s="502" t="str">
        <f t="shared" si="37"/>
        <v/>
      </c>
      <c r="AH104" s="324"/>
      <c r="AI104" s="593"/>
      <c r="AJ104" s="502" t="str">
        <f t="shared" si="38"/>
        <v/>
      </c>
      <c r="AK104" s="324"/>
      <c r="AL104" s="588"/>
      <c r="AM104" s="502" t="str">
        <f t="shared" si="39"/>
        <v/>
      </c>
      <c r="AN104" s="324"/>
      <c r="AO104" s="593"/>
      <c r="AP104" s="502" t="str">
        <f t="shared" si="40"/>
        <v/>
      </c>
      <c r="AQ104" s="324"/>
      <c r="AR104" s="593"/>
      <c r="AS104" s="502" t="str">
        <f t="shared" si="41"/>
        <v/>
      </c>
      <c r="AT104" s="324"/>
      <c r="AU104" s="588"/>
      <c r="AV104" s="502" t="str">
        <f t="shared" si="42"/>
        <v/>
      </c>
      <c r="AW104" s="324"/>
      <c r="AX104" s="593"/>
      <c r="AY104" s="502" t="str">
        <f t="shared" si="43"/>
        <v/>
      </c>
      <c r="AZ104" s="324"/>
      <c r="BA104" s="588"/>
      <c r="BB104" s="502" t="str">
        <f t="shared" si="44"/>
        <v/>
      </c>
      <c r="BC104" s="323"/>
      <c r="BD104" s="587"/>
      <c r="BE104" s="502" t="str">
        <f t="shared" si="45"/>
        <v/>
      </c>
      <c r="BF104" s="324"/>
      <c r="BG104" s="588"/>
      <c r="BH104" s="502" t="str">
        <f t="shared" si="46"/>
        <v/>
      </c>
      <c r="BI104" s="324"/>
      <c r="BJ104" s="593"/>
      <c r="BK104" s="502" t="str">
        <f t="shared" si="47"/>
        <v/>
      </c>
      <c r="BL104" s="324"/>
      <c r="BM104" s="593"/>
      <c r="BN104" s="502" t="str">
        <f t="shared" si="48"/>
        <v/>
      </c>
      <c r="BO104" s="324"/>
      <c r="BP104" s="588"/>
      <c r="BQ104" s="502" t="str">
        <f t="shared" si="49"/>
        <v/>
      </c>
      <c r="BR104" s="324"/>
      <c r="BS104" s="588"/>
      <c r="BT104" s="502" t="str">
        <f t="shared" si="50"/>
        <v/>
      </c>
      <c r="BU104" s="324"/>
      <c r="BV104" s="593"/>
      <c r="BW104" s="502" t="str">
        <f t="shared" si="51"/>
        <v/>
      </c>
      <c r="BX104" s="324"/>
      <c r="BY104" s="593"/>
      <c r="BZ104" s="502" t="str">
        <f t="shared" si="52"/>
        <v/>
      </c>
      <c r="CA104" s="324"/>
      <c r="CB104" s="593"/>
      <c r="CC104" s="502" t="str">
        <f t="shared" si="53"/>
        <v/>
      </c>
      <c r="CD104" s="324"/>
      <c r="CE104" s="593"/>
      <c r="CF104" s="502" t="str">
        <f t="shared" si="54"/>
        <v/>
      </c>
      <c r="CG104" s="324"/>
      <c r="CH104" s="588"/>
      <c r="CI104" s="502" t="str">
        <f t="shared" si="55"/>
        <v/>
      </c>
      <c r="CJ104" s="324"/>
      <c r="CK104" s="593"/>
      <c r="CL104" s="502" t="str">
        <f t="shared" si="56"/>
        <v/>
      </c>
      <c r="CM104" s="324"/>
      <c r="CN104" s="593"/>
      <c r="CO104" s="502" t="str">
        <f t="shared" si="57"/>
        <v/>
      </c>
      <c r="CP104" s="324"/>
      <c r="CQ104" s="593"/>
      <c r="CR104" s="502" t="str">
        <f t="shared" si="58"/>
        <v/>
      </c>
      <c r="CS104" s="324"/>
      <c r="CT104" s="593"/>
      <c r="CU104" s="502" t="str">
        <f t="shared" si="59"/>
        <v/>
      </c>
    </row>
    <row r="105" spans="3:99" ht="12" customHeight="1" x14ac:dyDescent="0.2">
      <c r="C105" s="1081"/>
      <c r="D105" s="1069" t="s">
        <v>214</v>
      </c>
      <c r="E105" s="1070"/>
      <c r="F105" s="1070"/>
      <c r="G105" s="321" t="s">
        <v>90</v>
      </c>
      <c r="H105" s="323">
        <v>0.03</v>
      </c>
      <c r="I105" s="321" t="s">
        <v>201</v>
      </c>
      <c r="J105" s="323"/>
      <c r="K105" s="587"/>
      <c r="L105" s="502" t="str">
        <f t="shared" si="30"/>
        <v/>
      </c>
      <c r="M105" s="324"/>
      <c r="N105" s="588"/>
      <c r="O105" s="502" t="str">
        <f t="shared" si="31"/>
        <v/>
      </c>
      <c r="P105" s="324"/>
      <c r="Q105" s="534"/>
      <c r="R105" s="502" t="str">
        <f t="shared" si="32"/>
        <v/>
      </c>
      <c r="S105" s="324"/>
      <c r="T105" s="507"/>
      <c r="U105" s="502" t="str">
        <f t="shared" si="33"/>
        <v/>
      </c>
      <c r="V105" s="324"/>
      <c r="W105" s="507"/>
      <c r="X105" s="502" t="str">
        <f t="shared" si="34"/>
        <v/>
      </c>
      <c r="Y105" s="324"/>
      <c r="Z105" s="507"/>
      <c r="AA105" s="502" t="str">
        <f t="shared" si="35"/>
        <v/>
      </c>
      <c r="AB105" s="324"/>
      <c r="AC105" s="507"/>
      <c r="AD105" s="502" t="str">
        <f t="shared" si="36"/>
        <v/>
      </c>
      <c r="AE105" s="324"/>
      <c r="AF105" s="507"/>
      <c r="AG105" s="502" t="str">
        <f t="shared" si="37"/>
        <v/>
      </c>
      <c r="AH105" s="324"/>
      <c r="AI105" s="507"/>
      <c r="AJ105" s="502" t="str">
        <f t="shared" si="38"/>
        <v/>
      </c>
      <c r="AK105" s="324"/>
      <c r="AL105" s="588"/>
      <c r="AM105" s="502" t="str">
        <f t="shared" si="39"/>
        <v/>
      </c>
      <c r="AN105" s="324"/>
      <c r="AO105" s="507"/>
      <c r="AP105" s="502" t="str">
        <f t="shared" si="40"/>
        <v/>
      </c>
      <c r="AQ105" s="324"/>
      <c r="AR105" s="507"/>
      <c r="AS105" s="502" t="str">
        <f t="shared" si="41"/>
        <v/>
      </c>
      <c r="AT105" s="324"/>
      <c r="AU105" s="588"/>
      <c r="AV105" s="502" t="str">
        <f t="shared" si="42"/>
        <v/>
      </c>
      <c r="AW105" s="324"/>
      <c r="AX105" s="507"/>
      <c r="AY105" s="502" t="str">
        <f t="shared" si="43"/>
        <v/>
      </c>
      <c r="AZ105" s="324"/>
      <c r="BA105" s="588"/>
      <c r="BB105" s="502" t="str">
        <f t="shared" si="44"/>
        <v/>
      </c>
      <c r="BC105" s="323"/>
      <c r="BD105" s="587"/>
      <c r="BE105" s="502" t="str">
        <f t="shared" si="45"/>
        <v/>
      </c>
      <c r="BF105" s="324"/>
      <c r="BG105" s="588"/>
      <c r="BH105" s="502" t="str">
        <f t="shared" si="46"/>
        <v/>
      </c>
      <c r="BI105" s="324"/>
      <c r="BJ105" s="507"/>
      <c r="BK105" s="502" t="str">
        <f t="shared" si="47"/>
        <v/>
      </c>
      <c r="BL105" s="324"/>
      <c r="BM105" s="507"/>
      <c r="BN105" s="502" t="str">
        <f t="shared" si="48"/>
        <v/>
      </c>
      <c r="BO105" s="324"/>
      <c r="BP105" s="588"/>
      <c r="BQ105" s="502" t="str">
        <f t="shared" si="49"/>
        <v/>
      </c>
      <c r="BR105" s="324"/>
      <c r="BS105" s="588"/>
      <c r="BT105" s="502" t="str">
        <f t="shared" si="50"/>
        <v/>
      </c>
      <c r="BU105" s="324"/>
      <c r="BV105" s="507"/>
      <c r="BW105" s="502" t="str">
        <f t="shared" si="51"/>
        <v/>
      </c>
      <c r="BX105" s="324"/>
      <c r="BY105" s="507"/>
      <c r="BZ105" s="502" t="str">
        <f t="shared" si="52"/>
        <v/>
      </c>
      <c r="CA105" s="324"/>
      <c r="CB105" s="507"/>
      <c r="CC105" s="502" t="str">
        <f t="shared" si="53"/>
        <v/>
      </c>
      <c r="CD105" s="324"/>
      <c r="CE105" s="507"/>
      <c r="CF105" s="502" t="str">
        <f t="shared" si="54"/>
        <v/>
      </c>
      <c r="CG105" s="324"/>
      <c r="CH105" s="588"/>
      <c r="CI105" s="502" t="str">
        <f t="shared" si="55"/>
        <v/>
      </c>
      <c r="CJ105" s="324"/>
      <c r="CK105" s="507"/>
      <c r="CL105" s="502" t="str">
        <f t="shared" si="56"/>
        <v/>
      </c>
      <c r="CM105" s="324"/>
      <c r="CN105" s="507"/>
      <c r="CO105" s="502" t="str">
        <f t="shared" si="57"/>
        <v/>
      </c>
      <c r="CP105" s="324"/>
      <c r="CQ105" s="507"/>
      <c r="CR105" s="502" t="str">
        <f t="shared" si="58"/>
        <v/>
      </c>
      <c r="CS105" s="324"/>
      <c r="CT105" s="507"/>
      <c r="CU105" s="502" t="str">
        <f t="shared" si="59"/>
        <v/>
      </c>
    </row>
    <row r="106" spans="3:99" ht="12" customHeight="1" x14ac:dyDescent="0.2">
      <c r="C106" s="1081"/>
      <c r="D106" s="1069" t="s">
        <v>215</v>
      </c>
      <c r="E106" s="1070"/>
      <c r="F106" s="1070"/>
      <c r="G106" s="321" t="s">
        <v>90</v>
      </c>
      <c r="H106" s="323">
        <v>8.0000000000000002E-3</v>
      </c>
      <c r="I106" s="321" t="s">
        <v>201</v>
      </c>
      <c r="J106" s="323"/>
      <c r="K106" s="587"/>
      <c r="L106" s="502" t="str">
        <f t="shared" si="30"/>
        <v/>
      </c>
      <c r="M106" s="324"/>
      <c r="N106" s="588"/>
      <c r="O106" s="502" t="str">
        <f t="shared" si="31"/>
        <v/>
      </c>
      <c r="P106" s="324"/>
      <c r="Q106" s="534"/>
      <c r="R106" s="502" t="str">
        <f t="shared" si="32"/>
        <v/>
      </c>
      <c r="S106" s="324"/>
      <c r="T106" s="593"/>
      <c r="U106" s="502" t="str">
        <f t="shared" si="33"/>
        <v/>
      </c>
      <c r="V106" s="324"/>
      <c r="W106" s="593"/>
      <c r="X106" s="502" t="str">
        <f t="shared" si="34"/>
        <v/>
      </c>
      <c r="Y106" s="324"/>
      <c r="Z106" s="593"/>
      <c r="AA106" s="502" t="str">
        <f t="shared" si="35"/>
        <v/>
      </c>
      <c r="AB106" s="324"/>
      <c r="AC106" s="593"/>
      <c r="AD106" s="502" t="str">
        <f t="shared" si="36"/>
        <v/>
      </c>
      <c r="AE106" s="324"/>
      <c r="AF106" s="593"/>
      <c r="AG106" s="502" t="str">
        <f t="shared" si="37"/>
        <v/>
      </c>
      <c r="AH106" s="324"/>
      <c r="AI106" s="593"/>
      <c r="AJ106" s="502" t="str">
        <f t="shared" si="38"/>
        <v/>
      </c>
      <c r="AK106" s="324"/>
      <c r="AL106" s="588"/>
      <c r="AM106" s="502" t="str">
        <f t="shared" si="39"/>
        <v/>
      </c>
      <c r="AN106" s="324"/>
      <c r="AO106" s="593"/>
      <c r="AP106" s="502" t="str">
        <f t="shared" si="40"/>
        <v/>
      </c>
      <c r="AQ106" s="324"/>
      <c r="AR106" s="593"/>
      <c r="AS106" s="502" t="str">
        <f t="shared" si="41"/>
        <v/>
      </c>
      <c r="AT106" s="324"/>
      <c r="AU106" s="588"/>
      <c r="AV106" s="502" t="str">
        <f t="shared" si="42"/>
        <v/>
      </c>
      <c r="AW106" s="324"/>
      <c r="AX106" s="593"/>
      <c r="AY106" s="502" t="str">
        <f t="shared" si="43"/>
        <v/>
      </c>
      <c r="AZ106" s="324"/>
      <c r="BA106" s="588"/>
      <c r="BB106" s="502" t="str">
        <f t="shared" si="44"/>
        <v/>
      </c>
      <c r="BC106" s="323"/>
      <c r="BD106" s="587"/>
      <c r="BE106" s="502" t="str">
        <f t="shared" si="45"/>
        <v/>
      </c>
      <c r="BF106" s="324"/>
      <c r="BG106" s="588"/>
      <c r="BH106" s="502" t="str">
        <f t="shared" si="46"/>
        <v/>
      </c>
      <c r="BI106" s="324"/>
      <c r="BJ106" s="593"/>
      <c r="BK106" s="502" t="str">
        <f t="shared" si="47"/>
        <v/>
      </c>
      <c r="BL106" s="324"/>
      <c r="BM106" s="593"/>
      <c r="BN106" s="502" t="str">
        <f t="shared" si="48"/>
        <v/>
      </c>
      <c r="BO106" s="324"/>
      <c r="BP106" s="588"/>
      <c r="BQ106" s="502" t="str">
        <f t="shared" si="49"/>
        <v/>
      </c>
      <c r="BR106" s="324"/>
      <c r="BS106" s="588"/>
      <c r="BT106" s="502" t="str">
        <f t="shared" si="50"/>
        <v/>
      </c>
      <c r="BU106" s="324"/>
      <c r="BV106" s="593"/>
      <c r="BW106" s="502" t="str">
        <f t="shared" si="51"/>
        <v/>
      </c>
      <c r="BX106" s="324"/>
      <c r="BY106" s="593"/>
      <c r="BZ106" s="502" t="str">
        <f t="shared" si="52"/>
        <v/>
      </c>
      <c r="CA106" s="324"/>
      <c r="CB106" s="593"/>
      <c r="CC106" s="502" t="str">
        <f t="shared" si="53"/>
        <v/>
      </c>
      <c r="CD106" s="324"/>
      <c r="CE106" s="593"/>
      <c r="CF106" s="502" t="str">
        <f t="shared" si="54"/>
        <v/>
      </c>
      <c r="CG106" s="324"/>
      <c r="CH106" s="588"/>
      <c r="CI106" s="502" t="str">
        <f t="shared" si="55"/>
        <v/>
      </c>
      <c r="CJ106" s="324"/>
      <c r="CK106" s="593"/>
      <c r="CL106" s="502" t="str">
        <f t="shared" si="56"/>
        <v/>
      </c>
      <c r="CM106" s="324"/>
      <c r="CN106" s="593"/>
      <c r="CO106" s="502" t="str">
        <f t="shared" si="57"/>
        <v/>
      </c>
      <c r="CP106" s="324"/>
      <c r="CQ106" s="593"/>
      <c r="CR106" s="502" t="str">
        <f t="shared" si="58"/>
        <v/>
      </c>
      <c r="CS106" s="324"/>
      <c r="CT106" s="593"/>
      <c r="CU106" s="502" t="str">
        <f t="shared" si="59"/>
        <v/>
      </c>
    </row>
    <row r="107" spans="3:99" ht="12" customHeight="1" x14ac:dyDescent="0.2">
      <c r="C107" s="1081"/>
      <c r="D107" s="1083" t="s">
        <v>216</v>
      </c>
      <c r="E107" s="1084"/>
      <c r="F107" s="1084"/>
      <c r="G107" s="455" t="s">
        <v>90</v>
      </c>
      <c r="H107" s="456"/>
      <c r="I107" s="455"/>
      <c r="J107" s="456"/>
      <c r="K107" s="589"/>
      <c r="L107" s="538"/>
      <c r="M107" s="540"/>
      <c r="N107" s="590"/>
      <c r="O107" s="538"/>
      <c r="P107" s="324"/>
      <c r="Q107" s="534"/>
      <c r="R107" s="538"/>
      <c r="S107" s="540"/>
      <c r="T107" s="593"/>
      <c r="U107" s="538"/>
      <c r="V107" s="540"/>
      <c r="W107" s="593"/>
      <c r="X107" s="538"/>
      <c r="Y107" s="540"/>
      <c r="Z107" s="593"/>
      <c r="AA107" s="538"/>
      <c r="AB107" s="324"/>
      <c r="AC107" s="593"/>
      <c r="AD107" s="538"/>
      <c r="AE107" s="324"/>
      <c r="AF107" s="593"/>
      <c r="AG107" s="538"/>
      <c r="AH107" s="540"/>
      <c r="AI107" s="593"/>
      <c r="AJ107" s="538"/>
      <c r="AK107" s="540"/>
      <c r="AL107" s="590"/>
      <c r="AM107" s="538"/>
      <c r="AN107" s="540"/>
      <c r="AO107" s="593"/>
      <c r="AP107" s="538"/>
      <c r="AQ107" s="540"/>
      <c r="AR107" s="593"/>
      <c r="AS107" s="538"/>
      <c r="AT107" s="540"/>
      <c r="AU107" s="590"/>
      <c r="AV107" s="538"/>
      <c r="AW107" s="540"/>
      <c r="AX107" s="593"/>
      <c r="AY107" s="538"/>
      <c r="AZ107" s="540"/>
      <c r="BA107" s="590"/>
      <c r="BB107" s="538"/>
      <c r="BC107" s="456"/>
      <c r="BD107" s="589"/>
      <c r="BE107" s="538"/>
      <c r="BF107" s="540"/>
      <c r="BG107" s="590"/>
      <c r="BH107" s="538"/>
      <c r="BI107" s="540"/>
      <c r="BJ107" s="593"/>
      <c r="BK107" s="538"/>
      <c r="BL107" s="540"/>
      <c r="BM107" s="593"/>
      <c r="BN107" s="538"/>
      <c r="BO107" s="540"/>
      <c r="BP107" s="590"/>
      <c r="BQ107" s="538"/>
      <c r="BR107" s="540"/>
      <c r="BS107" s="590"/>
      <c r="BT107" s="538"/>
      <c r="BU107" s="540"/>
      <c r="BV107" s="593"/>
      <c r="BW107" s="538"/>
      <c r="BX107" s="324"/>
      <c r="BY107" s="593"/>
      <c r="BZ107" s="538"/>
      <c r="CA107" s="540"/>
      <c r="CB107" s="593"/>
      <c r="CC107" s="538"/>
      <c r="CD107" s="540"/>
      <c r="CE107" s="593"/>
      <c r="CF107" s="538"/>
      <c r="CG107" s="540"/>
      <c r="CH107" s="590"/>
      <c r="CI107" s="538"/>
      <c r="CJ107" s="540"/>
      <c r="CK107" s="593"/>
      <c r="CL107" s="538"/>
      <c r="CM107" s="324"/>
      <c r="CN107" s="593"/>
      <c r="CO107" s="538"/>
      <c r="CP107" s="540"/>
      <c r="CQ107" s="593"/>
      <c r="CR107" s="538"/>
      <c r="CS107" s="540"/>
      <c r="CT107" s="593"/>
      <c r="CU107" s="538"/>
    </row>
    <row r="108" spans="3:99" ht="12" customHeight="1" x14ac:dyDescent="0.2">
      <c r="C108" s="1081"/>
      <c r="D108" s="1077" t="s">
        <v>217</v>
      </c>
      <c r="E108" s="1078"/>
      <c r="F108" s="1078"/>
      <c r="G108" s="321" t="s">
        <v>90</v>
      </c>
      <c r="H108" s="465">
        <v>0.6</v>
      </c>
      <c r="I108" s="464" t="s">
        <v>201</v>
      </c>
      <c r="J108" s="465"/>
      <c r="K108" s="594"/>
      <c r="L108" s="502" t="str">
        <f t="shared" si="30"/>
        <v/>
      </c>
      <c r="M108" s="547"/>
      <c r="N108" s="595"/>
      <c r="O108" s="502" t="str">
        <f t="shared" si="31"/>
        <v/>
      </c>
      <c r="P108" s="547"/>
      <c r="Q108" s="496"/>
      <c r="R108" s="502" t="str">
        <f t="shared" si="32"/>
        <v/>
      </c>
      <c r="S108" s="547"/>
      <c r="T108" s="600"/>
      <c r="U108" s="502" t="str">
        <f t="shared" si="33"/>
        <v/>
      </c>
      <c r="V108" s="547"/>
      <c r="W108" s="600"/>
      <c r="X108" s="502" t="str">
        <f t="shared" si="34"/>
        <v/>
      </c>
      <c r="Y108" s="547"/>
      <c r="Z108" s="600"/>
      <c r="AA108" s="502" t="str">
        <f t="shared" si="35"/>
        <v/>
      </c>
      <c r="AB108" s="547"/>
      <c r="AC108" s="600"/>
      <c r="AD108" s="502" t="str">
        <f t="shared" si="36"/>
        <v/>
      </c>
      <c r="AE108" s="547"/>
      <c r="AF108" s="600"/>
      <c r="AG108" s="502" t="str">
        <f t="shared" si="37"/>
        <v/>
      </c>
      <c r="AH108" s="547"/>
      <c r="AI108" s="600"/>
      <c r="AJ108" s="502" t="str">
        <f t="shared" si="38"/>
        <v/>
      </c>
      <c r="AK108" s="547"/>
      <c r="AL108" s="595"/>
      <c r="AM108" s="502" t="str">
        <f t="shared" si="39"/>
        <v/>
      </c>
      <c r="AN108" s="547"/>
      <c r="AO108" s="600"/>
      <c r="AP108" s="502" t="str">
        <f t="shared" si="40"/>
        <v/>
      </c>
      <c r="AQ108" s="547"/>
      <c r="AR108" s="600"/>
      <c r="AS108" s="502" t="str">
        <f t="shared" si="41"/>
        <v/>
      </c>
      <c r="AT108" s="547"/>
      <c r="AU108" s="595"/>
      <c r="AV108" s="502" t="str">
        <f t="shared" si="42"/>
        <v/>
      </c>
      <c r="AW108" s="547"/>
      <c r="AX108" s="600"/>
      <c r="AY108" s="502" t="str">
        <f t="shared" si="43"/>
        <v/>
      </c>
      <c r="AZ108" s="547"/>
      <c r="BA108" s="595"/>
      <c r="BB108" s="502" t="str">
        <f t="shared" si="44"/>
        <v/>
      </c>
      <c r="BC108" s="465"/>
      <c r="BD108" s="594"/>
      <c r="BE108" s="502" t="str">
        <f t="shared" si="45"/>
        <v/>
      </c>
      <c r="BF108" s="547"/>
      <c r="BG108" s="595"/>
      <c r="BH108" s="502" t="str">
        <f t="shared" si="46"/>
        <v/>
      </c>
      <c r="BI108" s="547"/>
      <c r="BJ108" s="600"/>
      <c r="BK108" s="502" t="str">
        <f t="shared" si="47"/>
        <v/>
      </c>
      <c r="BL108" s="547"/>
      <c r="BM108" s="600"/>
      <c r="BN108" s="502" t="str">
        <f t="shared" si="48"/>
        <v/>
      </c>
      <c r="BO108" s="547"/>
      <c r="BP108" s="595"/>
      <c r="BQ108" s="502" t="str">
        <f t="shared" si="49"/>
        <v/>
      </c>
      <c r="BR108" s="547"/>
      <c r="BS108" s="595"/>
      <c r="BT108" s="502" t="str">
        <f t="shared" si="50"/>
        <v/>
      </c>
      <c r="BU108" s="547"/>
      <c r="BV108" s="600"/>
      <c r="BW108" s="502" t="str">
        <f t="shared" si="51"/>
        <v/>
      </c>
      <c r="BX108" s="547"/>
      <c r="BY108" s="600"/>
      <c r="BZ108" s="502" t="str">
        <f t="shared" si="52"/>
        <v/>
      </c>
      <c r="CA108" s="547"/>
      <c r="CB108" s="600"/>
      <c r="CC108" s="502" t="str">
        <f t="shared" si="53"/>
        <v/>
      </c>
      <c r="CD108" s="547"/>
      <c r="CE108" s="600"/>
      <c r="CF108" s="502" t="str">
        <f t="shared" si="54"/>
        <v/>
      </c>
      <c r="CG108" s="547"/>
      <c r="CH108" s="595"/>
      <c r="CI108" s="502" t="str">
        <f t="shared" si="55"/>
        <v/>
      </c>
      <c r="CJ108" s="547"/>
      <c r="CK108" s="600"/>
      <c r="CL108" s="502" t="str">
        <f t="shared" si="56"/>
        <v/>
      </c>
      <c r="CM108" s="547"/>
      <c r="CN108" s="600"/>
      <c r="CO108" s="502" t="str">
        <f t="shared" si="57"/>
        <v/>
      </c>
      <c r="CP108" s="547"/>
      <c r="CQ108" s="600"/>
      <c r="CR108" s="502" t="str">
        <f t="shared" si="58"/>
        <v/>
      </c>
      <c r="CS108" s="547"/>
      <c r="CT108" s="600"/>
      <c r="CU108" s="502" t="str">
        <f t="shared" si="59"/>
        <v/>
      </c>
    </row>
    <row r="109" spans="3:99" ht="12" customHeight="1" x14ac:dyDescent="0.2">
      <c r="C109" s="1081"/>
      <c r="D109" s="1069" t="s">
        <v>218</v>
      </c>
      <c r="E109" s="1070"/>
      <c r="F109" s="1070"/>
      <c r="G109" s="321" t="s">
        <v>90</v>
      </c>
      <c r="H109" s="323">
        <v>0.4</v>
      </c>
      <c r="I109" s="321" t="s">
        <v>201</v>
      </c>
      <c r="J109" s="323"/>
      <c r="K109" s="587"/>
      <c r="L109" s="502" t="str">
        <f t="shared" si="30"/>
        <v/>
      </c>
      <c r="M109" s="324"/>
      <c r="N109" s="588"/>
      <c r="O109" s="502" t="str">
        <f t="shared" si="31"/>
        <v/>
      </c>
      <c r="P109" s="324"/>
      <c r="Q109" s="534"/>
      <c r="R109" s="502" t="str">
        <f t="shared" si="32"/>
        <v/>
      </c>
      <c r="S109" s="324"/>
      <c r="T109" s="503"/>
      <c r="U109" s="502" t="str">
        <f t="shared" si="33"/>
        <v/>
      </c>
      <c r="V109" s="324"/>
      <c r="W109" s="503"/>
      <c r="X109" s="502" t="str">
        <f t="shared" si="34"/>
        <v/>
      </c>
      <c r="Y109" s="324"/>
      <c r="Z109" s="503"/>
      <c r="AA109" s="502" t="str">
        <f t="shared" si="35"/>
        <v/>
      </c>
      <c r="AB109" s="324"/>
      <c r="AC109" s="503"/>
      <c r="AD109" s="502" t="str">
        <f t="shared" si="36"/>
        <v/>
      </c>
      <c r="AE109" s="324"/>
      <c r="AF109" s="503"/>
      <c r="AG109" s="502" t="str">
        <f t="shared" si="37"/>
        <v/>
      </c>
      <c r="AH109" s="324"/>
      <c r="AI109" s="503"/>
      <c r="AJ109" s="502" t="str">
        <f t="shared" si="38"/>
        <v/>
      </c>
      <c r="AK109" s="324"/>
      <c r="AL109" s="588"/>
      <c r="AM109" s="502" t="str">
        <f t="shared" si="39"/>
        <v/>
      </c>
      <c r="AN109" s="324"/>
      <c r="AO109" s="503"/>
      <c r="AP109" s="502" t="str">
        <f t="shared" si="40"/>
        <v/>
      </c>
      <c r="AQ109" s="324"/>
      <c r="AR109" s="503"/>
      <c r="AS109" s="502" t="str">
        <f t="shared" si="41"/>
        <v/>
      </c>
      <c r="AT109" s="324"/>
      <c r="AU109" s="588"/>
      <c r="AV109" s="502" t="str">
        <f t="shared" si="42"/>
        <v/>
      </c>
      <c r="AW109" s="324"/>
      <c r="AX109" s="503"/>
      <c r="AY109" s="502" t="str">
        <f t="shared" si="43"/>
        <v/>
      </c>
      <c r="AZ109" s="324"/>
      <c r="BA109" s="588"/>
      <c r="BB109" s="502" t="str">
        <f t="shared" si="44"/>
        <v/>
      </c>
      <c r="BC109" s="323"/>
      <c r="BD109" s="587"/>
      <c r="BE109" s="502" t="str">
        <f t="shared" si="45"/>
        <v/>
      </c>
      <c r="BF109" s="324"/>
      <c r="BG109" s="588"/>
      <c r="BH109" s="502" t="str">
        <f t="shared" si="46"/>
        <v/>
      </c>
      <c r="BI109" s="324"/>
      <c r="BJ109" s="503"/>
      <c r="BK109" s="502" t="str">
        <f t="shared" si="47"/>
        <v/>
      </c>
      <c r="BL109" s="324"/>
      <c r="BM109" s="503"/>
      <c r="BN109" s="502" t="str">
        <f t="shared" si="48"/>
        <v/>
      </c>
      <c r="BO109" s="324"/>
      <c r="BP109" s="588"/>
      <c r="BQ109" s="502" t="str">
        <f t="shared" si="49"/>
        <v/>
      </c>
      <c r="BR109" s="324"/>
      <c r="BS109" s="588"/>
      <c r="BT109" s="502" t="str">
        <f t="shared" si="50"/>
        <v/>
      </c>
      <c r="BU109" s="324"/>
      <c r="BV109" s="503"/>
      <c r="BW109" s="502" t="str">
        <f t="shared" si="51"/>
        <v/>
      </c>
      <c r="BX109" s="324"/>
      <c r="BY109" s="503"/>
      <c r="BZ109" s="502" t="str">
        <f t="shared" si="52"/>
        <v/>
      </c>
      <c r="CA109" s="324"/>
      <c r="CB109" s="503"/>
      <c r="CC109" s="502" t="str">
        <f t="shared" si="53"/>
        <v/>
      </c>
      <c r="CD109" s="324"/>
      <c r="CE109" s="503"/>
      <c r="CF109" s="502" t="str">
        <f t="shared" si="54"/>
        <v/>
      </c>
      <c r="CG109" s="324"/>
      <c r="CH109" s="588"/>
      <c r="CI109" s="502" t="str">
        <f t="shared" si="55"/>
        <v/>
      </c>
      <c r="CJ109" s="324"/>
      <c r="CK109" s="503"/>
      <c r="CL109" s="502" t="str">
        <f t="shared" si="56"/>
        <v/>
      </c>
      <c r="CM109" s="324"/>
      <c r="CN109" s="503"/>
      <c r="CO109" s="502" t="str">
        <f t="shared" si="57"/>
        <v/>
      </c>
      <c r="CP109" s="324"/>
      <c r="CQ109" s="503"/>
      <c r="CR109" s="502" t="str">
        <f t="shared" si="58"/>
        <v/>
      </c>
      <c r="CS109" s="324"/>
      <c r="CT109" s="503"/>
      <c r="CU109" s="502" t="str">
        <f t="shared" si="59"/>
        <v/>
      </c>
    </row>
    <row r="110" spans="3:99" ht="12" customHeight="1" x14ac:dyDescent="0.2">
      <c r="C110" s="1081"/>
      <c r="D110" s="1069" t="s">
        <v>219</v>
      </c>
      <c r="E110" s="1070"/>
      <c r="F110" s="1070"/>
      <c r="G110" s="321" t="s">
        <v>90</v>
      </c>
      <c r="H110" s="323">
        <v>0.06</v>
      </c>
      <c r="I110" s="321" t="s">
        <v>201</v>
      </c>
      <c r="J110" s="323"/>
      <c r="K110" s="587"/>
      <c r="L110" s="502" t="str">
        <f t="shared" si="30"/>
        <v/>
      </c>
      <c r="M110" s="324"/>
      <c r="N110" s="588"/>
      <c r="O110" s="502" t="str">
        <f t="shared" si="31"/>
        <v/>
      </c>
      <c r="P110" s="324"/>
      <c r="Q110" s="534"/>
      <c r="R110" s="502" t="str">
        <f t="shared" si="32"/>
        <v/>
      </c>
      <c r="S110" s="324"/>
      <c r="T110" s="506"/>
      <c r="U110" s="502" t="str">
        <f t="shared" si="33"/>
        <v/>
      </c>
      <c r="V110" s="324"/>
      <c r="W110" s="506"/>
      <c r="X110" s="502" t="str">
        <f t="shared" si="34"/>
        <v/>
      </c>
      <c r="Y110" s="324"/>
      <c r="Z110" s="506"/>
      <c r="AA110" s="502" t="str">
        <f t="shared" si="35"/>
        <v/>
      </c>
      <c r="AB110" s="324"/>
      <c r="AC110" s="506"/>
      <c r="AD110" s="502" t="str">
        <f t="shared" si="36"/>
        <v/>
      </c>
      <c r="AE110" s="324"/>
      <c r="AF110" s="506"/>
      <c r="AG110" s="502" t="str">
        <f t="shared" si="37"/>
        <v/>
      </c>
      <c r="AH110" s="324"/>
      <c r="AI110" s="506"/>
      <c r="AJ110" s="502" t="str">
        <f t="shared" si="38"/>
        <v/>
      </c>
      <c r="AK110" s="324"/>
      <c r="AL110" s="588"/>
      <c r="AM110" s="502" t="str">
        <f t="shared" si="39"/>
        <v/>
      </c>
      <c r="AN110" s="324"/>
      <c r="AO110" s="506"/>
      <c r="AP110" s="502" t="str">
        <f t="shared" si="40"/>
        <v/>
      </c>
      <c r="AQ110" s="324"/>
      <c r="AR110" s="506"/>
      <c r="AS110" s="502" t="str">
        <f t="shared" si="41"/>
        <v/>
      </c>
      <c r="AT110" s="324"/>
      <c r="AU110" s="588"/>
      <c r="AV110" s="502" t="str">
        <f t="shared" si="42"/>
        <v/>
      </c>
      <c r="AW110" s="324"/>
      <c r="AX110" s="506"/>
      <c r="AY110" s="502" t="str">
        <f t="shared" si="43"/>
        <v/>
      </c>
      <c r="AZ110" s="324"/>
      <c r="BA110" s="588"/>
      <c r="BB110" s="502" t="str">
        <f t="shared" si="44"/>
        <v/>
      </c>
      <c r="BC110" s="323"/>
      <c r="BD110" s="587"/>
      <c r="BE110" s="502" t="str">
        <f t="shared" si="45"/>
        <v/>
      </c>
      <c r="BF110" s="324"/>
      <c r="BG110" s="588"/>
      <c r="BH110" s="502" t="str">
        <f t="shared" si="46"/>
        <v/>
      </c>
      <c r="BI110" s="324"/>
      <c r="BJ110" s="506"/>
      <c r="BK110" s="502" t="str">
        <f t="shared" si="47"/>
        <v/>
      </c>
      <c r="BL110" s="324"/>
      <c r="BM110" s="506"/>
      <c r="BN110" s="502" t="str">
        <f t="shared" si="48"/>
        <v/>
      </c>
      <c r="BO110" s="324"/>
      <c r="BP110" s="588"/>
      <c r="BQ110" s="502" t="str">
        <f t="shared" si="49"/>
        <v/>
      </c>
      <c r="BR110" s="324"/>
      <c r="BS110" s="588"/>
      <c r="BT110" s="502" t="str">
        <f t="shared" si="50"/>
        <v/>
      </c>
      <c r="BU110" s="324"/>
      <c r="BV110" s="506"/>
      <c r="BW110" s="502" t="str">
        <f t="shared" si="51"/>
        <v/>
      </c>
      <c r="BX110" s="324"/>
      <c r="BY110" s="506"/>
      <c r="BZ110" s="502" t="str">
        <f t="shared" si="52"/>
        <v/>
      </c>
      <c r="CA110" s="324"/>
      <c r="CB110" s="506"/>
      <c r="CC110" s="502" t="str">
        <f t="shared" si="53"/>
        <v/>
      </c>
      <c r="CD110" s="324"/>
      <c r="CE110" s="506"/>
      <c r="CF110" s="502" t="str">
        <f t="shared" si="54"/>
        <v/>
      </c>
      <c r="CG110" s="324"/>
      <c r="CH110" s="588"/>
      <c r="CI110" s="502" t="str">
        <f t="shared" si="55"/>
        <v/>
      </c>
      <c r="CJ110" s="324"/>
      <c r="CK110" s="506"/>
      <c r="CL110" s="502" t="str">
        <f t="shared" si="56"/>
        <v/>
      </c>
      <c r="CM110" s="324"/>
      <c r="CN110" s="506"/>
      <c r="CO110" s="502" t="str">
        <f t="shared" si="57"/>
        <v/>
      </c>
      <c r="CP110" s="324"/>
      <c r="CQ110" s="506"/>
      <c r="CR110" s="502" t="str">
        <f t="shared" si="58"/>
        <v/>
      </c>
      <c r="CS110" s="324"/>
      <c r="CT110" s="506"/>
      <c r="CU110" s="502" t="str">
        <f t="shared" si="59"/>
        <v/>
      </c>
    </row>
    <row r="111" spans="3:99" ht="12" customHeight="1" x14ac:dyDescent="0.2">
      <c r="C111" s="1081"/>
      <c r="D111" s="1083" t="s">
        <v>220</v>
      </c>
      <c r="E111" s="1084"/>
      <c r="F111" s="1084"/>
      <c r="G111" s="455" t="s">
        <v>90</v>
      </c>
      <c r="H111" s="456"/>
      <c r="I111" s="455"/>
      <c r="J111" s="456"/>
      <c r="K111" s="601"/>
      <c r="L111" s="538"/>
      <c r="M111" s="540"/>
      <c r="N111" s="602"/>
      <c r="O111" s="538"/>
      <c r="P111" s="324"/>
      <c r="Q111" s="534"/>
      <c r="R111" s="538"/>
      <c r="S111" s="540"/>
      <c r="T111" s="507"/>
      <c r="U111" s="538"/>
      <c r="V111" s="540"/>
      <c r="W111" s="507"/>
      <c r="X111" s="538"/>
      <c r="Y111" s="540"/>
      <c r="Z111" s="507"/>
      <c r="AA111" s="538"/>
      <c r="AB111" s="324"/>
      <c r="AC111" s="507"/>
      <c r="AD111" s="538"/>
      <c r="AE111" s="324"/>
      <c r="AF111" s="507"/>
      <c r="AG111" s="538"/>
      <c r="AH111" s="540"/>
      <c r="AI111" s="507"/>
      <c r="AJ111" s="538"/>
      <c r="AK111" s="540"/>
      <c r="AL111" s="602"/>
      <c r="AM111" s="538"/>
      <c r="AN111" s="540"/>
      <c r="AO111" s="507"/>
      <c r="AP111" s="538"/>
      <c r="AQ111" s="540"/>
      <c r="AR111" s="507"/>
      <c r="AS111" s="538"/>
      <c r="AT111" s="540"/>
      <c r="AU111" s="602"/>
      <c r="AV111" s="538"/>
      <c r="AW111" s="540"/>
      <c r="AX111" s="507"/>
      <c r="AY111" s="538"/>
      <c r="AZ111" s="540"/>
      <c r="BA111" s="602"/>
      <c r="BB111" s="538"/>
      <c r="BC111" s="456"/>
      <c r="BD111" s="601"/>
      <c r="BE111" s="538"/>
      <c r="BF111" s="540"/>
      <c r="BG111" s="602"/>
      <c r="BH111" s="538"/>
      <c r="BI111" s="540"/>
      <c r="BJ111" s="507"/>
      <c r="BK111" s="538"/>
      <c r="BL111" s="540"/>
      <c r="BM111" s="507"/>
      <c r="BN111" s="538"/>
      <c r="BO111" s="540"/>
      <c r="BP111" s="602"/>
      <c r="BQ111" s="538"/>
      <c r="BR111" s="540"/>
      <c r="BS111" s="602"/>
      <c r="BT111" s="538"/>
      <c r="BU111" s="540"/>
      <c r="BV111" s="507"/>
      <c r="BW111" s="538"/>
      <c r="BX111" s="324"/>
      <c r="BY111" s="507"/>
      <c r="BZ111" s="538"/>
      <c r="CA111" s="540"/>
      <c r="CB111" s="507"/>
      <c r="CC111" s="538"/>
      <c r="CD111" s="540"/>
      <c r="CE111" s="507"/>
      <c r="CF111" s="538"/>
      <c r="CG111" s="540"/>
      <c r="CH111" s="602"/>
      <c r="CI111" s="538"/>
      <c r="CJ111" s="540"/>
      <c r="CK111" s="507"/>
      <c r="CL111" s="538"/>
      <c r="CM111" s="324"/>
      <c r="CN111" s="507"/>
      <c r="CO111" s="538"/>
      <c r="CP111" s="540"/>
      <c r="CQ111" s="507"/>
      <c r="CR111" s="538"/>
      <c r="CS111" s="540"/>
      <c r="CT111" s="507"/>
      <c r="CU111" s="538"/>
    </row>
    <row r="112" spans="3:99" ht="12" customHeight="1" x14ac:dyDescent="0.2">
      <c r="C112" s="1081"/>
      <c r="D112" s="1069" t="s">
        <v>221</v>
      </c>
      <c r="E112" s="1070"/>
      <c r="F112" s="1070"/>
      <c r="G112" s="321" t="s">
        <v>90</v>
      </c>
      <c r="H112" s="323">
        <v>7.0000000000000007E-2</v>
      </c>
      <c r="I112" s="464" t="s">
        <v>201</v>
      </c>
      <c r="J112" s="323"/>
      <c r="K112" s="603"/>
      <c r="L112" s="502" t="str">
        <f t="shared" si="30"/>
        <v/>
      </c>
      <c r="M112" s="324"/>
      <c r="N112" s="604"/>
      <c r="O112" s="502" t="str">
        <f t="shared" si="31"/>
        <v/>
      </c>
      <c r="P112" s="547"/>
      <c r="Q112" s="496"/>
      <c r="R112" s="502" t="str">
        <f t="shared" si="32"/>
        <v/>
      </c>
      <c r="S112" s="324"/>
      <c r="T112" s="596"/>
      <c r="U112" s="502" t="str">
        <f t="shared" si="33"/>
        <v/>
      </c>
      <c r="V112" s="324"/>
      <c r="W112" s="596"/>
      <c r="X112" s="502" t="str">
        <f t="shared" si="34"/>
        <v/>
      </c>
      <c r="Y112" s="324"/>
      <c r="Z112" s="596"/>
      <c r="AA112" s="502" t="str">
        <f t="shared" si="35"/>
        <v/>
      </c>
      <c r="AB112" s="547"/>
      <c r="AC112" s="596"/>
      <c r="AD112" s="502" t="str">
        <f t="shared" si="36"/>
        <v/>
      </c>
      <c r="AE112" s="547"/>
      <c r="AF112" s="596"/>
      <c r="AG112" s="502" t="str">
        <f t="shared" si="37"/>
        <v/>
      </c>
      <c r="AH112" s="324"/>
      <c r="AI112" s="596"/>
      <c r="AJ112" s="502" t="str">
        <f t="shared" si="38"/>
        <v/>
      </c>
      <c r="AK112" s="324"/>
      <c r="AL112" s="604"/>
      <c r="AM112" s="502" t="str">
        <f t="shared" si="39"/>
        <v/>
      </c>
      <c r="AN112" s="324"/>
      <c r="AO112" s="596"/>
      <c r="AP112" s="502" t="str">
        <f t="shared" si="40"/>
        <v/>
      </c>
      <c r="AQ112" s="324"/>
      <c r="AR112" s="596"/>
      <c r="AS112" s="502" t="str">
        <f t="shared" si="41"/>
        <v/>
      </c>
      <c r="AT112" s="324"/>
      <c r="AU112" s="604"/>
      <c r="AV112" s="502" t="str">
        <f t="shared" si="42"/>
        <v/>
      </c>
      <c r="AW112" s="324"/>
      <c r="AX112" s="596"/>
      <c r="AY112" s="502" t="str">
        <f t="shared" si="43"/>
        <v/>
      </c>
      <c r="AZ112" s="324"/>
      <c r="BA112" s="604"/>
      <c r="BB112" s="502" t="str">
        <f t="shared" si="44"/>
        <v/>
      </c>
      <c r="BC112" s="323"/>
      <c r="BD112" s="603"/>
      <c r="BE112" s="502" t="str">
        <f t="shared" si="45"/>
        <v/>
      </c>
      <c r="BF112" s="324"/>
      <c r="BG112" s="604"/>
      <c r="BH112" s="502" t="str">
        <f t="shared" si="46"/>
        <v/>
      </c>
      <c r="BI112" s="324"/>
      <c r="BJ112" s="596"/>
      <c r="BK112" s="502" t="str">
        <f t="shared" si="47"/>
        <v/>
      </c>
      <c r="BL112" s="324"/>
      <c r="BM112" s="596"/>
      <c r="BN112" s="502" t="str">
        <f t="shared" si="48"/>
        <v/>
      </c>
      <c r="BO112" s="324"/>
      <c r="BP112" s="603"/>
      <c r="BQ112" s="502" t="str">
        <f t="shared" si="49"/>
        <v/>
      </c>
      <c r="BR112" s="547"/>
      <c r="BS112" s="605"/>
      <c r="BT112" s="502" t="str">
        <f t="shared" si="50"/>
        <v/>
      </c>
      <c r="BU112" s="324"/>
      <c r="BV112" s="596"/>
      <c r="BW112" s="502" t="str">
        <f t="shared" si="51"/>
        <v/>
      </c>
      <c r="BX112" s="547"/>
      <c r="BY112" s="596"/>
      <c r="BZ112" s="502" t="str">
        <f t="shared" si="52"/>
        <v/>
      </c>
      <c r="CA112" s="324"/>
      <c r="CB112" s="596"/>
      <c r="CC112" s="502" t="str">
        <f t="shared" si="53"/>
        <v/>
      </c>
      <c r="CD112" s="324"/>
      <c r="CE112" s="596"/>
      <c r="CF112" s="502" t="str">
        <f t="shared" si="54"/>
        <v/>
      </c>
      <c r="CG112" s="324"/>
      <c r="CH112" s="604"/>
      <c r="CI112" s="502" t="str">
        <f t="shared" si="55"/>
        <v/>
      </c>
      <c r="CJ112" s="324"/>
      <c r="CK112" s="596"/>
      <c r="CL112" s="502" t="str">
        <f t="shared" si="56"/>
        <v/>
      </c>
      <c r="CM112" s="547"/>
      <c r="CN112" s="596"/>
      <c r="CO112" s="502" t="str">
        <f t="shared" si="57"/>
        <v/>
      </c>
      <c r="CP112" s="324"/>
      <c r="CQ112" s="596"/>
      <c r="CR112" s="502" t="str">
        <f t="shared" si="58"/>
        <v/>
      </c>
      <c r="CS112" s="324"/>
      <c r="CT112" s="596"/>
      <c r="CU112" s="502" t="str">
        <f t="shared" si="59"/>
        <v/>
      </c>
    </row>
    <row r="113" spans="3:99" ht="12" customHeight="1" x14ac:dyDescent="0.2">
      <c r="C113" s="1081"/>
      <c r="D113" s="1069" t="s">
        <v>222</v>
      </c>
      <c r="E113" s="1070"/>
      <c r="F113" s="1070"/>
      <c r="G113" s="321" t="s">
        <v>90</v>
      </c>
      <c r="H113" s="323">
        <v>0.02</v>
      </c>
      <c r="I113" s="321" t="s">
        <v>201</v>
      </c>
      <c r="J113" s="323"/>
      <c r="K113" s="500"/>
      <c r="L113" s="502" t="str">
        <f t="shared" si="30"/>
        <v/>
      </c>
      <c r="M113" s="324"/>
      <c r="N113" s="498"/>
      <c r="O113" s="502" t="str">
        <f t="shared" si="31"/>
        <v/>
      </c>
      <c r="P113" s="324"/>
      <c r="Q113" s="534"/>
      <c r="R113" s="502" t="str">
        <f t="shared" si="32"/>
        <v/>
      </c>
      <c r="S113" s="324"/>
      <c r="T113" s="593"/>
      <c r="U113" s="502" t="str">
        <f t="shared" si="33"/>
        <v/>
      </c>
      <c r="V113" s="324"/>
      <c r="W113" s="593"/>
      <c r="X113" s="502" t="str">
        <f t="shared" si="34"/>
        <v/>
      </c>
      <c r="Y113" s="324"/>
      <c r="Z113" s="593"/>
      <c r="AA113" s="502" t="str">
        <f t="shared" si="35"/>
        <v/>
      </c>
      <c r="AB113" s="324"/>
      <c r="AC113" s="593"/>
      <c r="AD113" s="502" t="str">
        <f t="shared" si="36"/>
        <v/>
      </c>
      <c r="AE113" s="324"/>
      <c r="AF113" s="593"/>
      <c r="AG113" s="502" t="str">
        <f t="shared" si="37"/>
        <v/>
      </c>
      <c r="AH113" s="324"/>
      <c r="AI113" s="593"/>
      <c r="AJ113" s="502" t="str">
        <f t="shared" si="38"/>
        <v/>
      </c>
      <c r="AK113" s="324"/>
      <c r="AL113" s="498"/>
      <c r="AM113" s="502" t="str">
        <f t="shared" si="39"/>
        <v/>
      </c>
      <c r="AN113" s="324"/>
      <c r="AO113" s="593"/>
      <c r="AP113" s="502" t="str">
        <f t="shared" si="40"/>
        <v/>
      </c>
      <c r="AQ113" s="324"/>
      <c r="AR113" s="593"/>
      <c r="AS113" s="502" t="str">
        <f t="shared" si="41"/>
        <v/>
      </c>
      <c r="AT113" s="324"/>
      <c r="AU113" s="498"/>
      <c r="AV113" s="502" t="str">
        <f t="shared" si="42"/>
        <v/>
      </c>
      <c r="AW113" s="324"/>
      <c r="AX113" s="593"/>
      <c r="AY113" s="502" t="str">
        <f t="shared" si="43"/>
        <v/>
      </c>
      <c r="AZ113" s="324"/>
      <c r="BA113" s="498"/>
      <c r="BB113" s="502" t="str">
        <f t="shared" si="44"/>
        <v/>
      </c>
      <c r="BC113" s="323"/>
      <c r="BD113" s="500"/>
      <c r="BE113" s="502" t="str">
        <f t="shared" si="45"/>
        <v/>
      </c>
      <c r="BF113" s="324"/>
      <c r="BG113" s="498"/>
      <c r="BH113" s="502" t="str">
        <f t="shared" si="46"/>
        <v/>
      </c>
      <c r="BI113" s="324"/>
      <c r="BJ113" s="593"/>
      <c r="BK113" s="502" t="str">
        <f t="shared" si="47"/>
        <v/>
      </c>
      <c r="BL113" s="324"/>
      <c r="BM113" s="593"/>
      <c r="BN113" s="502" t="str">
        <f t="shared" si="48"/>
        <v/>
      </c>
      <c r="BO113" s="324"/>
      <c r="BP113" s="500"/>
      <c r="BQ113" s="502" t="str">
        <f t="shared" si="49"/>
        <v/>
      </c>
      <c r="BR113" s="324"/>
      <c r="BS113" s="498"/>
      <c r="BT113" s="502" t="str">
        <f t="shared" si="50"/>
        <v/>
      </c>
      <c r="BU113" s="324"/>
      <c r="BV113" s="593"/>
      <c r="BW113" s="502" t="str">
        <f t="shared" si="51"/>
        <v/>
      </c>
      <c r="BX113" s="324"/>
      <c r="BY113" s="593"/>
      <c r="BZ113" s="502" t="str">
        <f t="shared" si="52"/>
        <v/>
      </c>
      <c r="CA113" s="324"/>
      <c r="CB113" s="593"/>
      <c r="CC113" s="502" t="str">
        <f t="shared" si="53"/>
        <v/>
      </c>
      <c r="CD113" s="324"/>
      <c r="CE113" s="593"/>
      <c r="CF113" s="502" t="str">
        <f t="shared" si="54"/>
        <v/>
      </c>
      <c r="CG113" s="324"/>
      <c r="CH113" s="498"/>
      <c r="CI113" s="502" t="str">
        <f t="shared" si="55"/>
        <v/>
      </c>
      <c r="CJ113" s="324"/>
      <c r="CK113" s="593"/>
      <c r="CL113" s="502" t="str">
        <f t="shared" si="56"/>
        <v/>
      </c>
      <c r="CM113" s="324"/>
      <c r="CN113" s="593"/>
      <c r="CO113" s="502" t="str">
        <f t="shared" si="57"/>
        <v/>
      </c>
      <c r="CP113" s="324"/>
      <c r="CQ113" s="593"/>
      <c r="CR113" s="502" t="str">
        <f t="shared" si="58"/>
        <v/>
      </c>
      <c r="CS113" s="324"/>
      <c r="CT113" s="593"/>
      <c r="CU113" s="502" t="str">
        <f t="shared" si="59"/>
        <v/>
      </c>
    </row>
    <row r="114" spans="3:99" ht="12" customHeight="1" x14ac:dyDescent="0.2">
      <c r="C114" s="1081"/>
      <c r="D114" s="1069" t="s">
        <v>223</v>
      </c>
      <c r="E114" s="1070"/>
      <c r="F114" s="1070"/>
      <c r="G114" s="321" t="s">
        <v>90</v>
      </c>
      <c r="H114" s="323">
        <v>2E-3</v>
      </c>
      <c r="I114" s="321" t="s">
        <v>201</v>
      </c>
      <c r="J114" s="323"/>
      <c r="K114" s="500"/>
      <c r="L114" s="502" t="str">
        <f t="shared" si="30"/>
        <v/>
      </c>
      <c r="M114" s="324"/>
      <c r="N114" s="498"/>
      <c r="O114" s="502" t="str">
        <f t="shared" si="31"/>
        <v/>
      </c>
      <c r="P114" s="324"/>
      <c r="Q114" s="535"/>
      <c r="R114" s="502" t="str">
        <f t="shared" si="32"/>
        <v/>
      </c>
      <c r="S114" s="324"/>
      <c r="T114" s="606"/>
      <c r="U114" s="502" t="str">
        <f t="shared" si="33"/>
        <v/>
      </c>
      <c r="V114" s="324"/>
      <c r="W114" s="606"/>
      <c r="X114" s="502" t="str">
        <f t="shared" si="34"/>
        <v/>
      </c>
      <c r="Y114" s="324"/>
      <c r="Z114" s="606"/>
      <c r="AA114" s="502" t="str">
        <f t="shared" si="35"/>
        <v/>
      </c>
      <c r="AB114" s="324"/>
      <c r="AC114" s="606"/>
      <c r="AD114" s="502" t="str">
        <f t="shared" si="36"/>
        <v/>
      </c>
      <c r="AE114" s="324"/>
      <c r="AF114" s="606"/>
      <c r="AG114" s="502" t="str">
        <f t="shared" si="37"/>
        <v/>
      </c>
      <c r="AH114" s="324"/>
      <c r="AI114" s="606"/>
      <c r="AJ114" s="502" t="str">
        <f t="shared" si="38"/>
        <v/>
      </c>
      <c r="AK114" s="324"/>
      <c r="AL114" s="500"/>
      <c r="AM114" s="502" t="str">
        <f t="shared" si="39"/>
        <v/>
      </c>
      <c r="AN114" s="324"/>
      <c r="AO114" s="606"/>
      <c r="AP114" s="502" t="str">
        <f t="shared" si="40"/>
        <v/>
      </c>
      <c r="AQ114" s="324"/>
      <c r="AR114" s="606"/>
      <c r="AS114" s="502" t="str">
        <f t="shared" si="41"/>
        <v/>
      </c>
      <c r="AT114" s="324"/>
      <c r="AU114" s="500"/>
      <c r="AV114" s="502" t="str">
        <f t="shared" si="42"/>
        <v/>
      </c>
      <c r="AW114" s="324"/>
      <c r="AX114" s="606"/>
      <c r="AY114" s="502" t="str">
        <f t="shared" si="43"/>
        <v/>
      </c>
      <c r="AZ114" s="324"/>
      <c r="BA114" s="498"/>
      <c r="BB114" s="502" t="str">
        <f t="shared" si="44"/>
        <v/>
      </c>
      <c r="BC114" s="323"/>
      <c r="BD114" s="500"/>
      <c r="BE114" s="502" t="str">
        <f t="shared" si="45"/>
        <v/>
      </c>
      <c r="BF114" s="324"/>
      <c r="BG114" s="498"/>
      <c r="BH114" s="502" t="str">
        <f t="shared" si="46"/>
        <v/>
      </c>
      <c r="BI114" s="324"/>
      <c r="BJ114" s="606"/>
      <c r="BK114" s="502" t="str">
        <f t="shared" si="47"/>
        <v/>
      </c>
      <c r="BL114" s="324"/>
      <c r="BM114" s="606"/>
      <c r="BN114" s="502" t="str">
        <f t="shared" si="48"/>
        <v/>
      </c>
      <c r="BO114" s="324"/>
      <c r="BP114" s="500"/>
      <c r="BQ114" s="502" t="str">
        <f t="shared" si="49"/>
        <v/>
      </c>
      <c r="BR114" s="324"/>
      <c r="BS114" s="498"/>
      <c r="BT114" s="502" t="str">
        <f t="shared" si="50"/>
        <v/>
      </c>
      <c r="BU114" s="324"/>
      <c r="BV114" s="606"/>
      <c r="BW114" s="502" t="str">
        <f t="shared" si="51"/>
        <v/>
      </c>
      <c r="BX114" s="324"/>
      <c r="BY114" s="606"/>
      <c r="BZ114" s="502" t="str">
        <f t="shared" si="52"/>
        <v/>
      </c>
      <c r="CA114" s="324"/>
      <c r="CB114" s="606"/>
      <c r="CC114" s="502" t="str">
        <f t="shared" si="53"/>
        <v/>
      </c>
      <c r="CD114" s="324"/>
      <c r="CE114" s="606"/>
      <c r="CF114" s="502" t="str">
        <f t="shared" si="54"/>
        <v/>
      </c>
      <c r="CG114" s="324"/>
      <c r="CH114" s="498"/>
      <c r="CI114" s="502" t="str">
        <f t="shared" si="55"/>
        <v/>
      </c>
      <c r="CJ114" s="324"/>
      <c r="CK114" s="606"/>
      <c r="CL114" s="502" t="str">
        <f t="shared" si="56"/>
        <v/>
      </c>
      <c r="CM114" s="324"/>
      <c r="CN114" s="606"/>
      <c r="CO114" s="502" t="str">
        <f t="shared" si="57"/>
        <v/>
      </c>
      <c r="CP114" s="324"/>
      <c r="CQ114" s="606"/>
      <c r="CR114" s="502" t="str">
        <f t="shared" si="58"/>
        <v/>
      </c>
      <c r="CS114" s="324"/>
      <c r="CT114" s="606"/>
      <c r="CU114" s="502" t="str">
        <f t="shared" si="59"/>
        <v/>
      </c>
    </row>
    <row r="115" spans="3:99" ht="12" customHeight="1" x14ac:dyDescent="0.2">
      <c r="C115" s="1081"/>
      <c r="D115" s="1083" t="s">
        <v>224</v>
      </c>
      <c r="E115" s="1084"/>
      <c r="F115" s="1084"/>
      <c r="G115" s="455" t="s">
        <v>90</v>
      </c>
      <c r="H115" s="456">
        <v>4.0000000000000002E-4</v>
      </c>
      <c r="I115" s="455" t="s">
        <v>201</v>
      </c>
      <c r="J115" s="456"/>
      <c r="K115" s="542"/>
      <c r="L115" s="538" t="str">
        <f t="shared" si="30"/>
        <v/>
      </c>
      <c r="M115" s="540"/>
      <c r="N115" s="543"/>
      <c r="O115" s="538" t="str">
        <f t="shared" si="31"/>
        <v/>
      </c>
      <c r="P115" s="540"/>
      <c r="Q115" s="539"/>
      <c r="R115" s="538" t="str">
        <f t="shared" si="32"/>
        <v/>
      </c>
      <c r="S115" s="540"/>
      <c r="T115" s="607"/>
      <c r="U115" s="538" t="str">
        <f t="shared" si="33"/>
        <v/>
      </c>
      <c r="V115" s="540"/>
      <c r="W115" s="607"/>
      <c r="X115" s="538" t="str">
        <f t="shared" si="34"/>
        <v/>
      </c>
      <c r="Y115" s="540"/>
      <c r="Z115" s="607"/>
      <c r="AA115" s="538" t="str">
        <f t="shared" si="35"/>
        <v/>
      </c>
      <c r="AB115" s="540"/>
      <c r="AC115" s="607"/>
      <c r="AD115" s="538" t="str">
        <f t="shared" si="36"/>
        <v/>
      </c>
      <c r="AE115" s="540"/>
      <c r="AF115" s="607"/>
      <c r="AG115" s="538" t="str">
        <f t="shared" si="37"/>
        <v/>
      </c>
      <c r="AH115" s="540"/>
      <c r="AI115" s="607"/>
      <c r="AJ115" s="538" t="str">
        <f t="shared" si="38"/>
        <v/>
      </c>
      <c r="AK115" s="540"/>
      <c r="AL115" s="542"/>
      <c r="AM115" s="538" t="str">
        <f t="shared" si="39"/>
        <v/>
      </c>
      <c r="AN115" s="540"/>
      <c r="AO115" s="607"/>
      <c r="AP115" s="538" t="str">
        <f t="shared" si="40"/>
        <v/>
      </c>
      <c r="AQ115" s="540"/>
      <c r="AR115" s="607"/>
      <c r="AS115" s="538" t="str">
        <f t="shared" si="41"/>
        <v/>
      </c>
      <c r="AT115" s="540"/>
      <c r="AU115" s="542"/>
      <c r="AV115" s="538" t="str">
        <f t="shared" si="42"/>
        <v/>
      </c>
      <c r="AW115" s="540"/>
      <c r="AX115" s="607"/>
      <c r="AY115" s="538" t="str">
        <f t="shared" si="43"/>
        <v/>
      </c>
      <c r="AZ115" s="540"/>
      <c r="BA115" s="543"/>
      <c r="BB115" s="538" t="str">
        <f t="shared" si="44"/>
        <v/>
      </c>
      <c r="BC115" s="456"/>
      <c r="BD115" s="542"/>
      <c r="BE115" s="538" t="str">
        <f t="shared" si="45"/>
        <v/>
      </c>
      <c r="BF115" s="540"/>
      <c r="BG115" s="543"/>
      <c r="BH115" s="538" t="str">
        <f t="shared" si="46"/>
        <v/>
      </c>
      <c r="BI115" s="540"/>
      <c r="BJ115" s="607"/>
      <c r="BK115" s="538" t="str">
        <f t="shared" si="47"/>
        <v/>
      </c>
      <c r="BL115" s="540"/>
      <c r="BM115" s="607"/>
      <c r="BN115" s="538" t="str">
        <f t="shared" si="48"/>
        <v/>
      </c>
      <c r="BO115" s="540"/>
      <c r="BP115" s="542"/>
      <c r="BQ115" s="538" t="str">
        <f t="shared" si="49"/>
        <v/>
      </c>
      <c r="BR115" s="540"/>
      <c r="BS115" s="543"/>
      <c r="BT115" s="538" t="str">
        <f t="shared" si="50"/>
        <v/>
      </c>
      <c r="BU115" s="540"/>
      <c r="BV115" s="607"/>
      <c r="BW115" s="538" t="str">
        <f t="shared" si="51"/>
        <v/>
      </c>
      <c r="BX115" s="540"/>
      <c r="BY115" s="607"/>
      <c r="BZ115" s="538" t="str">
        <f t="shared" si="52"/>
        <v/>
      </c>
      <c r="CA115" s="540"/>
      <c r="CB115" s="607"/>
      <c r="CC115" s="538" t="str">
        <f t="shared" si="53"/>
        <v/>
      </c>
      <c r="CD115" s="540"/>
      <c r="CE115" s="607"/>
      <c r="CF115" s="538" t="str">
        <f t="shared" si="54"/>
        <v/>
      </c>
      <c r="CG115" s="540"/>
      <c r="CH115" s="543"/>
      <c r="CI115" s="538" t="str">
        <f t="shared" si="55"/>
        <v/>
      </c>
      <c r="CJ115" s="540"/>
      <c r="CK115" s="607"/>
      <c r="CL115" s="538" t="str">
        <f t="shared" si="56"/>
        <v/>
      </c>
      <c r="CM115" s="540"/>
      <c r="CN115" s="607"/>
      <c r="CO115" s="538" t="str">
        <f t="shared" si="57"/>
        <v/>
      </c>
      <c r="CP115" s="540"/>
      <c r="CQ115" s="607"/>
      <c r="CR115" s="538" t="str">
        <f t="shared" si="58"/>
        <v/>
      </c>
      <c r="CS115" s="540"/>
      <c r="CT115" s="607"/>
      <c r="CU115" s="538" t="str">
        <f t="shared" si="59"/>
        <v/>
      </c>
    </row>
    <row r="116" spans="3:99" ht="12" customHeight="1" x14ac:dyDescent="0.2">
      <c r="C116" s="1081"/>
      <c r="D116" s="1069" t="s">
        <v>225</v>
      </c>
      <c r="E116" s="1070"/>
      <c r="F116" s="1070"/>
      <c r="G116" s="321" t="s">
        <v>99</v>
      </c>
      <c r="H116" s="465">
        <v>0.2</v>
      </c>
      <c r="I116" s="464" t="s">
        <v>201</v>
      </c>
      <c r="J116" s="323"/>
      <c r="K116" s="500"/>
      <c r="L116" s="502" t="str">
        <f t="shared" si="30"/>
        <v/>
      </c>
      <c r="M116" s="324"/>
      <c r="N116" s="498"/>
      <c r="O116" s="502" t="str">
        <f t="shared" si="31"/>
        <v/>
      </c>
      <c r="P116" s="324"/>
      <c r="Q116" s="535"/>
      <c r="R116" s="502" t="str">
        <f t="shared" si="32"/>
        <v/>
      </c>
      <c r="S116" s="324"/>
      <c r="T116" s="501"/>
      <c r="U116" s="502" t="str">
        <f t="shared" si="33"/>
        <v/>
      </c>
      <c r="V116" s="324"/>
      <c r="W116" s="501"/>
      <c r="X116" s="502" t="str">
        <f t="shared" si="34"/>
        <v/>
      </c>
      <c r="Y116" s="324"/>
      <c r="Z116" s="501"/>
      <c r="AA116" s="502" t="str">
        <f t="shared" si="35"/>
        <v/>
      </c>
      <c r="AB116" s="324"/>
      <c r="AC116" s="501"/>
      <c r="AD116" s="502" t="str">
        <f t="shared" si="36"/>
        <v/>
      </c>
      <c r="AE116" s="324"/>
      <c r="AF116" s="501"/>
      <c r="AG116" s="502" t="str">
        <f t="shared" si="37"/>
        <v/>
      </c>
      <c r="AH116" s="324"/>
      <c r="AI116" s="501"/>
      <c r="AJ116" s="502" t="str">
        <f t="shared" si="38"/>
        <v/>
      </c>
      <c r="AK116" s="324"/>
      <c r="AL116" s="500"/>
      <c r="AM116" s="502" t="str">
        <f t="shared" si="39"/>
        <v/>
      </c>
      <c r="AN116" s="324"/>
      <c r="AO116" s="501"/>
      <c r="AP116" s="502" t="str">
        <f t="shared" si="40"/>
        <v/>
      </c>
      <c r="AQ116" s="324"/>
      <c r="AR116" s="501"/>
      <c r="AS116" s="502" t="str">
        <f t="shared" si="41"/>
        <v/>
      </c>
      <c r="AT116" s="324"/>
      <c r="AU116" s="500"/>
      <c r="AV116" s="502" t="str">
        <f t="shared" si="42"/>
        <v/>
      </c>
      <c r="AW116" s="324"/>
      <c r="AX116" s="501"/>
      <c r="AY116" s="502" t="str">
        <f t="shared" si="43"/>
        <v/>
      </c>
      <c r="AZ116" s="324"/>
      <c r="BA116" s="498"/>
      <c r="BB116" s="502" t="str">
        <f t="shared" si="44"/>
        <v/>
      </c>
      <c r="BC116" s="323"/>
      <c r="BD116" s="500"/>
      <c r="BE116" s="502" t="str">
        <f t="shared" si="45"/>
        <v/>
      </c>
      <c r="BF116" s="324"/>
      <c r="BG116" s="498"/>
      <c r="BH116" s="502" t="str">
        <f t="shared" si="46"/>
        <v/>
      </c>
      <c r="BI116" s="324"/>
      <c r="BJ116" s="501"/>
      <c r="BK116" s="502" t="str">
        <f t="shared" si="47"/>
        <v/>
      </c>
      <c r="BL116" s="324"/>
      <c r="BM116" s="501"/>
      <c r="BN116" s="502" t="str">
        <f t="shared" si="48"/>
        <v/>
      </c>
      <c r="BO116" s="324"/>
      <c r="BP116" s="500"/>
      <c r="BQ116" s="502" t="str">
        <f t="shared" si="49"/>
        <v/>
      </c>
      <c r="BR116" s="324"/>
      <c r="BS116" s="500"/>
      <c r="BT116" s="502" t="str">
        <f t="shared" si="50"/>
        <v/>
      </c>
      <c r="BU116" s="324"/>
      <c r="BV116" s="501"/>
      <c r="BW116" s="502" t="str">
        <f t="shared" si="51"/>
        <v/>
      </c>
      <c r="BX116" s="324"/>
      <c r="BY116" s="501"/>
      <c r="BZ116" s="502" t="str">
        <f t="shared" si="52"/>
        <v/>
      </c>
      <c r="CA116" s="324"/>
      <c r="CB116" s="501"/>
      <c r="CC116" s="502" t="str">
        <f t="shared" si="53"/>
        <v/>
      </c>
      <c r="CD116" s="324"/>
      <c r="CE116" s="501"/>
      <c r="CF116" s="502" t="str">
        <f t="shared" si="54"/>
        <v/>
      </c>
      <c r="CG116" s="324"/>
      <c r="CH116" s="498"/>
      <c r="CI116" s="502" t="str">
        <f t="shared" si="55"/>
        <v/>
      </c>
      <c r="CJ116" s="324"/>
      <c r="CK116" s="501"/>
      <c r="CL116" s="502" t="str">
        <f t="shared" si="56"/>
        <v/>
      </c>
      <c r="CM116" s="324"/>
      <c r="CN116" s="501"/>
      <c r="CO116" s="502" t="str">
        <f t="shared" si="57"/>
        <v/>
      </c>
      <c r="CP116" s="324"/>
      <c r="CQ116" s="501"/>
      <c r="CR116" s="502" t="str">
        <f t="shared" si="58"/>
        <v/>
      </c>
      <c r="CS116" s="324"/>
      <c r="CT116" s="501"/>
      <c r="CU116" s="502" t="str">
        <f t="shared" si="59"/>
        <v/>
      </c>
    </row>
    <row r="117" spans="3:99" ht="12" customHeight="1" x14ac:dyDescent="0.2">
      <c r="C117" s="1081"/>
      <c r="D117" s="1069" t="s">
        <v>226</v>
      </c>
      <c r="E117" s="1070"/>
      <c r="F117" s="1070"/>
      <c r="G117" s="321" t="s">
        <v>99</v>
      </c>
      <c r="H117" s="323">
        <v>2E-3</v>
      </c>
      <c r="I117" s="321" t="s">
        <v>201</v>
      </c>
      <c r="J117" s="323"/>
      <c r="K117" s="500"/>
      <c r="L117" s="502" t="str">
        <f t="shared" si="30"/>
        <v/>
      </c>
      <c r="M117" s="324"/>
      <c r="N117" s="498"/>
      <c r="O117" s="502" t="str">
        <f t="shared" si="31"/>
        <v/>
      </c>
      <c r="P117" s="324"/>
      <c r="Q117" s="535"/>
      <c r="R117" s="502" t="str">
        <f t="shared" si="32"/>
        <v/>
      </c>
      <c r="S117" s="324"/>
      <c r="T117" s="606"/>
      <c r="U117" s="502" t="str">
        <f t="shared" si="33"/>
        <v/>
      </c>
      <c r="V117" s="324"/>
      <c r="W117" s="606"/>
      <c r="X117" s="502" t="str">
        <f t="shared" si="34"/>
        <v/>
      </c>
      <c r="Y117" s="324"/>
      <c r="Z117" s="606"/>
      <c r="AA117" s="502" t="str">
        <f t="shared" si="35"/>
        <v/>
      </c>
      <c r="AB117" s="324"/>
      <c r="AC117" s="606"/>
      <c r="AD117" s="502" t="str">
        <f t="shared" si="36"/>
        <v/>
      </c>
      <c r="AE117" s="324"/>
      <c r="AF117" s="606"/>
      <c r="AG117" s="502" t="str">
        <f t="shared" si="37"/>
        <v/>
      </c>
      <c r="AH117" s="324"/>
      <c r="AI117" s="606"/>
      <c r="AJ117" s="502" t="str">
        <f t="shared" si="38"/>
        <v/>
      </c>
      <c r="AK117" s="324"/>
      <c r="AL117" s="500"/>
      <c r="AM117" s="502" t="str">
        <f t="shared" si="39"/>
        <v/>
      </c>
      <c r="AN117" s="324"/>
      <c r="AO117" s="606"/>
      <c r="AP117" s="502" t="str">
        <f t="shared" si="40"/>
        <v/>
      </c>
      <c r="AQ117" s="324"/>
      <c r="AR117" s="606"/>
      <c r="AS117" s="502" t="str">
        <f t="shared" si="41"/>
        <v/>
      </c>
      <c r="AT117" s="324"/>
      <c r="AU117" s="500"/>
      <c r="AV117" s="502" t="str">
        <f t="shared" si="42"/>
        <v/>
      </c>
      <c r="AW117" s="324"/>
      <c r="AX117" s="606"/>
      <c r="AY117" s="502" t="str">
        <f t="shared" si="43"/>
        <v/>
      </c>
      <c r="AZ117" s="324"/>
      <c r="BA117" s="498"/>
      <c r="BB117" s="502" t="str">
        <f t="shared" si="44"/>
        <v/>
      </c>
      <c r="BC117" s="323"/>
      <c r="BD117" s="500"/>
      <c r="BE117" s="502" t="str">
        <f t="shared" si="45"/>
        <v/>
      </c>
      <c r="BF117" s="324"/>
      <c r="BG117" s="498"/>
      <c r="BH117" s="502" t="str">
        <f t="shared" si="46"/>
        <v/>
      </c>
      <c r="BI117" s="324"/>
      <c r="BJ117" s="606"/>
      <c r="BK117" s="502" t="str">
        <f t="shared" si="47"/>
        <v/>
      </c>
      <c r="BL117" s="324"/>
      <c r="BM117" s="606"/>
      <c r="BN117" s="502" t="str">
        <f t="shared" si="48"/>
        <v/>
      </c>
      <c r="BO117" s="324"/>
      <c r="BP117" s="500"/>
      <c r="BQ117" s="502" t="str">
        <f t="shared" si="49"/>
        <v/>
      </c>
      <c r="BR117" s="324"/>
      <c r="BS117" s="500"/>
      <c r="BT117" s="502" t="str">
        <f t="shared" si="50"/>
        <v/>
      </c>
      <c r="BU117" s="324"/>
      <c r="BV117" s="606"/>
      <c r="BW117" s="502" t="str">
        <f t="shared" si="51"/>
        <v/>
      </c>
      <c r="BX117" s="324"/>
      <c r="BY117" s="606"/>
      <c r="BZ117" s="502" t="str">
        <f t="shared" si="52"/>
        <v/>
      </c>
      <c r="CA117" s="324"/>
      <c r="CB117" s="606"/>
      <c r="CC117" s="502" t="str">
        <f t="shared" si="53"/>
        <v/>
      </c>
      <c r="CD117" s="324"/>
      <c r="CE117" s="606"/>
      <c r="CF117" s="502" t="str">
        <f t="shared" si="54"/>
        <v/>
      </c>
      <c r="CG117" s="324"/>
      <c r="CH117" s="498"/>
      <c r="CI117" s="502" t="str">
        <f t="shared" si="55"/>
        <v/>
      </c>
      <c r="CJ117" s="324"/>
      <c r="CK117" s="606"/>
      <c r="CL117" s="502" t="str">
        <f t="shared" si="56"/>
        <v/>
      </c>
      <c r="CM117" s="324"/>
      <c r="CN117" s="606"/>
      <c r="CO117" s="502" t="str">
        <f t="shared" si="57"/>
        <v/>
      </c>
      <c r="CP117" s="324"/>
      <c r="CQ117" s="606"/>
      <c r="CR117" s="502" t="str">
        <f t="shared" si="58"/>
        <v/>
      </c>
      <c r="CS117" s="324"/>
      <c r="CT117" s="606"/>
      <c r="CU117" s="502" t="str">
        <f t="shared" si="59"/>
        <v/>
      </c>
    </row>
    <row r="118" spans="3:99" ht="12" customHeight="1" x14ac:dyDescent="0.2">
      <c r="C118" s="1081"/>
      <c r="D118" s="1069" t="s">
        <v>227</v>
      </c>
      <c r="E118" s="1070"/>
      <c r="F118" s="1070"/>
      <c r="G118" s="321" t="s">
        <v>99</v>
      </c>
      <c r="H118" s="323">
        <v>5.0000000000000002E-5</v>
      </c>
      <c r="I118" s="321" t="s">
        <v>201</v>
      </c>
      <c r="J118" s="323"/>
      <c r="K118" s="500"/>
      <c r="L118" s="502" t="str">
        <f t="shared" si="30"/>
        <v/>
      </c>
      <c r="M118" s="324"/>
      <c r="N118" s="498"/>
      <c r="O118" s="502" t="str">
        <f t="shared" si="31"/>
        <v/>
      </c>
      <c r="P118" s="324"/>
      <c r="Q118" s="511"/>
      <c r="R118" s="502" t="str">
        <f t="shared" si="32"/>
        <v/>
      </c>
      <c r="S118" s="324"/>
      <c r="T118" s="606"/>
      <c r="U118" s="502" t="str">
        <f t="shared" si="33"/>
        <v/>
      </c>
      <c r="V118" s="324"/>
      <c r="W118" s="606"/>
      <c r="X118" s="502" t="str">
        <f t="shared" si="34"/>
        <v/>
      </c>
      <c r="Y118" s="324"/>
      <c r="Z118" s="606"/>
      <c r="AA118" s="502" t="str">
        <f t="shared" si="35"/>
        <v/>
      </c>
      <c r="AB118" s="324"/>
      <c r="AC118" s="606"/>
      <c r="AD118" s="502" t="str">
        <f t="shared" si="36"/>
        <v/>
      </c>
      <c r="AE118" s="324"/>
      <c r="AF118" s="606"/>
      <c r="AG118" s="502" t="str">
        <f t="shared" si="37"/>
        <v/>
      </c>
      <c r="AH118" s="324"/>
      <c r="AI118" s="606"/>
      <c r="AJ118" s="502" t="str">
        <f t="shared" si="38"/>
        <v/>
      </c>
      <c r="AK118" s="324"/>
      <c r="AL118" s="500"/>
      <c r="AM118" s="502" t="str">
        <f t="shared" si="39"/>
        <v/>
      </c>
      <c r="AN118" s="324"/>
      <c r="AO118" s="606"/>
      <c r="AP118" s="502" t="str">
        <f t="shared" si="40"/>
        <v/>
      </c>
      <c r="AQ118" s="324"/>
      <c r="AR118" s="606"/>
      <c r="AS118" s="502" t="str">
        <f t="shared" si="41"/>
        <v/>
      </c>
      <c r="AT118" s="324"/>
      <c r="AU118" s="500"/>
      <c r="AV118" s="502" t="str">
        <f t="shared" si="42"/>
        <v/>
      </c>
      <c r="AW118" s="324"/>
      <c r="AX118" s="606"/>
      <c r="AY118" s="502" t="str">
        <f t="shared" si="43"/>
        <v/>
      </c>
      <c r="AZ118" s="324"/>
      <c r="BA118" s="498"/>
      <c r="BB118" s="502" t="str">
        <f t="shared" si="44"/>
        <v/>
      </c>
      <c r="BC118" s="323"/>
      <c r="BD118" s="500"/>
      <c r="BE118" s="502" t="str">
        <f t="shared" si="45"/>
        <v/>
      </c>
      <c r="BF118" s="324"/>
      <c r="BG118" s="498"/>
      <c r="BH118" s="502" t="str">
        <f t="shared" si="46"/>
        <v/>
      </c>
      <c r="BI118" s="324"/>
      <c r="BJ118" s="608">
        <v>1.0000000000000001E-5</v>
      </c>
      <c r="BK118" s="502" t="str">
        <f t="shared" si="47"/>
        <v>○</v>
      </c>
      <c r="BL118" s="324"/>
      <c r="BM118" s="608">
        <v>1.2E-5</v>
      </c>
      <c r="BN118" s="502" t="str">
        <f t="shared" si="48"/>
        <v>○</v>
      </c>
      <c r="BO118" s="324"/>
      <c r="BP118" s="500"/>
      <c r="BQ118" s="502" t="str">
        <f t="shared" si="49"/>
        <v/>
      </c>
      <c r="BR118" s="324"/>
      <c r="BS118" s="500"/>
      <c r="BT118" s="502" t="str">
        <f t="shared" si="50"/>
        <v/>
      </c>
      <c r="BU118" s="324"/>
      <c r="BV118" s="608">
        <v>9.0000000000000002E-6</v>
      </c>
      <c r="BW118" s="502" t="str">
        <f t="shared" si="51"/>
        <v>○</v>
      </c>
      <c r="BX118" s="324"/>
      <c r="BY118" s="608">
        <v>9.0000000000000002E-6</v>
      </c>
      <c r="BZ118" s="502" t="str">
        <f t="shared" si="52"/>
        <v>○</v>
      </c>
      <c r="CA118" s="324"/>
      <c r="CB118" s="608">
        <v>9.0000000000000002E-6</v>
      </c>
      <c r="CC118" s="502" t="str">
        <f t="shared" si="53"/>
        <v>○</v>
      </c>
      <c r="CD118" s="324"/>
      <c r="CE118" s="608">
        <v>6.0000000000000002E-6</v>
      </c>
      <c r="CF118" s="502" t="str">
        <f t="shared" si="54"/>
        <v>○</v>
      </c>
      <c r="CG118" s="324"/>
      <c r="CH118" s="498"/>
      <c r="CI118" s="502" t="str">
        <f t="shared" si="55"/>
        <v/>
      </c>
      <c r="CJ118" s="324"/>
      <c r="CK118" s="606"/>
      <c r="CL118" s="502" t="str">
        <f t="shared" si="56"/>
        <v/>
      </c>
      <c r="CM118" s="324"/>
      <c r="CN118" s="608">
        <v>1.0000000000000001E-5</v>
      </c>
      <c r="CO118" s="502" t="str">
        <f t="shared" si="57"/>
        <v>○</v>
      </c>
      <c r="CP118" s="324"/>
      <c r="CQ118" s="608">
        <v>6.9999999999999999E-6</v>
      </c>
      <c r="CR118" s="502" t="str">
        <f t="shared" si="58"/>
        <v>○</v>
      </c>
      <c r="CS118" s="324"/>
      <c r="CT118" s="608">
        <v>1.5E-5</v>
      </c>
      <c r="CU118" s="502" t="str">
        <f t="shared" si="59"/>
        <v>○</v>
      </c>
    </row>
    <row r="119" spans="3:99" ht="12" customHeight="1" x14ac:dyDescent="0.2">
      <c r="C119" s="1081"/>
      <c r="D119" s="1069" t="s">
        <v>228</v>
      </c>
      <c r="E119" s="1070"/>
      <c r="F119" s="1070"/>
      <c r="G119" s="321" t="s">
        <v>99</v>
      </c>
      <c r="H119" s="323">
        <v>0.08</v>
      </c>
      <c r="I119" s="321" t="s">
        <v>93</v>
      </c>
      <c r="J119" s="323"/>
      <c r="K119" s="551"/>
      <c r="L119" s="502" t="str">
        <f t="shared" si="30"/>
        <v/>
      </c>
      <c r="M119" s="324"/>
      <c r="N119" s="498"/>
      <c r="O119" s="502" t="str">
        <f t="shared" si="31"/>
        <v/>
      </c>
      <c r="P119" s="324"/>
      <c r="Q119" s="511"/>
      <c r="R119" s="502" t="str">
        <f t="shared" si="32"/>
        <v/>
      </c>
      <c r="S119" s="324"/>
      <c r="T119" s="498"/>
      <c r="U119" s="502" t="str">
        <f t="shared" si="33"/>
        <v/>
      </c>
      <c r="V119" s="324"/>
      <c r="W119" s="498"/>
      <c r="X119" s="502" t="str">
        <f t="shared" si="34"/>
        <v/>
      </c>
      <c r="Y119" s="324"/>
      <c r="Z119" s="498"/>
      <c r="AA119" s="502" t="str">
        <f t="shared" si="35"/>
        <v/>
      </c>
      <c r="AB119" s="324"/>
      <c r="AC119" s="498"/>
      <c r="AD119" s="502" t="str">
        <f t="shared" si="36"/>
        <v/>
      </c>
      <c r="AE119" s="324"/>
      <c r="AF119" s="498"/>
      <c r="AG119" s="502" t="str">
        <f t="shared" si="37"/>
        <v/>
      </c>
      <c r="AH119" s="324"/>
      <c r="AI119" s="498"/>
      <c r="AJ119" s="502" t="str">
        <f t="shared" si="38"/>
        <v/>
      </c>
      <c r="AK119" s="324"/>
      <c r="AL119" s="551"/>
      <c r="AM119" s="502" t="str">
        <f t="shared" si="39"/>
        <v/>
      </c>
      <c r="AN119" s="324"/>
      <c r="AO119" s="498"/>
      <c r="AP119" s="502" t="str">
        <f t="shared" si="40"/>
        <v/>
      </c>
      <c r="AQ119" s="324"/>
      <c r="AR119" s="498"/>
      <c r="AS119" s="502" t="str">
        <f t="shared" si="41"/>
        <v/>
      </c>
      <c r="AT119" s="324"/>
      <c r="AU119" s="551"/>
      <c r="AV119" s="502" t="str">
        <f t="shared" si="42"/>
        <v/>
      </c>
      <c r="AW119" s="324"/>
      <c r="AX119" s="498"/>
      <c r="AY119" s="502" t="str">
        <f t="shared" si="43"/>
        <v/>
      </c>
      <c r="AZ119" s="324"/>
      <c r="BA119" s="498"/>
      <c r="BB119" s="502" t="str">
        <f t="shared" si="44"/>
        <v/>
      </c>
      <c r="BC119" s="323"/>
      <c r="BD119" s="551"/>
      <c r="BE119" s="502" t="str">
        <f t="shared" si="45"/>
        <v/>
      </c>
      <c r="BF119" s="324"/>
      <c r="BG119" s="498"/>
      <c r="BH119" s="502" t="str">
        <f t="shared" si="46"/>
        <v/>
      </c>
      <c r="BI119" s="324"/>
      <c r="BJ119" s="498"/>
      <c r="BK119" s="502" t="str">
        <f t="shared" si="47"/>
        <v/>
      </c>
      <c r="BL119" s="324"/>
      <c r="BM119" s="498"/>
      <c r="BN119" s="502" t="str">
        <f t="shared" si="48"/>
        <v/>
      </c>
      <c r="BO119" s="324"/>
      <c r="BP119" s="551"/>
      <c r="BQ119" s="502" t="str">
        <f t="shared" si="49"/>
        <v/>
      </c>
      <c r="BR119" s="324"/>
      <c r="BS119" s="551"/>
      <c r="BT119" s="502" t="str">
        <f t="shared" si="50"/>
        <v/>
      </c>
      <c r="BU119" s="324"/>
      <c r="BV119" s="498"/>
      <c r="BW119" s="502" t="str">
        <f t="shared" si="51"/>
        <v/>
      </c>
      <c r="BX119" s="324"/>
      <c r="BY119" s="498"/>
      <c r="BZ119" s="502" t="str">
        <f t="shared" si="52"/>
        <v/>
      </c>
      <c r="CA119" s="324"/>
      <c r="CB119" s="498"/>
      <c r="CC119" s="502" t="str">
        <f t="shared" si="53"/>
        <v/>
      </c>
      <c r="CD119" s="324"/>
      <c r="CE119" s="498"/>
      <c r="CF119" s="502" t="str">
        <f t="shared" si="54"/>
        <v/>
      </c>
      <c r="CG119" s="324"/>
      <c r="CH119" s="498"/>
      <c r="CI119" s="502" t="str">
        <f t="shared" si="55"/>
        <v/>
      </c>
      <c r="CJ119" s="324"/>
      <c r="CK119" s="498"/>
      <c r="CL119" s="502" t="str">
        <f t="shared" si="56"/>
        <v/>
      </c>
      <c r="CM119" s="324"/>
      <c r="CN119" s="498"/>
      <c r="CO119" s="502" t="str">
        <f t="shared" si="57"/>
        <v/>
      </c>
      <c r="CP119" s="324"/>
      <c r="CQ119" s="498"/>
      <c r="CR119" s="502" t="str">
        <f t="shared" si="58"/>
        <v/>
      </c>
      <c r="CS119" s="324"/>
      <c r="CT119" s="498"/>
      <c r="CU119" s="502" t="str">
        <f t="shared" si="59"/>
        <v/>
      </c>
    </row>
    <row r="120" spans="3:99" ht="12" customHeight="1" x14ac:dyDescent="0.2">
      <c r="C120" s="1081"/>
      <c r="D120" s="1083" t="s">
        <v>229</v>
      </c>
      <c r="E120" s="1084"/>
      <c r="F120" s="1084"/>
      <c r="G120" s="455" t="s">
        <v>90</v>
      </c>
      <c r="H120" s="456">
        <v>1</v>
      </c>
      <c r="I120" s="455" t="s">
        <v>93</v>
      </c>
      <c r="J120" s="323"/>
      <c r="K120" s="583"/>
      <c r="L120" s="538" t="str">
        <f t="shared" si="30"/>
        <v/>
      </c>
      <c r="M120" s="324"/>
      <c r="N120" s="498"/>
      <c r="O120" s="538" t="str">
        <f t="shared" si="31"/>
        <v/>
      </c>
      <c r="P120" s="540"/>
      <c r="Q120" s="537"/>
      <c r="R120" s="538" t="str">
        <f t="shared" si="32"/>
        <v/>
      </c>
      <c r="S120" s="540"/>
      <c r="T120" s="543"/>
      <c r="U120" s="538" t="str">
        <f t="shared" si="33"/>
        <v/>
      </c>
      <c r="V120" s="540"/>
      <c r="W120" s="543"/>
      <c r="X120" s="538" t="str">
        <f t="shared" si="34"/>
        <v/>
      </c>
      <c r="Y120" s="540"/>
      <c r="Z120" s="543"/>
      <c r="AA120" s="538" t="str">
        <f t="shared" si="35"/>
        <v/>
      </c>
      <c r="AB120" s="540"/>
      <c r="AC120" s="543"/>
      <c r="AD120" s="538" t="str">
        <f t="shared" si="36"/>
        <v/>
      </c>
      <c r="AE120" s="540"/>
      <c r="AF120" s="543"/>
      <c r="AG120" s="538" t="str">
        <f t="shared" si="37"/>
        <v/>
      </c>
      <c r="AH120" s="540"/>
      <c r="AI120" s="543"/>
      <c r="AJ120" s="538" t="str">
        <f t="shared" si="38"/>
        <v/>
      </c>
      <c r="AK120" s="609"/>
      <c r="AL120" s="610"/>
      <c r="AM120" s="538" t="str">
        <f t="shared" si="39"/>
        <v/>
      </c>
      <c r="AN120" s="609"/>
      <c r="AO120" s="543"/>
      <c r="AP120" s="538" t="str">
        <f t="shared" si="40"/>
        <v/>
      </c>
      <c r="AQ120" s="609"/>
      <c r="AR120" s="543"/>
      <c r="AS120" s="538" t="str">
        <f t="shared" si="41"/>
        <v/>
      </c>
      <c r="AT120" s="609"/>
      <c r="AU120" s="610"/>
      <c r="AV120" s="538" t="str">
        <f t="shared" si="42"/>
        <v/>
      </c>
      <c r="AW120" s="540"/>
      <c r="AX120" s="543"/>
      <c r="AY120" s="538" t="str">
        <f t="shared" si="43"/>
        <v/>
      </c>
      <c r="AZ120" s="540"/>
      <c r="BA120" s="543"/>
      <c r="BB120" s="538" t="str">
        <f t="shared" si="44"/>
        <v/>
      </c>
      <c r="BC120" s="456"/>
      <c r="BD120" s="610"/>
      <c r="BE120" s="538" t="str">
        <f t="shared" si="45"/>
        <v/>
      </c>
      <c r="BF120" s="540"/>
      <c r="BG120" s="543"/>
      <c r="BH120" s="538" t="str">
        <f t="shared" si="46"/>
        <v/>
      </c>
      <c r="BI120" s="540"/>
      <c r="BJ120" s="543"/>
      <c r="BK120" s="538" t="str">
        <f t="shared" si="47"/>
        <v/>
      </c>
      <c r="BL120" s="540"/>
      <c r="BM120" s="543"/>
      <c r="BN120" s="538" t="str">
        <f t="shared" si="48"/>
        <v/>
      </c>
      <c r="BO120" s="540"/>
      <c r="BP120" s="610"/>
      <c r="BQ120" s="538" t="str">
        <f t="shared" si="49"/>
        <v/>
      </c>
      <c r="BR120" s="609"/>
      <c r="BS120" s="610"/>
      <c r="BT120" s="538" t="str">
        <f t="shared" si="50"/>
        <v/>
      </c>
      <c r="BU120" s="609"/>
      <c r="BV120" s="543"/>
      <c r="BW120" s="538" t="str">
        <f t="shared" si="51"/>
        <v/>
      </c>
      <c r="BX120" s="540"/>
      <c r="BY120" s="543"/>
      <c r="BZ120" s="538" t="str">
        <f t="shared" si="52"/>
        <v/>
      </c>
      <c r="CA120" s="540"/>
      <c r="CB120" s="543"/>
      <c r="CC120" s="538" t="str">
        <f t="shared" si="53"/>
        <v/>
      </c>
      <c r="CD120" s="540"/>
      <c r="CE120" s="543"/>
      <c r="CF120" s="538" t="str">
        <f t="shared" si="54"/>
        <v/>
      </c>
      <c r="CG120" s="540"/>
      <c r="CH120" s="543"/>
      <c r="CI120" s="538" t="str">
        <f t="shared" si="55"/>
        <v/>
      </c>
      <c r="CJ120" s="540"/>
      <c r="CK120" s="543"/>
      <c r="CL120" s="538" t="str">
        <f t="shared" si="56"/>
        <v/>
      </c>
      <c r="CM120" s="540"/>
      <c r="CN120" s="543"/>
      <c r="CO120" s="538" t="str">
        <f t="shared" si="57"/>
        <v/>
      </c>
      <c r="CP120" s="540"/>
      <c r="CQ120" s="543"/>
      <c r="CR120" s="538" t="str">
        <f t="shared" si="58"/>
        <v/>
      </c>
      <c r="CS120" s="540"/>
      <c r="CT120" s="543"/>
      <c r="CU120" s="538" t="str">
        <f t="shared" si="59"/>
        <v/>
      </c>
    </row>
    <row r="121" spans="3:99" ht="12" customHeight="1" x14ac:dyDescent="0.2">
      <c r="C121" s="1081"/>
      <c r="D121" s="1069" t="s">
        <v>230</v>
      </c>
      <c r="E121" s="1070"/>
      <c r="F121" s="1070"/>
      <c r="G121" s="321" t="s">
        <v>99</v>
      </c>
      <c r="H121" s="323">
        <v>4.0000000000000001E-3</v>
      </c>
      <c r="I121" s="321" t="s">
        <v>93</v>
      </c>
      <c r="J121" s="465"/>
      <c r="K121" s="611"/>
      <c r="L121" s="502" t="str">
        <f t="shared" si="30"/>
        <v/>
      </c>
      <c r="M121" s="547"/>
      <c r="N121" s="499"/>
      <c r="O121" s="502" t="str">
        <f t="shared" si="31"/>
        <v/>
      </c>
      <c r="P121" s="324"/>
      <c r="Q121" s="511"/>
      <c r="R121" s="502" t="str">
        <f t="shared" si="32"/>
        <v/>
      </c>
      <c r="S121" s="324"/>
      <c r="T121" s="498"/>
      <c r="U121" s="502" t="str">
        <f t="shared" si="33"/>
        <v/>
      </c>
      <c r="V121" s="324"/>
      <c r="W121" s="498"/>
      <c r="X121" s="502" t="str">
        <f t="shared" si="34"/>
        <v/>
      </c>
      <c r="Y121" s="324"/>
      <c r="Z121" s="498"/>
      <c r="AA121" s="502" t="str">
        <f t="shared" si="35"/>
        <v/>
      </c>
      <c r="AB121" s="324"/>
      <c r="AC121" s="498"/>
      <c r="AD121" s="502" t="str">
        <f t="shared" si="36"/>
        <v/>
      </c>
      <c r="AE121" s="324"/>
      <c r="AF121" s="498"/>
      <c r="AG121" s="502" t="str">
        <f t="shared" si="37"/>
        <v/>
      </c>
      <c r="AH121" s="324"/>
      <c r="AI121" s="498"/>
      <c r="AJ121" s="502" t="str">
        <f t="shared" si="38"/>
        <v/>
      </c>
      <c r="AK121" s="612"/>
      <c r="AL121" s="583"/>
      <c r="AM121" s="502" t="str">
        <f t="shared" si="39"/>
        <v/>
      </c>
      <c r="AN121" s="612"/>
      <c r="AO121" s="498"/>
      <c r="AP121" s="502" t="str">
        <f t="shared" si="40"/>
        <v/>
      </c>
      <c r="AQ121" s="612"/>
      <c r="AR121" s="498"/>
      <c r="AS121" s="502" t="str">
        <f t="shared" si="41"/>
        <v/>
      </c>
      <c r="AT121" s="612"/>
      <c r="AU121" s="613"/>
      <c r="AV121" s="502" t="str">
        <f t="shared" si="42"/>
        <v/>
      </c>
      <c r="AW121" s="324"/>
      <c r="AX121" s="498"/>
      <c r="AY121" s="502" t="str">
        <f t="shared" si="43"/>
        <v/>
      </c>
      <c r="AZ121" s="324"/>
      <c r="BA121" s="498"/>
      <c r="BB121" s="502" t="str">
        <f t="shared" si="44"/>
        <v/>
      </c>
      <c r="BC121" s="323"/>
      <c r="BD121" s="583"/>
      <c r="BE121" s="502" t="str">
        <f t="shared" si="45"/>
        <v/>
      </c>
      <c r="BF121" s="324"/>
      <c r="BG121" s="498"/>
      <c r="BH121" s="502" t="str">
        <f t="shared" si="46"/>
        <v/>
      </c>
      <c r="BI121" s="324"/>
      <c r="BJ121" s="498"/>
      <c r="BK121" s="502" t="str">
        <f t="shared" si="47"/>
        <v/>
      </c>
      <c r="BL121" s="324"/>
      <c r="BM121" s="498"/>
      <c r="BN121" s="502" t="str">
        <f t="shared" si="48"/>
        <v/>
      </c>
      <c r="BO121" s="324"/>
      <c r="BP121" s="583"/>
      <c r="BQ121" s="502" t="str">
        <f t="shared" si="49"/>
        <v/>
      </c>
      <c r="BR121" s="612"/>
      <c r="BS121" s="583"/>
      <c r="BT121" s="502" t="str">
        <f t="shared" si="50"/>
        <v/>
      </c>
      <c r="BU121" s="612"/>
      <c r="BV121" s="498"/>
      <c r="BW121" s="502" t="str">
        <f t="shared" si="51"/>
        <v/>
      </c>
      <c r="BX121" s="324"/>
      <c r="BY121" s="498"/>
      <c r="BZ121" s="502" t="str">
        <f t="shared" si="52"/>
        <v/>
      </c>
      <c r="CA121" s="324"/>
      <c r="CB121" s="498"/>
      <c r="CC121" s="502" t="str">
        <f t="shared" si="53"/>
        <v/>
      </c>
      <c r="CD121" s="324"/>
      <c r="CE121" s="498"/>
      <c r="CF121" s="502" t="str">
        <f t="shared" si="54"/>
        <v/>
      </c>
      <c r="CG121" s="324"/>
      <c r="CH121" s="498"/>
      <c r="CI121" s="502" t="str">
        <f t="shared" si="55"/>
        <v/>
      </c>
      <c r="CJ121" s="324"/>
      <c r="CK121" s="498"/>
      <c r="CL121" s="502" t="str">
        <f t="shared" si="56"/>
        <v/>
      </c>
      <c r="CM121" s="324"/>
      <c r="CN121" s="498"/>
      <c r="CO121" s="502" t="str">
        <f t="shared" si="57"/>
        <v/>
      </c>
      <c r="CP121" s="324"/>
      <c r="CQ121" s="498"/>
      <c r="CR121" s="502" t="str">
        <f t="shared" si="58"/>
        <v/>
      </c>
      <c r="CS121" s="324"/>
      <c r="CT121" s="498"/>
      <c r="CU121" s="502" t="str">
        <f t="shared" si="59"/>
        <v/>
      </c>
    </row>
    <row r="122" spans="3:99" ht="12" customHeight="1" x14ac:dyDescent="0.2">
      <c r="C122" s="1081"/>
      <c r="D122" s="1069" t="s">
        <v>231</v>
      </c>
      <c r="E122" s="1070"/>
      <c r="F122" s="1070"/>
      <c r="G122" s="321" t="s">
        <v>90</v>
      </c>
      <c r="H122" s="323">
        <v>0.02</v>
      </c>
      <c r="I122" s="321" t="s">
        <v>93</v>
      </c>
      <c r="J122" s="323"/>
      <c r="K122" s="583"/>
      <c r="L122" s="502" t="str">
        <f t="shared" si="30"/>
        <v/>
      </c>
      <c r="M122" s="324"/>
      <c r="N122" s="498"/>
      <c r="O122" s="502" t="str">
        <f t="shared" si="31"/>
        <v/>
      </c>
      <c r="P122" s="324"/>
      <c r="Q122" s="511"/>
      <c r="R122" s="502" t="str">
        <f t="shared" si="32"/>
        <v/>
      </c>
      <c r="S122" s="324"/>
      <c r="T122" s="498"/>
      <c r="U122" s="502" t="str">
        <f t="shared" si="33"/>
        <v/>
      </c>
      <c r="V122" s="324"/>
      <c r="W122" s="498"/>
      <c r="X122" s="502" t="str">
        <f t="shared" si="34"/>
        <v/>
      </c>
      <c r="Y122" s="324"/>
      <c r="Z122" s="498"/>
      <c r="AA122" s="502" t="str">
        <f t="shared" si="35"/>
        <v/>
      </c>
      <c r="AB122" s="324"/>
      <c r="AC122" s="498"/>
      <c r="AD122" s="502" t="str">
        <f t="shared" si="36"/>
        <v/>
      </c>
      <c r="AE122" s="324"/>
      <c r="AF122" s="498"/>
      <c r="AG122" s="502" t="str">
        <f t="shared" si="37"/>
        <v/>
      </c>
      <c r="AH122" s="324"/>
      <c r="AI122" s="498"/>
      <c r="AJ122" s="502" t="str">
        <f t="shared" si="38"/>
        <v/>
      </c>
      <c r="AK122" s="612"/>
      <c r="AL122" s="583"/>
      <c r="AM122" s="502" t="str">
        <f t="shared" si="39"/>
        <v/>
      </c>
      <c r="AN122" s="612"/>
      <c r="AO122" s="498"/>
      <c r="AP122" s="502" t="str">
        <f t="shared" si="40"/>
        <v/>
      </c>
      <c r="AQ122" s="612"/>
      <c r="AR122" s="498"/>
      <c r="AS122" s="502" t="str">
        <f t="shared" si="41"/>
        <v/>
      </c>
      <c r="AT122" s="612"/>
      <c r="AU122" s="606"/>
      <c r="AV122" s="502" t="str">
        <f t="shared" si="42"/>
        <v/>
      </c>
      <c r="AW122" s="324"/>
      <c r="AX122" s="498"/>
      <c r="AY122" s="502" t="str">
        <f t="shared" si="43"/>
        <v/>
      </c>
      <c r="AZ122" s="324"/>
      <c r="BA122" s="498"/>
      <c r="BB122" s="502" t="str">
        <f t="shared" si="44"/>
        <v/>
      </c>
      <c r="BC122" s="323"/>
      <c r="BD122" s="583"/>
      <c r="BE122" s="502" t="str">
        <f t="shared" si="45"/>
        <v/>
      </c>
      <c r="BF122" s="324"/>
      <c r="BG122" s="498"/>
      <c r="BH122" s="502" t="str">
        <f t="shared" si="46"/>
        <v/>
      </c>
      <c r="BI122" s="324"/>
      <c r="BJ122" s="498"/>
      <c r="BK122" s="502" t="str">
        <f t="shared" si="47"/>
        <v/>
      </c>
      <c r="BL122" s="324"/>
      <c r="BM122" s="498"/>
      <c r="BN122" s="502" t="str">
        <f t="shared" si="48"/>
        <v/>
      </c>
      <c r="BO122" s="324"/>
      <c r="BP122" s="583"/>
      <c r="BQ122" s="502" t="str">
        <f t="shared" si="49"/>
        <v/>
      </c>
      <c r="BR122" s="612"/>
      <c r="BS122" s="583"/>
      <c r="BT122" s="502" t="str">
        <f t="shared" si="50"/>
        <v/>
      </c>
      <c r="BU122" s="612"/>
      <c r="BV122" s="498"/>
      <c r="BW122" s="502" t="str">
        <f t="shared" si="51"/>
        <v/>
      </c>
      <c r="BX122" s="324"/>
      <c r="BY122" s="498"/>
      <c r="BZ122" s="502" t="str">
        <f t="shared" si="52"/>
        <v/>
      </c>
      <c r="CA122" s="324"/>
      <c r="CB122" s="498"/>
      <c r="CC122" s="502" t="str">
        <f t="shared" si="53"/>
        <v/>
      </c>
      <c r="CD122" s="324"/>
      <c r="CE122" s="498"/>
      <c r="CF122" s="502" t="str">
        <f t="shared" si="54"/>
        <v/>
      </c>
      <c r="CG122" s="324"/>
      <c r="CH122" s="498"/>
      <c r="CI122" s="502" t="str">
        <f t="shared" si="55"/>
        <v/>
      </c>
      <c r="CJ122" s="324"/>
      <c r="CK122" s="498"/>
      <c r="CL122" s="502" t="str">
        <f t="shared" si="56"/>
        <v/>
      </c>
      <c r="CM122" s="324"/>
      <c r="CN122" s="498"/>
      <c r="CO122" s="502" t="str">
        <f t="shared" si="57"/>
        <v/>
      </c>
      <c r="CP122" s="324"/>
      <c r="CQ122" s="498"/>
      <c r="CR122" s="502" t="str">
        <f t="shared" si="58"/>
        <v/>
      </c>
      <c r="CS122" s="324"/>
      <c r="CT122" s="498"/>
      <c r="CU122" s="502" t="str">
        <f t="shared" si="59"/>
        <v/>
      </c>
    </row>
    <row r="123" spans="3:99" ht="12" customHeight="1" x14ac:dyDescent="0.2">
      <c r="C123" s="1082"/>
      <c r="D123" s="1050" t="s">
        <v>232</v>
      </c>
      <c r="E123" s="1048"/>
      <c r="F123" s="1048"/>
      <c r="G123" s="372" t="s">
        <v>99</v>
      </c>
      <c r="H123" s="371">
        <v>0.03</v>
      </c>
      <c r="I123" s="372" t="s">
        <v>93</v>
      </c>
      <c r="J123" s="371"/>
      <c r="K123" s="579"/>
      <c r="L123" s="614" t="str">
        <f t="shared" si="30"/>
        <v/>
      </c>
      <c r="M123" s="343"/>
      <c r="N123" s="553"/>
      <c r="O123" s="614" t="str">
        <f t="shared" si="31"/>
        <v/>
      </c>
      <c r="P123" s="343"/>
      <c r="Q123" s="615"/>
      <c r="R123" s="614" t="str">
        <f t="shared" si="32"/>
        <v/>
      </c>
      <c r="S123" s="343"/>
      <c r="T123" s="553"/>
      <c r="U123" s="614" t="str">
        <f t="shared" si="33"/>
        <v/>
      </c>
      <c r="V123" s="343"/>
      <c r="W123" s="553"/>
      <c r="X123" s="614" t="str">
        <f t="shared" si="34"/>
        <v/>
      </c>
      <c r="Y123" s="343"/>
      <c r="Z123" s="553"/>
      <c r="AA123" s="614" t="str">
        <f t="shared" si="35"/>
        <v/>
      </c>
      <c r="AB123" s="343"/>
      <c r="AC123" s="553"/>
      <c r="AD123" s="614" t="str">
        <f t="shared" si="36"/>
        <v/>
      </c>
      <c r="AE123" s="343"/>
      <c r="AF123" s="553"/>
      <c r="AG123" s="614" t="str">
        <f t="shared" si="37"/>
        <v/>
      </c>
      <c r="AH123" s="343"/>
      <c r="AI123" s="553"/>
      <c r="AJ123" s="614" t="str">
        <f t="shared" si="38"/>
        <v/>
      </c>
      <c r="AK123" s="616"/>
      <c r="AL123" s="579"/>
      <c r="AM123" s="614" t="str">
        <f t="shared" si="39"/>
        <v/>
      </c>
      <c r="AN123" s="616"/>
      <c r="AO123" s="553"/>
      <c r="AP123" s="614" t="str">
        <f t="shared" si="40"/>
        <v/>
      </c>
      <c r="AQ123" s="616"/>
      <c r="AR123" s="553"/>
      <c r="AS123" s="614" t="str">
        <f t="shared" si="41"/>
        <v/>
      </c>
      <c r="AT123" s="616"/>
      <c r="AU123" s="581"/>
      <c r="AV123" s="614" t="str">
        <f t="shared" si="42"/>
        <v/>
      </c>
      <c r="AW123" s="343"/>
      <c r="AX123" s="553"/>
      <c r="AY123" s="614" t="str">
        <f t="shared" si="43"/>
        <v/>
      </c>
      <c r="AZ123" s="343"/>
      <c r="BA123" s="553"/>
      <c r="BB123" s="614" t="str">
        <f t="shared" si="44"/>
        <v/>
      </c>
      <c r="BC123" s="371"/>
      <c r="BD123" s="579"/>
      <c r="BE123" s="614" t="str">
        <f t="shared" si="45"/>
        <v/>
      </c>
      <c r="BF123" s="343"/>
      <c r="BG123" s="553"/>
      <c r="BH123" s="614" t="str">
        <f t="shared" si="46"/>
        <v/>
      </c>
      <c r="BI123" s="343"/>
      <c r="BJ123" s="553"/>
      <c r="BK123" s="614" t="str">
        <f t="shared" si="47"/>
        <v/>
      </c>
      <c r="BL123" s="343"/>
      <c r="BM123" s="553"/>
      <c r="BN123" s="614" t="str">
        <f t="shared" si="48"/>
        <v/>
      </c>
      <c r="BO123" s="343"/>
      <c r="BP123" s="579"/>
      <c r="BQ123" s="614" t="str">
        <f t="shared" si="49"/>
        <v/>
      </c>
      <c r="BR123" s="616"/>
      <c r="BS123" s="579"/>
      <c r="BT123" s="614" t="str">
        <f t="shared" si="50"/>
        <v/>
      </c>
      <c r="BU123" s="616"/>
      <c r="BV123" s="553"/>
      <c r="BW123" s="614" t="str">
        <f t="shared" si="51"/>
        <v/>
      </c>
      <c r="BX123" s="343"/>
      <c r="BY123" s="553"/>
      <c r="BZ123" s="614" t="str">
        <f t="shared" si="52"/>
        <v/>
      </c>
      <c r="CA123" s="343"/>
      <c r="CB123" s="553"/>
      <c r="CC123" s="614" t="str">
        <f t="shared" si="53"/>
        <v/>
      </c>
      <c r="CD123" s="343"/>
      <c r="CE123" s="553"/>
      <c r="CF123" s="614" t="str">
        <f t="shared" si="54"/>
        <v/>
      </c>
      <c r="CG123" s="343"/>
      <c r="CH123" s="553"/>
      <c r="CI123" s="614" t="str">
        <f t="shared" si="55"/>
        <v/>
      </c>
      <c r="CJ123" s="343"/>
      <c r="CK123" s="553"/>
      <c r="CL123" s="614" t="str">
        <f t="shared" si="56"/>
        <v/>
      </c>
      <c r="CM123" s="343"/>
      <c r="CN123" s="553"/>
      <c r="CO123" s="614" t="str">
        <f t="shared" si="57"/>
        <v/>
      </c>
      <c r="CP123" s="343"/>
      <c r="CQ123" s="553"/>
      <c r="CR123" s="614" t="str">
        <f t="shared" si="58"/>
        <v/>
      </c>
      <c r="CS123" s="343"/>
      <c r="CT123" s="553"/>
      <c r="CU123" s="614" t="str">
        <f t="shared" si="59"/>
        <v/>
      </c>
    </row>
    <row r="124" spans="3:99" ht="12" customHeight="1" x14ac:dyDescent="0.2">
      <c r="C124" s="1086" t="s">
        <v>233</v>
      </c>
      <c r="D124" s="1042" t="s">
        <v>234</v>
      </c>
      <c r="E124" s="1043"/>
      <c r="F124" s="1043"/>
      <c r="G124" s="303" t="s">
        <v>90</v>
      </c>
      <c r="H124" s="302"/>
      <c r="I124" s="303"/>
      <c r="J124" s="302"/>
      <c r="K124" s="617"/>
      <c r="L124" s="431"/>
      <c r="M124" s="427"/>
      <c r="N124" s="432"/>
      <c r="O124" s="431"/>
      <c r="P124" s="427"/>
      <c r="Q124" s="618">
        <v>20</v>
      </c>
      <c r="R124" s="431" t="s">
        <v>235</v>
      </c>
      <c r="S124" s="427"/>
      <c r="T124" s="618">
        <v>20</v>
      </c>
      <c r="U124" s="431"/>
      <c r="V124" s="427"/>
      <c r="W124" s="618">
        <v>16</v>
      </c>
      <c r="X124" s="431"/>
      <c r="Y124" s="427"/>
      <c r="Z124" s="618">
        <v>22</v>
      </c>
      <c r="AA124" s="433"/>
      <c r="AB124" s="427"/>
      <c r="AC124" s="618">
        <v>13</v>
      </c>
      <c r="AD124" s="431"/>
      <c r="AE124" s="427"/>
      <c r="AF124" s="618"/>
      <c r="AG124" s="431"/>
      <c r="AH124" s="427"/>
      <c r="AI124" s="618">
        <v>16</v>
      </c>
      <c r="AJ124" s="431"/>
      <c r="AK124" s="427" t="s">
        <v>310</v>
      </c>
      <c r="AL124" s="618">
        <v>10</v>
      </c>
      <c r="AM124" s="431"/>
      <c r="AN124" s="302"/>
      <c r="AO124" s="618">
        <v>23</v>
      </c>
      <c r="AP124" s="431"/>
      <c r="AQ124" s="302"/>
      <c r="AR124" s="618"/>
      <c r="AS124" s="433"/>
      <c r="AT124" s="302"/>
      <c r="AU124" s="618">
        <v>34</v>
      </c>
      <c r="AV124" s="431"/>
      <c r="AW124" s="427"/>
      <c r="AX124" s="618">
        <v>19</v>
      </c>
      <c r="AY124" s="431"/>
      <c r="AZ124" s="427"/>
      <c r="BA124" s="618"/>
      <c r="BB124" s="431"/>
      <c r="BC124" s="302"/>
      <c r="BD124" s="618"/>
      <c r="BE124" s="431"/>
      <c r="BF124" s="427"/>
      <c r="BG124" s="618"/>
      <c r="BH124" s="431"/>
      <c r="BI124" s="427" t="s">
        <v>310</v>
      </c>
      <c r="BJ124" s="618">
        <v>10</v>
      </c>
      <c r="BK124" s="433"/>
      <c r="BL124" s="427"/>
      <c r="BM124" s="618">
        <v>17</v>
      </c>
      <c r="BN124" s="431"/>
      <c r="BO124" s="302"/>
      <c r="BP124" s="618"/>
      <c r="BQ124" s="431"/>
      <c r="BR124" s="302"/>
      <c r="BS124" s="618"/>
      <c r="BT124" s="431"/>
      <c r="BU124" s="302"/>
      <c r="BV124" s="618">
        <v>12</v>
      </c>
      <c r="BW124" s="431"/>
      <c r="BX124" s="427"/>
      <c r="BY124" s="618">
        <v>15</v>
      </c>
      <c r="BZ124" s="431"/>
      <c r="CA124" s="427" t="s">
        <v>310</v>
      </c>
      <c r="CB124" s="618">
        <v>10</v>
      </c>
      <c r="CC124" s="433"/>
      <c r="CD124" s="427" t="s">
        <v>310</v>
      </c>
      <c r="CE124" s="618">
        <v>10</v>
      </c>
      <c r="CF124" s="431"/>
      <c r="CG124" s="427"/>
      <c r="CH124" s="618"/>
      <c r="CI124" s="431"/>
      <c r="CJ124" s="427" t="s">
        <v>310</v>
      </c>
      <c r="CK124" s="618">
        <v>10</v>
      </c>
      <c r="CL124" s="431"/>
      <c r="CM124" s="302"/>
      <c r="CN124" s="618">
        <v>11</v>
      </c>
      <c r="CO124" s="431"/>
      <c r="CP124" s="302"/>
      <c r="CQ124" s="618">
        <v>11</v>
      </c>
      <c r="CR124" s="431"/>
      <c r="CS124" s="427"/>
      <c r="CT124" s="618">
        <v>13</v>
      </c>
      <c r="CU124" s="433"/>
    </row>
    <row r="125" spans="3:99" ht="12" customHeight="1" x14ac:dyDescent="0.2">
      <c r="C125" s="1081"/>
      <c r="D125" s="1069" t="s">
        <v>236</v>
      </c>
      <c r="E125" s="1070"/>
      <c r="F125" s="1070"/>
      <c r="G125" s="321" t="s">
        <v>90</v>
      </c>
      <c r="H125" s="323"/>
      <c r="I125" s="321"/>
      <c r="J125" s="323"/>
      <c r="K125" s="498"/>
      <c r="L125" s="331"/>
      <c r="M125" s="324"/>
      <c r="N125" s="604"/>
      <c r="O125" s="331"/>
      <c r="P125" s="324"/>
      <c r="Q125" s="498">
        <v>1.2</v>
      </c>
      <c r="R125" s="331" t="s">
        <v>235</v>
      </c>
      <c r="S125" s="324"/>
      <c r="T125" s="498">
        <v>1.3</v>
      </c>
      <c r="U125" s="331"/>
      <c r="V125" s="324"/>
      <c r="W125" s="498">
        <v>2.2000000000000002</v>
      </c>
      <c r="X125" s="331"/>
      <c r="Y125" s="324"/>
      <c r="Z125" s="498">
        <v>1.5</v>
      </c>
      <c r="AA125" s="326"/>
      <c r="AB125" s="324"/>
      <c r="AC125" s="498">
        <v>0.8</v>
      </c>
      <c r="AD125" s="331"/>
      <c r="AE125" s="324"/>
      <c r="AF125" s="604"/>
      <c r="AG125" s="331"/>
      <c r="AH125" s="324"/>
      <c r="AI125" s="498">
        <v>2.7</v>
      </c>
      <c r="AJ125" s="331"/>
      <c r="AK125" s="324"/>
      <c r="AL125" s="498">
        <v>1.2</v>
      </c>
      <c r="AM125" s="331"/>
      <c r="AN125" s="323"/>
      <c r="AO125" s="498">
        <v>1.9</v>
      </c>
      <c r="AP125" s="331"/>
      <c r="AQ125" s="323"/>
      <c r="AR125" s="498"/>
      <c r="AS125" s="326"/>
      <c r="AT125" s="323"/>
      <c r="AU125" s="498">
        <v>2.6</v>
      </c>
      <c r="AV125" s="331"/>
      <c r="AW125" s="324"/>
      <c r="AX125" s="498">
        <v>2.6</v>
      </c>
      <c r="AY125" s="331"/>
      <c r="AZ125" s="324"/>
      <c r="BA125" s="604"/>
      <c r="BB125" s="331"/>
      <c r="BC125" s="323"/>
      <c r="BD125" s="604"/>
      <c r="BE125" s="331"/>
      <c r="BF125" s="324"/>
      <c r="BG125" s="604"/>
      <c r="BH125" s="331"/>
      <c r="BI125" s="324"/>
      <c r="BJ125" s="498">
        <v>1.1000000000000001</v>
      </c>
      <c r="BK125" s="326"/>
      <c r="BL125" s="324"/>
      <c r="BM125" s="498">
        <v>1.6</v>
      </c>
      <c r="BN125" s="331"/>
      <c r="BO125" s="323"/>
      <c r="BP125" s="604"/>
      <c r="BQ125" s="331"/>
      <c r="BR125" s="323"/>
      <c r="BS125" s="604"/>
      <c r="BT125" s="331"/>
      <c r="BU125" s="323"/>
      <c r="BV125" s="498">
        <v>0.8</v>
      </c>
      <c r="BW125" s="331"/>
      <c r="BX125" s="324"/>
      <c r="BY125" s="498">
        <v>1.2</v>
      </c>
      <c r="BZ125" s="331"/>
      <c r="CA125" s="324"/>
      <c r="CB125" s="498">
        <v>0.7</v>
      </c>
      <c r="CC125" s="326"/>
      <c r="CD125" s="324"/>
      <c r="CE125" s="498">
        <v>0.6</v>
      </c>
      <c r="CF125" s="331"/>
      <c r="CG125" s="324"/>
      <c r="CH125" s="604"/>
      <c r="CI125" s="331"/>
      <c r="CJ125" s="324" t="s">
        <v>310</v>
      </c>
      <c r="CK125" s="498">
        <v>0.5</v>
      </c>
      <c r="CL125" s="331"/>
      <c r="CM125" s="323"/>
      <c r="CN125" s="498">
        <v>0.7</v>
      </c>
      <c r="CO125" s="331"/>
      <c r="CP125" s="323"/>
      <c r="CQ125" s="498">
        <v>0.7</v>
      </c>
      <c r="CR125" s="331"/>
      <c r="CS125" s="324"/>
      <c r="CT125" s="498">
        <v>0.9</v>
      </c>
      <c r="CU125" s="326"/>
    </row>
    <row r="126" spans="3:99" ht="12" customHeight="1" x14ac:dyDescent="0.2">
      <c r="C126" s="1081"/>
      <c r="D126" s="1083" t="s">
        <v>237</v>
      </c>
      <c r="E126" s="1084"/>
      <c r="F126" s="1084"/>
      <c r="G126" s="455" t="s">
        <v>90</v>
      </c>
      <c r="H126" s="456"/>
      <c r="I126" s="455"/>
      <c r="J126" s="456"/>
      <c r="K126" s="602"/>
      <c r="L126" s="559"/>
      <c r="M126" s="540"/>
      <c r="N126" s="602"/>
      <c r="O126" s="559"/>
      <c r="P126" s="540"/>
      <c r="Q126" s="602"/>
      <c r="R126" s="559" t="s">
        <v>235</v>
      </c>
      <c r="S126" s="540"/>
      <c r="T126" s="602"/>
      <c r="U126" s="559"/>
      <c r="V126" s="540"/>
      <c r="W126" s="602"/>
      <c r="X126" s="559"/>
      <c r="Y126" s="540"/>
      <c r="Z126" s="602"/>
      <c r="AA126" s="563"/>
      <c r="AB126" s="540"/>
      <c r="AC126" s="602"/>
      <c r="AD126" s="559"/>
      <c r="AE126" s="540"/>
      <c r="AF126" s="544"/>
      <c r="AG126" s="559"/>
      <c r="AH126" s="540"/>
      <c r="AI126" s="602"/>
      <c r="AJ126" s="559"/>
      <c r="AK126" s="540"/>
      <c r="AL126" s="602"/>
      <c r="AM126" s="559"/>
      <c r="AN126" s="456"/>
      <c r="AO126" s="602"/>
      <c r="AP126" s="559"/>
      <c r="AQ126" s="456"/>
      <c r="AR126" s="602"/>
      <c r="AS126" s="563"/>
      <c r="AT126" s="456"/>
      <c r="AU126" s="602"/>
      <c r="AV126" s="559"/>
      <c r="AW126" s="540"/>
      <c r="AX126" s="602"/>
      <c r="AY126" s="559"/>
      <c r="AZ126" s="540"/>
      <c r="BA126" s="602"/>
      <c r="BB126" s="559"/>
      <c r="BC126" s="456"/>
      <c r="BD126" s="602"/>
      <c r="BE126" s="559"/>
      <c r="BF126" s="540"/>
      <c r="BG126" s="602"/>
      <c r="BH126" s="559"/>
      <c r="BI126" s="540"/>
      <c r="BJ126" s="602"/>
      <c r="BK126" s="563"/>
      <c r="BL126" s="540"/>
      <c r="BM126" s="602"/>
      <c r="BN126" s="559"/>
      <c r="BO126" s="456"/>
      <c r="BP126" s="602"/>
      <c r="BQ126" s="559"/>
      <c r="BR126" s="456"/>
      <c r="BS126" s="602"/>
      <c r="BT126" s="559"/>
      <c r="BU126" s="456"/>
      <c r="BV126" s="602"/>
      <c r="BW126" s="559"/>
      <c r="BX126" s="540"/>
      <c r="BY126" s="602"/>
      <c r="BZ126" s="559"/>
      <c r="CA126" s="540"/>
      <c r="CB126" s="602"/>
      <c r="CC126" s="563"/>
      <c r="CD126" s="540"/>
      <c r="CE126" s="602"/>
      <c r="CF126" s="559"/>
      <c r="CG126" s="540"/>
      <c r="CH126" s="602"/>
      <c r="CI126" s="559"/>
      <c r="CJ126" s="540"/>
      <c r="CK126" s="602"/>
      <c r="CL126" s="559"/>
      <c r="CM126" s="456"/>
      <c r="CN126" s="602"/>
      <c r="CO126" s="559"/>
      <c r="CP126" s="456"/>
      <c r="CQ126" s="602"/>
      <c r="CR126" s="559"/>
      <c r="CS126" s="540"/>
      <c r="CT126" s="602"/>
      <c r="CU126" s="563"/>
    </row>
    <row r="127" spans="3:99" ht="12" customHeight="1" x14ac:dyDescent="0.2">
      <c r="C127" s="1081"/>
      <c r="D127" s="1077" t="s">
        <v>238</v>
      </c>
      <c r="E127" s="1078"/>
      <c r="F127" s="1078"/>
      <c r="G127" s="1095" t="s">
        <v>239</v>
      </c>
      <c r="H127" s="465"/>
      <c r="I127" s="464"/>
      <c r="J127" s="465"/>
      <c r="K127" s="469">
        <v>3610</v>
      </c>
      <c r="L127" s="597"/>
      <c r="M127" s="547"/>
      <c r="N127" s="469">
        <v>1600</v>
      </c>
      <c r="O127" s="597"/>
      <c r="P127" s="547"/>
      <c r="Q127" s="469">
        <v>33</v>
      </c>
      <c r="R127" s="597" t="s">
        <v>235</v>
      </c>
      <c r="S127" s="547"/>
      <c r="T127" s="469">
        <v>33</v>
      </c>
      <c r="U127" s="597"/>
      <c r="V127" s="547"/>
      <c r="W127" s="469">
        <v>39</v>
      </c>
      <c r="X127" s="597"/>
      <c r="Y127" s="547"/>
      <c r="Z127" s="469">
        <v>33</v>
      </c>
      <c r="AA127" s="598"/>
      <c r="AB127" s="547"/>
      <c r="AC127" s="469">
        <v>17</v>
      </c>
      <c r="AD127" s="597"/>
      <c r="AE127" s="547"/>
      <c r="AF127" s="469">
        <v>43</v>
      </c>
      <c r="AG127" s="597"/>
      <c r="AH127" s="547"/>
      <c r="AI127" s="469">
        <v>31</v>
      </c>
      <c r="AJ127" s="597"/>
      <c r="AK127" s="547"/>
      <c r="AL127" s="469">
        <v>16</v>
      </c>
      <c r="AM127" s="597"/>
      <c r="AN127" s="547"/>
      <c r="AO127" s="469">
        <v>24</v>
      </c>
      <c r="AP127" s="597"/>
      <c r="AQ127" s="547"/>
      <c r="AR127" s="469">
        <v>17</v>
      </c>
      <c r="AS127" s="598"/>
      <c r="AT127" s="465"/>
      <c r="AU127" s="469">
        <v>30</v>
      </c>
      <c r="AV127" s="597"/>
      <c r="AW127" s="547"/>
      <c r="AX127" s="469">
        <v>35</v>
      </c>
      <c r="AY127" s="597"/>
      <c r="AZ127" s="547"/>
      <c r="BA127" s="469">
        <v>30</v>
      </c>
      <c r="BB127" s="597"/>
      <c r="BC127" s="465"/>
      <c r="BD127" s="469">
        <v>32</v>
      </c>
      <c r="BE127" s="597"/>
      <c r="BF127" s="547"/>
      <c r="BG127" s="469">
        <v>54</v>
      </c>
      <c r="BH127" s="597"/>
      <c r="BI127" s="547"/>
      <c r="BJ127" s="469">
        <v>22</v>
      </c>
      <c r="BK127" s="598"/>
      <c r="BL127" s="547"/>
      <c r="BM127" s="469">
        <v>29</v>
      </c>
      <c r="BN127" s="597"/>
      <c r="BO127" s="547"/>
      <c r="BP127" s="469">
        <v>29</v>
      </c>
      <c r="BQ127" s="597"/>
      <c r="BR127" s="547"/>
      <c r="BS127" s="469">
        <v>220</v>
      </c>
      <c r="BT127" s="597"/>
      <c r="BU127" s="547"/>
      <c r="BV127" s="469">
        <v>18</v>
      </c>
      <c r="BW127" s="597"/>
      <c r="BX127" s="547"/>
      <c r="BY127" s="469">
        <v>27</v>
      </c>
      <c r="BZ127" s="597"/>
      <c r="CA127" s="473"/>
      <c r="CB127" s="469">
        <v>14</v>
      </c>
      <c r="CC127" s="598"/>
      <c r="CD127" s="547"/>
      <c r="CE127" s="469">
        <v>19</v>
      </c>
      <c r="CF127" s="597"/>
      <c r="CG127" s="547"/>
      <c r="CH127" s="469">
        <v>45</v>
      </c>
      <c r="CI127" s="597"/>
      <c r="CJ127" s="547"/>
      <c r="CK127" s="469">
        <v>17</v>
      </c>
      <c r="CL127" s="597"/>
      <c r="CM127" s="547"/>
      <c r="CN127" s="469">
        <v>18</v>
      </c>
      <c r="CO127" s="597"/>
      <c r="CP127" s="547"/>
      <c r="CQ127" s="469">
        <v>31</v>
      </c>
      <c r="CR127" s="597"/>
      <c r="CS127" s="547"/>
      <c r="CT127" s="469">
        <v>17</v>
      </c>
      <c r="CU127" s="598"/>
    </row>
    <row r="128" spans="3:99" ht="12" customHeight="1" x14ac:dyDescent="0.2">
      <c r="C128" s="1082"/>
      <c r="D128" s="1050"/>
      <c r="E128" s="1048"/>
      <c r="F128" s="1048"/>
      <c r="G128" s="1049"/>
      <c r="H128" s="371"/>
      <c r="I128" s="372"/>
      <c r="J128" s="371"/>
      <c r="K128" s="442">
        <v>2450</v>
      </c>
      <c r="L128" s="336"/>
      <c r="M128" s="343"/>
      <c r="N128" s="442">
        <v>292</v>
      </c>
      <c r="O128" s="336"/>
      <c r="P128" s="343"/>
      <c r="Q128" s="442">
        <v>33</v>
      </c>
      <c r="R128" s="336" t="s">
        <v>235</v>
      </c>
      <c r="S128" s="343"/>
      <c r="T128" s="442">
        <v>32</v>
      </c>
      <c r="U128" s="336"/>
      <c r="V128" s="343"/>
      <c r="W128" s="442">
        <v>32</v>
      </c>
      <c r="X128" s="336"/>
      <c r="Y128" s="343"/>
      <c r="Z128" s="442">
        <v>31</v>
      </c>
      <c r="AA128" s="337"/>
      <c r="AB128" s="343"/>
      <c r="AC128" s="442">
        <v>17</v>
      </c>
      <c r="AD128" s="336"/>
      <c r="AE128" s="343"/>
      <c r="AF128" s="442">
        <v>45</v>
      </c>
      <c r="AG128" s="336"/>
      <c r="AH128" s="343"/>
      <c r="AI128" s="442">
        <v>29</v>
      </c>
      <c r="AJ128" s="336"/>
      <c r="AK128" s="343"/>
      <c r="AL128" s="442">
        <v>16</v>
      </c>
      <c r="AM128" s="336"/>
      <c r="AN128" s="343"/>
      <c r="AO128" s="442">
        <v>25</v>
      </c>
      <c r="AP128" s="336"/>
      <c r="AQ128" s="343"/>
      <c r="AR128" s="442">
        <v>17</v>
      </c>
      <c r="AS128" s="337"/>
      <c r="AT128" s="371"/>
      <c r="AU128" s="442">
        <v>37</v>
      </c>
      <c r="AV128" s="336"/>
      <c r="AW128" s="343"/>
      <c r="AX128" s="442">
        <v>35</v>
      </c>
      <c r="AY128" s="336"/>
      <c r="AZ128" s="343"/>
      <c r="BA128" s="442">
        <v>65</v>
      </c>
      <c r="BB128" s="336"/>
      <c r="BC128" s="371"/>
      <c r="BD128" s="442">
        <v>29</v>
      </c>
      <c r="BE128" s="336"/>
      <c r="BF128" s="343"/>
      <c r="BG128" s="442">
        <v>47</v>
      </c>
      <c r="BH128" s="336"/>
      <c r="BI128" s="343"/>
      <c r="BJ128" s="442">
        <v>22</v>
      </c>
      <c r="BK128" s="337"/>
      <c r="BL128" s="343"/>
      <c r="BM128" s="442">
        <v>33</v>
      </c>
      <c r="BN128" s="336"/>
      <c r="BO128" s="343"/>
      <c r="BP128" s="442">
        <v>30</v>
      </c>
      <c r="BQ128" s="336"/>
      <c r="BR128" s="343"/>
      <c r="BS128" s="442">
        <v>829</v>
      </c>
      <c r="BT128" s="336"/>
      <c r="BU128" s="343"/>
      <c r="BV128" s="442">
        <v>19</v>
      </c>
      <c r="BW128" s="336"/>
      <c r="BX128" s="343"/>
      <c r="BY128" s="442">
        <v>24</v>
      </c>
      <c r="BZ128" s="336"/>
      <c r="CA128" s="619"/>
      <c r="CB128" s="442">
        <v>14</v>
      </c>
      <c r="CC128" s="337"/>
      <c r="CD128" s="343"/>
      <c r="CE128" s="442">
        <v>18</v>
      </c>
      <c r="CF128" s="336"/>
      <c r="CG128" s="343"/>
      <c r="CH128" s="442">
        <v>45</v>
      </c>
      <c r="CI128" s="336"/>
      <c r="CJ128" s="343"/>
      <c r="CK128" s="442">
        <v>15</v>
      </c>
      <c r="CL128" s="336"/>
      <c r="CM128" s="343"/>
      <c r="CN128" s="442">
        <v>18</v>
      </c>
      <c r="CO128" s="336"/>
      <c r="CP128" s="343"/>
      <c r="CQ128" s="442">
        <v>32</v>
      </c>
      <c r="CR128" s="336"/>
      <c r="CS128" s="343"/>
      <c r="CT128" s="442">
        <v>17</v>
      </c>
      <c r="CU128" s="337"/>
    </row>
    <row r="129" spans="5:99" ht="11.85" customHeight="1" x14ac:dyDescent="0.2">
      <c r="E129" s="620"/>
      <c r="I129" s="300"/>
      <c r="J129" s="300"/>
      <c r="K129" s="297" t="s">
        <v>240</v>
      </c>
      <c r="L129" s="293" t="s">
        <v>241</v>
      </c>
      <c r="AC129" s="297" t="s">
        <v>240</v>
      </c>
      <c r="AD129" s="293" t="s">
        <v>241</v>
      </c>
      <c r="AG129" s="620"/>
      <c r="AM129" s="293"/>
      <c r="AS129" s="332"/>
      <c r="AT129" s="332"/>
      <c r="AU129" s="297" t="s">
        <v>240</v>
      </c>
      <c r="AV129" s="293" t="s">
        <v>241</v>
      </c>
      <c r="BB129" s="620"/>
      <c r="BD129" s="332"/>
      <c r="BE129" s="332"/>
      <c r="BF129" s="332"/>
      <c r="BL129" s="300"/>
      <c r="BM129" s="297" t="s">
        <v>240</v>
      </c>
      <c r="BN129" s="293" t="s">
        <v>241</v>
      </c>
      <c r="BW129" s="620"/>
      <c r="BZ129" s="620"/>
      <c r="CC129" s="293"/>
      <c r="CE129" s="297" t="s">
        <v>240</v>
      </c>
      <c r="CF129" s="293" t="s">
        <v>241</v>
      </c>
      <c r="CR129" s="293"/>
      <c r="CU129" s="620"/>
    </row>
    <row r="130" spans="5:99" ht="11.85" customHeight="1" x14ac:dyDescent="0.2">
      <c r="E130" s="620"/>
      <c r="I130" s="620"/>
      <c r="L130" s="293" t="s">
        <v>242</v>
      </c>
      <c r="AD130" s="293" t="s">
        <v>242</v>
      </c>
      <c r="AG130" s="620"/>
      <c r="AM130" s="293"/>
      <c r="AV130" s="293" t="s">
        <v>242</v>
      </c>
      <c r="BB130" s="620"/>
      <c r="BN130" s="293" t="s">
        <v>242</v>
      </c>
      <c r="BW130" s="620"/>
      <c r="BZ130" s="620"/>
      <c r="CC130" s="293"/>
      <c r="CF130" s="293" t="s">
        <v>242</v>
      </c>
      <c r="CR130" s="293"/>
      <c r="CU130" s="620"/>
    </row>
    <row r="131" spans="5:99" ht="11.85" customHeight="1" x14ac:dyDescent="0.2">
      <c r="E131" s="300"/>
      <c r="L131" s="621" t="s">
        <v>243</v>
      </c>
      <c r="AD131" s="621" t="s">
        <v>243</v>
      </c>
      <c r="AG131" s="300"/>
      <c r="AM131" s="621"/>
      <c r="AV131" s="621" t="s">
        <v>243</v>
      </c>
      <c r="BB131" s="300"/>
      <c r="BN131" s="621" t="s">
        <v>243</v>
      </c>
      <c r="BW131" s="300"/>
      <c r="BZ131" s="300"/>
      <c r="CC131" s="621"/>
      <c r="CF131" s="621" t="s">
        <v>243</v>
      </c>
      <c r="CR131" s="621"/>
      <c r="CU131" s="300"/>
    </row>
    <row r="132" spans="5:99" ht="11.85" customHeight="1" x14ac:dyDescent="0.2">
      <c r="E132" s="300"/>
      <c r="L132" s="621" t="s">
        <v>244</v>
      </c>
      <c r="AD132" s="621" t="s">
        <v>244</v>
      </c>
      <c r="AG132" s="300"/>
      <c r="AM132" s="621"/>
      <c r="AV132" s="621" t="s">
        <v>244</v>
      </c>
      <c r="BB132" s="300"/>
      <c r="BN132" s="621" t="s">
        <v>244</v>
      </c>
      <c r="BW132" s="300"/>
      <c r="BZ132" s="300"/>
      <c r="CC132" s="621"/>
      <c r="CF132" s="621" t="s">
        <v>244</v>
      </c>
      <c r="CR132" s="621"/>
      <c r="CU132" s="300"/>
    </row>
    <row r="138" spans="5:99" ht="13.8" thickBot="1" x14ac:dyDescent="0.25">
      <c r="H138" s="1052" t="s">
        <v>245</v>
      </c>
      <c r="I138" s="1052"/>
      <c r="K138" s="622" t="s">
        <v>311</v>
      </c>
      <c r="L138" s="623">
        <v>6.5</v>
      </c>
      <c r="M138" s="623" t="s">
        <v>312</v>
      </c>
      <c r="N138" s="624">
        <v>8.5</v>
      </c>
    </row>
    <row r="139" spans="5:99" ht="13.8" thickBot="1" x14ac:dyDescent="0.25">
      <c r="H139" s="1052" t="s">
        <v>246</v>
      </c>
      <c r="I139" s="1052"/>
      <c r="K139" s="622" t="s">
        <v>311</v>
      </c>
      <c r="L139" s="625">
        <v>6</v>
      </c>
      <c r="M139" s="623" t="s">
        <v>312</v>
      </c>
      <c r="N139" s="624">
        <v>8.5</v>
      </c>
    </row>
    <row r="141" spans="5:99" x14ac:dyDescent="0.2">
      <c r="H141" s="1052" t="s">
        <v>247</v>
      </c>
      <c r="I141" s="1052"/>
      <c r="L141" s="297">
        <v>15</v>
      </c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316">
    <mergeCell ref="G127:G128"/>
    <mergeCell ref="H138:I138"/>
    <mergeCell ref="H139:I139"/>
    <mergeCell ref="H141:I141"/>
    <mergeCell ref="D119:F119"/>
    <mergeCell ref="D120:F120"/>
    <mergeCell ref="D121:F121"/>
    <mergeCell ref="D122:F122"/>
    <mergeCell ref="D123:F123"/>
    <mergeCell ref="C124:C128"/>
    <mergeCell ref="D124:F124"/>
    <mergeCell ref="D125:F125"/>
    <mergeCell ref="D126:F126"/>
    <mergeCell ref="D127:F128"/>
    <mergeCell ref="D113:F113"/>
    <mergeCell ref="D114:F114"/>
    <mergeCell ref="D115:F115"/>
    <mergeCell ref="D116:F116"/>
    <mergeCell ref="D117:F117"/>
    <mergeCell ref="D118:F118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7:F107"/>
    <mergeCell ref="D108:F108"/>
    <mergeCell ref="D109:F109"/>
    <mergeCell ref="D110:F110"/>
    <mergeCell ref="D111:F111"/>
    <mergeCell ref="D112:F112"/>
    <mergeCell ref="D101:F101"/>
    <mergeCell ref="D102:F102"/>
    <mergeCell ref="D103:F103"/>
    <mergeCell ref="D104:F104"/>
    <mergeCell ref="D105:F105"/>
    <mergeCell ref="D106:F106"/>
    <mergeCell ref="C87:C91"/>
    <mergeCell ref="D87:F87"/>
    <mergeCell ref="D88:F88"/>
    <mergeCell ref="D89:F89"/>
    <mergeCell ref="D90:F90"/>
    <mergeCell ref="D91:F91"/>
    <mergeCell ref="D81:F81"/>
    <mergeCell ref="D82:F82"/>
    <mergeCell ref="D83:F83"/>
    <mergeCell ref="D84:F84"/>
    <mergeCell ref="D85:F85"/>
    <mergeCell ref="D86:F86"/>
    <mergeCell ref="D62:F62"/>
    <mergeCell ref="D63:F63"/>
    <mergeCell ref="D64:F64"/>
    <mergeCell ref="D65:F65"/>
    <mergeCell ref="D72:F72"/>
    <mergeCell ref="D73:F73"/>
    <mergeCell ref="D74:F74"/>
    <mergeCell ref="D75:F75"/>
    <mergeCell ref="C76:C86"/>
    <mergeCell ref="D76:F76"/>
    <mergeCell ref="D77:F77"/>
    <mergeCell ref="D78:F78"/>
    <mergeCell ref="D79:F79"/>
    <mergeCell ref="D80:F80"/>
    <mergeCell ref="H55:I55"/>
    <mergeCell ref="D56:F56"/>
    <mergeCell ref="H56:I56"/>
    <mergeCell ref="D57:F57"/>
    <mergeCell ref="D58:F58"/>
    <mergeCell ref="D59:F59"/>
    <mergeCell ref="D48:F48"/>
    <mergeCell ref="C49:C75"/>
    <mergeCell ref="D49:F49"/>
    <mergeCell ref="D50:F50"/>
    <mergeCell ref="H50:I50"/>
    <mergeCell ref="D51:F51"/>
    <mergeCell ref="D52:F52"/>
    <mergeCell ref="D53:F53"/>
    <mergeCell ref="D54:F54"/>
    <mergeCell ref="D55:F55"/>
    <mergeCell ref="D66:F66"/>
    <mergeCell ref="D67:F67"/>
    <mergeCell ref="D68:F68"/>
    <mergeCell ref="D69:F69"/>
    <mergeCell ref="D70:F70"/>
    <mergeCell ref="D71:F71"/>
    <mergeCell ref="D60:F60"/>
    <mergeCell ref="D61:F61"/>
    <mergeCell ref="D43:E43"/>
    <mergeCell ref="F43:G43"/>
    <mergeCell ref="D44:F44"/>
    <mergeCell ref="D45:F45"/>
    <mergeCell ref="D46:F46"/>
    <mergeCell ref="D47:F47"/>
    <mergeCell ref="C30:F30"/>
    <mergeCell ref="C31:F32"/>
    <mergeCell ref="C33:F34"/>
    <mergeCell ref="C35:F36"/>
    <mergeCell ref="C37:C48"/>
    <mergeCell ref="D37:F38"/>
    <mergeCell ref="D39:F39"/>
    <mergeCell ref="D40:F40"/>
    <mergeCell ref="D41:F41"/>
    <mergeCell ref="D42:F42"/>
    <mergeCell ref="C20:G21"/>
    <mergeCell ref="C22:G23"/>
    <mergeCell ref="C24:F25"/>
    <mergeCell ref="C26:F27"/>
    <mergeCell ref="C28:F29"/>
    <mergeCell ref="G28:G29"/>
    <mergeCell ref="D15:E15"/>
    <mergeCell ref="F15:G15"/>
    <mergeCell ref="D16:F16"/>
    <mergeCell ref="D17:F17"/>
    <mergeCell ref="D18:F18"/>
    <mergeCell ref="C19:G19"/>
    <mergeCell ref="CJ9:CL9"/>
    <mergeCell ref="CM9:CO9"/>
    <mergeCell ref="CP9:CR9"/>
    <mergeCell ref="CS9:CU9"/>
    <mergeCell ref="C10:C18"/>
    <mergeCell ref="D10:F10"/>
    <mergeCell ref="D11:F11"/>
    <mergeCell ref="D12:F12"/>
    <mergeCell ref="D13:F13"/>
    <mergeCell ref="D14:F14"/>
    <mergeCell ref="BI9:BK9"/>
    <mergeCell ref="BL9:BN9"/>
    <mergeCell ref="BU9:BW9"/>
    <mergeCell ref="BX9:BZ9"/>
    <mergeCell ref="CA9:CC9"/>
    <mergeCell ref="CD9:CF9"/>
    <mergeCell ref="AB9:AD9"/>
    <mergeCell ref="AH9:AJ9"/>
    <mergeCell ref="AK9:AM9"/>
    <mergeCell ref="AN9:AP9"/>
    <mergeCell ref="AT9:AV9"/>
    <mergeCell ref="AW9:AY9"/>
    <mergeCell ref="CS8:CU8"/>
    <mergeCell ref="C9:G9"/>
    <mergeCell ref="H9:I9"/>
    <mergeCell ref="P9:R9"/>
    <mergeCell ref="S9:U9"/>
    <mergeCell ref="V9:X9"/>
    <mergeCell ref="Y9:AA9"/>
    <mergeCell ref="CA8:CC8"/>
    <mergeCell ref="CD8:CF8"/>
    <mergeCell ref="CG8:CI8"/>
    <mergeCell ref="CJ8:CL8"/>
    <mergeCell ref="CM8:CO8"/>
    <mergeCell ref="CP8:CR8"/>
    <mergeCell ref="BI8:BK8"/>
    <mergeCell ref="BL8:BN8"/>
    <mergeCell ref="BO8:BQ8"/>
    <mergeCell ref="BR8:BT8"/>
    <mergeCell ref="BU8:BW8"/>
    <mergeCell ref="BX8:BZ8"/>
    <mergeCell ref="AQ8:AS8"/>
    <mergeCell ref="AT8:AV8"/>
    <mergeCell ref="AW8:AY8"/>
    <mergeCell ref="AZ8:BB8"/>
    <mergeCell ref="BC8:BE8"/>
    <mergeCell ref="BF8:BH8"/>
    <mergeCell ref="Y8:AA8"/>
    <mergeCell ref="AB8:AD8"/>
    <mergeCell ref="AE8:AG8"/>
    <mergeCell ref="AH8:AJ8"/>
    <mergeCell ref="AK8:AM8"/>
    <mergeCell ref="AN8:AP8"/>
    <mergeCell ref="CS7:CU7"/>
    <mergeCell ref="C8:G8"/>
    <mergeCell ref="J8:L8"/>
    <mergeCell ref="M8:O8"/>
    <mergeCell ref="P8:R8"/>
    <mergeCell ref="S8:U8"/>
    <mergeCell ref="V8:X8"/>
    <mergeCell ref="CA7:CC7"/>
    <mergeCell ref="CD7:CF7"/>
    <mergeCell ref="CG7:CI7"/>
    <mergeCell ref="CJ7:CL7"/>
    <mergeCell ref="CM7:CO7"/>
    <mergeCell ref="CP7:CR7"/>
    <mergeCell ref="BI7:BK7"/>
    <mergeCell ref="BL7:BN7"/>
    <mergeCell ref="BO7:BQ7"/>
    <mergeCell ref="BR7:BT7"/>
    <mergeCell ref="CS5:CU5"/>
    <mergeCell ref="C6:G6"/>
    <mergeCell ref="J6:L6"/>
    <mergeCell ref="Y7:AA7"/>
    <mergeCell ref="AB7:AD7"/>
    <mergeCell ref="AE7:AG7"/>
    <mergeCell ref="AH7:AJ7"/>
    <mergeCell ref="AK7:AM7"/>
    <mergeCell ref="AN7:AP7"/>
    <mergeCell ref="AW6:AY6"/>
    <mergeCell ref="AZ6:BB6"/>
    <mergeCell ref="BC6:BE6"/>
    <mergeCell ref="Y6:AA6"/>
    <mergeCell ref="AB6:AD6"/>
    <mergeCell ref="AE6:AG6"/>
    <mergeCell ref="AH6:AJ6"/>
    <mergeCell ref="AK6:AM6"/>
    <mergeCell ref="AN6:AP6"/>
    <mergeCell ref="BU7:BW7"/>
    <mergeCell ref="BX7:BZ7"/>
    <mergeCell ref="AQ7:AS7"/>
    <mergeCell ref="AT7:AV7"/>
    <mergeCell ref="BX6:BZ6"/>
    <mergeCell ref="AQ6:AS6"/>
    <mergeCell ref="CS6:CU6"/>
    <mergeCell ref="C7:G7"/>
    <mergeCell ref="J7:L7"/>
    <mergeCell ref="M7:O7"/>
    <mergeCell ref="P7:R7"/>
    <mergeCell ref="S7:U7"/>
    <mergeCell ref="V7:X7"/>
    <mergeCell ref="CA6:CC6"/>
    <mergeCell ref="CD6:CF6"/>
    <mergeCell ref="CG6:CI6"/>
    <mergeCell ref="CJ6:CL6"/>
    <mergeCell ref="CM6:CO6"/>
    <mergeCell ref="CP6:CR6"/>
    <mergeCell ref="BI6:BK6"/>
    <mergeCell ref="BL6:BN6"/>
    <mergeCell ref="BO6:BQ6"/>
    <mergeCell ref="BR6:BT6"/>
    <mergeCell ref="BU6:BW6"/>
    <mergeCell ref="AT6:AV6"/>
    <mergeCell ref="AW7:AY7"/>
    <mergeCell ref="AZ7:BB7"/>
    <mergeCell ref="BC7:BE7"/>
    <mergeCell ref="BF7:BH7"/>
    <mergeCell ref="BF6:BH6"/>
    <mergeCell ref="M6:O6"/>
    <mergeCell ref="P6:R6"/>
    <mergeCell ref="S6:U6"/>
    <mergeCell ref="V6:X6"/>
    <mergeCell ref="CA5:CC5"/>
    <mergeCell ref="CD5:CF5"/>
    <mergeCell ref="CG5:CI5"/>
    <mergeCell ref="CJ5:CL5"/>
    <mergeCell ref="CM5:CO5"/>
    <mergeCell ref="AH5:AJ5"/>
    <mergeCell ref="AK5:AM5"/>
    <mergeCell ref="AN5:AP5"/>
    <mergeCell ref="CP5:CR5"/>
    <mergeCell ref="BI5:BK5"/>
    <mergeCell ref="BL5:BN5"/>
    <mergeCell ref="BO5:BQ5"/>
    <mergeCell ref="BR5:BT5"/>
    <mergeCell ref="BU5:BW5"/>
    <mergeCell ref="C5:G5"/>
    <mergeCell ref="J5:L5"/>
    <mergeCell ref="M5:O5"/>
    <mergeCell ref="P5:R5"/>
    <mergeCell ref="S5:U5"/>
    <mergeCell ref="V5:X5"/>
    <mergeCell ref="BX5:BZ5"/>
    <mergeCell ref="AW5:AY5"/>
    <mergeCell ref="AZ5:BB5"/>
    <mergeCell ref="BC5:BE5"/>
    <mergeCell ref="BF5:BH5"/>
    <mergeCell ref="Y5:AA5"/>
    <mergeCell ref="AB5:AD5"/>
    <mergeCell ref="AE5:AG5"/>
    <mergeCell ref="AQ5:AS5"/>
    <mergeCell ref="AT5:AV5"/>
    <mergeCell ref="J2:AA2"/>
    <mergeCell ref="AB2:AS2"/>
    <mergeCell ref="AT2:BK2"/>
    <mergeCell ref="BL2:CC2"/>
    <mergeCell ref="CD2:CU2"/>
    <mergeCell ref="C4:G4"/>
    <mergeCell ref="J4:L4"/>
    <mergeCell ref="M4:O4"/>
    <mergeCell ref="P4:R4"/>
    <mergeCell ref="S4:U4"/>
    <mergeCell ref="V4:X4"/>
    <mergeCell ref="AW4:AY4"/>
    <mergeCell ref="AZ4:BB4"/>
    <mergeCell ref="BC4:BE4"/>
    <mergeCell ref="Y4:AA4"/>
    <mergeCell ref="AB4:AD4"/>
    <mergeCell ref="AE4:AG4"/>
    <mergeCell ref="AH4:AJ4"/>
    <mergeCell ref="AK4:AM4"/>
    <mergeCell ref="AN4:AP4"/>
    <mergeCell ref="AQ4:AS4"/>
    <mergeCell ref="AT4:AV4"/>
    <mergeCell ref="BF4:BH4"/>
    <mergeCell ref="CA4:CC4"/>
    <mergeCell ref="C3:G3"/>
    <mergeCell ref="Y3:AA3"/>
    <mergeCell ref="AQ3:AS3"/>
    <mergeCell ref="AW3:AY3"/>
    <mergeCell ref="BI3:BK3"/>
    <mergeCell ref="BR3:BT3"/>
    <mergeCell ref="CA3:CC3"/>
    <mergeCell ref="CS3:CU3"/>
    <mergeCell ref="CS4:CU4"/>
    <mergeCell ref="CJ4:CL4"/>
    <mergeCell ref="CM4:CO4"/>
    <mergeCell ref="CP4:CR4"/>
    <mergeCell ref="CD4:CF4"/>
    <mergeCell ref="CG4:CI4"/>
    <mergeCell ref="BI4:BK4"/>
    <mergeCell ref="BL4:BN4"/>
    <mergeCell ref="BO4:BQ4"/>
    <mergeCell ref="BR4:BT4"/>
    <mergeCell ref="BU4:BW4"/>
    <mergeCell ref="BX4:BZ4"/>
  </mergeCells>
  <phoneticPr fontId="4"/>
  <conditionalFormatting sqref="Q40">
    <cfRule type="cellIs" dxfId="214" priority="20" operator="greaterThanOrEqual">
      <formula>4.13</formula>
    </cfRule>
  </conditionalFormatting>
  <conditionalFormatting sqref="T40">
    <cfRule type="cellIs" dxfId="213" priority="19" operator="greaterThanOrEqual">
      <formula>5.78</formula>
    </cfRule>
  </conditionalFormatting>
  <conditionalFormatting sqref="W40">
    <cfRule type="cellIs" dxfId="212" priority="18" stopIfTrue="1" operator="greaterThanOrEqual">
      <formula>6.33</formula>
    </cfRule>
  </conditionalFormatting>
  <conditionalFormatting sqref="Z40">
    <cfRule type="cellIs" dxfId="211" priority="17" stopIfTrue="1" operator="greaterThanOrEqual">
      <formula>4.68</formula>
    </cfRule>
  </conditionalFormatting>
  <conditionalFormatting sqref="AC40">
    <cfRule type="cellIs" dxfId="210" priority="16" stopIfTrue="1" operator="greaterThanOrEqual">
      <formula>3.58</formula>
    </cfRule>
  </conditionalFormatting>
  <conditionalFormatting sqref="AI40">
    <cfRule type="cellIs" dxfId="209" priority="15" stopIfTrue="1" operator="greaterThanOrEqual">
      <formula>19.25</formula>
    </cfRule>
  </conditionalFormatting>
  <conditionalFormatting sqref="AL40">
    <cfRule type="cellIs" dxfId="208" priority="14" stopIfTrue="1" operator="greaterThanOrEqual">
      <formula>5.23</formula>
    </cfRule>
  </conditionalFormatting>
  <conditionalFormatting sqref="AO40">
    <cfRule type="cellIs" dxfId="207" priority="13" stopIfTrue="1" operator="greaterThanOrEqual">
      <formula>14.3</formula>
    </cfRule>
  </conditionalFormatting>
  <conditionalFormatting sqref="AU40">
    <cfRule type="cellIs" dxfId="206" priority="12" stopIfTrue="1" operator="greaterThanOrEqual">
      <formula>16.78</formula>
    </cfRule>
  </conditionalFormatting>
  <conditionalFormatting sqref="AX40">
    <cfRule type="cellIs" dxfId="205" priority="11" stopIfTrue="1" operator="greaterThanOrEqual">
      <formula>14.58</formula>
    </cfRule>
  </conditionalFormatting>
  <conditionalFormatting sqref="BJ40">
    <cfRule type="cellIs" dxfId="204" priority="10" stopIfTrue="1" operator="greaterThanOrEqual">
      <formula>8.8</formula>
    </cfRule>
  </conditionalFormatting>
  <conditionalFormatting sqref="BM40">
    <cfRule type="cellIs" dxfId="203" priority="9" stopIfTrue="1" operator="greaterThanOrEqual">
      <formula>11.28</formula>
    </cfRule>
  </conditionalFormatting>
  <conditionalFormatting sqref="BV40">
    <cfRule type="cellIs" dxfId="202" priority="8" stopIfTrue="1" operator="greaterThanOrEqual">
      <formula>4.95</formula>
    </cfRule>
  </conditionalFormatting>
  <conditionalFormatting sqref="BY40">
    <cfRule type="cellIs" dxfId="201" priority="7" stopIfTrue="1" operator="greaterThanOrEqual">
      <formula>4.68</formula>
    </cfRule>
  </conditionalFormatting>
  <conditionalFormatting sqref="CB40">
    <cfRule type="cellIs" dxfId="200" priority="6" stopIfTrue="1" operator="greaterThanOrEqual">
      <formula>4.4</formula>
    </cfRule>
  </conditionalFormatting>
  <conditionalFormatting sqref="CE40">
    <cfRule type="cellIs" dxfId="199" priority="5" stopIfTrue="1" operator="greaterThanOrEqual">
      <formula>3.03</formula>
    </cfRule>
  </conditionalFormatting>
  <conditionalFormatting sqref="CK40">
    <cfRule type="cellIs" dxfId="198" priority="4" stopIfTrue="1" operator="greaterThanOrEqual">
      <formula>2.48</formula>
    </cfRule>
  </conditionalFormatting>
  <conditionalFormatting sqref="CN40">
    <cfRule type="cellIs" dxfId="197" priority="3" stopIfTrue="1" operator="greaterThanOrEqual">
      <formula>3.03</formula>
    </cfRule>
  </conditionalFormatting>
  <conditionalFormatting sqref="CQ40">
    <cfRule type="cellIs" dxfId="196" priority="2" stopIfTrue="1" operator="greaterThanOrEqual">
      <formula>2.75</formula>
    </cfRule>
  </conditionalFormatting>
  <conditionalFormatting sqref="CT40">
    <cfRule type="cellIs" dxfId="195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5" manualBreakCount="5">
    <brk id="27" min="1" max="131" man="1"/>
    <brk id="45" min="1" max="131" man="1"/>
    <brk id="63" min="1" max="131" man="1"/>
    <brk id="81" min="1" max="131" man="1"/>
    <brk id="100" min="1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O150"/>
  <sheetViews>
    <sheetView zoomScaleNormal="100" zoomScaleSheetLayoutView="100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style="635" customWidth="1"/>
    <col min="2" max="2" width="3" style="635" customWidth="1"/>
    <col min="3" max="3" width="3.21875" style="635" customWidth="1"/>
    <col min="4" max="4" width="9.21875" style="635" customWidth="1"/>
    <col min="5" max="5" width="8.6640625" style="635" customWidth="1"/>
    <col min="6" max="6" width="4.21875" style="635" customWidth="1"/>
    <col min="7" max="7" width="5.88671875" style="635" customWidth="1"/>
    <col min="8" max="8" width="8.6640625" style="635" customWidth="1"/>
    <col min="9" max="9" width="4.6640625" style="635" customWidth="1"/>
    <col min="10" max="10" width="2.109375" style="635" customWidth="1"/>
    <col min="11" max="11" width="10" style="635" customWidth="1"/>
    <col min="12" max="12" width="4.6640625" style="635" customWidth="1"/>
    <col min="13" max="13" width="2.109375" style="635" customWidth="1"/>
    <col min="14" max="14" width="10" style="635" customWidth="1"/>
    <col min="15" max="15" width="4.77734375" style="635" customWidth="1"/>
    <col min="16" max="16" width="2.109375" style="635" customWidth="1"/>
    <col min="17" max="17" width="10" style="635" customWidth="1"/>
    <col min="18" max="18" width="4.6640625" style="635" customWidth="1"/>
    <col min="19" max="19" width="2.109375" style="635" customWidth="1"/>
    <col min="20" max="20" width="10" style="635" customWidth="1"/>
    <col min="21" max="21" width="4.6640625" style="635" customWidth="1"/>
    <col min="22" max="22" width="2.109375" style="635" customWidth="1"/>
    <col min="23" max="23" width="10" style="635" customWidth="1"/>
    <col min="24" max="24" width="4.6640625" style="635" customWidth="1"/>
    <col min="25" max="25" width="2.109375" style="635" customWidth="1"/>
    <col min="26" max="26" width="10" style="635" customWidth="1"/>
    <col min="27" max="27" width="4.77734375" style="635" customWidth="1"/>
    <col min="28" max="28" width="2.109375" style="635" customWidth="1"/>
    <col min="29" max="29" width="10" style="635" customWidth="1"/>
    <col min="30" max="30" width="4.6640625" style="635" customWidth="1"/>
    <col min="31" max="31" width="2.109375" style="635" customWidth="1"/>
    <col min="32" max="32" width="10" style="635" customWidth="1"/>
    <col min="33" max="33" width="4.6640625" style="635" customWidth="1"/>
    <col min="34" max="34" width="2.109375" style="635" customWidth="1"/>
    <col min="35" max="35" width="10" style="635" customWidth="1"/>
    <col min="36" max="36" width="4.6640625" style="635" customWidth="1"/>
    <col min="37" max="37" width="2.109375" style="635" customWidth="1"/>
    <col min="38" max="38" width="10" style="635" customWidth="1"/>
    <col min="39" max="39" width="4.6640625" style="635" customWidth="1"/>
    <col min="40" max="40" width="2.109375" style="635" customWidth="1"/>
    <col min="41" max="41" width="10" style="635" customWidth="1"/>
    <col min="42" max="42" width="4.6640625" style="635" customWidth="1"/>
    <col min="43" max="43" width="2.109375" style="635" customWidth="1"/>
    <col min="44" max="44" width="10" style="635" customWidth="1"/>
    <col min="45" max="45" width="4.6640625" style="635" customWidth="1"/>
    <col min="46" max="46" width="2.109375" style="635" customWidth="1"/>
    <col min="47" max="47" width="10" style="635" customWidth="1"/>
    <col min="48" max="48" width="4.77734375" style="635" customWidth="1"/>
    <col min="49" max="49" width="2.109375" style="635" customWidth="1"/>
    <col min="50" max="50" width="10" style="635" customWidth="1"/>
    <col min="51" max="51" width="4.6640625" style="635" customWidth="1"/>
    <col min="52" max="52" width="2.109375" style="635" customWidth="1"/>
    <col min="53" max="53" width="10" style="635" customWidth="1"/>
    <col min="54" max="54" width="4.6640625" style="635" customWidth="1"/>
    <col min="55" max="55" width="2.109375" style="635" customWidth="1"/>
    <col min="56" max="56" width="10" style="635" customWidth="1"/>
    <col min="57" max="57" width="4.6640625" style="635" customWidth="1"/>
    <col min="58" max="58" width="2.109375" style="635" customWidth="1"/>
    <col min="59" max="59" width="10" style="635" customWidth="1"/>
    <col min="60" max="60" width="4.6640625" style="635" customWidth="1"/>
    <col min="61" max="61" width="2.109375" style="635" customWidth="1"/>
    <col min="62" max="62" width="10" style="635" customWidth="1"/>
    <col min="63" max="63" width="4.6640625" style="635" customWidth="1"/>
    <col min="64" max="64" width="2.109375" style="635" customWidth="1"/>
    <col min="65" max="65" width="10" style="635" customWidth="1"/>
    <col min="66" max="66" width="4.6640625" style="635" customWidth="1"/>
    <col min="67" max="67" width="2.109375" style="635" customWidth="1"/>
    <col min="68" max="68" width="10" customWidth="1"/>
    <col min="69" max="69" width="4.6640625" customWidth="1"/>
    <col min="70" max="70" width="2.109375" customWidth="1"/>
    <col min="71" max="71" width="10" customWidth="1"/>
    <col min="72" max="72" width="4.6640625" customWidth="1"/>
    <col min="73" max="73" width="2.109375" customWidth="1"/>
    <col min="74" max="74" width="10" customWidth="1"/>
    <col min="75" max="75" width="4.6640625" customWidth="1"/>
    <col min="76" max="76" width="2.109375" customWidth="1"/>
    <col min="77" max="77" width="10" customWidth="1"/>
    <col min="78" max="78" width="4.6640625" customWidth="1"/>
    <col min="79" max="79" width="2.109375" customWidth="1"/>
    <col min="80" max="80" width="10" customWidth="1"/>
    <col min="81" max="81" width="4.6640625" customWidth="1"/>
    <col min="82" max="82" width="2.109375" customWidth="1"/>
    <col min="83" max="83" width="10" customWidth="1"/>
    <col min="84" max="84" width="4.6640625" customWidth="1"/>
    <col min="85" max="85" width="2.109375" customWidth="1"/>
    <col min="86" max="86" width="10" customWidth="1"/>
    <col min="87" max="87" width="4.6640625" customWidth="1"/>
    <col min="88" max="88" width="2.109375" customWidth="1"/>
    <col min="89" max="89" width="10" customWidth="1"/>
    <col min="90" max="90" width="4.6640625" customWidth="1"/>
    <col min="91" max="91" width="2.109375" customWidth="1"/>
    <col min="92" max="92" width="10" customWidth="1"/>
    <col min="93" max="93" width="4.6640625" customWidth="1"/>
    <col min="94" max="94" width="2.109375" customWidth="1"/>
    <col min="95" max="95" width="10" customWidth="1"/>
    <col min="96" max="96" width="4.6640625" customWidth="1"/>
    <col min="97" max="97" width="2.109375" customWidth="1"/>
    <col min="98" max="98" width="10" customWidth="1"/>
    <col min="99" max="99" width="4.6640625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3:67" ht="18" customHeight="1" x14ac:dyDescent="0.2"/>
    <row r="2" spans="3:67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3:67" ht="20.25" customHeight="1" x14ac:dyDescent="0.2">
      <c r="C3" s="1030" t="s">
        <v>330</v>
      </c>
      <c r="D3" s="1030"/>
      <c r="E3" s="1030"/>
      <c r="F3" s="1030"/>
      <c r="G3" s="1030"/>
      <c r="H3" s="4"/>
      <c r="I3" s="4"/>
      <c r="S3" s="1031"/>
      <c r="T3" s="1031"/>
      <c r="U3" s="1031"/>
      <c r="V3" s="1031">
        <v>45083</v>
      </c>
      <c r="W3" s="1031"/>
      <c r="X3" s="1031"/>
      <c r="AK3" s="1032">
        <f>V3</f>
        <v>45083</v>
      </c>
      <c r="AL3" s="1033"/>
      <c r="AM3" s="1033"/>
      <c r="AN3" s="1032"/>
      <c r="AO3" s="1033"/>
      <c r="AP3" s="1033"/>
      <c r="AZ3" s="1032">
        <f>V3</f>
        <v>45083</v>
      </c>
      <c r="BA3" s="1033"/>
      <c r="BB3" s="1033"/>
      <c r="BH3" s="5"/>
      <c r="BL3" s="1032">
        <f>V3</f>
        <v>45083</v>
      </c>
      <c r="BM3" s="1033"/>
      <c r="BN3" s="1033"/>
    </row>
    <row r="4" spans="3:67" ht="11.85" customHeight="1" x14ac:dyDescent="0.2">
      <c r="C4" s="984" t="s">
        <v>3</v>
      </c>
      <c r="D4" s="985"/>
      <c r="E4" s="985"/>
      <c r="F4" s="985"/>
      <c r="G4" s="1000"/>
      <c r="H4" s="629"/>
      <c r="I4" s="631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3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  <c r="BO4" s="634"/>
    </row>
    <row r="5" spans="3:67" ht="11.85" customHeight="1" x14ac:dyDescent="0.2">
      <c r="C5" s="1026" t="s">
        <v>20</v>
      </c>
      <c r="D5" s="1027"/>
      <c r="E5" s="1027"/>
      <c r="F5" s="1027"/>
      <c r="G5" s="1028"/>
      <c r="H5" s="632"/>
      <c r="I5" s="633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6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  <c r="BO5" s="634"/>
    </row>
    <row r="6" spans="3:67" ht="11.85" customHeight="1" x14ac:dyDescent="0.2">
      <c r="C6" s="1023" t="s">
        <v>40</v>
      </c>
      <c r="D6" s="1024"/>
      <c r="E6" s="1024"/>
      <c r="F6" s="1024"/>
      <c r="G6" s="1025"/>
      <c r="H6" s="626"/>
      <c r="I6" s="628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3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  <c r="BO6" s="634"/>
    </row>
    <row r="7" spans="3:67" ht="11.85" customHeight="1" x14ac:dyDescent="0.2">
      <c r="C7" s="1012" t="s">
        <v>41</v>
      </c>
      <c r="D7" s="974"/>
      <c r="E7" s="974"/>
      <c r="F7" s="974"/>
      <c r="G7" s="1022"/>
      <c r="H7" s="634"/>
      <c r="I7" s="636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3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  <c r="BO7" s="637"/>
    </row>
    <row r="8" spans="3:67" ht="11.85" customHeight="1" x14ac:dyDescent="0.2">
      <c r="C8" s="1012" t="s">
        <v>61</v>
      </c>
      <c r="D8" s="974"/>
      <c r="E8" s="974"/>
      <c r="F8" s="974"/>
      <c r="G8" s="1022"/>
      <c r="H8" s="634"/>
      <c r="I8" s="636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3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  <c r="BO8" s="637"/>
    </row>
    <row r="9" spans="3:67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  <c r="BO9" s="637"/>
    </row>
    <row r="10" spans="3:67" ht="11.85" customHeight="1" x14ac:dyDescent="0.2">
      <c r="C10" s="1009" t="s">
        <v>84</v>
      </c>
      <c r="D10" s="1012" t="s">
        <v>85</v>
      </c>
      <c r="E10" s="974"/>
      <c r="F10" s="974"/>
      <c r="G10" s="636" t="s">
        <v>86</v>
      </c>
      <c r="H10" s="634"/>
      <c r="I10" s="636"/>
      <c r="J10" s="637"/>
      <c r="K10" s="638" t="s">
        <v>87</v>
      </c>
      <c r="L10" s="638"/>
      <c r="M10" s="637"/>
      <c r="N10" s="635" t="s">
        <v>87</v>
      </c>
      <c r="O10" s="638"/>
      <c r="P10" s="637"/>
      <c r="Q10" s="638" t="s">
        <v>87</v>
      </c>
      <c r="R10" s="639"/>
      <c r="S10" s="637"/>
      <c r="T10" s="638" t="s">
        <v>87</v>
      </c>
      <c r="U10" s="639"/>
      <c r="V10" s="637"/>
      <c r="W10" s="638" t="s">
        <v>87</v>
      </c>
      <c r="X10" s="639"/>
      <c r="Y10" s="637"/>
      <c r="Z10" s="635" t="s">
        <v>88</v>
      </c>
      <c r="AA10" s="638"/>
      <c r="AB10" s="637"/>
      <c r="AC10" s="638" t="s">
        <v>87</v>
      </c>
      <c r="AD10" s="639"/>
      <c r="AE10" s="637"/>
      <c r="AF10" s="635" t="s">
        <v>88</v>
      </c>
      <c r="AG10" s="638"/>
      <c r="AH10" s="637"/>
      <c r="AI10" s="635" t="s">
        <v>88</v>
      </c>
      <c r="AJ10" s="638"/>
      <c r="AK10" s="637"/>
      <c r="AL10" s="635" t="s">
        <v>88</v>
      </c>
      <c r="AM10" s="639"/>
      <c r="AN10" s="637"/>
      <c r="AO10" s="638" t="s">
        <v>87</v>
      </c>
      <c r="AP10" s="639"/>
      <c r="AQ10" s="637"/>
      <c r="AR10" s="635" t="s">
        <v>87</v>
      </c>
      <c r="AS10" s="638"/>
      <c r="AT10" s="637"/>
      <c r="AU10" s="638" t="s">
        <v>87</v>
      </c>
      <c r="AV10" s="638"/>
      <c r="AW10" s="637"/>
      <c r="AX10" s="638" t="s">
        <v>87</v>
      </c>
      <c r="AY10" s="638"/>
      <c r="AZ10" s="637"/>
      <c r="BA10" s="638" t="s">
        <v>87</v>
      </c>
      <c r="BB10" s="639"/>
      <c r="BC10" s="637"/>
      <c r="BD10" s="638" t="s">
        <v>87</v>
      </c>
      <c r="BE10" s="639"/>
      <c r="BF10" s="637"/>
      <c r="BG10" s="638" t="s">
        <v>87</v>
      </c>
      <c r="BH10" s="638"/>
      <c r="BI10" s="637"/>
      <c r="BJ10" s="638" t="s">
        <v>87</v>
      </c>
      <c r="BK10" s="639"/>
      <c r="BL10" s="637"/>
      <c r="BM10" s="638" t="s">
        <v>87</v>
      </c>
      <c r="BN10" s="639"/>
      <c r="BO10" s="637"/>
    </row>
    <row r="11" spans="3:67" ht="11.85" customHeight="1" x14ac:dyDescent="0.2">
      <c r="C11" s="1010"/>
      <c r="D11" s="975" t="s">
        <v>89</v>
      </c>
      <c r="E11" s="976"/>
      <c r="F11" s="976"/>
      <c r="G11" s="644" t="s">
        <v>90</v>
      </c>
      <c r="H11" s="634"/>
      <c r="I11" s="636"/>
      <c r="J11" s="637"/>
      <c r="K11" s="635">
        <v>5</v>
      </c>
      <c r="L11" s="638" t="s">
        <v>91</v>
      </c>
      <c r="M11" s="637"/>
      <c r="N11" s="635">
        <v>5</v>
      </c>
      <c r="O11" s="638" t="s">
        <v>91</v>
      </c>
      <c r="P11" s="637"/>
      <c r="Q11" s="635">
        <v>5</v>
      </c>
      <c r="R11" s="639" t="s">
        <v>91</v>
      </c>
      <c r="S11" s="637"/>
      <c r="T11" s="635">
        <v>5</v>
      </c>
      <c r="U11" s="639" t="s">
        <v>91</v>
      </c>
      <c r="V11" s="637"/>
      <c r="W11" s="635">
        <v>7.5</v>
      </c>
      <c r="X11" s="639" t="s">
        <v>91</v>
      </c>
      <c r="Y11" s="637"/>
      <c r="Z11" s="635">
        <v>2</v>
      </c>
      <c r="AA11" s="638" t="s">
        <v>91</v>
      </c>
      <c r="AB11" s="637"/>
      <c r="AC11" s="635">
        <v>5</v>
      </c>
      <c r="AD11" s="639" t="s">
        <v>91</v>
      </c>
      <c r="AE11" s="637"/>
      <c r="AF11" s="635">
        <v>2</v>
      </c>
      <c r="AG11" s="638" t="s">
        <v>91</v>
      </c>
      <c r="AH11" s="637"/>
      <c r="AI11" s="635">
        <v>2</v>
      </c>
      <c r="AJ11" s="638" t="s">
        <v>91</v>
      </c>
      <c r="AK11" s="637"/>
      <c r="AL11" s="635">
        <v>2</v>
      </c>
      <c r="AM11" s="639" t="s">
        <v>91</v>
      </c>
      <c r="AN11" s="637"/>
      <c r="AO11" s="635">
        <v>5</v>
      </c>
      <c r="AP11" s="639" t="s">
        <v>91</v>
      </c>
      <c r="AQ11" s="637"/>
      <c r="AR11" s="635">
        <v>5</v>
      </c>
      <c r="AS11" s="638" t="s">
        <v>91</v>
      </c>
      <c r="AT11" s="637"/>
      <c r="AU11" s="635">
        <v>7.5</v>
      </c>
      <c r="AV11" s="638" t="s">
        <v>91</v>
      </c>
      <c r="AW11" s="637"/>
      <c r="AX11" s="635">
        <v>7.5</v>
      </c>
      <c r="AY11" s="638" t="s">
        <v>91</v>
      </c>
      <c r="AZ11" s="637"/>
      <c r="BA11" s="635">
        <v>7.5</v>
      </c>
      <c r="BB11" s="639" t="s">
        <v>91</v>
      </c>
      <c r="BC11" s="637"/>
      <c r="BD11" s="635">
        <v>7.5</v>
      </c>
      <c r="BE11" s="639" t="s">
        <v>91</v>
      </c>
      <c r="BF11" s="637"/>
      <c r="BG11" s="635">
        <v>7.5</v>
      </c>
      <c r="BH11" s="638" t="s">
        <v>91</v>
      </c>
      <c r="BI11" s="637"/>
      <c r="BJ11" s="635">
        <v>7.5</v>
      </c>
      <c r="BK11" s="639" t="s">
        <v>91</v>
      </c>
      <c r="BL11" s="637"/>
      <c r="BM11" s="635">
        <v>7.5</v>
      </c>
      <c r="BN11" s="639" t="s">
        <v>91</v>
      </c>
      <c r="BO11" s="637"/>
    </row>
    <row r="12" spans="3:67" ht="11.85" customHeight="1" x14ac:dyDescent="0.2">
      <c r="C12" s="1010"/>
      <c r="D12" s="975" t="s">
        <v>92</v>
      </c>
      <c r="E12" s="976"/>
      <c r="F12" s="976"/>
      <c r="G12" s="644" t="s">
        <v>90</v>
      </c>
      <c r="H12" s="634"/>
      <c r="I12" s="636"/>
      <c r="J12" s="637"/>
      <c r="K12" s="635">
        <v>3</v>
      </c>
      <c r="L12" s="638" t="s">
        <v>93</v>
      </c>
      <c r="M12" s="637"/>
      <c r="N12" s="635">
        <v>5</v>
      </c>
      <c r="O12" s="638" t="s">
        <v>93</v>
      </c>
      <c r="P12" s="637"/>
      <c r="Q12" s="635">
        <v>3</v>
      </c>
      <c r="R12" s="639" t="s">
        <v>93</v>
      </c>
      <c r="S12" s="637"/>
      <c r="T12" s="635">
        <v>3</v>
      </c>
      <c r="U12" s="639" t="s">
        <v>93</v>
      </c>
      <c r="V12" s="637"/>
      <c r="W12" s="635">
        <v>2</v>
      </c>
      <c r="X12" s="639" t="s">
        <v>93</v>
      </c>
      <c r="Y12" s="637"/>
      <c r="Z12" s="635">
        <v>8</v>
      </c>
      <c r="AA12" s="638" t="s">
        <v>93</v>
      </c>
      <c r="AB12" s="637"/>
      <c r="AC12" s="635">
        <v>3</v>
      </c>
      <c r="AD12" s="639" t="s">
        <v>93</v>
      </c>
      <c r="AE12" s="637"/>
      <c r="AF12" s="635">
        <v>8</v>
      </c>
      <c r="AG12" s="638" t="s">
        <v>93</v>
      </c>
      <c r="AH12" s="637"/>
      <c r="AI12" s="635">
        <v>8</v>
      </c>
      <c r="AJ12" s="638" t="s">
        <v>93</v>
      </c>
      <c r="AK12" s="637"/>
      <c r="AL12" s="635">
        <v>8</v>
      </c>
      <c r="AM12" s="639" t="s">
        <v>93</v>
      </c>
      <c r="AN12" s="637"/>
      <c r="AO12" s="635">
        <v>3</v>
      </c>
      <c r="AP12" s="639" t="s">
        <v>93</v>
      </c>
      <c r="AQ12" s="637"/>
      <c r="AR12" s="635">
        <v>5</v>
      </c>
      <c r="AS12" s="638" t="s">
        <v>93</v>
      </c>
      <c r="AT12" s="637"/>
      <c r="AU12" s="635">
        <v>2</v>
      </c>
      <c r="AV12" s="638" t="s">
        <v>93</v>
      </c>
      <c r="AW12" s="637"/>
      <c r="AX12" s="635">
        <v>2</v>
      </c>
      <c r="AY12" s="638" t="s">
        <v>93</v>
      </c>
      <c r="AZ12" s="637"/>
      <c r="BA12" s="635">
        <v>2</v>
      </c>
      <c r="BB12" s="639" t="s">
        <v>93</v>
      </c>
      <c r="BC12" s="637"/>
      <c r="BD12" s="635">
        <v>2</v>
      </c>
      <c r="BE12" s="639" t="s">
        <v>93</v>
      </c>
      <c r="BF12" s="637"/>
      <c r="BG12" s="635">
        <v>2</v>
      </c>
      <c r="BH12" s="638" t="s">
        <v>93</v>
      </c>
      <c r="BI12" s="637"/>
      <c r="BJ12" s="635">
        <v>2</v>
      </c>
      <c r="BK12" s="639" t="s">
        <v>93</v>
      </c>
      <c r="BL12" s="637"/>
      <c r="BM12" s="635">
        <v>2</v>
      </c>
      <c r="BN12" s="639" t="s">
        <v>93</v>
      </c>
      <c r="BO12" s="637"/>
    </row>
    <row r="13" spans="3:67" ht="11.85" customHeight="1" x14ac:dyDescent="0.2">
      <c r="C13" s="1010"/>
      <c r="D13" s="975" t="s">
        <v>94</v>
      </c>
      <c r="E13" s="976"/>
      <c r="F13" s="976"/>
      <c r="G13" s="644" t="s">
        <v>90</v>
      </c>
      <c r="H13" s="634"/>
      <c r="I13" s="636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6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  <c r="BO13" s="637"/>
    </row>
    <row r="14" spans="3:67" ht="19.5" customHeight="1" x14ac:dyDescent="0.2">
      <c r="C14" s="1010"/>
      <c r="D14" s="975" t="s">
        <v>95</v>
      </c>
      <c r="E14" s="976"/>
      <c r="F14" s="976"/>
      <c r="G14" s="644" t="s">
        <v>90</v>
      </c>
      <c r="H14" s="634"/>
      <c r="I14" s="636"/>
      <c r="J14" s="637"/>
      <c r="K14" s="635">
        <v>25</v>
      </c>
      <c r="L14" s="638" t="s">
        <v>93</v>
      </c>
      <c r="M14" s="637"/>
      <c r="N14" s="635">
        <v>50</v>
      </c>
      <c r="O14" s="638" t="s">
        <v>93</v>
      </c>
      <c r="P14" s="637"/>
      <c r="Q14" s="635">
        <v>25</v>
      </c>
      <c r="R14" s="639" t="s">
        <v>93</v>
      </c>
      <c r="S14" s="637"/>
      <c r="T14" s="635">
        <v>25</v>
      </c>
      <c r="U14" s="639" t="s">
        <v>93</v>
      </c>
      <c r="V14" s="637"/>
      <c r="W14" s="635">
        <v>25</v>
      </c>
      <c r="X14" s="639" t="s">
        <v>93</v>
      </c>
      <c r="Y14" s="637"/>
      <c r="Z14" s="635">
        <v>100</v>
      </c>
      <c r="AA14" s="638" t="s">
        <v>93</v>
      </c>
      <c r="AB14" s="637"/>
      <c r="AC14" s="635">
        <v>25</v>
      </c>
      <c r="AD14" s="639" t="s">
        <v>93</v>
      </c>
      <c r="AE14" s="637"/>
      <c r="AF14" s="635">
        <v>100</v>
      </c>
      <c r="AG14" s="638" t="s">
        <v>93</v>
      </c>
      <c r="AH14" s="637"/>
      <c r="AI14" s="635">
        <v>100</v>
      </c>
      <c r="AJ14" s="638" t="s">
        <v>93</v>
      </c>
      <c r="AK14" s="637"/>
      <c r="AL14" s="635">
        <v>100</v>
      </c>
      <c r="AM14" s="639" t="s">
        <v>93</v>
      </c>
      <c r="AN14" s="637"/>
      <c r="AO14" s="635">
        <v>25</v>
      </c>
      <c r="AP14" s="639" t="s">
        <v>93</v>
      </c>
      <c r="AQ14" s="637"/>
      <c r="AR14" s="635">
        <v>50</v>
      </c>
      <c r="AS14" s="639" t="s">
        <v>93</v>
      </c>
      <c r="AT14" s="637"/>
      <c r="AU14" s="635">
        <v>25</v>
      </c>
      <c r="AV14" s="638" t="s">
        <v>93</v>
      </c>
      <c r="AW14" s="637"/>
      <c r="AX14" s="635">
        <v>25</v>
      </c>
      <c r="AY14" s="638" t="s">
        <v>93</v>
      </c>
      <c r="AZ14" s="637"/>
      <c r="BA14" s="635">
        <v>25</v>
      </c>
      <c r="BB14" s="639" t="s">
        <v>93</v>
      </c>
      <c r="BC14" s="637"/>
      <c r="BD14" s="635">
        <v>25</v>
      </c>
      <c r="BE14" s="639" t="s">
        <v>93</v>
      </c>
      <c r="BF14" s="637"/>
      <c r="BG14" s="635">
        <v>25</v>
      </c>
      <c r="BH14" s="638" t="s">
        <v>93</v>
      </c>
      <c r="BI14" s="637"/>
      <c r="BJ14" s="635">
        <v>25</v>
      </c>
      <c r="BK14" s="639" t="s">
        <v>93</v>
      </c>
      <c r="BL14" s="637"/>
      <c r="BM14" s="635">
        <v>25</v>
      </c>
      <c r="BN14" s="639" t="s">
        <v>93</v>
      </c>
      <c r="BO14" s="637"/>
    </row>
    <row r="15" spans="3:67" ht="13.5" customHeight="1" x14ac:dyDescent="0.2">
      <c r="C15" s="1010"/>
      <c r="D15" s="975" t="s">
        <v>96</v>
      </c>
      <c r="E15" s="976"/>
      <c r="F15" s="1001" t="s">
        <v>97</v>
      </c>
      <c r="G15" s="1002"/>
      <c r="H15" s="130"/>
      <c r="I15" s="141"/>
      <c r="J15" s="130"/>
      <c r="K15" s="140">
        <v>1000</v>
      </c>
      <c r="L15" s="141" t="s">
        <v>93</v>
      </c>
      <c r="M15" s="816"/>
      <c r="N15" s="817"/>
      <c r="O15" s="818"/>
      <c r="P15" s="130"/>
      <c r="Q15" s="140">
        <v>1000</v>
      </c>
      <c r="R15" s="141" t="s">
        <v>93</v>
      </c>
      <c r="S15" s="130"/>
      <c r="T15" s="140">
        <v>1000</v>
      </c>
      <c r="U15" s="141" t="s">
        <v>93</v>
      </c>
      <c r="V15" s="130"/>
      <c r="W15" s="140">
        <v>300</v>
      </c>
      <c r="X15" s="141" t="s">
        <v>93</v>
      </c>
      <c r="Y15" s="819"/>
      <c r="Z15" s="820"/>
      <c r="AA15" s="821"/>
      <c r="AB15" s="130"/>
      <c r="AC15" s="140">
        <v>1000</v>
      </c>
      <c r="AD15" s="141" t="s">
        <v>93</v>
      </c>
      <c r="AE15" s="819"/>
      <c r="AF15" s="820"/>
      <c r="AG15" s="821"/>
      <c r="AH15" s="819"/>
      <c r="AI15" s="820"/>
      <c r="AJ15" s="821"/>
      <c r="AK15" s="819"/>
      <c r="AL15" s="820"/>
      <c r="AM15" s="821"/>
      <c r="AN15" s="130"/>
      <c r="AO15" s="140">
        <v>1000</v>
      </c>
      <c r="AP15" s="141" t="s">
        <v>93</v>
      </c>
      <c r="AQ15" s="816"/>
      <c r="AR15" s="817"/>
      <c r="AS15" s="818"/>
      <c r="AT15" s="130"/>
      <c r="AU15" s="140">
        <v>300</v>
      </c>
      <c r="AV15" s="141" t="s">
        <v>93</v>
      </c>
      <c r="AW15" s="130"/>
      <c r="AX15" s="140">
        <v>300</v>
      </c>
      <c r="AY15" s="141" t="s">
        <v>93</v>
      </c>
      <c r="AZ15" s="130"/>
      <c r="BA15" s="140">
        <v>300</v>
      </c>
      <c r="BB15" s="141" t="s">
        <v>93</v>
      </c>
      <c r="BC15" s="130"/>
      <c r="BD15" s="140">
        <v>300</v>
      </c>
      <c r="BE15" s="141" t="s">
        <v>93</v>
      </c>
      <c r="BF15" s="130"/>
      <c r="BG15" s="140">
        <v>300</v>
      </c>
      <c r="BH15" s="141" t="s">
        <v>93</v>
      </c>
      <c r="BI15" s="130"/>
      <c r="BJ15" s="140">
        <v>300</v>
      </c>
      <c r="BK15" s="141" t="s">
        <v>93</v>
      </c>
      <c r="BL15" s="130"/>
      <c r="BM15" s="140">
        <v>300</v>
      </c>
      <c r="BN15" s="141" t="s">
        <v>93</v>
      </c>
      <c r="BO15" s="23"/>
    </row>
    <row r="16" spans="3:67" ht="13.5" customHeight="1" x14ac:dyDescent="0.2">
      <c r="C16" s="1010"/>
      <c r="D16" s="975" t="s">
        <v>98</v>
      </c>
      <c r="E16" s="976"/>
      <c r="F16" s="976"/>
      <c r="G16" s="644" t="s">
        <v>99</v>
      </c>
      <c r="H16" s="640"/>
      <c r="I16" s="644"/>
      <c r="J16" s="23"/>
      <c r="K16" s="30">
        <v>0.03</v>
      </c>
      <c r="L16" s="29" t="s">
        <v>93</v>
      </c>
      <c r="M16" s="23"/>
      <c r="N16" s="641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641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3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  <c r="BO16" s="23"/>
    </row>
    <row r="17" spans="3:67" ht="13.5" customHeight="1" x14ac:dyDescent="0.2">
      <c r="C17" s="1010"/>
      <c r="D17" s="975" t="s">
        <v>100</v>
      </c>
      <c r="E17" s="976"/>
      <c r="F17" s="976"/>
      <c r="G17" s="644" t="s">
        <v>99</v>
      </c>
      <c r="H17" s="640"/>
      <c r="I17" s="644"/>
      <c r="J17" s="23"/>
      <c r="K17" s="33">
        <v>2E-3</v>
      </c>
      <c r="L17" s="29" t="s">
        <v>93</v>
      </c>
      <c r="M17" s="23"/>
      <c r="N17" s="641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641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3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  <c r="BO17" s="23"/>
    </row>
    <row r="18" spans="3:67" ht="13.5" customHeight="1" x14ac:dyDescent="0.2">
      <c r="C18" s="1011"/>
      <c r="D18" s="979" t="s">
        <v>101</v>
      </c>
      <c r="E18" s="980"/>
      <c r="F18" s="980"/>
      <c r="G18" s="644" t="s">
        <v>99</v>
      </c>
      <c r="H18" s="640"/>
      <c r="I18" s="644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3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  <c r="BO18" s="23"/>
    </row>
    <row r="19" spans="3:67" ht="11.85" customHeight="1" x14ac:dyDescent="0.2">
      <c r="C19" s="1003" t="s">
        <v>102</v>
      </c>
      <c r="D19" s="1004"/>
      <c r="E19" s="1004"/>
      <c r="F19" s="1004"/>
      <c r="G19" s="1005"/>
      <c r="H19" s="645"/>
      <c r="I19" s="646"/>
      <c r="J19" s="645"/>
      <c r="K19" s="43">
        <v>45083</v>
      </c>
      <c r="L19" s="44" t="s">
        <v>103</v>
      </c>
      <c r="M19" s="645"/>
      <c r="N19" s="43">
        <f>K19</f>
        <v>45083</v>
      </c>
      <c r="O19" s="44" t="s">
        <v>103</v>
      </c>
      <c r="P19" s="45"/>
      <c r="Q19" s="43">
        <f>K19</f>
        <v>45083</v>
      </c>
      <c r="R19" s="44" t="s">
        <v>103</v>
      </c>
      <c r="S19" s="645"/>
      <c r="T19" s="43">
        <f>K19</f>
        <v>45083</v>
      </c>
      <c r="U19" s="46" t="s">
        <v>103</v>
      </c>
      <c r="V19" s="645"/>
      <c r="W19" s="43">
        <f>K19</f>
        <v>45083</v>
      </c>
      <c r="X19" s="46" t="s">
        <v>103</v>
      </c>
      <c r="Y19" s="645"/>
      <c r="Z19" s="43">
        <f>K19</f>
        <v>45083</v>
      </c>
      <c r="AA19" s="44" t="s">
        <v>103</v>
      </c>
      <c r="AB19" s="645"/>
      <c r="AC19" s="43">
        <f>K19</f>
        <v>45083</v>
      </c>
      <c r="AD19" s="44" t="s">
        <v>103</v>
      </c>
      <c r="AE19" s="645"/>
      <c r="AF19" s="43">
        <f>K19</f>
        <v>45083</v>
      </c>
      <c r="AG19" s="44" t="s">
        <v>103</v>
      </c>
      <c r="AH19" s="645"/>
      <c r="AI19" s="43">
        <f>K19</f>
        <v>45083</v>
      </c>
      <c r="AJ19" s="44" t="s">
        <v>103</v>
      </c>
      <c r="AK19" s="645"/>
      <c r="AL19" s="43">
        <f>K19</f>
        <v>45083</v>
      </c>
      <c r="AM19" s="46" t="s">
        <v>103</v>
      </c>
      <c r="AN19" s="645"/>
      <c r="AO19" s="43">
        <f>K19</f>
        <v>45083</v>
      </c>
      <c r="AP19" s="46" t="s">
        <v>103</v>
      </c>
      <c r="AQ19" s="645"/>
      <c r="AR19" s="43">
        <f>K19</f>
        <v>45083</v>
      </c>
      <c r="AS19" s="44" t="s">
        <v>103</v>
      </c>
      <c r="AT19" s="645"/>
      <c r="AU19" s="43">
        <f>K19</f>
        <v>45083</v>
      </c>
      <c r="AV19" s="44" t="s">
        <v>103</v>
      </c>
      <c r="AW19" s="645"/>
      <c r="AX19" s="43">
        <f>K19</f>
        <v>45083</v>
      </c>
      <c r="AY19" s="44" t="s">
        <v>103</v>
      </c>
      <c r="AZ19" s="645"/>
      <c r="BA19" s="43">
        <f>K19</f>
        <v>45083</v>
      </c>
      <c r="BB19" s="46" t="s">
        <v>103</v>
      </c>
      <c r="BC19" s="645"/>
      <c r="BD19" s="43">
        <f>K19</f>
        <v>45083</v>
      </c>
      <c r="BE19" s="46" t="s">
        <v>103</v>
      </c>
      <c r="BF19" s="645"/>
      <c r="BG19" s="43">
        <f>K19</f>
        <v>45083</v>
      </c>
      <c r="BH19" s="44" t="s">
        <v>103</v>
      </c>
      <c r="BI19" s="645"/>
      <c r="BJ19" s="43">
        <f>K19</f>
        <v>45083</v>
      </c>
      <c r="BK19" s="46" t="s">
        <v>103</v>
      </c>
      <c r="BL19" s="645"/>
      <c r="BM19" s="43">
        <f>K19</f>
        <v>45083</v>
      </c>
      <c r="BN19" s="46" t="s">
        <v>103</v>
      </c>
      <c r="BO19" s="640"/>
    </row>
    <row r="20" spans="3:67" ht="12" customHeight="1" x14ac:dyDescent="0.2">
      <c r="C20" s="984" t="s">
        <v>104</v>
      </c>
      <c r="D20" s="985"/>
      <c r="E20" s="985"/>
      <c r="F20" s="985"/>
      <c r="G20" s="985"/>
      <c r="H20" s="629"/>
      <c r="I20" s="631"/>
      <c r="J20" s="50"/>
      <c r="K20" s="48">
        <v>0.3125</v>
      </c>
      <c r="L20" s="49"/>
      <c r="M20" s="50"/>
      <c r="N20" s="51">
        <v>0.29166666666666669</v>
      </c>
      <c r="O20" s="52"/>
      <c r="P20" s="50"/>
      <c r="Q20" s="51">
        <v>0.3611111111111111</v>
      </c>
      <c r="R20" s="52"/>
      <c r="S20" s="50"/>
      <c r="T20" s="51">
        <v>0.33333333333333331</v>
      </c>
      <c r="U20" s="53"/>
      <c r="V20" s="50"/>
      <c r="W20" s="51">
        <v>0.43055555555555558</v>
      </c>
      <c r="X20" s="54"/>
      <c r="Y20" s="50"/>
      <c r="Z20" s="51">
        <v>0.29166666666666669</v>
      </c>
      <c r="AA20" s="51"/>
      <c r="AB20" s="50"/>
      <c r="AC20" s="51">
        <v>0.39930555555555558</v>
      </c>
      <c r="AD20" s="54"/>
      <c r="AE20" s="50"/>
      <c r="AF20" s="51">
        <v>0.31944444444444448</v>
      </c>
      <c r="AG20" s="52"/>
      <c r="AH20" s="629"/>
      <c r="AI20" s="51">
        <v>0.33333333333333331</v>
      </c>
      <c r="AJ20" s="52"/>
      <c r="AK20" s="50"/>
      <c r="AL20" s="51">
        <v>0.34722222222222227</v>
      </c>
      <c r="AM20" s="54"/>
      <c r="AN20" s="50"/>
      <c r="AO20" s="51">
        <v>0.39583333333333331</v>
      </c>
      <c r="AP20" s="54"/>
      <c r="AQ20" s="50"/>
      <c r="AR20" s="51">
        <v>0.37152777777777773</v>
      </c>
      <c r="AS20" s="53"/>
      <c r="AT20" s="50"/>
      <c r="AU20" s="51">
        <v>0.40625</v>
      </c>
      <c r="AV20" s="52"/>
      <c r="AW20" s="50"/>
      <c r="AX20" s="51">
        <v>0.3888888888888889</v>
      </c>
      <c r="AY20" s="49"/>
      <c r="AZ20" s="50"/>
      <c r="BA20" s="51">
        <v>0.36458333333333331</v>
      </c>
      <c r="BB20" s="53"/>
      <c r="BC20" s="50"/>
      <c r="BD20" s="51">
        <v>0.375</v>
      </c>
      <c r="BE20" s="54"/>
      <c r="BF20" s="50"/>
      <c r="BG20" s="51">
        <v>0.34722222222222227</v>
      </c>
      <c r="BH20" s="54"/>
      <c r="BI20" s="50"/>
      <c r="BJ20" s="51">
        <v>0.3298611111111111</v>
      </c>
      <c r="BK20" s="53"/>
      <c r="BL20" s="50"/>
      <c r="BM20" s="51">
        <v>0.3125</v>
      </c>
      <c r="BN20" s="54"/>
      <c r="BO20" s="55"/>
    </row>
    <row r="21" spans="3:67" ht="12" customHeight="1" x14ac:dyDescent="0.2">
      <c r="C21" s="975"/>
      <c r="D21" s="976"/>
      <c r="E21" s="976"/>
      <c r="F21" s="976"/>
      <c r="G21" s="976"/>
      <c r="H21" s="640"/>
      <c r="I21" s="644"/>
      <c r="J21" s="58"/>
      <c r="K21" s="56">
        <v>0.67708333333333337</v>
      </c>
      <c r="L21" s="57"/>
      <c r="M21" s="58"/>
      <c r="N21" s="56">
        <v>0.54166666666666663</v>
      </c>
      <c r="O21" s="59"/>
      <c r="P21" s="58"/>
      <c r="Q21" s="56">
        <v>0.57291666666666663</v>
      </c>
      <c r="R21" s="59"/>
      <c r="S21" s="58"/>
      <c r="T21" s="56">
        <v>0.5625</v>
      </c>
      <c r="U21" s="60"/>
      <c r="V21" s="58"/>
      <c r="W21" s="56">
        <v>0.65972222222222221</v>
      </c>
      <c r="X21" s="61"/>
      <c r="Y21" s="58"/>
      <c r="Z21" s="56">
        <v>0.54166666666666663</v>
      </c>
      <c r="AA21" s="56"/>
      <c r="AB21" s="58"/>
      <c r="AC21" s="56">
        <v>0.59722222222222221</v>
      </c>
      <c r="AD21" s="57"/>
      <c r="AE21" s="58"/>
      <c r="AF21" s="56">
        <v>0.5625</v>
      </c>
      <c r="AG21" s="59"/>
      <c r="AH21" s="640"/>
      <c r="AI21" s="56">
        <v>0.57638888888888895</v>
      </c>
      <c r="AJ21" s="59"/>
      <c r="AK21" s="58"/>
      <c r="AL21" s="56">
        <v>0.59027777777777779</v>
      </c>
      <c r="AM21" s="61"/>
      <c r="AN21" s="58"/>
      <c r="AO21" s="56">
        <v>0.65277777777777779</v>
      </c>
      <c r="AP21" s="61"/>
      <c r="AQ21" s="58"/>
      <c r="AR21" s="56">
        <v>0.61111111111111105</v>
      </c>
      <c r="AS21" s="60"/>
      <c r="AT21" s="58"/>
      <c r="AU21" s="56">
        <v>0.64583333333333337</v>
      </c>
      <c r="AV21" s="59"/>
      <c r="AW21" s="58"/>
      <c r="AX21" s="56">
        <v>0.63541666666666663</v>
      </c>
      <c r="AY21" s="57"/>
      <c r="AZ21" s="55"/>
      <c r="BA21" s="56">
        <v>0.60416666666666663</v>
      </c>
      <c r="BB21" s="60"/>
      <c r="BC21" s="58"/>
      <c r="BD21" s="56">
        <v>0.61805555555555558</v>
      </c>
      <c r="BE21" s="61"/>
      <c r="BF21" s="58"/>
      <c r="BG21" s="56">
        <v>0.58333333333333337</v>
      </c>
      <c r="BH21" s="61"/>
      <c r="BI21" s="58"/>
      <c r="BJ21" s="56">
        <v>0.5625</v>
      </c>
      <c r="BK21" s="60"/>
      <c r="BL21" s="58"/>
      <c r="BM21" s="56">
        <v>0.54513888888888895</v>
      </c>
      <c r="BN21" s="61"/>
      <c r="BO21" s="58"/>
    </row>
    <row r="22" spans="3:67" ht="12" customHeight="1" x14ac:dyDescent="0.2">
      <c r="C22" s="984" t="s">
        <v>105</v>
      </c>
      <c r="D22" s="985"/>
      <c r="E22" s="985"/>
      <c r="F22" s="985"/>
      <c r="G22" s="985"/>
      <c r="H22" s="629"/>
      <c r="I22" s="631"/>
      <c r="J22" s="64"/>
      <c r="K22" s="65" t="s">
        <v>108</v>
      </c>
      <c r="L22" s="63"/>
      <c r="M22" s="64"/>
      <c r="N22" s="65" t="s">
        <v>108</v>
      </c>
      <c r="O22" s="62"/>
      <c r="P22" s="64"/>
      <c r="Q22" s="65" t="s">
        <v>108</v>
      </c>
      <c r="R22" s="62"/>
      <c r="S22" s="64"/>
      <c r="T22" s="65" t="s">
        <v>108</v>
      </c>
      <c r="U22" s="66"/>
      <c r="V22" s="64"/>
      <c r="W22" s="65" t="s">
        <v>108</v>
      </c>
      <c r="X22" s="67"/>
      <c r="Y22" s="64"/>
      <c r="Z22" s="65" t="s">
        <v>108</v>
      </c>
      <c r="AA22" s="63"/>
      <c r="AB22" s="64"/>
      <c r="AC22" s="65" t="s">
        <v>108</v>
      </c>
      <c r="AD22" s="63"/>
      <c r="AE22" s="64"/>
      <c r="AF22" s="65" t="s">
        <v>108</v>
      </c>
      <c r="AG22" s="62"/>
      <c r="AH22" s="64"/>
      <c r="AI22" s="65" t="s">
        <v>108</v>
      </c>
      <c r="AJ22" s="62"/>
      <c r="AK22" s="64"/>
      <c r="AL22" s="65" t="s">
        <v>108</v>
      </c>
      <c r="AM22" s="67"/>
      <c r="AN22" s="64"/>
      <c r="AO22" s="65" t="s">
        <v>108</v>
      </c>
      <c r="AP22" s="67"/>
      <c r="AQ22" s="64"/>
      <c r="AR22" s="65" t="s">
        <v>108</v>
      </c>
      <c r="AS22" s="62"/>
      <c r="AT22" s="64"/>
      <c r="AU22" s="65" t="s">
        <v>107</v>
      </c>
      <c r="AV22" s="62"/>
      <c r="AW22" s="64"/>
      <c r="AX22" s="65" t="s">
        <v>108</v>
      </c>
      <c r="AY22" s="63"/>
      <c r="AZ22" s="64"/>
      <c r="BA22" s="65" t="s">
        <v>108</v>
      </c>
      <c r="BB22" s="66"/>
      <c r="BC22" s="64"/>
      <c r="BD22" s="65" t="s">
        <v>107</v>
      </c>
      <c r="BE22" s="67"/>
      <c r="BF22" s="64"/>
      <c r="BG22" s="65" t="s">
        <v>108</v>
      </c>
      <c r="BH22" s="67"/>
      <c r="BI22" s="64"/>
      <c r="BJ22" s="65" t="s">
        <v>108</v>
      </c>
      <c r="BK22" s="66"/>
      <c r="BL22" s="64"/>
      <c r="BM22" s="65" t="s">
        <v>329</v>
      </c>
      <c r="BN22" s="67"/>
      <c r="BO22" s="23"/>
    </row>
    <row r="23" spans="3:67" ht="12" customHeight="1" x14ac:dyDescent="0.2">
      <c r="C23" s="979"/>
      <c r="D23" s="980"/>
      <c r="E23" s="980"/>
      <c r="F23" s="980"/>
      <c r="G23" s="980"/>
      <c r="H23" s="642"/>
      <c r="I23" s="653"/>
      <c r="J23" s="40"/>
      <c r="K23" s="71" t="s">
        <v>328</v>
      </c>
      <c r="L23" s="70"/>
      <c r="M23" s="40"/>
      <c r="N23" s="71" t="s">
        <v>328</v>
      </c>
      <c r="O23" s="34"/>
      <c r="P23" s="40"/>
      <c r="Q23" s="71" t="s">
        <v>328</v>
      </c>
      <c r="R23" s="34"/>
      <c r="S23" s="40"/>
      <c r="T23" s="71" t="s">
        <v>328</v>
      </c>
      <c r="U23" s="35"/>
      <c r="V23" s="40"/>
      <c r="W23" s="71" t="s">
        <v>328</v>
      </c>
      <c r="X23" s="72"/>
      <c r="Y23" s="40"/>
      <c r="Z23" s="71" t="s">
        <v>328</v>
      </c>
      <c r="AA23" s="70"/>
      <c r="AB23" s="40"/>
      <c r="AC23" s="71" t="s">
        <v>328</v>
      </c>
      <c r="AD23" s="70"/>
      <c r="AE23" s="40"/>
      <c r="AF23" s="71" t="s">
        <v>328</v>
      </c>
      <c r="AG23" s="34"/>
      <c r="AH23" s="40"/>
      <c r="AI23" s="71" t="s">
        <v>328</v>
      </c>
      <c r="AJ23" s="34"/>
      <c r="AK23" s="40"/>
      <c r="AL23" s="71" t="s">
        <v>328</v>
      </c>
      <c r="AM23" s="72"/>
      <c r="AN23" s="40"/>
      <c r="AO23" s="71" t="s">
        <v>328</v>
      </c>
      <c r="AP23" s="72"/>
      <c r="AQ23" s="40"/>
      <c r="AR23" s="71" t="s">
        <v>328</v>
      </c>
      <c r="AS23" s="34"/>
      <c r="AT23" s="40"/>
      <c r="AU23" s="71" t="s">
        <v>328</v>
      </c>
      <c r="AV23" s="34"/>
      <c r="AW23" s="40"/>
      <c r="AX23" s="71" t="s">
        <v>328</v>
      </c>
      <c r="AY23" s="70"/>
      <c r="AZ23" s="40"/>
      <c r="BA23" s="71" t="s">
        <v>328</v>
      </c>
      <c r="BB23" s="35"/>
      <c r="BC23" s="40"/>
      <c r="BD23" s="71" t="s">
        <v>328</v>
      </c>
      <c r="BE23" s="72"/>
      <c r="BF23" s="40"/>
      <c r="BG23" s="71" t="s">
        <v>328</v>
      </c>
      <c r="BH23" s="72"/>
      <c r="BI23" s="40"/>
      <c r="BJ23" s="71" t="s">
        <v>328</v>
      </c>
      <c r="BK23" s="35"/>
      <c r="BL23" s="40"/>
      <c r="BM23" s="71" t="s">
        <v>108</v>
      </c>
      <c r="BN23" s="72"/>
      <c r="BO23" s="23"/>
    </row>
    <row r="24" spans="3:67" ht="12" customHeight="1" x14ac:dyDescent="0.2">
      <c r="C24" s="984" t="s">
        <v>109</v>
      </c>
      <c r="D24" s="985"/>
      <c r="E24" s="985"/>
      <c r="F24" s="985"/>
      <c r="G24" s="627"/>
      <c r="H24" s="626"/>
      <c r="I24" s="628"/>
      <c r="J24" s="77"/>
      <c r="K24" s="79">
        <v>20</v>
      </c>
      <c r="L24" s="76"/>
      <c r="M24" s="77"/>
      <c r="N24" s="78">
        <v>21.5</v>
      </c>
      <c r="O24" s="79"/>
      <c r="P24" s="77"/>
      <c r="Q24" s="78">
        <v>21.3</v>
      </c>
      <c r="R24" s="79"/>
      <c r="S24" s="77"/>
      <c r="T24" s="78">
        <v>20.5</v>
      </c>
      <c r="U24" s="80"/>
      <c r="V24" s="77"/>
      <c r="W24" s="78">
        <v>23.6</v>
      </c>
      <c r="X24" s="81"/>
      <c r="Y24" s="79"/>
      <c r="Z24" s="75">
        <v>21.4</v>
      </c>
      <c r="AA24" s="76"/>
      <c r="AB24" s="77"/>
      <c r="AC24" s="78">
        <v>21.5</v>
      </c>
      <c r="AD24" s="76"/>
      <c r="AE24" s="77"/>
      <c r="AF24" s="78">
        <v>20.399999999999999</v>
      </c>
      <c r="AG24" s="79"/>
      <c r="AH24" s="82"/>
      <c r="AI24" s="78">
        <v>20.6</v>
      </c>
      <c r="AJ24" s="79"/>
      <c r="AK24" s="77"/>
      <c r="AL24" s="78">
        <v>23.2</v>
      </c>
      <c r="AM24" s="81"/>
      <c r="AN24" s="77"/>
      <c r="AO24" s="78">
        <v>21.7</v>
      </c>
      <c r="AP24" s="81"/>
      <c r="AQ24" s="77"/>
      <c r="AR24" s="78">
        <v>21.6</v>
      </c>
      <c r="AS24" s="79"/>
      <c r="AT24" s="77"/>
      <c r="AU24" s="78">
        <v>22</v>
      </c>
      <c r="AV24" s="79"/>
      <c r="AW24" s="77"/>
      <c r="AX24" s="78">
        <v>22.8</v>
      </c>
      <c r="AY24" s="76"/>
      <c r="AZ24" s="77"/>
      <c r="BA24" s="78">
        <v>21.7</v>
      </c>
      <c r="BB24" s="80"/>
      <c r="BC24" s="77"/>
      <c r="BD24" s="78">
        <v>20.8</v>
      </c>
      <c r="BE24" s="81"/>
      <c r="BF24" s="77"/>
      <c r="BG24" s="78">
        <v>21.5</v>
      </c>
      <c r="BH24" s="81"/>
      <c r="BI24" s="77"/>
      <c r="BJ24" s="78">
        <v>22.7</v>
      </c>
      <c r="BK24" s="80"/>
      <c r="BL24" s="77"/>
      <c r="BM24" s="78">
        <v>22.2</v>
      </c>
      <c r="BN24" s="81"/>
      <c r="BO24" s="83"/>
    </row>
    <row r="25" spans="3:67" ht="12" customHeight="1" x14ac:dyDescent="0.2">
      <c r="C25" s="979"/>
      <c r="D25" s="980"/>
      <c r="E25" s="980"/>
      <c r="F25" s="980"/>
      <c r="G25" s="653" t="s">
        <v>110</v>
      </c>
      <c r="H25" s="642"/>
      <c r="I25" s="653"/>
      <c r="J25" s="77"/>
      <c r="K25" s="79">
        <v>19</v>
      </c>
      <c r="L25" s="76"/>
      <c r="M25" s="77"/>
      <c r="N25" s="78">
        <v>18.7</v>
      </c>
      <c r="O25" s="79"/>
      <c r="P25" s="77"/>
      <c r="Q25" s="78">
        <v>20.2</v>
      </c>
      <c r="R25" s="79"/>
      <c r="S25" s="77"/>
      <c r="T25" s="78">
        <v>18.2</v>
      </c>
      <c r="U25" s="80"/>
      <c r="V25" s="77"/>
      <c r="W25" s="78">
        <v>18.899999999999999</v>
      </c>
      <c r="X25" s="81"/>
      <c r="Y25" s="79"/>
      <c r="Z25" s="78">
        <v>19.399999999999999</v>
      </c>
      <c r="AA25" s="76"/>
      <c r="AB25" s="77"/>
      <c r="AC25" s="78">
        <v>17.899999999999999</v>
      </c>
      <c r="AD25" s="76"/>
      <c r="AE25" s="77"/>
      <c r="AF25" s="78">
        <v>18.7</v>
      </c>
      <c r="AG25" s="79"/>
      <c r="AH25" s="87"/>
      <c r="AI25" s="78">
        <v>18.399999999999999</v>
      </c>
      <c r="AJ25" s="79"/>
      <c r="AK25" s="77"/>
      <c r="AL25" s="78">
        <v>18.5</v>
      </c>
      <c r="AM25" s="81"/>
      <c r="AN25" s="77"/>
      <c r="AO25" s="78">
        <v>18.100000000000001</v>
      </c>
      <c r="AP25" s="81"/>
      <c r="AQ25" s="77"/>
      <c r="AR25" s="78">
        <v>18.3</v>
      </c>
      <c r="AS25" s="79"/>
      <c r="AT25" s="77"/>
      <c r="AU25" s="78">
        <v>19</v>
      </c>
      <c r="AV25" s="79"/>
      <c r="AW25" s="77"/>
      <c r="AX25" s="78">
        <v>18.600000000000001</v>
      </c>
      <c r="AY25" s="76"/>
      <c r="AZ25" s="77"/>
      <c r="BA25" s="78">
        <v>18.3</v>
      </c>
      <c r="BB25" s="80"/>
      <c r="BC25" s="77"/>
      <c r="BD25" s="78">
        <v>18.8</v>
      </c>
      <c r="BE25" s="81"/>
      <c r="BF25" s="77"/>
      <c r="BG25" s="78">
        <v>18.600000000000001</v>
      </c>
      <c r="BH25" s="81"/>
      <c r="BI25" s="77"/>
      <c r="BJ25" s="78">
        <v>18.600000000000001</v>
      </c>
      <c r="BK25" s="80"/>
      <c r="BL25" s="77"/>
      <c r="BM25" s="78">
        <v>18.5</v>
      </c>
      <c r="BN25" s="81"/>
      <c r="BO25" s="83"/>
    </row>
    <row r="26" spans="3:67" ht="12" customHeight="1" x14ac:dyDescent="0.2">
      <c r="C26" s="975" t="s">
        <v>111</v>
      </c>
      <c r="D26" s="976"/>
      <c r="E26" s="976"/>
      <c r="F26" s="976"/>
      <c r="H26" s="634"/>
      <c r="I26" s="636"/>
      <c r="J26" s="84"/>
      <c r="K26" s="85">
        <v>19.2</v>
      </c>
      <c r="L26" s="88"/>
      <c r="M26" s="84"/>
      <c r="N26" s="75">
        <v>18.8</v>
      </c>
      <c r="O26" s="85"/>
      <c r="P26" s="84"/>
      <c r="Q26" s="75">
        <v>20.6</v>
      </c>
      <c r="R26" s="85"/>
      <c r="S26" s="84"/>
      <c r="T26" s="75">
        <v>18.2</v>
      </c>
      <c r="U26" s="86"/>
      <c r="V26" s="84"/>
      <c r="W26" s="75">
        <v>18</v>
      </c>
      <c r="X26" s="89"/>
      <c r="Y26" s="85"/>
      <c r="Z26" s="75">
        <v>18.600000000000001</v>
      </c>
      <c r="AA26" s="88"/>
      <c r="AB26" s="84"/>
      <c r="AC26" s="75">
        <v>17.100000000000001</v>
      </c>
      <c r="AD26" s="88"/>
      <c r="AE26" s="84"/>
      <c r="AF26" s="75">
        <v>17.600000000000001</v>
      </c>
      <c r="AG26" s="85"/>
      <c r="AH26" s="82"/>
      <c r="AI26" s="75">
        <v>19</v>
      </c>
      <c r="AJ26" s="85"/>
      <c r="AK26" s="84"/>
      <c r="AL26" s="75">
        <v>20.5</v>
      </c>
      <c r="AM26" s="89"/>
      <c r="AN26" s="84"/>
      <c r="AO26" s="75">
        <v>18.2</v>
      </c>
      <c r="AP26" s="89"/>
      <c r="AQ26" s="84"/>
      <c r="AR26" s="75">
        <v>19.2</v>
      </c>
      <c r="AS26" s="85"/>
      <c r="AT26" s="84"/>
      <c r="AU26" s="75">
        <v>17.899999999999999</v>
      </c>
      <c r="AV26" s="85"/>
      <c r="AW26" s="84"/>
      <c r="AX26" s="75">
        <v>18</v>
      </c>
      <c r="AY26" s="88"/>
      <c r="AZ26" s="84"/>
      <c r="BA26" s="75">
        <v>18.100000000000001</v>
      </c>
      <c r="BB26" s="86"/>
      <c r="BC26" s="84"/>
      <c r="BD26" s="75">
        <v>17.100000000000001</v>
      </c>
      <c r="BE26" s="89"/>
      <c r="BF26" s="84"/>
      <c r="BG26" s="75">
        <v>16.600000000000001</v>
      </c>
      <c r="BH26" s="89"/>
      <c r="BI26" s="84"/>
      <c r="BJ26" s="75">
        <v>17.100000000000001</v>
      </c>
      <c r="BK26" s="86"/>
      <c r="BL26" s="84"/>
      <c r="BM26" s="75">
        <v>16.8</v>
      </c>
      <c r="BN26" s="89"/>
      <c r="BO26" s="83"/>
    </row>
    <row r="27" spans="3:67" ht="12" customHeight="1" x14ac:dyDescent="0.2">
      <c r="C27" s="975"/>
      <c r="D27" s="976"/>
      <c r="E27" s="976"/>
      <c r="F27" s="976"/>
      <c r="G27" s="644" t="s">
        <v>110</v>
      </c>
      <c r="H27" s="640"/>
      <c r="I27" s="644"/>
      <c r="J27" s="77"/>
      <c r="K27" s="79">
        <v>19.899999999999999</v>
      </c>
      <c r="L27" s="76"/>
      <c r="M27" s="77"/>
      <c r="N27" s="78">
        <v>19.100000000000001</v>
      </c>
      <c r="O27" s="79"/>
      <c r="P27" s="77"/>
      <c r="Q27" s="78">
        <v>20.3</v>
      </c>
      <c r="R27" s="79"/>
      <c r="S27" s="77"/>
      <c r="T27" s="78">
        <v>19.399999999999999</v>
      </c>
      <c r="U27" s="80"/>
      <c r="V27" s="77"/>
      <c r="W27" s="78">
        <v>17.600000000000001</v>
      </c>
      <c r="X27" s="81"/>
      <c r="Y27" s="79"/>
      <c r="Z27" s="690">
        <v>20.100000000000001</v>
      </c>
      <c r="AA27" s="76"/>
      <c r="AB27" s="77"/>
      <c r="AC27" s="78">
        <v>17.2</v>
      </c>
      <c r="AD27" s="76"/>
      <c r="AE27" s="77"/>
      <c r="AF27" s="78">
        <v>18.7</v>
      </c>
      <c r="AG27" s="79"/>
      <c r="AH27" s="77"/>
      <c r="AI27" s="78">
        <v>20</v>
      </c>
      <c r="AJ27" s="79"/>
      <c r="AK27" s="77"/>
      <c r="AL27" s="78">
        <v>20.9</v>
      </c>
      <c r="AM27" s="81"/>
      <c r="AN27" s="77"/>
      <c r="AO27" s="78">
        <v>18.600000000000001</v>
      </c>
      <c r="AP27" s="81"/>
      <c r="AQ27" s="77"/>
      <c r="AR27" s="78">
        <v>19.600000000000001</v>
      </c>
      <c r="AS27" s="79"/>
      <c r="AT27" s="77"/>
      <c r="AU27" s="78">
        <v>18.399999999999999</v>
      </c>
      <c r="AV27" s="79"/>
      <c r="AW27" s="77"/>
      <c r="AX27" s="78">
        <v>18.399999999999999</v>
      </c>
      <c r="AY27" s="76"/>
      <c r="AZ27" s="77"/>
      <c r="BA27" s="78">
        <v>18.7</v>
      </c>
      <c r="BB27" s="80"/>
      <c r="BC27" s="77"/>
      <c r="BD27" s="78">
        <v>17.5</v>
      </c>
      <c r="BE27" s="81"/>
      <c r="BF27" s="77"/>
      <c r="BG27" s="78">
        <v>17.3</v>
      </c>
      <c r="BH27" s="81"/>
      <c r="BI27" s="77"/>
      <c r="BJ27" s="78">
        <v>17.8</v>
      </c>
      <c r="BK27" s="80"/>
      <c r="BL27" s="77"/>
      <c r="BM27" s="78">
        <v>17.5</v>
      </c>
      <c r="BN27" s="81"/>
      <c r="BO27" s="83"/>
    </row>
    <row r="28" spans="3:67" ht="12" customHeight="1" x14ac:dyDescent="0.2">
      <c r="C28" s="984" t="s">
        <v>112</v>
      </c>
      <c r="D28" s="985"/>
      <c r="E28" s="985"/>
      <c r="F28" s="985"/>
      <c r="G28" s="1000" t="s">
        <v>113</v>
      </c>
      <c r="H28" s="626"/>
      <c r="I28" s="628"/>
      <c r="J28" s="95"/>
      <c r="K28" s="90">
        <v>3.29</v>
      </c>
      <c r="L28" s="96"/>
      <c r="M28" s="95"/>
      <c r="N28" s="93">
        <v>3.3</v>
      </c>
      <c r="O28" s="94"/>
      <c r="P28" s="95"/>
      <c r="Q28" s="93">
        <v>0.73</v>
      </c>
      <c r="R28" s="90"/>
      <c r="S28" s="92"/>
      <c r="T28" s="93">
        <v>1.27</v>
      </c>
      <c r="U28" s="97"/>
      <c r="V28" s="92"/>
      <c r="W28" s="93">
        <v>1.1399999999999999</v>
      </c>
      <c r="X28" s="98"/>
      <c r="Y28" s="92"/>
      <c r="Z28" s="93">
        <v>0.79</v>
      </c>
      <c r="AA28" s="91"/>
      <c r="AB28" s="92"/>
      <c r="AC28" s="93">
        <v>0.43</v>
      </c>
      <c r="AD28" s="91"/>
      <c r="AE28" s="95"/>
      <c r="AF28" s="93">
        <v>0.98</v>
      </c>
      <c r="AG28" s="94"/>
      <c r="AH28" s="100"/>
      <c r="AI28" s="93">
        <v>0.43</v>
      </c>
      <c r="AJ28" s="94"/>
      <c r="AK28" s="92"/>
      <c r="AL28" s="93">
        <v>0.28999999999999998</v>
      </c>
      <c r="AM28" s="98"/>
      <c r="AN28" s="92"/>
      <c r="AO28" s="93">
        <v>1.1499999999999999</v>
      </c>
      <c r="AP28" s="98"/>
      <c r="AQ28" s="92"/>
      <c r="AR28" s="93">
        <v>1.64</v>
      </c>
      <c r="AS28" s="90"/>
      <c r="AT28" s="92"/>
      <c r="AU28" s="93">
        <v>1.85</v>
      </c>
      <c r="AV28" s="90"/>
      <c r="AW28" s="92"/>
      <c r="AX28" s="93">
        <v>0.72</v>
      </c>
      <c r="AY28" s="91"/>
      <c r="AZ28" s="92"/>
      <c r="BA28" s="93">
        <v>0.39</v>
      </c>
      <c r="BB28" s="97"/>
      <c r="BC28" s="92"/>
      <c r="BD28" s="93">
        <v>0.65</v>
      </c>
      <c r="BE28" s="98"/>
      <c r="BF28" s="92"/>
      <c r="BG28" s="93">
        <v>0.23</v>
      </c>
      <c r="BH28" s="98"/>
      <c r="BI28" s="92"/>
      <c r="BJ28" s="93">
        <v>0.47</v>
      </c>
      <c r="BK28" s="97"/>
      <c r="BL28" s="92"/>
      <c r="BM28" s="93">
        <v>0.24</v>
      </c>
      <c r="BN28" s="98"/>
      <c r="BO28" s="101"/>
    </row>
    <row r="29" spans="3:67" ht="12" customHeight="1" x14ac:dyDescent="0.2">
      <c r="C29" s="975"/>
      <c r="D29" s="976"/>
      <c r="E29" s="976"/>
      <c r="F29" s="976"/>
      <c r="G29" s="996"/>
      <c r="H29" s="640"/>
      <c r="I29" s="644"/>
      <c r="J29" s="106"/>
      <c r="K29" s="102">
        <v>3.24</v>
      </c>
      <c r="L29" s="107"/>
      <c r="M29" s="106"/>
      <c r="N29" s="104">
        <v>3.34</v>
      </c>
      <c r="O29" s="105"/>
      <c r="P29" s="106"/>
      <c r="Q29" s="104">
        <v>0.68</v>
      </c>
      <c r="R29" s="102"/>
      <c r="S29" s="101"/>
      <c r="T29" s="104">
        <v>1.22</v>
      </c>
      <c r="U29" s="108"/>
      <c r="V29" s="101"/>
      <c r="W29" s="104">
        <v>0.93</v>
      </c>
      <c r="X29" s="109"/>
      <c r="Y29" s="101"/>
      <c r="Z29" s="104">
        <v>0.65</v>
      </c>
      <c r="AA29" s="103"/>
      <c r="AB29" s="101"/>
      <c r="AC29" s="104">
        <v>0.43</v>
      </c>
      <c r="AD29" s="103"/>
      <c r="AE29" s="106"/>
      <c r="AF29" s="104">
        <v>0.83</v>
      </c>
      <c r="AG29" s="105"/>
      <c r="AH29" s="106"/>
      <c r="AI29" s="104">
        <v>0.41</v>
      </c>
      <c r="AJ29" s="105"/>
      <c r="AK29" s="101"/>
      <c r="AL29" s="104">
        <v>0.28999999999999998</v>
      </c>
      <c r="AM29" s="109"/>
      <c r="AN29" s="101"/>
      <c r="AO29" s="104">
        <v>1.1200000000000001</v>
      </c>
      <c r="AP29" s="109"/>
      <c r="AQ29" s="101"/>
      <c r="AR29" s="104">
        <v>1.6</v>
      </c>
      <c r="AS29" s="102"/>
      <c r="AT29" s="101"/>
      <c r="AU29" s="104">
        <v>1.86</v>
      </c>
      <c r="AV29" s="102"/>
      <c r="AW29" s="101"/>
      <c r="AX29" s="104">
        <v>0.79</v>
      </c>
      <c r="AY29" s="103"/>
      <c r="AZ29" s="101"/>
      <c r="BA29" s="104">
        <v>0.38</v>
      </c>
      <c r="BB29" s="108"/>
      <c r="BC29" s="101"/>
      <c r="BD29" s="104">
        <v>0.63</v>
      </c>
      <c r="BE29" s="109"/>
      <c r="BF29" s="101"/>
      <c r="BG29" s="104">
        <v>0.23</v>
      </c>
      <c r="BH29" s="109"/>
      <c r="BI29" s="101"/>
      <c r="BJ29" s="104">
        <v>0.45</v>
      </c>
      <c r="BK29" s="108"/>
      <c r="BL29" s="101"/>
      <c r="BM29" s="104">
        <v>0.24</v>
      </c>
      <c r="BN29" s="109"/>
      <c r="BO29" s="101"/>
    </row>
    <row r="30" spans="3:67" ht="12" customHeight="1" x14ac:dyDescent="0.2">
      <c r="C30" s="998" t="s">
        <v>114</v>
      </c>
      <c r="D30" s="999"/>
      <c r="E30" s="999"/>
      <c r="F30" s="999"/>
      <c r="G30" s="649"/>
      <c r="H30" s="648"/>
      <c r="I30" s="113"/>
      <c r="J30" s="685"/>
      <c r="K30" s="683">
        <f>ROUND(AVERAGE(K28:K29),2)</f>
        <v>3.27</v>
      </c>
      <c r="L30" s="687"/>
      <c r="M30" s="685"/>
      <c r="N30" s="683">
        <f>ROUND(AVERAGE(N28:N29),2)</f>
        <v>3.32</v>
      </c>
      <c r="O30" s="686"/>
      <c r="P30" s="685"/>
      <c r="Q30" s="683">
        <f>ROUND(AVERAGE(Q28:Q29),2)</f>
        <v>0.71</v>
      </c>
      <c r="R30" s="686"/>
      <c r="S30" s="685"/>
      <c r="T30" s="683">
        <f>ROUND(AVERAGE(T28:T29),2)</f>
        <v>1.25</v>
      </c>
      <c r="U30" s="688"/>
      <c r="V30" s="685"/>
      <c r="W30" s="683">
        <f>ROUND(AVERAGE(W28:W29),2)</f>
        <v>1.04</v>
      </c>
      <c r="X30" s="684"/>
      <c r="Y30" s="685"/>
      <c r="Z30" s="683">
        <f>ROUND(AVERAGE(Z28:Z29),2)</f>
        <v>0.72</v>
      </c>
      <c r="AA30" s="687"/>
      <c r="AB30" s="685"/>
      <c r="AC30" s="683">
        <f>ROUND(AVERAGE(AC28:AC29),2)</f>
        <v>0.43</v>
      </c>
      <c r="AD30" s="687"/>
      <c r="AE30" s="685"/>
      <c r="AF30" s="683">
        <f>ROUND(AVERAGE(AF28:AF29),2)</f>
        <v>0.91</v>
      </c>
      <c r="AG30" s="686"/>
      <c r="AH30" s="685"/>
      <c r="AI30" s="683">
        <f>ROUND(AVERAGE(AI28:AI29),2)</f>
        <v>0.42</v>
      </c>
      <c r="AJ30" s="686"/>
      <c r="AK30" s="685"/>
      <c r="AL30" s="683">
        <f>ROUND(AVERAGE(AL28:AL29),2)</f>
        <v>0.28999999999999998</v>
      </c>
      <c r="AM30" s="684"/>
      <c r="AN30" s="685"/>
      <c r="AO30" s="683">
        <f>ROUND(AVERAGE(AO28:AO29),2)</f>
        <v>1.1399999999999999</v>
      </c>
      <c r="AP30" s="684"/>
      <c r="AQ30" s="685"/>
      <c r="AR30" s="683">
        <f>ROUND(AVERAGE(AR28:AR29),2)</f>
        <v>1.62</v>
      </c>
      <c r="AS30" s="686"/>
      <c r="AT30" s="685"/>
      <c r="AU30" s="683">
        <f>ROUND(AVERAGE(AU28:AU29),2)</f>
        <v>1.86</v>
      </c>
      <c r="AV30" s="686"/>
      <c r="AW30" s="685"/>
      <c r="AX30" s="683">
        <f>ROUND(AVERAGE(AX28:AX29),2)</f>
        <v>0.76</v>
      </c>
      <c r="AY30" s="687"/>
      <c r="AZ30" s="689"/>
      <c r="BA30" s="683">
        <f>ROUND(AVERAGE(BA28:BA29),2)</f>
        <v>0.39</v>
      </c>
      <c r="BB30" s="688"/>
      <c r="BC30" s="685"/>
      <c r="BD30" s="683">
        <f>ROUND(AVERAGE(BD28:BD29),2)</f>
        <v>0.64</v>
      </c>
      <c r="BE30" s="687"/>
      <c r="BF30" s="685"/>
      <c r="BG30" s="683">
        <f>ROUND(AVERAGE(BG28:BG29),2)</f>
        <v>0.23</v>
      </c>
      <c r="BH30" s="687"/>
      <c r="BI30" s="685"/>
      <c r="BJ30" s="683">
        <f>ROUND(AVERAGE(BJ28:BJ29),2)</f>
        <v>0.46</v>
      </c>
      <c r="BK30" s="686"/>
      <c r="BL30" s="685"/>
      <c r="BM30" s="683">
        <f>ROUND(AVERAGE(BM28:BM29),2)</f>
        <v>0.24</v>
      </c>
      <c r="BN30" s="684"/>
      <c r="BO30" s="106"/>
    </row>
    <row r="31" spans="3:67" ht="12" customHeight="1" x14ac:dyDescent="0.2">
      <c r="C31" s="984" t="s">
        <v>115</v>
      </c>
      <c r="D31" s="985"/>
      <c r="E31" s="985"/>
      <c r="F31" s="985"/>
      <c r="G31" s="630"/>
      <c r="H31" s="629"/>
      <c r="I31" s="631"/>
      <c r="J31" s="122" t="str">
        <f>IF(K31=30,"&gt;","")</f>
        <v>&gt;</v>
      </c>
      <c r="K31" s="630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 t="str">
        <f>IF(Z31=30,"&gt;","")</f>
        <v>&gt;</v>
      </c>
      <c r="Z31" s="123">
        <v>30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 t="str">
        <f>IF(AI31=30,"&gt;","")</f>
        <v>&gt;</v>
      </c>
      <c r="AI31" s="127">
        <v>30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/>
      </c>
      <c r="AX31" s="127">
        <v>21</v>
      </c>
      <c r="AY31" s="124"/>
      <c r="AZ31" s="122" t="str">
        <f>IF(BA31=30,"&gt;","")</f>
        <v>&gt;</v>
      </c>
      <c r="BA31" s="127">
        <v>30</v>
      </c>
      <c r="BB31" s="128"/>
      <c r="BC31" s="122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  <c r="BO31" s="130"/>
    </row>
    <row r="32" spans="3:67" ht="12" customHeight="1" x14ac:dyDescent="0.2">
      <c r="C32" s="979"/>
      <c r="D32" s="980"/>
      <c r="E32" s="980"/>
      <c r="F32" s="980"/>
      <c r="G32" s="653" t="s">
        <v>116</v>
      </c>
      <c r="H32" s="642"/>
      <c r="I32" s="653"/>
      <c r="J32" s="131" t="str">
        <f>IF(K32=30,"&gt;","")</f>
        <v>&gt;</v>
      </c>
      <c r="K32" s="643">
        <v>30</v>
      </c>
      <c r="L32" s="133"/>
      <c r="M32" s="131" t="str">
        <f>IF(N32=30,"&gt;","")</f>
        <v/>
      </c>
      <c r="N32" s="135">
        <v>29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 t="str">
        <f>IF(Z32=30,"&gt;","")</f>
        <v>&gt;</v>
      </c>
      <c r="Z32" s="132">
        <v>30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>&gt;</v>
      </c>
      <c r="AF32" s="135">
        <v>30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/>
      </c>
      <c r="AX32" s="137">
        <v>19</v>
      </c>
      <c r="AY32" s="133"/>
      <c r="AZ32" s="131" t="str">
        <f>IF(BA32=30,"&gt;","")</f>
        <v>&gt;</v>
      </c>
      <c r="BA32" s="137">
        <v>30</v>
      </c>
      <c r="BB32" s="138"/>
      <c r="BC32" s="131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/>
      </c>
      <c r="BJ32" s="137">
        <v>15</v>
      </c>
      <c r="BK32" s="138"/>
      <c r="BL32" s="131" t="str">
        <f>IF(BM32=30,"&gt;","")</f>
        <v>&gt;</v>
      </c>
      <c r="BM32" s="137">
        <v>30</v>
      </c>
      <c r="BN32" s="139"/>
      <c r="BO32" s="130"/>
    </row>
    <row r="33" spans="1:67" ht="12" customHeight="1" x14ac:dyDescent="0.2">
      <c r="C33" s="984" t="s">
        <v>117</v>
      </c>
      <c r="D33" s="985"/>
      <c r="E33" s="985"/>
      <c r="F33" s="985"/>
      <c r="G33" s="630"/>
      <c r="H33" s="629"/>
      <c r="I33" s="631"/>
      <c r="J33" s="122"/>
      <c r="K33" s="62" t="s">
        <v>118</v>
      </c>
      <c r="L33" s="124"/>
      <c r="M33" s="122"/>
      <c r="N33" s="62" t="s">
        <v>118</v>
      </c>
      <c r="O33" s="124"/>
      <c r="P33" s="122"/>
      <c r="Q33" s="65" t="s">
        <v>118</v>
      </c>
      <c r="R33" s="126"/>
      <c r="S33" s="122"/>
      <c r="T33" s="65" t="s">
        <v>118</v>
      </c>
      <c r="U33" s="129"/>
      <c r="V33" s="122"/>
      <c r="W33" s="65" t="s">
        <v>118</v>
      </c>
      <c r="X33" s="129"/>
      <c r="Y33" s="122"/>
      <c r="Z33" s="65" t="s">
        <v>118</v>
      </c>
      <c r="AA33" s="124"/>
      <c r="AB33" s="122"/>
      <c r="AC33" s="62" t="s">
        <v>118</v>
      </c>
      <c r="AD33" s="124"/>
      <c r="AE33" s="122"/>
      <c r="AF33" s="65" t="s">
        <v>118</v>
      </c>
      <c r="AG33" s="126"/>
      <c r="AH33" s="629"/>
      <c r="AI33" s="65" t="s">
        <v>119</v>
      </c>
      <c r="AJ33" s="126"/>
      <c r="AK33" s="122"/>
      <c r="AL33" s="65" t="s">
        <v>119</v>
      </c>
      <c r="AM33" s="129"/>
      <c r="AN33" s="122"/>
      <c r="AO33" s="65" t="s">
        <v>118</v>
      </c>
      <c r="AP33" s="129"/>
      <c r="AQ33" s="122"/>
      <c r="AR33" s="65" t="s">
        <v>119</v>
      </c>
      <c r="AS33" s="126"/>
      <c r="AT33" s="122"/>
      <c r="AU33" s="65" t="s">
        <v>118</v>
      </c>
      <c r="AV33" s="126"/>
      <c r="AW33" s="122"/>
      <c r="AX33" s="62" t="s">
        <v>118</v>
      </c>
      <c r="AY33" s="124"/>
      <c r="AZ33" s="64"/>
      <c r="BA33" s="65" t="s">
        <v>119</v>
      </c>
      <c r="BB33" s="128"/>
      <c r="BC33" s="122"/>
      <c r="BD33" s="65" t="s">
        <v>118</v>
      </c>
      <c r="BE33" s="129"/>
      <c r="BF33" s="122"/>
      <c r="BG33" s="62" t="s">
        <v>118</v>
      </c>
      <c r="BH33" s="129"/>
      <c r="BI33" s="122"/>
      <c r="BJ33" s="65" t="s">
        <v>118</v>
      </c>
      <c r="BK33" s="128"/>
      <c r="BL33" s="122"/>
      <c r="BM33" s="62" t="s">
        <v>118</v>
      </c>
      <c r="BN33" s="129"/>
      <c r="BO33" s="130"/>
    </row>
    <row r="34" spans="1:67" ht="12" customHeight="1" x14ac:dyDescent="0.2">
      <c r="C34" s="979"/>
      <c r="D34" s="980"/>
      <c r="E34" s="980"/>
      <c r="F34" s="980"/>
      <c r="G34" s="643"/>
      <c r="H34" s="642"/>
      <c r="I34" s="653"/>
      <c r="J34" s="131"/>
      <c r="K34" s="34" t="s">
        <v>118</v>
      </c>
      <c r="L34" s="133"/>
      <c r="M34" s="131"/>
      <c r="N34" s="34" t="s">
        <v>118</v>
      </c>
      <c r="O34" s="133"/>
      <c r="P34" s="131"/>
      <c r="Q34" s="71" t="s">
        <v>118</v>
      </c>
      <c r="R34" s="34"/>
      <c r="S34" s="131"/>
      <c r="T34" s="71" t="s">
        <v>118</v>
      </c>
      <c r="U34" s="139"/>
      <c r="V34" s="131"/>
      <c r="W34" s="71" t="s">
        <v>118</v>
      </c>
      <c r="X34" s="139"/>
      <c r="Y34" s="131"/>
      <c r="Z34" s="71" t="s">
        <v>118</v>
      </c>
      <c r="AA34" s="133"/>
      <c r="AB34" s="131"/>
      <c r="AC34" s="34" t="s">
        <v>118</v>
      </c>
      <c r="AD34" s="133"/>
      <c r="AE34" s="131"/>
      <c r="AF34" s="71" t="s">
        <v>118</v>
      </c>
      <c r="AG34" s="136"/>
      <c r="AH34" s="642"/>
      <c r="AI34" s="71" t="s">
        <v>119</v>
      </c>
      <c r="AJ34" s="136"/>
      <c r="AK34" s="131"/>
      <c r="AL34" s="71" t="s">
        <v>119</v>
      </c>
      <c r="AM34" s="139"/>
      <c r="AN34" s="131"/>
      <c r="AO34" s="71" t="s">
        <v>118</v>
      </c>
      <c r="AP34" s="139"/>
      <c r="AQ34" s="131"/>
      <c r="AR34" s="71" t="s">
        <v>119</v>
      </c>
      <c r="AS34" s="136"/>
      <c r="AT34" s="131"/>
      <c r="AU34" s="71" t="s">
        <v>118</v>
      </c>
      <c r="AV34" s="136"/>
      <c r="AW34" s="131"/>
      <c r="AX34" s="34" t="s">
        <v>118</v>
      </c>
      <c r="AY34" s="133"/>
      <c r="AZ34" s="40"/>
      <c r="BA34" s="71" t="s">
        <v>119</v>
      </c>
      <c r="BB34" s="138"/>
      <c r="BC34" s="131"/>
      <c r="BD34" s="71" t="s">
        <v>118</v>
      </c>
      <c r="BE34" s="139"/>
      <c r="BF34" s="131"/>
      <c r="BG34" s="34" t="s">
        <v>118</v>
      </c>
      <c r="BH34" s="139"/>
      <c r="BI34" s="131"/>
      <c r="BJ34" s="71" t="s">
        <v>118</v>
      </c>
      <c r="BK34" s="138"/>
      <c r="BL34" s="131"/>
      <c r="BM34" s="34" t="s">
        <v>118</v>
      </c>
      <c r="BN34" s="139"/>
      <c r="BO34" s="130"/>
    </row>
    <row r="35" spans="1:67" ht="12" customHeight="1" x14ac:dyDescent="0.2">
      <c r="C35" s="984" t="s">
        <v>123</v>
      </c>
      <c r="D35" s="985"/>
      <c r="E35" s="985"/>
      <c r="F35" s="985"/>
      <c r="G35" s="631"/>
      <c r="H35" s="640"/>
      <c r="I35" s="644"/>
      <c r="J35" s="23"/>
      <c r="K35" s="29" t="s">
        <v>129</v>
      </c>
      <c r="L35" s="142"/>
      <c r="M35" s="23"/>
      <c r="N35" s="73" t="s">
        <v>129</v>
      </c>
      <c r="O35" s="29"/>
      <c r="P35" s="23"/>
      <c r="Q35" s="73" t="s">
        <v>126</v>
      </c>
      <c r="R35" s="29"/>
      <c r="S35" s="23"/>
      <c r="T35" s="73" t="s">
        <v>126</v>
      </c>
      <c r="U35" s="25"/>
      <c r="V35" s="23"/>
      <c r="W35" s="29" t="s">
        <v>124</v>
      </c>
      <c r="X35" s="143"/>
      <c r="Y35" s="29"/>
      <c r="Z35" s="65" t="s">
        <v>126</v>
      </c>
      <c r="AA35" s="142"/>
      <c r="AB35" s="23"/>
      <c r="AC35" s="73" t="s">
        <v>124</v>
      </c>
      <c r="AD35" s="142"/>
      <c r="AE35" s="23"/>
      <c r="AF35" s="73" t="s">
        <v>124</v>
      </c>
      <c r="AG35" s="29"/>
      <c r="AH35" s="640"/>
      <c r="AI35" s="73" t="s">
        <v>126</v>
      </c>
      <c r="AJ35" s="29"/>
      <c r="AK35" s="23"/>
      <c r="AL35" s="73" t="s">
        <v>126</v>
      </c>
      <c r="AM35" s="143"/>
      <c r="AN35" s="23"/>
      <c r="AO35" s="29" t="s">
        <v>327</v>
      </c>
      <c r="AP35" s="143"/>
      <c r="AQ35" s="23"/>
      <c r="AR35" s="73" t="s">
        <v>127</v>
      </c>
      <c r="AS35" s="25"/>
      <c r="AT35" s="23"/>
      <c r="AU35" s="73" t="s">
        <v>127</v>
      </c>
      <c r="AV35" s="29"/>
      <c r="AW35" s="23"/>
      <c r="AX35" s="73" t="s">
        <v>127</v>
      </c>
      <c r="AY35" s="142"/>
      <c r="AZ35" s="23"/>
      <c r="BA35" s="73" t="s">
        <v>127</v>
      </c>
      <c r="BB35" s="25"/>
      <c r="BC35" s="23"/>
      <c r="BD35" s="73" t="s">
        <v>126</v>
      </c>
      <c r="BE35" s="143"/>
      <c r="BF35" s="23"/>
      <c r="BG35" s="29" t="s">
        <v>126</v>
      </c>
      <c r="BH35" s="143"/>
      <c r="BI35" s="23"/>
      <c r="BJ35" s="73" t="s">
        <v>127</v>
      </c>
      <c r="BK35" s="25"/>
      <c r="BL35" s="23"/>
      <c r="BM35" s="73" t="s">
        <v>127</v>
      </c>
      <c r="BN35" s="143"/>
      <c r="BO35" s="23"/>
    </row>
    <row r="36" spans="1:67" ht="12" customHeight="1" x14ac:dyDescent="0.2">
      <c r="C36" s="979"/>
      <c r="D36" s="980"/>
      <c r="E36" s="980"/>
      <c r="F36" s="980"/>
      <c r="G36" s="653"/>
      <c r="H36" s="640"/>
      <c r="I36" s="644"/>
      <c r="J36" s="23"/>
      <c r="K36" s="29" t="s">
        <v>126</v>
      </c>
      <c r="L36" s="142"/>
      <c r="M36" s="23"/>
      <c r="N36" s="73" t="s">
        <v>295</v>
      </c>
      <c r="O36" s="29"/>
      <c r="P36" s="23"/>
      <c r="Q36" s="73" t="s">
        <v>126</v>
      </c>
      <c r="R36" s="29"/>
      <c r="S36" s="23"/>
      <c r="T36" s="73" t="s">
        <v>126</v>
      </c>
      <c r="U36" s="25"/>
      <c r="V36" s="23"/>
      <c r="W36" s="29" t="s">
        <v>124</v>
      </c>
      <c r="X36" s="143"/>
      <c r="Y36" s="29"/>
      <c r="Z36" s="71" t="s">
        <v>126</v>
      </c>
      <c r="AA36" s="142"/>
      <c r="AB36" s="23"/>
      <c r="AC36" s="73" t="s">
        <v>124</v>
      </c>
      <c r="AD36" s="142"/>
      <c r="AE36" s="23"/>
      <c r="AF36" s="73" t="s">
        <v>124</v>
      </c>
      <c r="AG36" s="29"/>
      <c r="AH36" s="640"/>
      <c r="AI36" s="73" t="s">
        <v>126</v>
      </c>
      <c r="AJ36" s="29"/>
      <c r="AK36" s="23"/>
      <c r="AL36" s="73" t="s">
        <v>126</v>
      </c>
      <c r="AM36" s="143"/>
      <c r="AN36" s="23"/>
      <c r="AO36" s="29" t="s">
        <v>327</v>
      </c>
      <c r="AP36" s="143"/>
      <c r="AQ36" s="23"/>
      <c r="AR36" s="73" t="s">
        <v>127</v>
      </c>
      <c r="AS36" s="25"/>
      <c r="AT36" s="23"/>
      <c r="AU36" s="73" t="s">
        <v>127</v>
      </c>
      <c r="AV36" s="29"/>
      <c r="AW36" s="23"/>
      <c r="AX36" s="73" t="s">
        <v>127</v>
      </c>
      <c r="AY36" s="142"/>
      <c r="AZ36" s="23"/>
      <c r="BA36" s="73" t="s">
        <v>127</v>
      </c>
      <c r="BB36" s="25"/>
      <c r="BC36" s="23"/>
      <c r="BD36" s="73" t="s">
        <v>126</v>
      </c>
      <c r="BE36" s="143"/>
      <c r="BF36" s="23"/>
      <c r="BG36" s="29" t="s">
        <v>126</v>
      </c>
      <c r="BH36" s="143"/>
      <c r="BI36" s="23"/>
      <c r="BJ36" s="73" t="s">
        <v>326</v>
      </c>
      <c r="BK36" s="25"/>
      <c r="BL36" s="23"/>
      <c r="BM36" s="29" t="s">
        <v>127</v>
      </c>
      <c r="BN36" s="143"/>
      <c r="BO36" s="23"/>
    </row>
    <row r="37" spans="1:67" ht="12" customHeight="1" x14ac:dyDescent="0.2">
      <c r="C37" s="982" t="s">
        <v>130</v>
      </c>
      <c r="D37" s="984" t="s">
        <v>131</v>
      </c>
      <c r="E37" s="985"/>
      <c r="F37" s="985"/>
      <c r="G37" s="627"/>
      <c r="H37" s="626"/>
      <c r="I37" s="628"/>
      <c r="J37" s="145"/>
      <c r="K37" s="75">
        <v>7.4</v>
      </c>
      <c r="L37" s="146" t="str">
        <f>IF(K37="","",(IF(AND(6.5&lt;=K37,K37&lt;=8.5),"○","×")))</f>
        <v>○</v>
      </c>
      <c r="M37" s="145"/>
      <c r="N37" s="75">
        <v>7.2</v>
      </c>
      <c r="O37" s="146" t="str">
        <f>IF(N37="","",(IF(AND(6.5&lt;=N37,N37&lt;=8.5),"○","×")))</f>
        <v>○</v>
      </c>
      <c r="P37" s="145"/>
      <c r="Q37" s="147">
        <v>7.7</v>
      </c>
      <c r="R37" s="146" t="str">
        <f>IF(Q37="","",(IF(AND(6.5&lt;=Q37,Q37&lt;=8.5),"○","×")))</f>
        <v>○</v>
      </c>
      <c r="S37" s="145"/>
      <c r="T37" s="75">
        <v>7.5</v>
      </c>
      <c r="U37" s="148" t="str">
        <f>IF(T37="","",(IF(AND(6.5&lt;=T37,T37&lt;=8.5),"○","×")))</f>
        <v>○</v>
      </c>
      <c r="V37" s="145"/>
      <c r="W37" s="75">
        <v>7.7</v>
      </c>
      <c r="X37" s="149" t="str">
        <f>IF(W37="","",(IF(AND(6.5&lt;=W37,W37&lt;=8.5),"○","×")))</f>
        <v>○</v>
      </c>
      <c r="Y37" s="145"/>
      <c r="Z37" s="75">
        <v>7.5</v>
      </c>
      <c r="AA37" s="146" t="str">
        <f>IF(Z37="","",(IF(AND(6&lt;=Z37,Z37&lt;=8.5),"○","×")))</f>
        <v>○</v>
      </c>
      <c r="AB37" s="84"/>
      <c r="AC37" s="75">
        <v>7.7</v>
      </c>
      <c r="AD37" s="144" t="str">
        <f>IF(AB37="","",(IF(AND(6.5&lt;=AB37,AB37&lt;=8.5),"○","×")))</f>
        <v/>
      </c>
      <c r="AE37" s="626"/>
      <c r="AF37" s="75">
        <v>7.6</v>
      </c>
      <c r="AG37" s="146" t="str">
        <f>IF(AF37="","",(IF(AND(6&lt;=AF37,AF37&lt;=8.5),"○","×")))</f>
        <v>○</v>
      </c>
      <c r="AH37" s="626"/>
      <c r="AI37" s="75">
        <v>7.4</v>
      </c>
      <c r="AJ37" s="146" t="str">
        <f>IF(AI37="","",(IF(AND(6&lt;=AI37,AI37&lt;=8.5),"○","×")))</f>
        <v>○</v>
      </c>
      <c r="AK37" s="145"/>
      <c r="AL37" s="75">
        <v>7.2</v>
      </c>
      <c r="AM37" s="149" t="str">
        <f>IF(AL37="","",(IF(AND(6&lt;=AL37,AL37&lt;=8.5),"○","×")))</f>
        <v>○</v>
      </c>
      <c r="AN37" s="145"/>
      <c r="AO37" s="75">
        <v>7.6</v>
      </c>
      <c r="AP37" s="148" t="str">
        <f>IF(AO37="","",(IF(AND(6.5&lt;=AO37,AO37&lt;=8.5),"○","×")))</f>
        <v>○</v>
      </c>
      <c r="AQ37" s="145"/>
      <c r="AR37" s="75">
        <v>7.4</v>
      </c>
      <c r="AS37" s="146" t="str">
        <f>IF(AR37="","",(IF(AND(6&lt;=AR37,AR37&lt;=8.5),"○","×")))</f>
        <v>○</v>
      </c>
      <c r="AT37" s="626"/>
      <c r="AU37" s="75">
        <v>7</v>
      </c>
      <c r="AV37" s="146" t="str">
        <f>IF(AU37="","",(IF(AND(6.5&lt;=AU37,AU37&lt;=8.5),"○","×")))</f>
        <v>○</v>
      </c>
      <c r="AW37" s="145"/>
      <c r="AX37" s="75">
        <v>7.1</v>
      </c>
      <c r="AY37" s="146" t="str">
        <f>IF(AX37="","",(IF(AND(6.5&lt;=AX37,AX37&lt;=8.5),"○","×")))</f>
        <v>○</v>
      </c>
      <c r="AZ37" s="84"/>
      <c r="BA37" s="75">
        <v>7</v>
      </c>
      <c r="BB37" s="148" t="str">
        <f>IF(BA37="","",(IF(AND(6.5&lt;=BA37,BA37&lt;=8.5),"○","×")))</f>
        <v>○</v>
      </c>
      <c r="BC37" s="145"/>
      <c r="BD37" s="75">
        <v>7</v>
      </c>
      <c r="BE37" s="148" t="str">
        <f>IF(BD37="","",(IF(AND(6.5&lt;=BD37,BD37&lt;=8.5),"○","×")))</f>
        <v>○</v>
      </c>
      <c r="BF37" s="145"/>
      <c r="BG37" s="75">
        <v>7</v>
      </c>
      <c r="BH37" s="146" t="str">
        <f>IF(BG37="","",(IF(AND(6.5&lt;=BG37,BG37&lt;=8.5),"○","×")))</f>
        <v>○</v>
      </c>
      <c r="BI37" s="626"/>
      <c r="BJ37" s="75">
        <v>7</v>
      </c>
      <c r="BK37" s="146" t="str">
        <f>IF(BJ37="","",(IF(AND(6.5&lt;=BJ37,BJ37&lt;=8.5),"○","×")))</f>
        <v>○</v>
      </c>
      <c r="BL37" s="145"/>
      <c r="BM37" s="75">
        <v>7.2</v>
      </c>
      <c r="BN37" s="149" t="str">
        <f>IF(BM37="","",(IF(AND(6.5&lt;=BM37,BM37&lt;=8.5),"○","×")))</f>
        <v>○</v>
      </c>
      <c r="BO37" s="83"/>
    </row>
    <row r="38" spans="1:67" ht="12" customHeight="1" x14ac:dyDescent="0.2">
      <c r="C38" s="982"/>
      <c r="D38" s="977"/>
      <c r="E38" s="978"/>
      <c r="F38" s="978"/>
      <c r="G38" s="651" t="s">
        <v>132</v>
      </c>
      <c r="H38" s="650"/>
      <c r="I38" s="644"/>
      <c r="J38" s="83"/>
      <c r="K38" s="78">
        <v>7.6</v>
      </c>
      <c r="L38" s="154" t="str">
        <f>IF(K38="","",(IF(AND(6.5&lt;=K38,K38&lt;=8.5),"○","×")))</f>
        <v>○</v>
      </c>
      <c r="M38" s="83"/>
      <c r="N38" s="78">
        <v>7.5</v>
      </c>
      <c r="O38" s="155" t="str">
        <f>IF(N38="","",(IF(AND(6.5&lt;=N38,N38&lt;=8.5),"○","×")))</f>
        <v>○</v>
      </c>
      <c r="P38" s="83"/>
      <c r="Q38" s="156">
        <v>7.7</v>
      </c>
      <c r="R38" s="155" t="str">
        <f>IF(Q38="","",(IF(AND(6.5&lt;=Q38,Q38&lt;=8.5),"○","×")))</f>
        <v>○</v>
      </c>
      <c r="S38" s="83"/>
      <c r="T38" s="78">
        <v>7.8</v>
      </c>
      <c r="U38" s="155" t="str">
        <f>IF(T38="","",(IF(AND(6.5&lt;=T38,T38&lt;=8.5),"○","×")))</f>
        <v>○</v>
      </c>
      <c r="V38" s="83"/>
      <c r="W38" s="78">
        <v>7.8</v>
      </c>
      <c r="X38" s="154" t="str">
        <f>IF(W38="","",(IF(AND(6.5&lt;=W38,W38&lt;=8.5),"○","×")))</f>
        <v>○</v>
      </c>
      <c r="Y38" s="83"/>
      <c r="Z38" s="78">
        <v>7.9</v>
      </c>
      <c r="AA38" s="152" t="str">
        <f>IF(Z38="","",(IF(AND(6&lt;=Z38,Z38&lt;=8.5),"○","×")))</f>
        <v>○</v>
      </c>
      <c r="AB38" s="157"/>
      <c r="AC38" s="78">
        <v>7.8</v>
      </c>
      <c r="AD38" s="154" t="str">
        <f>IF(AB38="","",(IF(AND(6.5&lt;=AB38,AB38&lt;=8.5),"○","×")))</f>
        <v/>
      </c>
      <c r="AE38" s="640"/>
      <c r="AF38" s="78">
        <v>7.4</v>
      </c>
      <c r="AG38" s="155" t="str">
        <f>IF(AF38="","",(IF(AND(6&lt;=AF38,AF38&lt;=8.5),"○","×")))</f>
        <v>○</v>
      </c>
      <c r="AH38" s="640"/>
      <c r="AI38" s="78">
        <v>7.4</v>
      </c>
      <c r="AJ38" s="155" t="str">
        <f>IF(AI38="","",(IF(AND(6&lt;=AI38,AI38&lt;=8.5),"○","×")))</f>
        <v>○</v>
      </c>
      <c r="AK38" s="83"/>
      <c r="AL38" s="78">
        <v>7.4</v>
      </c>
      <c r="AM38" s="154" t="str">
        <f>IF(AL38="","",(IF(AND(6&lt;=AL38,AL38&lt;=8.5),"○","×")))</f>
        <v>○</v>
      </c>
      <c r="AN38" s="83"/>
      <c r="AO38" s="78">
        <v>7.6</v>
      </c>
      <c r="AP38" s="154" t="str">
        <f>IF(AO38="","",(IF(AND(6.5&lt;=AO38,AO38&lt;=8.5),"○","×")))</f>
        <v>○</v>
      </c>
      <c r="AQ38" s="83"/>
      <c r="AR38" s="78">
        <v>7.7</v>
      </c>
      <c r="AS38" s="155" t="str">
        <f>IF(AR38="","",(IF(AND(6&lt;=AR38,AR38&lt;=8.5),"○","×")))</f>
        <v>○</v>
      </c>
      <c r="AT38" s="640"/>
      <c r="AU38" s="78">
        <v>7</v>
      </c>
      <c r="AV38" s="155" t="str">
        <f>IF(AU38="","",(IF(AND(6.5&lt;=AU38,AU38&lt;=8.5),"○","×")))</f>
        <v>○</v>
      </c>
      <c r="AW38" s="83"/>
      <c r="AX38" s="78">
        <v>7.3</v>
      </c>
      <c r="AY38" s="152" t="str">
        <f>IF(AX38="","",(IF(AND(6.5&lt;=AX38,AX38&lt;=8.5),"○","×")))</f>
        <v>○</v>
      </c>
      <c r="AZ38" s="77"/>
      <c r="BA38" s="78">
        <v>7.5</v>
      </c>
      <c r="BB38" s="155" t="str">
        <f>IF(BA38="","",(IF(AND(6.5&lt;=BA38,BA38&lt;=8.5),"○","×")))</f>
        <v>○</v>
      </c>
      <c r="BC38" s="83"/>
      <c r="BD38" s="78">
        <v>7.4</v>
      </c>
      <c r="BE38" s="154" t="str">
        <f>IF(BD38="","",(IF(AND(6.5&lt;=BD38,BD38&lt;=8.5),"○","×")))</f>
        <v>○</v>
      </c>
      <c r="BF38" s="83"/>
      <c r="BG38" s="78">
        <v>7</v>
      </c>
      <c r="BH38" s="154" t="str">
        <f>IF(BG38="","",(IF(AND(6.5&lt;=BG38,BG38&lt;=8.5),"○","×")))</f>
        <v>○</v>
      </c>
      <c r="BI38" s="640"/>
      <c r="BJ38" s="78">
        <v>7.3</v>
      </c>
      <c r="BK38" s="155" t="str">
        <f>IF(BJ38="","",(IF(AND(6.5&lt;=BJ38,BJ38&lt;=8.5),"○","×")))</f>
        <v>○</v>
      </c>
      <c r="BL38" s="83"/>
      <c r="BM38" s="78">
        <v>7.2</v>
      </c>
      <c r="BN38" s="154" t="str">
        <f>IF(BM38="","",(IF(AND(6.5&lt;=BM38,BM38&lt;=8.5),"○","×")))</f>
        <v>○</v>
      </c>
      <c r="BO38" s="83"/>
    </row>
    <row r="39" spans="1:67" ht="12" customHeight="1" x14ac:dyDescent="0.2">
      <c r="C39" s="982"/>
      <c r="D39" s="975" t="s">
        <v>89</v>
      </c>
      <c r="E39" s="976"/>
      <c r="F39" s="976"/>
      <c r="G39" s="641" t="s">
        <v>90</v>
      </c>
      <c r="H39" s="640"/>
      <c r="I39" s="652"/>
      <c r="J39" s="162"/>
      <c r="K39" s="161">
        <v>9.1</v>
      </c>
      <c r="L39" s="165" t="str">
        <f>IF(K39="","",IF(K39&gt;=5,"○","×"))</f>
        <v>○</v>
      </c>
      <c r="M39" s="162"/>
      <c r="N39" s="163">
        <v>8.9</v>
      </c>
      <c r="O39" s="167" t="str">
        <f>IF(N39="","",IF(N39&gt;=5,"○","×"))</f>
        <v>○</v>
      </c>
      <c r="P39" s="162"/>
      <c r="Q39" s="682">
        <v>8.9</v>
      </c>
      <c r="R39" s="167" t="str">
        <f>IF(Q39="","",IF(Q39&gt;=5,"○","×"))</f>
        <v>○</v>
      </c>
      <c r="S39" s="169"/>
      <c r="T39" s="166">
        <v>10</v>
      </c>
      <c r="U39" s="167" t="str">
        <f>IF(T39="","",IF(T39&gt;=5,"○","×"))</f>
        <v>○</v>
      </c>
      <c r="V39" s="162"/>
      <c r="W39" s="163">
        <v>9.6</v>
      </c>
      <c r="X39" s="170" t="str">
        <f>IF(W39="","",IF(W39&gt;=7.5,"○","×"))</f>
        <v>○</v>
      </c>
      <c r="Y39" s="162"/>
      <c r="Z39" s="163">
        <v>9.1</v>
      </c>
      <c r="AA39" s="170" t="str">
        <f>IF(Z39="","",IF(Z39&gt;=2,"○","×"))</f>
        <v>○</v>
      </c>
      <c r="AB39" s="162"/>
      <c r="AC39" s="163">
        <v>9.5</v>
      </c>
      <c r="AD39" s="170" t="str">
        <f>IF(AC39="","",IF(AC39&gt;=5,"○","×"))</f>
        <v>○</v>
      </c>
      <c r="AE39" s="647"/>
      <c r="AF39" s="163">
        <v>9.1</v>
      </c>
      <c r="AG39" s="167" t="str">
        <f>IF(AF39="","",IF(AF39&gt;=2,"○","×"))</f>
        <v>○</v>
      </c>
      <c r="AH39" s="647"/>
      <c r="AI39" s="163">
        <v>8.8000000000000007</v>
      </c>
      <c r="AJ39" s="167" t="str">
        <f>IF(AI39="","",IF(AI39&gt;=2,"○","×"))</f>
        <v>○</v>
      </c>
      <c r="AK39" s="162"/>
      <c r="AL39" s="163">
        <v>8.6</v>
      </c>
      <c r="AM39" s="170" t="str">
        <f>IF(AL39="","",IF(AL39&gt;=2,"○","×"))</f>
        <v>○</v>
      </c>
      <c r="AN39" s="162"/>
      <c r="AO39" s="163">
        <v>9.3000000000000007</v>
      </c>
      <c r="AP39" s="170" t="str">
        <f>IF(AO39="","",IF(AO39&gt;=5,"○","×"))</f>
        <v>○</v>
      </c>
      <c r="AQ39" s="162"/>
      <c r="AR39" s="163">
        <v>9.1</v>
      </c>
      <c r="AS39" s="167" t="str">
        <f>IF(AR39="","",IF(AR39&gt;=5,"○","×"))</f>
        <v>○</v>
      </c>
      <c r="AT39" s="647"/>
      <c r="AU39" s="163">
        <v>9.1</v>
      </c>
      <c r="AV39" s="167" t="str">
        <f>IF(AU39="","",IF(AU39&gt;=7.5,"○","×"))</f>
        <v>○</v>
      </c>
      <c r="AW39" s="162"/>
      <c r="AX39" s="163">
        <v>9.1</v>
      </c>
      <c r="AY39" s="170" t="str">
        <f>IF(AX39="","",IF(AX39&gt;=7.5,"○","×"))</f>
        <v>○</v>
      </c>
      <c r="AZ39" s="162"/>
      <c r="BA39" s="163">
        <v>9.6999999999999993</v>
      </c>
      <c r="BB39" s="167" t="str">
        <f>IF(BA39="","",IF(BA39&gt;=7.5,"○","×"))</f>
        <v>○</v>
      </c>
      <c r="BC39" s="162"/>
      <c r="BD39" s="163">
        <v>9.5</v>
      </c>
      <c r="BE39" s="170" t="str">
        <f>IF(BD39="","",IF(BD39&gt;=7.5,"○","×"))</f>
        <v>○</v>
      </c>
      <c r="BF39" s="162"/>
      <c r="BG39" s="163">
        <v>9.5</v>
      </c>
      <c r="BH39" s="170" t="str">
        <f>IF(BG39="","",IF(BG39&gt;=7.5,"○","×"))</f>
        <v>○</v>
      </c>
      <c r="BI39" s="647"/>
      <c r="BJ39" s="163">
        <v>9.1</v>
      </c>
      <c r="BK39" s="167" t="str">
        <f>IF(BJ39="","",IF(BJ39&gt;=7.5,"○","×"))</f>
        <v>○</v>
      </c>
      <c r="BL39" s="162"/>
      <c r="BM39" s="163">
        <v>9</v>
      </c>
      <c r="BN39" s="170" t="str">
        <f>IF(BM39="","",IF(BM39&gt;=7.5,"○","×"))</f>
        <v>○</v>
      </c>
      <c r="BO39" s="77"/>
    </row>
    <row r="40" spans="1:67" ht="12" customHeight="1" x14ac:dyDescent="0.2">
      <c r="A40" s="635" t="s">
        <v>133</v>
      </c>
      <c r="C40" s="982"/>
      <c r="D40" s="975" t="s">
        <v>92</v>
      </c>
      <c r="E40" s="976"/>
      <c r="F40" s="976"/>
      <c r="G40" s="641" t="s">
        <v>90</v>
      </c>
      <c r="H40" s="640"/>
      <c r="I40" s="644"/>
      <c r="J40" s="130"/>
      <c r="K40" s="78">
        <v>0.7</v>
      </c>
      <c r="L40" s="140" t="str">
        <f>IF(K40="","",(IF(K40&lt;=3,"○","×")))</f>
        <v>○</v>
      </c>
      <c r="M40" s="130"/>
      <c r="N40" s="78">
        <v>0.6</v>
      </c>
      <c r="O40" s="141" t="str">
        <f>IF(N40="","",(IF(N40&lt;=5,"○","×")))</f>
        <v>○</v>
      </c>
      <c r="P40" s="83"/>
      <c r="Q40" s="78">
        <v>1.4</v>
      </c>
      <c r="R40" s="174" t="str">
        <f>IF(Q40="","",(IF(Q40&lt;=3,"○","×")))</f>
        <v>○</v>
      </c>
      <c r="S40" s="130" t="s">
        <v>134</v>
      </c>
      <c r="T40" s="78">
        <v>0.5</v>
      </c>
      <c r="U40" s="141" t="str">
        <f>IF(T40="","",(IF(T40&lt;=3,"○","×")))</f>
        <v>○</v>
      </c>
      <c r="V40" s="130"/>
      <c r="W40" s="78">
        <v>0.6</v>
      </c>
      <c r="X40" s="174" t="str">
        <f>IF(W40="","",(IF(W40&lt;=2,"○","×")))</f>
        <v>○</v>
      </c>
      <c r="Y40" s="640"/>
      <c r="Z40" s="78">
        <v>1.3</v>
      </c>
      <c r="AA40" s="140" t="str">
        <f>IF(Z40="","",(IF(Z40&lt;=8,"○","×")))</f>
        <v>○</v>
      </c>
      <c r="AB40" s="640" t="s">
        <v>134</v>
      </c>
      <c r="AC40" s="78">
        <v>0.5</v>
      </c>
      <c r="AD40" s="81" t="str">
        <f>IF(AC40="","",(IF(AC40&lt;=3,"○","×")))</f>
        <v>○</v>
      </c>
      <c r="AE40" s="640"/>
      <c r="AF40" s="78">
        <v>1.5</v>
      </c>
      <c r="AG40" s="140" t="str">
        <f>IF(AF40="","",(IF(AF40&lt;=8,"○","×")))</f>
        <v>○</v>
      </c>
      <c r="AH40" s="130"/>
      <c r="AI40" s="78">
        <v>4</v>
      </c>
      <c r="AJ40" s="140" t="str">
        <f>IF(AI40="","",(IF(AI40&lt;=8,"○","×")))</f>
        <v>○</v>
      </c>
      <c r="AK40" s="640"/>
      <c r="AL40" s="78">
        <v>2.7</v>
      </c>
      <c r="AM40" s="141" t="str">
        <f>IF(AL40="","",(IF(AL40&lt;=8,"○","×")))</f>
        <v>○</v>
      </c>
      <c r="AN40" s="640"/>
      <c r="AO40" s="175">
        <v>0.9</v>
      </c>
      <c r="AP40" s="81" t="str">
        <f>IF(AO40="","",(IF(AO40&lt;=3,"○","×")))</f>
        <v>○</v>
      </c>
      <c r="AQ40" s="640"/>
      <c r="AR40" s="175">
        <v>1.3</v>
      </c>
      <c r="AS40" s="81" t="str">
        <f>IF(AR40="","",(IF(AR40&lt;=5,"○","×")))</f>
        <v>○</v>
      </c>
      <c r="AT40" s="130"/>
      <c r="AU40" s="78">
        <v>0.6</v>
      </c>
      <c r="AV40" s="141" t="str">
        <f>IF(AU40="","",(IF(AU40&lt;=2,"○","×")))</f>
        <v>○</v>
      </c>
      <c r="AW40" s="83"/>
      <c r="AX40" s="78">
        <v>0.5</v>
      </c>
      <c r="AY40" s="174" t="str">
        <f>IF(AX40="","",(IF(AX40&lt;=2,"○","×")))</f>
        <v>○</v>
      </c>
      <c r="AZ40" s="130"/>
      <c r="BA40" s="78">
        <v>1.8</v>
      </c>
      <c r="BB40" s="141" t="str">
        <f>IF(BA40="","",(IF(BA40&lt;=2,"○","×")))</f>
        <v>○</v>
      </c>
      <c r="BC40" s="130" t="s">
        <v>134</v>
      </c>
      <c r="BD40" s="78">
        <v>0.5</v>
      </c>
      <c r="BE40" s="173" t="str">
        <f>IF(BD40="","",(IF(BD40&lt;=2,"○","×")))</f>
        <v>○</v>
      </c>
      <c r="BF40" s="640" t="s">
        <v>134</v>
      </c>
      <c r="BG40" s="78">
        <v>0.5</v>
      </c>
      <c r="BH40" s="140" t="str">
        <f>IF(BG40="","",(IF(BG40&lt;=2,"○","×")))</f>
        <v>○</v>
      </c>
      <c r="BI40" s="130"/>
      <c r="BJ40" s="78">
        <v>0.8</v>
      </c>
      <c r="BK40" s="174" t="str">
        <f>IF(BJ40="","",(IF(BJ40&lt;=2,"○","×")))</f>
        <v>○</v>
      </c>
      <c r="BL40" s="130" t="s">
        <v>134</v>
      </c>
      <c r="BM40" s="78">
        <v>0.5</v>
      </c>
      <c r="BN40" s="141" t="str">
        <f>IF(BM40="","",(IF(BM40&lt;=2,"○","×")))</f>
        <v>○</v>
      </c>
      <c r="BO40" s="130"/>
    </row>
    <row r="41" spans="1:67" ht="12" customHeight="1" x14ac:dyDescent="0.2">
      <c r="C41" s="982"/>
      <c r="D41" s="975" t="s">
        <v>94</v>
      </c>
      <c r="E41" s="976"/>
      <c r="F41" s="976"/>
      <c r="G41" s="641" t="s">
        <v>90</v>
      </c>
      <c r="H41" s="640"/>
      <c r="I41" s="644"/>
      <c r="J41" s="130"/>
      <c r="K41" s="79">
        <v>4.0999999999999996</v>
      </c>
      <c r="L41" s="173"/>
      <c r="M41" s="130"/>
      <c r="N41" s="78">
        <v>3.8</v>
      </c>
      <c r="O41" s="140"/>
      <c r="P41" s="130"/>
      <c r="Q41" s="156">
        <v>5.3</v>
      </c>
      <c r="R41" s="140"/>
      <c r="S41" s="130"/>
      <c r="T41" s="78">
        <v>3.9</v>
      </c>
      <c r="U41" s="141"/>
      <c r="V41" s="83"/>
      <c r="W41" s="78">
        <v>2.4</v>
      </c>
      <c r="X41" s="174"/>
      <c r="Y41" s="130"/>
      <c r="Z41" s="78">
        <v>4.7</v>
      </c>
      <c r="AA41" s="173"/>
      <c r="AB41" s="130"/>
      <c r="AC41" s="175">
        <v>2.8</v>
      </c>
      <c r="AD41" s="173"/>
      <c r="AE41" s="640"/>
      <c r="AF41" s="78">
        <v>3.7</v>
      </c>
      <c r="AG41" s="140"/>
      <c r="AH41" s="640"/>
      <c r="AI41" s="175">
        <v>5.9</v>
      </c>
      <c r="AJ41" s="140"/>
      <c r="AK41" s="130"/>
      <c r="AL41" s="78">
        <v>6.6</v>
      </c>
      <c r="AM41" s="174"/>
      <c r="AN41" s="130"/>
      <c r="AO41" s="78">
        <v>3.8</v>
      </c>
      <c r="AP41" s="174"/>
      <c r="AQ41" s="130"/>
      <c r="AR41" s="78">
        <v>4.8</v>
      </c>
      <c r="AS41" s="140"/>
      <c r="AT41" s="640"/>
      <c r="AU41" s="78">
        <v>4.3</v>
      </c>
      <c r="AV41" s="140"/>
      <c r="AW41" s="130"/>
      <c r="AX41" s="78">
        <v>5</v>
      </c>
      <c r="AY41" s="173"/>
      <c r="AZ41" s="130"/>
      <c r="BA41" s="78">
        <v>4.0999999999999996</v>
      </c>
      <c r="BB41" s="141"/>
      <c r="BC41" s="83"/>
      <c r="BD41" s="78">
        <v>3.2</v>
      </c>
      <c r="BE41" s="174"/>
      <c r="BF41" s="130"/>
      <c r="BG41" s="78">
        <v>3.2</v>
      </c>
      <c r="BH41" s="173"/>
      <c r="BI41" s="640"/>
      <c r="BJ41" s="78">
        <v>5</v>
      </c>
      <c r="BK41" s="141"/>
      <c r="BL41" s="130"/>
      <c r="BM41" s="78">
        <v>4.3</v>
      </c>
      <c r="BN41" s="174"/>
      <c r="BO41" s="130"/>
    </row>
    <row r="42" spans="1:67" ht="12" customHeight="1" x14ac:dyDescent="0.2">
      <c r="C42" s="982"/>
      <c r="D42" s="975" t="s">
        <v>95</v>
      </c>
      <c r="E42" s="976"/>
      <c r="F42" s="976"/>
      <c r="G42" s="641" t="s">
        <v>90</v>
      </c>
      <c r="H42" s="650"/>
      <c r="I42" s="651"/>
      <c r="J42" s="178"/>
      <c r="K42" s="176">
        <v>5</v>
      </c>
      <c r="L42" s="181" t="str">
        <f>IF(K42="","",IF(K42&lt;=25,"○","×"))</f>
        <v>○</v>
      </c>
      <c r="M42" s="178"/>
      <c r="N42" s="179">
        <v>9</v>
      </c>
      <c r="O42" s="180" t="str">
        <f>IF(N42="","",(IF(N42&lt;=50,"○","×")))</f>
        <v>○</v>
      </c>
      <c r="P42" s="178"/>
      <c r="Q42" s="182">
        <v>9</v>
      </c>
      <c r="R42" s="180" t="str">
        <f>IF(Q42="","",IF(Q42&lt;=25,"○","×"))</f>
        <v>○</v>
      </c>
      <c r="S42" s="178"/>
      <c r="T42" s="179">
        <v>3</v>
      </c>
      <c r="U42" s="183" t="str">
        <f>IF(T42="","",IF(T42&lt;=25,"○","×"))</f>
        <v>○</v>
      </c>
      <c r="V42" s="178"/>
      <c r="W42" s="179">
        <v>1</v>
      </c>
      <c r="X42" s="184" t="str">
        <f>IF(W42="","",(IF(W42&lt;=25,"○","×")))</f>
        <v>○</v>
      </c>
      <c r="Y42" s="178"/>
      <c r="Z42" s="179">
        <v>6</v>
      </c>
      <c r="AA42" s="180" t="str">
        <f>IF(Z42="","",(IF(Z42&lt;=100,"○","×")))</f>
        <v>○</v>
      </c>
      <c r="AB42" s="178"/>
      <c r="AC42" s="179">
        <v>1</v>
      </c>
      <c r="AD42" s="181" t="str">
        <f>IF(AC42="","",IF(AC42&lt;=25,"○","×"))</f>
        <v>○</v>
      </c>
      <c r="AE42" s="650"/>
      <c r="AF42" s="179">
        <v>3</v>
      </c>
      <c r="AG42" s="180" t="str">
        <f>IF(AF42="","",(IF(AF42&lt;=100,"○","×")))</f>
        <v>○</v>
      </c>
      <c r="AH42" s="650"/>
      <c r="AI42" s="179">
        <v>7</v>
      </c>
      <c r="AJ42" s="180" t="str">
        <f>IF(AI42="","",(IF(AI42&lt;=100,"○","×")))</f>
        <v>○</v>
      </c>
      <c r="AK42" s="178"/>
      <c r="AL42" s="179">
        <v>5</v>
      </c>
      <c r="AM42" s="183" t="str">
        <f>IF(AL42="","",(IF(AL42&lt;=100,"○","×")))</f>
        <v>○</v>
      </c>
      <c r="AN42" s="178"/>
      <c r="AO42" s="179">
        <v>3</v>
      </c>
      <c r="AP42" s="184" t="str">
        <f>IF(AO42="","",IF(AO42&lt;=25,"○","×"))</f>
        <v>○</v>
      </c>
      <c r="AQ42" s="178"/>
      <c r="AR42" s="179">
        <v>4</v>
      </c>
      <c r="AS42" s="180" t="str">
        <f>IF(AR42="","",(IF(AR42&lt;=50,"○","×")))</f>
        <v>○</v>
      </c>
      <c r="AT42" s="650"/>
      <c r="AU42" s="179">
        <v>6</v>
      </c>
      <c r="AV42" s="180" t="str">
        <f>IF(AU42="","",(IF(AU42&lt;=25,"○","×")))</f>
        <v>○</v>
      </c>
      <c r="AW42" s="178"/>
      <c r="AX42" s="179">
        <v>14</v>
      </c>
      <c r="AY42" s="181" t="str">
        <f>IF(AX42="","",(IF(AX42&lt;=25,"○","×")))</f>
        <v>○</v>
      </c>
      <c r="AZ42" s="178"/>
      <c r="BA42" s="179">
        <v>3</v>
      </c>
      <c r="BB42" s="183" t="str">
        <f>IF(BA42="","",(IF(BA42&lt;=25,"○","×")))</f>
        <v>○</v>
      </c>
      <c r="BC42" s="178"/>
      <c r="BD42" s="179">
        <v>1</v>
      </c>
      <c r="BE42" s="184" t="str">
        <f>IF(BD42="","",(IF(BD42&lt;=25,"○","×")))</f>
        <v>○</v>
      </c>
      <c r="BF42" s="178"/>
      <c r="BG42" s="179">
        <v>1</v>
      </c>
      <c r="BH42" s="181" t="str">
        <f>IF(BG42="","",(IF(BG42&lt;=25,"○","×")))</f>
        <v>○</v>
      </c>
      <c r="BI42" s="650"/>
      <c r="BJ42" s="179">
        <v>20</v>
      </c>
      <c r="BK42" s="183" t="str">
        <f>IF(BJ42="","",(IF(BJ42&lt;=25,"○","×")))</f>
        <v>○</v>
      </c>
      <c r="BL42" s="178"/>
      <c r="BM42" s="179">
        <v>4</v>
      </c>
      <c r="BN42" s="184" t="str">
        <f>IF(BM42="","",(IF(BM42&lt;=25,"○","×")))</f>
        <v>○</v>
      </c>
      <c r="BO42" s="130"/>
    </row>
    <row r="43" spans="1:67" ht="15.75" customHeight="1" x14ac:dyDescent="0.2">
      <c r="A43" s="641"/>
      <c r="B43" s="641"/>
      <c r="C43" s="982"/>
      <c r="D43" s="986" t="s">
        <v>96</v>
      </c>
      <c r="E43" s="987"/>
      <c r="F43" s="987" t="s">
        <v>97</v>
      </c>
      <c r="G43" s="987"/>
      <c r="H43" s="640"/>
      <c r="I43" s="644"/>
      <c r="J43" s="172"/>
      <c r="K43" s="79" t="s">
        <v>325</v>
      </c>
      <c r="L43" s="76" t="s">
        <v>136</v>
      </c>
      <c r="M43" s="172"/>
      <c r="N43" s="641"/>
      <c r="O43" s="186"/>
      <c r="P43" s="172"/>
      <c r="Q43" s="79" t="s">
        <v>324</v>
      </c>
      <c r="R43" s="76" t="s">
        <v>136</v>
      </c>
      <c r="S43" s="172"/>
      <c r="T43" s="79" t="s">
        <v>323</v>
      </c>
      <c r="U43" s="170" t="s">
        <v>136</v>
      </c>
      <c r="V43" s="172"/>
      <c r="W43" s="79" t="s">
        <v>322</v>
      </c>
      <c r="X43" s="81" t="s">
        <v>141</v>
      </c>
      <c r="Y43" s="172"/>
      <c r="Z43" s="24"/>
      <c r="AA43" s="186"/>
      <c r="AB43" s="172"/>
      <c r="AC43" s="79" t="s">
        <v>321</v>
      </c>
      <c r="AD43" s="76" t="s">
        <v>136</v>
      </c>
      <c r="AE43" s="640"/>
      <c r="AF43" s="24"/>
      <c r="AG43" s="170"/>
      <c r="AH43" s="640"/>
      <c r="AI43" s="188"/>
      <c r="AJ43" s="170"/>
      <c r="AK43" s="172"/>
      <c r="AL43" s="24"/>
      <c r="AM43" s="186"/>
      <c r="AN43" s="172"/>
      <c r="AO43" s="79" t="s">
        <v>320</v>
      </c>
      <c r="AP43" s="170" t="s">
        <v>136</v>
      </c>
      <c r="AQ43" s="172"/>
      <c r="AR43" s="24"/>
      <c r="AS43" s="186"/>
      <c r="AT43" s="640"/>
      <c r="AU43" s="79" t="s">
        <v>319</v>
      </c>
      <c r="AV43" s="76" t="s">
        <v>136</v>
      </c>
      <c r="AW43" s="172"/>
      <c r="AX43" s="79" t="s">
        <v>318</v>
      </c>
      <c r="AY43" s="76" t="s">
        <v>141</v>
      </c>
      <c r="AZ43" s="172"/>
      <c r="BA43" s="79" t="s">
        <v>317</v>
      </c>
      <c r="BB43" s="170" t="s">
        <v>141</v>
      </c>
      <c r="BC43" s="172"/>
      <c r="BD43" s="79" t="s">
        <v>316</v>
      </c>
      <c r="BE43" s="170" t="s">
        <v>136</v>
      </c>
      <c r="BF43" s="172"/>
      <c r="BG43" s="79" t="s">
        <v>315</v>
      </c>
      <c r="BH43" s="76" t="s">
        <v>136</v>
      </c>
      <c r="BI43" s="640"/>
      <c r="BJ43" s="79" t="s">
        <v>314</v>
      </c>
      <c r="BK43" s="76" t="s">
        <v>136</v>
      </c>
      <c r="BL43" s="172"/>
      <c r="BM43" s="79" t="s">
        <v>313</v>
      </c>
      <c r="BN43" s="81" t="s">
        <v>136</v>
      </c>
      <c r="BO43" s="172"/>
    </row>
    <row r="44" spans="1:67" ht="12" customHeight="1" x14ac:dyDescent="0.2">
      <c r="C44" s="982"/>
      <c r="D44" s="975" t="s">
        <v>150</v>
      </c>
      <c r="E44" s="976"/>
      <c r="F44" s="976"/>
      <c r="G44" s="641" t="s">
        <v>90</v>
      </c>
      <c r="H44" s="640"/>
      <c r="I44" s="644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640"/>
      <c r="AF44" s="78"/>
      <c r="AG44" s="29"/>
      <c r="AH44" s="640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640"/>
      <c r="AU44" s="78"/>
      <c r="AV44" s="29"/>
      <c r="AW44" s="77"/>
      <c r="AX44" s="78"/>
      <c r="AY44" s="76"/>
      <c r="AZ44" s="77"/>
      <c r="BA44" s="78"/>
      <c r="BB44" s="81"/>
      <c r="BC44" s="77"/>
      <c r="BD44" s="78"/>
      <c r="BE44" s="81"/>
      <c r="BF44" s="77"/>
      <c r="BG44" s="193"/>
      <c r="BH44" s="143"/>
      <c r="BI44" s="640"/>
      <c r="BJ44" s="193"/>
      <c r="BK44" s="25"/>
      <c r="BL44" s="77"/>
      <c r="BM44" s="193"/>
      <c r="BN44" s="81"/>
      <c r="BO44" s="77"/>
    </row>
    <row r="45" spans="1:67" ht="12" customHeight="1" x14ac:dyDescent="0.2">
      <c r="C45" s="982"/>
      <c r="D45" s="975" t="s">
        <v>151</v>
      </c>
      <c r="E45" s="976"/>
      <c r="F45" s="976"/>
      <c r="G45" s="641" t="s">
        <v>90</v>
      </c>
      <c r="H45" s="640"/>
      <c r="I45" s="644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640"/>
      <c r="AF45" s="193"/>
      <c r="AG45" s="140"/>
      <c r="AH45" s="640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640"/>
      <c r="AU45" s="195"/>
      <c r="AV45" s="140"/>
      <c r="AW45" s="130"/>
      <c r="AX45" s="195"/>
      <c r="AY45" s="173"/>
      <c r="AZ45" s="130"/>
      <c r="BA45" s="195"/>
      <c r="BB45" s="141"/>
      <c r="BC45" s="83"/>
      <c r="BD45" s="195"/>
      <c r="BE45" s="174"/>
      <c r="BF45" s="130"/>
      <c r="BG45" s="195"/>
      <c r="BH45" s="173"/>
      <c r="BI45" s="640"/>
      <c r="BJ45" s="195"/>
      <c r="BK45" s="141"/>
      <c r="BL45" s="130"/>
      <c r="BM45" s="195"/>
      <c r="BN45" s="174"/>
      <c r="BO45" s="106"/>
    </row>
    <row r="46" spans="1:67" ht="12" customHeight="1" x14ac:dyDescent="0.2">
      <c r="C46" s="982"/>
      <c r="D46" s="975" t="s">
        <v>98</v>
      </c>
      <c r="E46" s="976"/>
      <c r="F46" s="976"/>
      <c r="G46" s="644" t="s">
        <v>90</v>
      </c>
      <c r="H46" s="640"/>
      <c r="I46" s="644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199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  <c r="BO46" s="106"/>
    </row>
    <row r="47" spans="1:67" ht="12" customHeight="1" x14ac:dyDescent="0.2">
      <c r="C47" s="982"/>
      <c r="D47" s="975" t="s">
        <v>100</v>
      </c>
      <c r="E47" s="976"/>
      <c r="F47" s="976"/>
      <c r="G47" s="644" t="s">
        <v>99</v>
      </c>
      <c r="H47" s="640"/>
      <c r="I47" s="644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3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  <c r="BO47" s="199"/>
    </row>
    <row r="48" spans="1:67" ht="12" customHeight="1" x14ac:dyDescent="0.2">
      <c r="C48" s="983"/>
      <c r="D48" s="979" t="s">
        <v>101</v>
      </c>
      <c r="E48" s="980"/>
      <c r="F48" s="980"/>
      <c r="G48" s="644" t="s">
        <v>90</v>
      </c>
      <c r="H48" s="640"/>
      <c r="I48" s="644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06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  <c r="BO48" s="199"/>
    </row>
    <row r="49" spans="3:67" ht="12" customHeight="1" x14ac:dyDescent="0.2">
      <c r="C49" s="981" t="s">
        <v>152</v>
      </c>
      <c r="D49" s="984" t="s">
        <v>153</v>
      </c>
      <c r="E49" s="985"/>
      <c r="F49" s="985"/>
      <c r="G49" s="631" t="s">
        <v>90</v>
      </c>
      <c r="H49" s="629">
        <v>3.0000000000000001E-3</v>
      </c>
      <c r="I49" s="631" t="s">
        <v>93</v>
      </c>
      <c r="J49" s="213"/>
      <c r="K49" s="214"/>
      <c r="L49" s="215" t="str">
        <f t="shared" ref="L49:L75" si="0">IF(K49="","",(IF(K49&lt;=$H49,"○","×")))</f>
        <v/>
      </c>
      <c r="M49" s="213"/>
      <c r="N49" s="216"/>
      <c r="O49" s="215" t="str">
        <f t="shared" ref="O49:O75" si="1">IF(N49="","",(IF(N49&lt;=$H49,"○","×")))</f>
        <v/>
      </c>
      <c r="P49" s="213"/>
      <c r="Q49" s="214"/>
      <c r="R49" s="215" t="str">
        <f t="shared" ref="R49:R75" si="2">IF(Q49="","",(IF(Q49&lt;=$H49,"○","×")))</f>
        <v/>
      </c>
      <c r="S49" s="213"/>
      <c r="T49" s="214"/>
      <c r="U49" s="215" t="str">
        <f t="shared" ref="U49:U75" si="3">IF(T49="","",(IF(T49&lt;=$H49,"○","×")))</f>
        <v/>
      </c>
      <c r="V49" s="213"/>
      <c r="W49" s="214"/>
      <c r="X49" s="215" t="str">
        <f t="shared" ref="X49:X75" si="4">IF(W49="","",(IF(W49&lt;=$H49,"○","×")))</f>
        <v/>
      </c>
      <c r="Y49" s="213"/>
      <c r="Z49" s="214"/>
      <c r="AA49" s="215" t="str">
        <f t="shared" ref="AA49:AA75" si="5">IF(Z49="","",(IF(Z49&lt;=$H49,"○","×")))</f>
        <v/>
      </c>
      <c r="AB49" s="213"/>
      <c r="AC49" s="214"/>
      <c r="AD49" s="215" t="str">
        <f t="shared" ref="AD49:AD75" si="6">IF(AC49="","",(IF(AC49&lt;=$H49,"○","×")))</f>
        <v/>
      </c>
      <c r="AE49" s="213"/>
      <c r="AF49" s="214"/>
      <c r="AG49" s="215" t="str">
        <f t="shared" ref="AG49:AG75" si="7">IF(AF49="","",(IF(AF49&lt;=$H49,"○","×")))</f>
        <v/>
      </c>
      <c r="AH49" s="213"/>
      <c r="AI49" s="214"/>
      <c r="AJ49" s="215" t="str">
        <f t="shared" ref="AJ49:AJ75" si="8">IF(AI49="","",(IF(AI49&lt;=$H49,"○","×")))</f>
        <v/>
      </c>
      <c r="AK49" s="213"/>
      <c r="AL49" s="214"/>
      <c r="AM49" s="215" t="str">
        <f t="shared" ref="AM49:AM75" si="9">IF(AL49="","",(IF(AL49&lt;=$H49,"○","×")))</f>
        <v/>
      </c>
      <c r="AN49" s="213"/>
      <c r="AO49" s="214"/>
      <c r="AP49" s="215" t="str">
        <f t="shared" ref="AP49:AP75" si="10">IF(AO49="","",(IF(AO49&lt;=$H49,"○","×")))</f>
        <v/>
      </c>
      <c r="AQ49" s="213"/>
      <c r="AR49" s="214"/>
      <c r="AS49" s="215" t="str">
        <f t="shared" ref="AS49:AS75" si="11">IF(AR49="","",(IF(AR49&lt;=$H49,"○","×")))</f>
        <v/>
      </c>
      <c r="AT49" s="213"/>
      <c r="AU49" s="214"/>
      <c r="AV49" s="215" t="str">
        <f t="shared" ref="AV49:AV75" si="12">IF(AU49="","",(IF(AU49&lt;=$H49,"○","×")))</f>
        <v/>
      </c>
      <c r="AW49" s="213"/>
      <c r="AX49" s="214"/>
      <c r="AY49" s="215" t="str">
        <f t="shared" ref="AY49:AY75" si="13">IF(AX49="","",(IF(AX49&lt;=$H49,"○","×")))</f>
        <v/>
      </c>
      <c r="AZ49" s="213"/>
      <c r="BA49" s="214"/>
      <c r="BB49" s="215" t="str">
        <f t="shared" ref="BB49:BB75" si="14">IF(BA49="","",(IF(BA49&lt;=$H49,"○","×")))</f>
        <v/>
      </c>
      <c r="BC49" s="213"/>
      <c r="BD49" s="214"/>
      <c r="BE49" s="215" t="str">
        <f t="shared" ref="BE49:BE75" si="15">IF(BD49="","",(IF(BD49&lt;=$H49,"○","×")))</f>
        <v/>
      </c>
      <c r="BF49" s="213"/>
      <c r="BG49" s="214"/>
      <c r="BH49" s="215" t="str">
        <f t="shared" ref="BH49:BH75" si="16">IF(BG49="","",(IF(BG49&lt;=$H49,"○","×")))</f>
        <v/>
      </c>
      <c r="BI49" s="213"/>
      <c r="BJ49" s="214"/>
      <c r="BK49" s="215" t="str">
        <f t="shared" ref="BK49:BK75" si="17">IF(BJ49="","",(IF(BJ49&lt;=$H49,"○","×")))</f>
        <v/>
      </c>
      <c r="BL49" s="213"/>
      <c r="BM49" s="214"/>
      <c r="BN49" s="215" t="str">
        <f t="shared" ref="BN49:BN75" si="18">IF(BM49="","",(IF(BM49&lt;=$H49,"○","×")))</f>
        <v/>
      </c>
      <c r="BO49" s="172"/>
    </row>
    <row r="50" spans="3:67" ht="12" customHeight="1" x14ac:dyDescent="0.2">
      <c r="C50" s="982"/>
      <c r="D50" s="975" t="s">
        <v>154</v>
      </c>
      <c r="E50" s="976"/>
      <c r="F50" s="976"/>
      <c r="G50" s="644" t="s">
        <v>90</v>
      </c>
      <c r="H50" s="975" t="s">
        <v>155</v>
      </c>
      <c r="I50" s="996"/>
      <c r="J50" s="172"/>
      <c r="K50" s="641"/>
      <c r="L50" s="192" t="str">
        <f t="shared" si="0"/>
        <v/>
      </c>
      <c r="M50" s="172"/>
      <c r="N50" s="218"/>
      <c r="O50" s="192" t="str">
        <f t="shared" si="1"/>
        <v/>
      </c>
      <c r="P50" s="172"/>
      <c r="Q50" s="78"/>
      <c r="R50" s="192" t="str">
        <f t="shared" si="2"/>
        <v/>
      </c>
      <c r="S50" s="172"/>
      <c r="T50" s="218"/>
      <c r="U50" s="192" t="str">
        <f t="shared" si="3"/>
        <v/>
      </c>
      <c r="V50" s="172"/>
      <c r="W50" s="218"/>
      <c r="X50" s="192" t="str">
        <f t="shared" si="4"/>
        <v/>
      </c>
      <c r="Y50" s="172"/>
      <c r="Z50" s="218"/>
      <c r="AA50" s="192" t="str">
        <f t="shared" si="5"/>
        <v/>
      </c>
      <c r="AB50" s="172"/>
      <c r="AC50" s="218"/>
      <c r="AD50" s="192" t="str">
        <f t="shared" si="6"/>
        <v/>
      </c>
      <c r="AE50" s="172"/>
      <c r="AF50" s="218"/>
      <c r="AG50" s="192" t="str">
        <f t="shared" si="7"/>
        <v/>
      </c>
      <c r="AH50" s="172"/>
      <c r="AI50" s="218"/>
      <c r="AJ50" s="192" t="str">
        <f t="shared" si="8"/>
        <v/>
      </c>
      <c r="AK50" s="172"/>
      <c r="AL50" s="218"/>
      <c r="AM50" s="192" t="str">
        <f t="shared" si="9"/>
        <v/>
      </c>
      <c r="AN50" s="172"/>
      <c r="AO50" s="218"/>
      <c r="AP50" s="192" t="str">
        <f t="shared" si="10"/>
        <v/>
      </c>
      <c r="AQ50" s="172"/>
      <c r="AR50" s="218"/>
      <c r="AS50" s="192" t="str">
        <f t="shared" si="11"/>
        <v/>
      </c>
      <c r="AT50" s="172"/>
      <c r="AU50" s="218"/>
      <c r="AV50" s="192" t="str">
        <f t="shared" si="12"/>
        <v/>
      </c>
      <c r="AW50" s="172"/>
      <c r="AX50" s="218"/>
      <c r="AY50" s="192" t="str">
        <f t="shared" si="13"/>
        <v/>
      </c>
      <c r="AZ50" s="172"/>
      <c r="BA50" s="218"/>
      <c r="BB50" s="192" t="str">
        <f t="shared" si="14"/>
        <v/>
      </c>
      <c r="BC50" s="172"/>
      <c r="BD50" s="218"/>
      <c r="BE50" s="192" t="str">
        <f t="shared" si="15"/>
        <v/>
      </c>
      <c r="BF50" s="172"/>
      <c r="BG50" s="218"/>
      <c r="BH50" s="192" t="str">
        <f t="shared" si="16"/>
        <v/>
      </c>
      <c r="BI50" s="172"/>
      <c r="BJ50" s="218"/>
      <c r="BK50" s="192" t="str">
        <f t="shared" si="17"/>
        <v/>
      </c>
      <c r="BL50" s="172"/>
      <c r="BM50" s="218"/>
      <c r="BN50" s="192" t="str">
        <f t="shared" si="18"/>
        <v/>
      </c>
      <c r="BO50" s="172"/>
    </row>
    <row r="51" spans="3:67" ht="12" customHeight="1" x14ac:dyDescent="0.2">
      <c r="C51" s="982"/>
      <c r="D51" s="975" t="s">
        <v>156</v>
      </c>
      <c r="E51" s="976"/>
      <c r="F51" s="976"/>
      <c r="G51" s="644" t="s">
        <v>90</v>
      </c>
      <c r="H51" s="640">
        <v>0.01</v>
      </c>
      <c r="I51" s="644" t="s">
        <v>93</v>
      </c>
      <c r="J51" s="172"/>
      <c r="K51" s="217"/>
      <c r="L51" s="192" t="str">
        <f t="shared" si="0"/>
        <v/>
      </c>
      <c r="M51" s="172"/>
      <c r="N51" s="219"/>
      <c r="O51" s="192" t="str">
        <f t="shared" si="1"/>
        <v/>
      </c>
      <c r="P51" s="172"/>
      <c r="Q51" s="217"/>
      <c r="R51" s="192" t="str">
        <f t="shared" si="2"/>
        <v/>
      </c>
      <c r="S51" s="172"/>
      <c r="T51" s="217"/>
      <c r="U51" s="192" t="str">
        <f t="shared" si="3"/>
        <v/>
      </c>
      <c r="V51" s="172"/>
      <c r="W51" s="217"/>
      <c r="X51" s="192" t="str">
        <f t="shared" si="4"/>
        <v/>
      </c>
      <c r="Y51" s="172"/>
      <c r="Z51" s="217"/>
      <c r="AA51" s="192" t="str">
        <f t="shared" si="5"/>
        <v/>
      </c>
      <c r="AB51" s="172"/>
      <c r="AC51" s="217"/>
      <c r="AD51" s="192" t="str">
        <f t="shared" si="6"/>
        <v/>
      </c>
      <c r="AE51" s="172"/>
      <c r="AF51" s="217"/>
      <c r="AG51" s="192" t="str">
        <f t="shared" si="7"/>
        <v/>
      </c>
      <c r="AH51" s="172"/>
      <c r="AI51" s="217"/>
      <c r="AJ51" s="192" t="str">
        <f t="shared" si="8"/>
        <v/>
      </c>
      <c r="AK51" s="172"/>
      <c r="AL51" s="217"/>
      <c r="AM51" s="192" t="str">
        <f t="shared" si="9"/>
        <v/>
      </c>
      <c r="AN51" s="172"/>
      <c r="AO51" s="217"/>
      <c r="AP51" s="192" t="str">
        <f t="shared" si="10"/>
        <v/>
      </c>
      <c r="AQ51" s="172"/>
      <c r="AR51" s="217"/>
      <c r="AS51" s="192" t="str">
        <f t="shared" si="11"/>
        <v/>
      </c>
      <c r="AT51" s="172"/>
      <c r="AU51" s="217"/>
      <c r="AV51" s="192" t="str">
        <f t="shared" si="12"/>
        <v/>
      </c>
      <c r="AW51" s="172"/>
      <c r="AX51" s="217"/>
      <c r="AY51" s="192" t="str">
        <f t="shared" si="13"/>
        <v/>
      </c>
      <c r="AZ51" s="172"/>
      <c r="BA51" s="217"/>
      <c r="BB51" s="192" t="str">
        <f t="shared" si="14"/>
        <v/>
      </c>
      <c r="BC51" s="172"/>
      <c r="BD51" s="217"/>
      <c r="BE51" s="192" t="str">
        <f t="shared" si="15"/>
        <v/>
      </c>
      <c r="BF51" s="172"/>
      <c r="BG51" s="217"/>
      <c r="BH51" s="192" t="str">
        <f t="shared" si="16"/>
        <v/>
      </c>
      <c r="BI51" s="172"/>
      <c r="BJ51" s="217"/>
      <c r="BK51" s="192" t="str">
        <f t="shared" si="17"/>
        <v/>
      </c>
      <c r="BL51" s="172"/>
      <c r="BM51" s="217"/>
      <c r="BN51" s="192" t="str">
        <f t="shared" si="18"/>
        <v/>
      </c>
      <c r="BO51" s="172"/>
    </row>
    <row r="52" spans="3:67" ht="12" customHeight="1" x14ac:dyDescent="0.2">
      <c r="C52" s="982"/>
      <c r="D52" s="977" t="s">
        <v>157</v>
      </c>
      <c r="E52" s="978"/>
      <c r="F52" s="978"/>
      <c r="G52" s="651" t="s">
        <v>90</v>
      </c>
      <c r="H52" s="650">
        <v>0.02</v>
      </c>
      <c r="I52" s="644" t="s">
        <v>93</v>
      </c>
      <c r="J52" s="220"/>
      <c r="K52" s="221"/>
      <c r="L52" s="222" t="str">
        <f t="shared" si="0"/>
        <v/>
      </c>
      <c r="M52" s="220"/>
      <c r="N52" s="223"/>
      <c r="O52" s="222" t="str">
        <f t="shared" si="1"/>
        <v/>
      </c>
      <c r="P52" s="220"/>
      <c r="Q52" s="221"/>
      <c r="R52" s="222" t="str">
        <f t="shared" si="2"/>
        <v/>
      </c>
      <c r="S52" s="220"/>
      <c r="T52" s="221"/>
      <c r="U52" s="222" t="str">
        <f t="shared" si="3"/>
        <v/>
      </c>
      <c r="V52" s="220"/>
      <c r="W52" s="221"/>
      <c r="X52" s="222" t="str">
        <f t="shared" si="4"/>
        <v/>
      </c>
      <c r="Y52" s="220"/>
      <c r="Z52" s="221"/>
      <c r="AA52" s="222" t="str">
        <f t="shared" si="5"/>
        <v/>
      </c>
      <c r="AB52" s="220"/>
      <c r="AC52" s="221"/>
      <c r="AD52" s="222" t="str">
        <f t="shared" si="6"/>
        <v/>
      </c>
      <c r="AE52" s="220"/>
      <c r="AF52" s="221"/>
      <c r="AG52" s="222" t="str">
        <f t="shared" si="7"/>
        <v/>
      </c>
      <c r="AH52" s="220"/>
      <c r="AI52" s="221"/>
      <c r="AJ52" s="222" t="str">
        <f t="shared" si="8"/>
        <v/>
      </c>
      <c r="AK52" s="220"/>
      <c r="AL52" s="221"/>
      <c r="AM52" s="222" t="str">
        <f t="shared" si="9"/>
        <v/>
      </c>
      <c r="AN52" s="220"/>
      <c r="AO52" s="221"/>
      <c r="AP52" s="222" t="str">
        <f t="shared" si="10"/>
        <v/>
      </c>
      <c r="AQ52" s="220"/>
      <c r="AR52" s="221"/>
      <c r="AS52" s="222" t="str">
        <f t="shared" si="11"/>
        <v/>
      </c>
      <c r="AT52" s="220"/>
      <c r="AU52" s="221"/>
      <c r="AV52" s="222" t="str">
        <f t="shared" si="12"/>
        <v/>
      </c>
      <c r="AW52" s="220"/>
      <c r="AX52" s="221"/>
      <c r="AY52" s="222" t="str">
        <f t="shared" si="13"/>
        <v/>
      </c>
      <c r="AZ52" s="220"/>
      <c r="BA52" s="221"/>
      <c r="BB52" s="222" t="str">
        <f t="shared" si="14"/>
        <v/>
      </c>
      <c r="BC52" s="220"/>
      <c r="BD52" s="221"/>
      <c r="BE52" s="222" t="str">
        <f t="shared" si="15"/>
        <v/>
      </c>
      <c r="BF52" s="220"/>
      <c r="BG52" s="221"/>
      <c r="BH52" s="222" t="str">
        <f t="shared" si="16"/>
        <v/>
      </c>
      <c r="BI52" s="220"/>
      <c r="BJ52" s="221"/>
      <c r="BK52" s="222" t="str">
        <f t="shared" si="17"/>
        <v/>
      </c>
      <c r="BL52" s="220"/>
      <c r="BM52" s="221"/>
      <c r="BN52" s="222" t="str">
        <f t="shared" si="18"/>
        <v/>
      </c>
      <c r="BO52" s="172"/>
    </row>
    <row r="53" spans="3:67" ht="12" customHeight="1" x14ac:dyDescent="0.2">
      <c r="C53" s="982"/>
      <c r="D53" s="975" t="s">
        <v>158</v>
      </c>
      <c r="E53" s="976"/>
      <c r="F53" s="976"/>
      <c r="G53" s="644" t="s">
        <v>90</v>
      </c>
      <c r="H53" s="640">
        <v>0.01</v>
      </c>
      <c r="I53" s="652" t="s">
        <v>93</v>
      </c>
      <c r="J53" s="172"/>
      <c r="K53" s="217"/>
      <c r="L53" s="192" t="str">
        <f t="shared" si="0"/>
        <v/>
      </c>
      <c r="M53" s="172"/>
      <c r="N53" s="219"/>
      <c r="O53" s="192" t="str">
        <f t="shared" si="1"/>
        <v/>
      </c>
      <c r="P53" s="172"/>
      <c r="Q53" s="219"/>
      <c r="R53" s="192" t="str">
        <f t="shared" si="2"/>
        <v/>
      </c>
      <c r="S53" s="172"/>
      <c r="T53" s="219"/>
      <c r="U53" s="192" t="str">
        <f t="shared" si="3"/>
        <v/>
      </c>
      <c r="V53" s="172"/>
      <c r="W53" s="219"/>
      <c r="X53" s="192" t="str">
        <f t="shared" si="4"/>
        <v/>
      </c>
      <c r="Y53" s="172"/>
      <c r="Z53" s="219"/>
      <c r="AA53" s="192" t="str">
        <f t="shared" si="5"/>
        <v/>
      </c>
      <c r="AB53" s="172"/>
      <c r="AC53" s="219"/>
      <c r="AD53" s="192" t="str">
        <f t="shared" si="6"/>
        <v/>
      </c>
      <c r="AE53" s="172"/>
      <c r="AF53" s="219"/>
      <c r="AG53" s="192" t="str">
        <f t="shared" si="7"/>
        <v/>
      </c>
      <c r="AH53" s="172"/>
      <c r="AI53" s="219"/>
      <c r="AJ53" s="192" t="str">
        <f t="shared" si="8"/>
        <v/>
      </c>
      <c r="AK53" s="172"/>
      <c r="AL53" s="219"/>
      <c r="AM53" s="192" t="str">
        <f t="shared" si="9"/>
        <v/>
      </c>
      <c r="AN53" s="172"/>
      <c r="AO53" s="219"/>
      <c r="AP53" s="192" t="str">
        <f t="shared" si="10"/>
        <v/>
      </c>
      <c r="AQ53" s="172"/>
      <c r="AR53" s="219"/>
      <c r="AS53" s="192" t="str">
        <f t="shared" si="11"/>
        <v/>
      </c>
      <c r="AT53" s="172"/>
      <c r="AU53" s="219"/>
      <c r="AV53" s="192" t="str">
        <f t="shared" si="12"/>
        <v/>
      </c>
      <c r="AW53" s="172"/>
      <c r="AX53" s="219"/>
      <c r="AY53" s="192" t="str">
        <f t="shared" si="13"/>
        <v/>
      </c>
      <c r="AZ53" s="172"/>
      <c r="BA53" s="219"/>
      <c r="BB53" s="192" t="str">
        <f t="shared" si="14"/>
        <v/>
      </c>
      <c r="BC53" s="172"/>
      <c r="BD53" s="219"/>
      <c r="BE53" s="192" t="str">
        <f t="shared" si="15"/>
        <v/>
      </c>
      <c r="BF53" s="172"/>
      <c r="BG53" s="219"/>
      <c r="BH53" s="192" t="str">
        <f t="shared" si="16"/>
        <v/>
      </c>
      <c r="BI53" s="172"/>
      <c r="BJ53" s="219"/>
      <c r="BK53" s="192" t="str">
        <f t="shared" si="17"/>
        <v/>
      </c>
      <c r="BL53" s="172"/>
      <c r="BM53" s="219"/>
      <c r="BN53" s="192" t="str">
        <f t="shared" si="18"/>
        <v/>
      </c>
      <c r="BO53" s="172"/>
    </row>
    <row r="54" spans="3:67" ht="12" customHeight="1" x14ac:dyDescent="0.2">
      <c r="C54" s="982"/>
      <c r="D54" s="975" t="s">
        <v>159</v>
      </c>
      <c r="E54" s="976"/>
      <c r="F54" s="976"/>
      <c r="G54" s="644" t="s">
        <v>90</v>
      </c>
      <c r="H54" s="640">
        <v>5.0000000000000001E-4</v>
      </c>
      <c r="I54" s="644" t="s">
        <v>93</v>
      </c>
      <c r="J54" s="172"/>
      <c r="K54" s="217"/>
      <c r="L54" s="192" t="str">
        <f t="shared" si="0"/>
        <v/>
      </c>
      <c r="M54" s="172"/>
      <c r="N54" s="219"/>
      <c r="O54" s="192" t="str">
        <f t="shared" si="1"/>
        <v/>
      </c>
      <c r="P54" s="172"/>
      <c r="Q54" s="219"/>
      <c r="R54" s="192" t="str">
        <f t="shared" si="2"/>
        <v/>
      </c>
      <c r="S54" s="172"/>
      <c r="T54" s="219"/>
      <c r="U54" s="192" t="str">
        <f t="shared" si="3"/>
        <v/>
      </c>
      <c r="V54" s="172"/>
      <c r="W54" s="219"/>
      <c r="X54" s="192" t="str">
        <f t="shared" si="4"/>
        <v/>
      </c>
      <c r="Y54" s="172"/>
      <c r="Z54" s="219"/>
      <c r="AA54" s="192" t="str">
        <f t="shared" si="5"/>
        <v/>
      </c>
      <c r="AB54" s="172"/>
      <c r="AC54" s="219"/>
      <c r="AD54" s="192" t="str">
        <f t="shared" si="6"/>
        <v/>
      </c>
      <c r="AE54" s="172"/>
      <c r="AF54" s="219"/>
      <c r="AG54" s="192" t="str">
        <f t="shared" si="7"/>
        <v/>
      </c>
      <c r="AH54" s="172"/>
      <c r="AI54" s="219"/>
      <c r="AJ54" s="192" t="str">
        <f t="shared" si="8"/>
        <v/>
      </c>
      <c r="AK54" s="172"/>
      <c r="AL54" s="219"/>
      <c r="AM54" s="192" t="str">
        <f t="shared" si="9"/>
        <v/>
      </c>
      <c r="AN54" s="172"/>
      <c r="AO54" s="219"/>
      <c r="AP54" s="192" t="str">
        <f t="shared" si="10"/>
        <v/>
      </c>
      <c r="AQ54" s="172"/>
      <c r="AR54" s="219"/>
      <c r="AS54" s="192" t="str">
        <f t="shared" si="11"/>
        <v/>
      </c>
      <c r="AT54" s="172"/>
      <c r="AU54" s="219"/>
      <c r="AV54" s="192" t="str">
        <f t="shared" si="12"/>
        <v/>
      </c>
      <c r="AW54" s="172"/>
      <c r="AX54" s="219"/>
      <c r="AY54" s="192" t="str">
        <f t="shared" si="13"/>
        <v/>
      </c>
      <c r="AZ54" s="172"/>
      <c r="BA54" s="219"/>
      <c r="BB54" s="192" t="str">
        <f t="shared" si="14"/>
        <v/>
      </c>
      <c r="BC54" s="172"/>
      <c r="BD54" s="219"/>
      <c r="BE54" s="192" t="str">
        <f t="shared" si="15"/>
        <v/>
      </c>
      <c r="BF54" s="172"/>
      <c r="BG54" s="219"/>
      <c r="BH54" s="192" t="str">
        <f t="shared" si="16"/>
        <v/>
      </c>
      <c r="BI54" s="172"/>
      <c r="BJ54" s="219"/>
      <c r="BK54" s="192" t="str">
        <f t="shared" si="17"/>
        <v/>
      </c>
      <c r="BL54" s="172"/>
      <c r="BM54" s="219"/>
      <c r="BN54" s="192" t="str">
        <f t="shared" si="18"/>
        <v/>
      </c>
      <c r="BO54" s="172"/>
    </row>
    <row r="55" spans="3:67" ht="12" customHeight="1" x14ac:dyDescent="0.2">
      <c r="C55" s="982"/>
      <c r="D55" s="975" t="s">
        <v>160</v>
      </c>
      <c r="E55" s="976"/>
      <c r="F55" s="976"/>
      <c r="G55" s="644" t="s">
        <v>90</v>
      </c>
      <c r="H55" s="975" t="s">
        <v>155</v>
      </c>
      <c r="I55" s="996"/>
      <c r="J55" s="23"/>
      <c r="K55" s="217"/>
      <c r="L55" s="143" t="str">
        <f t="shared" si="0"/>
        <v/>
      </c>
      <c r="M55" s="23"/>
      <c r="N55" s="219"/>
      <c r="O55" s="143" t="str">
        <f t="shared" si="1"/>
        <v/>
      </c>
      <c r="P55" s="23"/>
      <c r="Q55" s="219"/>
      <c r="R55" s="143" t="str">
        <f t="shared" si="2"/>
        <v/>
      </c>
      <c r="S55" s="23"/>
      <c r="T55" s="219"/>
      <c r="U55" s="143" t="str">
        <f t="shared" si="3"/>
        <v/>
      </c>
      <c r="V55" s="23"/>
      <c r="W55" s="219"/>
      <c r="X55" s="143" t="str">
        <f t="shared" si="4"/>
        <v/>
      </c>
      <c r="Y55" s="23"/>
      <c r="Z55" s="219"/>
      <c r="AA55" s="143" t="str">
        <f t="shared" si="5"/>
        <v/>
      </c>
      <c r="AB55" s="23"/>
      <c r="AC55" s="219"/>
      <c r="AD55" s="143" t="str">
        <f t="shared" si="6"/>
        <v/>
      </c>
      <c r="AE55" s="23"/>
      <c r="AF55" s="219"/>
      <c r="AG55" s="143" t="str">
        <f t="shared" si="7"/>
        <v/>
      </c>
      <c r="AH55" s="23"/>
      <c r="AI55" s="219"/>
      <c r="AJ55" s="143" t="str">
        <f t="shared" si="8"/>
        <v/>
      </c>
      <c r="AK55" s="23"/>
      <c r="AL55" s="219"/>
      <c r="AM55" s="143" t="str">
        <f t="shared" si="9"/>
        <v/>
      </c>
      <c r="AN55" s="23"/>
      <c r="AO55" s="219"/>
      <c r="AP55" s="143" t="str">
        <f t="shared" si="10"/>
        <v/>
      </c>
      <c r="AQ55" s="23"/>
      <c r="AR55" s="219"/>
      <c r="AS55" s="143" t="str">
        <f t="shared" si="11"/>
        <v/>
      </c>
      <c r="AT55" s="23"/>
      <c r="AU55" s="219"/>
      <c r="AV55" s="143" t="str">
        <f t="shared" si="12"/>
        <v/>
      </c>
      <c r="AW55" s="23"/>
      <c r="AX55" s="219"/>
      <c r="AY55" s="143" t="str">
        <f t="shared" si="13"/>
        <v/>
      </c>
      <c r="AZ55" s="23"/>
      <c r="BA55" s="219"/>
      <c r="BB55" s="143" t="str">
        <f t="shared" si="14"/>
        <v/>
      </c>
      <c r="BC55" s="23"/>
      <c r="BD55" s="219"/>
      <c r="BE55" s="143" t="str">
        <f t="shared" si="15"/>
        <v/>
      </c>
      <c r="BF55" s="23"/>
      <c r="BG55" s="219"/>
      <c r="BH55" s="143" t="str">
        <f t="shared" si="16"/>
        <v/>
      </c>
      <c r="BI55" s="23"/>
      <c r="BJ55" s="219"/>
      <c r="BK55" s="143" t="str">
        <f t="shared" si="17"/>
        <v/>
      </c>
      <c r="BL55" s="23"/>
      <c r="BM55" s="219"/>
      <c r="BN55" s="143" t="str">
        <f t="shared" si="18"/>
        <v/>
      </c>
      <c r="BO55" s="23"/>
    </row>
    <row r="56" spans="3:67" ht="12" customHeight="1" x14ac:dyDescent="0.2">
      <c r="C56" s="982"/>
      <c r="D56" s="977" t="s">
        <v>161</v>
      </c>
      <c r="E56" s="978"/>
      <c r="F56" s="978"/>
      <c r="G56" s="651" t="s">
        <v>90</v>
      </c>
      <c r="H56" s="977" t="s">
        <v>155</v>
      </c>
      <c r="I56" s="997"/>
      <c r="J56" s="224"/>
      <c r="K56" s="221"/>
      <c r="L56" s="225" t="str">
        <f t="shared" si="0"/>
        <v/>
      </c>
      <c r="M56" s="224"/>
      <c r="N56" s="223"/>
      <c r="O56" s="225" t="str">
        <f t="shared" si="1"/>
        <v/>
      </c>
      <c r="P56" s="224"/>
      <c r="Q56" s="223"/>
      <c r="R56" s="225" t="str">
        <f t="shared" si="2"/>
        <v/>
      </c>
      <c r="S56" s="224"/>
      <c r="T56" s="223"/>
      <c r="U56" s="225" t="str">
        <f t="shared" si="3"/>
        <v/>
      </c>
      <c r="V56" s="224"/>
      <c r="W56" s="223"/>
      <c r="X56" s="225" t="str">
        <f t="shared" si="4"/>
        <v/>
      </c>
      <c r="Y56" s="224"/>
      <c r="Z56" s="223"/>
      <c r="AA56" s="225" t="str">
        <f t="shared" si="5"/>
        <v/>
      </c>
      <c r="AB56" s="224"/>
      <c r="AC56" s="223"/>
      <c r="AD56" s="225" t="str">
        <f t="shared" si="6"/>
        <v/>
      </c>
      <c r="AE56" s="224"/>
      <c r="AF56" s="223"/>
      <c r="AG56" s="225" t="str">
        <f t="shared" si="7"/>
        <v/>
      </c>
      <c r="AH56" s="224"/>
      <c r="AI56" s="223"/>
      <c r="AJ56" s="225" t="str">
        <f t="shared" si="8"/>
        <v/>
      </c>
      <c r="AK56" s="224"/>
      <c r="AL56" s="223"/>
      <c r="AM56" s="225" t="str">
        <f t="shared" si="9"/>
        <v/>
      </c>
      <c r="AN56" s="224"/>
      <c r="AO56" s="223"/>
      <c r="AP56" s="225" t="str">
        <f t="shared" si="10"/>
        <v/>
      </c>
      <c r="AQ56" s="224"/>
      <c r="AR56" s="223"/>
      <c r="AS56" s="225" t="str">
        <f t="shared" si="11"/>
        <v/>
      </c>
      <c r="AT56" s="224"/>
      <c r="AU56" s="223"/>
      <c r="AV56" s="225" t="str">
        <f t="shared" si="12"/>
        <v/>
      </c>
      <c r="AW56" s="224"/>
      <c r="AX56" s="223"/>
      <c r="AY56" s="225" t="str">
        <f t="shared" si="13"/>
        <v/>
      </c>
      <c r="AZ56" s="224"/>
      <c r="BA56" s="223"/>
      <c r="BB56" s="225" t="str">
        <f t="shared" si="14"/>
        <v/>
      </c>
      <c r="BC56" s="224"/>
      <c r="BD56" s="223"/>
      <c r="BE56" s="225" t="str">
        <f t="shared" si="15"/>
        <v/>
      </c>
      <c r="BF56" s="224"/>
      <c r="BG56" s="223"/>
      <c r="BH56" s="225" t="str">
        <f t="shared" si="16"/>
        <v/>
      </c>
      <c r="BI56" s="224"/>
      <c r="BJ56" s="223"/>
      <c r="BK56" s="225" t="str">
        <f t="shared" si="17"/>
        <v/>
      </c>
      <c r="BL56" s="224"/>
      <c r="BM56" s="223"/>
      <c r="BN56" s="225" t="str">
        <f t="shared" si="18"/>
        <v/>
      </c>
      <c r="BO56" s="23"/>
    </row>
    <row r="57" spans="3:67" ht="12" customHeight="1" x14ac:dyDescent="0.2">
      <c r="C57" s="982"/>
      <c r="D57" s="975" t="s">
        <v>162</v>
      </c>
      <c r="E57" s="976"/>
      <c r="F57" s="976"/>
      <c r="G57" s="644" t="s">
        <v>90</v>
      </c>
      <c r="H57" s="647">
        <v>0.02</v>
      </c>
      <c r="I57" s="652" t="s">
        <v>93</v>
      </c>
      <c r="J57" s="172"/>
      <c r="K57" s="217"/>
      <c r="L57" s="192" t="str">
        <f t="shared" si="0"/>
        <v/>
      </c>
      <c r="M57" s="172"/>
      <c r="N57" s="219"/>
      <c r="O57" s="192" t="str">
        <f t="shared" si="1"/>
        <v/>
      </c>
      <c r="P57" s="172"/>
      <c r="Q57" s="219"/>
      <c r="R57" s="192" t="str">
        <f t="shared" si="2"/>
        <v/>
      </c>
      <c r="S57" s="172"/>
      <c r="T57" s="219"/>
      <c r="U57" s="192" t="str">
        <f t="shared" si="3"/>
        <v/>
      </c>
      <c r="V57" s="172"/>
      <c r="W57" s="219"/>
      <c r="X57" s="192" t="str">
        <f t="shared" si="4"/>
        <v/>
      </c>
      <c r="Y57" s="172"/>
      <c r="Z57" s="219"/>
      <c r="AA57" s="192" t="str">
        <f t="shared" si="5"/>
        <v/>
      </c>
      <c r="AB57" s="172"/>
      <c r="AC57" s="219"/>
      <c r="AD57" s="192" t="str">
        <f t="shared" si="6"/>
        <v/>
      </c>
      <c r="AE57" s="172"/>
      <c r="AF57" s="219"/>
      <c r="AG57" s="192" t="str">
        <f t="shared" si="7"/>
        <v/>
      </c>
      <c r="AH57" s="172"/>
      <c r="AI57" s="219"/>
      <c r="AJ57" s="192" t="str">
        <f t="shared" si="8"/>
        <v/>
      </c>
      <c r="AK57" s="172"/>
      <c r="AL57" s="219"/>
      <c r="AM57" s="192" t="str">
        <f t="shared" si="9"/>
        <v/>
      </c>
      <c r="AN57" s="172"/>
      <c r="AO57" s="219"/>
      <c r="AP57" s="192" t="str">
        <f t="shared" si="10"/>
        <v/>
      </c>
      <c r="AQ57" s="172"/>
      <c r="AR57" s="219"/>
      <c r="AS57" s="192" t="str">
        <f t="shared" si="11"/>
        <v/>
      </c>
      <c r="AT57" s="172"/>
      <c r="AU57" s="219"/>
      <c r="AV57" s="192" t="str">
        <f t="shared" si="12"/>
        <v/>
      </c>
      <c r="AW57" s="172"/>
      <c r="AX57" s="219"/>
      <c r="AY57" s="192" t="str">
        <f t="shared" si="13"/>
        <v/>
      </c>
      <c r="AZ57" s="172"/>
      <c r="BA57" s="219"/>
      <c r="BB57" s="192" t="str">
        <f t="shared" si="14"/>
        <v/>
      </c>
      <c r="BC57" s="172"/>
      <c r="BD57" s="219"/>
      <c r="BE57" s="192" t="str">
        <f t="shared" si="15"/>
        <v/>
      </c>
      <c r="BF57" s="172"/>
      <c r="BG57" s="219"/>
      <c r="BH57" s="192" t="str">
        <f t="shared" si="16"/>
        <v/>
      </c>
      <c r="BI57" s="172"/>
      <c r="BJ57" s="219"/>
      <c r="BK57" s="192" t="str">
        <f t="shared" si="17"/>
        <v/>
      </c>
      <c r="BL57" s="172"/>
      <c r="BM57" s="219"/>
      <c r="BN57" s="192" t="str">
        <f t="shared" si="18"/>
        <v/>
      </c>
      <c r="BO57" s="172"/>
    </row>
    <row r="58" spans="3:67" ht="12" customHeight="1" x14ac:dyDescent="0.2">
      <c r="C58" s="982"/>
      <c r="D58" s="975" t="s">
        <v>163</v>
      </c>
      <c r="E58" s="976"/>
      <c r="F58" s="976"/>
      <c r="G58" s="644" t="s">
        <v>90</v>
      </c>
      <c r="H58" s="640">
        <v>2E-3</v>
      </c>
      <c r="I58" s="644" t="s">
        <v>93</v>
      </c>
      <c r="J58" s="172"/>
      <c r="K58" s="217"/>
      <c r="L58" s="192" t="str">
        <f t="shared" si="0"/>
        <v/>
      </c>
      <c r="M58" s="172"/>
      <c r="N58" s="219"/>
      <c r="O58" s="192" t="str">
        <f t="shared" si="1"/>
        <v/>
      </c>
      <c r="P58" s="172"/>
      <c r="Q58" s="219"/>
      <c r="R58" s="192" t="str">
        <f t="shared" si="2"/>
        <v/>
      </c>
      <c r="S58" s="172"/>
      <c r="T58" s="219"/>
      <c r="U58" s="192" t="str">
        <f t="shared" si="3"/>
        <v/>
      </c>
      <c r="V58" s="172"/>
      <c r="W58" s="219"/>
      <c r="X58" s="192" t="str">
        <f t="shared" si="4"/>
        <v/>
      </c>
      <c r="Y58" s="172"/>
      <c r="Z58" s="219"/>
      <c r="AA58" s="192" t="str">
        <f t="shared" si="5"/>
        <v/>
      </c>
      <c r="AB58" s="172"/>
      <c r="AC58" s="219"/>
      <c r="AD58" s="192" t="str">
        <f t="shared" si="6"/>
        <v/>
      </c>
      <c r="AE58" s="172"/>
      <c r="AF58" s="219"/>
      <c r="AG58" s="192" t="str">
        <f t="shared" si="7"/>
        <v/>
      </c>
      <c r="AH58" s="172"/>
      <c r="AI58" s="219"/>
      <c r="AJ58" s="192" t="str">
        <f t="shared" si="8"/>
        <v/>
      </c>
      <c r="AK58" s="172"/>
      <c r="AL58" s="219"/>
      <c r="AM58" s="192" t="str">
        <f t="shared" si="9"/>
        <v/>
      </c>
      <c r="AN58" s="172"/>
      <c r="AO58" s="219"/>
      <c r="AP58" s="192" t="str">
        <f t="shared" si="10"/>
        <v/>
      </c>
      <c r="AQ58" s="172"/>
      <c r="AR58" s="219"/>
      <c r="AS58" s="192" t="str">
        <f t="shared" si="11"/>
        <v/>
      </c>
      <c r="AT58" s="172"/>
      <c r="AU58" s="219"/>
      <c r="AV58" s="192" t="str">
        <f t="shared" si="12"/>
        <v/>
      </c>
      <c r="AW58" s="172"/>
      <c r="AX58" s="219"/>
      <c r="AY58" s="192" t="str">
        <f t="shared" si="13"/>
        <v/>
      </c>
      <c r="AZ58" s="172"/>
      <c r="BA58" s="219"/>
      <c r="BB58" s="192" t="str">
        <f t="shared" si="14"/>
        <v/>
      </c>
      <c r="BC58" s="172"/>
      <c r="BD58" s="219"/>
      <c r="BE58" s="192" t="str">
        <f t="shared" si="15"/>
        <v/>
      </c>
      <c r="BF58" s="172"/>
      <c r="BG58" s="219"/>
      <c r="BH58" s="192" t="str">
        <f t="shared" si="16"/>
        <v/>
      </c>
      <c r="BI58" s="172"/>
      <c r="BJ58" s="219"/>
      <c r="BK58" s="192" t="str">
        <f t="shared" si="17"/>
        <v/>
      </c>
      <c r="BL58" s="172"/>
      <c r="BM58" s="219"/>
      <c r="BN58" s="192" t="str">
        <f t="shared" si="18"/>
        <v/>
      </c>
      <c r="BO58" s="172"/>
    </row>
    <row r="59" spans="3:67" ht="12" customHeight="1" x14ac:dyDescent="0.2">
      <c r="C59" s="982"/>
      <c r="D59" s="975" t="s">
        <v>164</v>
      </c>
      <c r="E59" s="976"/>
      <c r="F59" s="976"/>
      <c r="G59" s="644" t="s">
        <v>90</v>
      </c>
      <c r="H59" s="640">
        <v>4.0000000000000001E-3</v>
      </c>
      <c r="I59" s="644" t="s">
        <v>93</v>
      </c>
      <c r="J59" s="172"/>
      <c r="K59" s="217"/>
      <c r="L59" s="192" t="str">
        <f t="shared" si="0"/>
        <v/>
      </c>
      <c r="M59" s="172"/>
      <c r="N59" s="219"/>
      <c r="O59" s="192" t="str">
        <f t="shared" si="1"/>
        <v/>
      </c>
      <c r="P59" s="172"/>
      <c r="Q59" s="219"/>
      <c r="R59" s="192" t="str">
        <f t="shared" si="2"/>
        <v/>
      </c>
      <c r="S59" s="172"/>
      <c r="T59" s="219"/>
      <c r="U59" s="192" t="str">
        <f t="shared" si="3"/>
        <v/>
      </c>
      <c r="V59" s="172"/>
      <c r="W59" s="219"/>
      <c r="X59" s="192" t="str">
        <f t="shared" si="4"/>
        <v/>
      </c>
      <c r="Y59" s="172"/>
      <c r="Z59" s="219"/>
      <c r="AA59" s="192" t="str">
        <f t="shared" si="5"/>
        <v/>
      </c>
      <c r="AB59" s="172"/>
      <c r="AC59" s="219"/>
      <c r="AD59" s="192" t="str">
        <f t="shared" si="6"/>
        <v/>
      </c>
      <c r="AE59" s="172"/>
      <c r="AF59" s="219"/>
      <c r="AG59" s="192" t="str">
        <f t="shared" si="7"/>
        <v/>
      </c>
      <c r="AH59" s="172"/>
      <c r="AI59" s="219"/>
      <c r="AJ59" s="192" t="str">
        <f t="shared" si="8"/>
        <v/>
      </c>
      <c r="AK59" s="172"/>
      <c r="AL59" s="219"/>
      <c r="AM59" s="192" t="str">
        <f t="shared" si="9"/>
        <v/>
      </c>
      <c r="AN59" s="172"/>
      <c r="AO59" s="219"/>
      <c r="AP59" s="192" t="str">
        <f t="shared" si="10"/>
        <v/>
      </c>
      <c r="AQ59" s="172"/>
      <c r="AR59" s="219"/>
      <c r="AS59" s="192" t="str">
        <f t="shared" si="11"/>
        <v/>
      </c>
      <c r="AT59" s="172"/>
      <c r="AU59" s="219"/>
      <c r="AV59" s="192" t="str">
        <f t="shared" si="12"/>
        <v/>
      </c>
      <c r="AW59" s="172"/>
      <c r="AX59" s="219"/>
      <c r="AY59" s="192" t="str">
        <f t="shared" si="13"/>
        <v/>
      </c>
      <c r="AZ59" s="172"/>
      <c r="BA59" s="219"/>
      <c r="BB59" s="192" t="str">
        <f t="shared" si="14"/>
        <v/>
      </c>
      <c r="BC59" s="172"/>
      <c r="BD59" s="219"/>
      <c r="BE59" s="192" t="str">
        <f t="shared" si="15"/>
        <v/>
      </c>
      <c r="BF59" s="172"/>
      <c r="BG59" s="219"/>
      <c r="BH59" s="192" t="str">
        <f t="shared" si="16"/>
        <v/>
      </c>
      <c r="BI59" s="172"/>
      <c r="BJ59" s="219"/>
      <c r="BK59" s="192" t="str">
        <f t="shared" si="17"/>
        <v/>
      </c>
      <c r="BL59" s="172"/>
      <c r="BM59" s="219"/>
      <c r="BN59" s="192" t="str">
        <f t="shared" si="18"/>
        <v/>
      </c>
      <c r="BO59" s="172"/>
    </row>
    <row r="60" spans="3:67" ht="12" customHeight="1" x14ac:dyDescent="0.2">
      <c r="C60" s="982"/>
      <c r="D60" s="977" t="s">
        <v>165</v>
      </c>
      <c r="E60" s="978"/>
      <c r="F60" s="978"/>
      <c r="G60" s="651" t="s">
        <v>90</v>
      </c>
      <c r="H60" s="650">
        <v>0.1</v>
      </c>
      <c r="I60" s="644" t="s">
        <v>93</v>
      </c>
      <c r="J60" s="220"/>
      <c r="K60" s="221"/>
      <c r="L60" s="222" t="str">
        <f t="shared" si="0"/>
        <v/>
      </c>
      <c r="M60" s="220"/>
      <c r="N60" s="223"/>
      <c r="O60" s="222" t="str">
        <f t="shared" si="1"/>
        <v/>
      </c>
      <c r="P60" s="220"/>
      <c r="Q60" s="223"/>
      <c r="R60" s="222" t="str">
        <f t="shared" si="2"/>
        <v/>
      </c>
      <c r="S60" s="220"/>
      <c r="T60" s="223"/>
      <c r="U60" s="222" t="str">
        <f t="shared" si="3"/>
        <v/>
      </c>
      <c r="V60" s="220"/>
      <c r="W60" s="223"/>
      <c r="X60" s="222" t="str">
        <f t="shared" si="4"/>
        <v/>
      </c>
      <c r="Y60" s="220"/>
      <c r="Z60" s="223"/>
      <c r="AA60" s="222" t="str">
        <f t="shared" si="5"/>
        <v/>
      </c>
      <c r="AB60" s="220"/>
      <c r="AC60" s="223"/>
      <c r="AD60" s="222" t="str">
        <f t="shared" si="6"/>
        <v/>
      </c>
      <c r="AE60" s="220"/>
      <c r="AF60" s="223"/>
      <c r="AG60" s="222" t="str">
        <f t="shared" si="7"/>
        <v/>
      </c>
      <c r="AH60" s="220"/>
      <c r="AI60" s="223"/>
      <c r="AJ60" s="222" t="str">
        <f t="shared" si="8"/>
        <v/>
      </c>
      <c r="AK60" s="220"/>
      <c r="AL60" s="223"/>
      <c r="AM60" s="222" t="str">
        <f t="shared" si="9"/>
        <v/>
      </c>
      <c r="AN60" s="220"/>
      <c r="AO60" s="223"/>
      <c r="AP60" s="222" t="str">
        <f t="shared" si="10"/>
        <v/>
      </c>
      <c r="AQ60" s="220"/>
      <c r="AR60" s="223"/>
      <c r="AS60" s="222" t="str">
        <f t="shared" si="11"/>
        <v/>
      </c>
      <c r="AT60" s="220"/>
      <c r="AU60" s="223"/>
      <c r="AV60" s="222" t="str">
        <f t="shared" si="12"/>
        <v/>
      </c>
      <c r="AW60" s="220"/>
      <c r="AX60" s="223"/>
      <c r="AY60" s="222" t="str">
        <f t="shared" si="13"/>
        <v/>
      </c>
      <c r="AZ60" s="220"/>
      <c r="BA60" s="223"/>
      <c r="BB60" s="222" t="str">
        <f t="shared" si="14"/>
        <v/>
      </c>
      <c r="BC60" s="220"/>
      <c r="BD60" s="223"/>
      <c r="BE60" s="222" t="str">
        <f t="shared" si="15"/>
        <v/>
      </c>
      <c r="BF60" s="220"/>
      <c r="BG60" s="223"/>
      <c r="BH60" s="222" t="str">
        <f t="shared" si="16"/>
        <v/>
      </c>
      <c r="BI60" s="220"/>
      <c r="BJ60" s="223"/>
      <c r="BK60" s="222" t="str">
        <f t="shared" si="17"/>
        <v/>
      </c>
      <c r="BL60" s="220"/>
      <c r="BM60" s="223"/>
      <c r="BN60" s="222" t="str">
        <f t="shared" si="18"/>
        <v/>
      </c>
      <c r="BO60" s="172"/>
    </row>
    <row r="61" spans="3:67" ht="12" customHeight="1" x14ac:dyDescent="0.2">
      <c r="C61" s="982"/>
      <c r="D61" s="975" t="s">
        <v>166</v>
      </c>
      <c r="E61" s="976"/>
      <c r="F61" s="976"/>
      <c r="G61" s="644" t="s">
        <v>90</v>
      </c>
      <c r="H61" s="640">
        <v>0.04</v>
      </c>
      <c r="I61" s="652" t="s">
        <v>93</v>
      </c>
      <c r="J61" s="172"/>
      <c r="K61" s="217"/>
      <c r="L61" s="192" t="str">
        <f t="shared" si="0"/>
        <v/>
      </c>
      <c r="M61" s="172"/>
      <c r="N61" s="219"/>
      <c r="O61" s="192" t="str">
        <f t="shared" si="1"/>
        <v/>
      </c>
      <c r="P61" s="172"/>
      <c r="Q61" s="219"/>
      <c r="R61" s="192" t="str">
        <f t="shared" si="2"/>
        <v/>
      </c>
      <c r="S61" s="172"/>
      <c r="T61" s="219"/>
      <c r="U61" s="192" t="str">
        <f t="shared" si="3"/>
        <v/>
      </c>
      <c r="V61" s="172"/>
      <c r="W61" s="219"/>
      <c r="X61" s="192" t="str">
        <f t="shared" si="4"/>
        <v/>
      </c>
      <c r="Y61" s="172"/>
      <c r="Z61" s="219"/>
      <c r="AA61" s="192" t="str">
        <f t="shared" si="5"/>
        <v/>
      </c>
      <c r="AB61" s="172"/>
      <c r="AC61" s="219"/>
      <c r="AD61" s="192" t="str">
        <f t="shared" si="6"/>
        <v/>
      </c>
      <c r="AE61" s="172"/>
      <c r="AF61" s="219"/>
      <c r="AG61" s="192" t="str">
        <f t="shared" si="7"/>
        <v/>
      </c>
      <c r="AH61" s="172"/>
      <c r="AI61" s="219"/>
      <c r="AJ61" s="192" t="str">
        <f t="shared" si="8"/>
        <v/>
      </c>
      <c r="AK61" s="172"/>
      <c r="AL61" s="219"/>
      <c r="AM61" s="192" t="str">
        <f t="shared" si="9"/>
        <v/>
      </c>
      <c r="AN61" s="172"/>
      <c r="AO61" s="219"/>
      <c r="AP61" s="192" t="str">
        <f t="shared" si="10"/>
        <v/>
      </c>
      <c r="AQ61" s="172"/>
      <c r="AR61" s="219"/>
      <c r="AS61" s="192" t="str">
        <f t="shared" si="11"/>
        <v/>
      </c>
      <c r="AT61" s="172"/>
      <c r="AU61" s="219"/>
      <c r="AV61" s="192" t="str">
        <f t="shared" si="12"/>
        <v/>
      </c>
      <c r="AW61" s="172"/>
      <c r="AX61" s="219"/>
      <c r="AY61" s="192" t="str">
        <f t="shared" si="13"/>
        <v/>
      </c>
      <c r="AZ61" s="172"/>
      <c r="BA61" s="219"/>
      <c r="BB61" s="192" t="str">
        <f t="shared" si="14"/>
        <v/>
      </c>
      <c r="BC61" s="172"/>
      <c r="BD61" s="219"/>
      <c r="BE61" s="192" t="str">
        <f t="shared" si="15"/>
        <v/>
      </c>
      <c r="BF61" s="172"/>
      <c r="BG61" s="219"/>
      <c r="BH61" s="192" t="str">
        <f t="shared" si="16"/>
        <v/>
      </c>
      <c r="BI61" s="172"/>
      <c r="BJ61" s="219"/>
      <c r="BK61" s="192" t="str">
        <f t="shared" si="17"/>
        <v/>
      </c>
      <c r="BL61" s="172"/>
      <c r="BM61" s="219"/>
      <c r="BN61" s="192" t="str">
        <f t="shared" si="18"/>
        <v/>
      </c>
      <c r="BO61" s="172"/>
    </row>
    <row r="62" spans="3:67" ht="12" customHeight="1" x14ac:dyDescent="0.2">
      <c r="C62" s="982"/>
      <c r="D62" s="975" t="s">
        <v>167</v>
      </c>
      <c r="E62" s="976"/>
      <c r="F62" s="976"/>
      <c r="G62" s="644" t="s">
        <v>90</v>
      </c>
      <c r="H62" s="640">
        <v>1</v>
      </c>
      <c r="I62" s="644" t="s">
        <v>93</v>
      </c>
      <c r="J62" s="172"/>
      <c r="K62" s="217"/>
      <c r="L62" s="192" t="str">
        <f t="shared" si="0"/>
        <v/>
      </c>
      <c r="M62" s="172"/>
      <c r="N62" s="219"/>
      <c r="O62" s="192" t="str">
        <f t="shared" si="1"/>
        <v/>
      </c>
      <c r="P62" s="172"/>
      <c r="Q62" s="219"/>
      <c r="R62" s="192" t="str">
        <f t="shared" si="2"/>
        <v/>
      </c>
      <c r="S62" s="172"/>
      <c r="T62" s="219"/>
      <c r="U62" s="192" t="str">
        <f t="shared" si="3"/>
        <v/>
      </c>
      <c r="V62" s="172"/>
      <c r="W62" s="219"/>
      <c r="X62" s="192" t="str">
        <f t="shared" si="4"/>
        <v/>
      </c>
      <c r="Y62" s="172"/>
      <c r="Z62" s="219"/>
      <c r="AA62" s="192" t="str">
        <f t="shared" si="5"/>
        <v/>
      </c>
      <c r="AB62" s="172"/>
      <c r="AC62" s="219"/>
      <c r="AD62" s="192" t="str">
        <f t="shared" si="6"/>
        <v/>
      </c>
      <c r="AE62" s="172"/>
      <c r="AF62" s="219"/>
      <c r="AG62" s="192" t="str">
        <f t="shared" si="7"/>
        <v/>
      </c>
      <c r="AH62" s="172"/>
      <c r="AI62" s="219"/>
      <c r="AJ62" s="192" t="str">
        <f t="shared" si="8"/>
        <v/>
      </c>
      <c r="AK62" s="172"/>
      <c r="AL62" s="219"/>
      <c r="AM62" s="192" t="str">
        <f t="shared" si="9"/>
        <v/>
      </c>
      <c r="AN62" s="172"/>
      <c r="AO62" s="219"/>
      <c r="AP62" s="192" t="str">
        <f t="shared" si="10"/>
        <v/>
      </c>
      <c r="AQ62" s="172"/>
      <c r="AR62" s="219"/>
      <c r="AS62" s="192" t="str">
        <f t="shared" si="11"/>
        <v/>
      </c>
      <c r="AT62" s="172"/>
      <c r="AU62" s="219"/>
      <c r="AV62" s="192" t="str">
        <f t="shared" si="12"/>
        <v/>
      </c>
      <c r="AW62" s="172"/>
      <c r="AX62" s="219"/>
      <c r="AY62" s="192" t="str">
        <f t="shared" si="13"/>
        <v/>
      </c>
      <c r="AZ62" s="172"/>
      <c r="BA62" s="219"/>
      <c r="BB62" s="192" t="str">
        <f t="shared" si="14"/>
        <v/>
      </c>
      <c r="BC62" s="172"/>
      <c r="BD62" s="219"/>
      <c r="BE62" s="192" t="str">
        <f t="shared" si="15"/>
        <v/>
      </c>
      <c r="BF62" s="172"/>
      <c r="BG62" s="219"/>
      <c r="BH62" s="192" t="str">
        <f t="shared" si="16"/>
        <v/>
      </c>
      <c r="BI62" s="172"/>
      <c r="BJ62" s="219"/>
      <c r="BK62" s="192" t="str">
        <f t="shared" si="17"/>
        <v/>
      </c>
      <c r="BL62" s="172"/>
      <c r="BM62" s="219"/>
      <c r="BN62" s="192" t="str">
        <f t="shared" si="18"/>
        <v/>
      </c>
      <c r="BO62" s="172"/>
    </row>
    <row r="63" spans="3:67" ht="12" customHeight="1" x14ac:dyDescent="0.2">
      <c r="C63" s="982"/>
      <c r="D63" s="975" t="s">
        <v>168</v>
      </c>
      <c r="E63" s="976"/>
      <c r="F63" s="976"/>
      <c r="G63" s="644" t="s">
        <v>90</v>
      </c>
      <c r="H63" s="640">
        <v>6.0000000000000001E-3</v>
      </c>
      <c r="I63" s="644" t="s">
        <v>93</v>
      </c>
      <c r="J63" s="172"/>
      <c r="K63" s="217"/>
      <c r="L63" s="192" t="str">
        <f t="shared" si="0"/>
        <v/>
      </c>
      <c r="M63" s="172"/>
      <c r="N63" s="219"/>
      <c r="O63" s="192" t="str">
        <f t="shared" si="1"/>
        <v/>
      </c>
      <c r="P63" s="172"/>
      <c r="Q63" s="219"/>
      <c r="R63" s="192" t="str">
        <f t="shared" si="2"/>
        <v/>
      </c>
      <c r="S63" s="172"/>
      <c r="T63" s="219"/>
      <c r="U63" s="192" t="str">
        <f t="shared" si="3"/>
        <v/>
      </c>
      <c r="V63" s="172"/>
      <c r="W63" s="219"/>
      <c r="X63" s="192" t="str">
        <f t="shared" si="4"/>
        <v/>
      </c>
      <c r="Y63" s="172"/>
      <c r="Z63" s="219"/>
      <c r="AA63" s="192" t="str">
        <f t="shared" si="5"/>
        <v/>
      </c>
      <c r="AB63" s="172"/>
      <c r="AC63" s="219"/>
      <c r="AD63" s="192" t="str">
        <f t="shared" si="6"/>
        <v/>
      </c>
      <c r="AE63" s="172"/>
      <c r="AF63" s="219"/>
      <c r="AG63" s="192" t="str">
        <f t="shared" si="7"/>
        <v/>
      </c>
      <c r="AH63" s="172"/>
      <c r="AI63" s="219"/>
      <c r="AJ63" s="192" t="str">
        <f t="shared" si="8"/>
        <v/>
      </c>
      <c r="AK63" s="172"/>
      <c r="AL63" s="219"/>
      <c r="AM63" s="192" t="str">
        <f t="shared" si="9"/>
        <v/>
      </c>
      <c r="AN63" s="172"/>
      <c r="AO63" s="219"/>
      <c r="AP63" s="192" t="str">
        <f t="shared" si="10"/>
        <v/>
      </c>
      <c r="AQ63" s="172"/>
      <c r="AR63" s="219"/>
      <c r="AS63" s="192" t="str">
        <f t="shared" si="11"/>
        <v/>
      </c>
      <c r="AT63" s="172"/>
      <c r="AU63" s="219"/>
      <c r="AV63" s="192" t="str">
        <f t="shared" si="12"/>
        <v/>
      </c>
      <c r="AW63" s="172"/>
      <c r="AX63" s="219"/>
      <c r="AY63" s="192" t="str">
        <f t="shared" si="13"/>
        <v/>
      </c>
      <c r="AZ63" s="172"/>
      <c r="BA63" s="219"/>
      <c r="BB63" s="192" t="str">
        <f t="shared" si="14"/>
        <v/>
      </c>
      <c r="BC63" s="172"/>
      <c r="BD63" s="219"/>
      <c r="BE63" s="192" t="str">
        <f t="shared" si="15"/>
        <v/>
      </c>
      <c r="BF63" s="172"/>
      <c r="BG63" s="219"/>
      <c r="BH63" s="192" t="str">
        <f t="shared" si="16"/>
        <v/>
      </c>
      <c r="BI63" s="172"/>
      <c r="BJ63" s="219"/>
      <c r="BK63" s="192" t="str">
        <f t="shared" si="17"/>
        <v/>
      </c>
      <c r="BL63" s="172"/>
      <c r="BM63" s="219"/>
      <c r="BN63" s="192" t="str">
        <f t="shared" si="18"/>
        <v/>
      </c>
      <c r="BO63" s="172"/>
    </row>
    <row r="64" spans="3:67" ht="12" customHeight="1" x14ac:dyDescent="0.2">
      <c r="C64" s="982"/>
      <c r="D64" s="977" t="s">
        <v>169</v>
      </c>
      <c r="E64" s="978"/>
      <c r="F64" s="978"/>
      <c r="G64" s="651" t="s">
        <v>90</v>
      </c>
      <c r="H64" s="650">
        <v>0.01</v>
      </c>
      <c r="I64" s="651" t="s">
        <v>93</v>
      </c>
      <c r="J64" s="220"/>
      <c r="K64" s="221"/>
      <c r="L64" s="222" t="str">
        <f t="shared" si="0"/>
        <v/>
      </c>
      <c r="M64" s="220"/>
      <c r="N64" s="223"/>
      <c r="O64" s="222" t="str">
        <f t="shared" si="1"/>
        <v/>
      </c>
      <c r="P64" s="220"/>
      <c r="Q64" s="223"/>
      <c r="R64" s="222" t="str">
        <f t="shared" si="2"/>
        <v/>
      </c>
      <c r="S64" s="220"/>
      <c r="T64" s="223"/>
      <c r="U64" s="222" t="str">
        <f t="shared" si="3"/>
        <v/>
      </c>
      <c r="V64" s="220"/>
      <c r="W64" s="223"/>
      <c r="X64" s="222" t="str">
        <f t="shared" si="4"/>
        <v/>
      </c>
      <c r="Y64" s="220"/>
      <c r="Z64" s="223"/>
      <c r="AA64" s="222" t="str">
        <f t="shared" si="5"/>
        <v/>
      </c>
      <c r="AB64" s="220"/>
      <c r="AC64" s="223"/>
      <c r="AD64" s="222" t="str">
        <f t="shared" si="6"/>
        <v/>
      </c>
      <c r="AE64" s="220"/>
      <c r="AF64" s="223"/>
      <c r="AG64" s="222" t="str">
        <f t="shared" si="7"/>
        <v/>
      </c>
      <c r="AH64" s="220"/>
      <c r="AI64" s="223"/>
      <c r="AJ64" s="222" t="str">
        <f t="shared" si="8"/>
        <v/>
      </c>
      <c r="AK64" s="220"/>
      <c r="AL64" s="223"/>
      <c r="AM64" s="222" t="str">
        <f t="shared" si="9"/>
        <v/>
      </c>
      <c r="AN64" s="220"/>
      <c r="AO64" s="223"/>
      <c r="AP64" s="222" t="str">
        <f t="shared" si="10"/>
        <v/>
      </c>
      <c r="AQ64" s="220"/>
      <c r="AR64" s="223"/>
      <c r="AS64" s="222" t="str">
        <f t="shared" si="11"/>
        <v/>
      </c>
      <c r="AT64" s="220"/>
      <c r="AU64" s="223"/>
      <c r="AV64" s="222" t="str">
        <f t="shared" si="12"/>
        <v/>
      </c>
      <c r="AW64" s="220"/>
      <c r="AX64" s="223"/>
      <c r="AY64" s="222" t="str">
        <f t="shared" si="13"/>
        <v/>
      </c>
      <c r="AZ64" s="220"/>
      <c r="BA64" s="223"/>
      <c r="BB64" s="222" t="str">
        <f t="shared" si="14"/>
        <v/>
      </c>
      <c r="BC64" s="220"/>
      <c r="BD64" s="223"/>
      <c r="BE64" s="222" t="str">
        <f t="shared" si="15"/>
        <v/>
      </c>
      <c r="BF64" s="220"/>
      <c r="BG64" s="223"/>
      <c r="BH64" s="222" t="str">
        <f t="shared" si="16"/>
        <v/>
      </c>
      <c r="BI64" s="220"/>
      <c r="BJ64" s="223"/>
      <c r="BK64" s="222" t="str">
        <f t="shared" si="17"/>
        <v/>
      </c>
      <c r="BL64" s="220"/>
      <c r="BM64" s="223"/>
      <c r="BN64" s="222" t="str">
        <f t="shared" si="18"/>
        <v/>
      </c>
      <c r="BO64" s="172"/>
    </row>
    <row r="65" spans="3:67" ht="12" customHeight="1" x14ac:dyDescent="0.2">
      <c r="C65" s="982"/>
      <c r="D65" s="975" t="s">
        <v>170</v>
      </c>
      <c r="E65" s="976"/>
      <c r="F65" s="976"/>
      <c r="G65" s="644" t="s">
        <v>90</v>
      </c>
      <c r="H65" s="640">
        <v>0.01</v>
      </c>
      <c r="I65" s="644" t="s">
        <v>93</v>
      </c>
      <c r="J65" s="172"/>
      <c r="K65" s="217"/>
      <c r="L65" s="192" t="str">
        <f t="shared" si="0"/>
        <v/>
      </c>
      <c r="M65" s="172"/>
      <c r="N65" s="219"/>
      <c r="O65" s="192" t="str">
        <f t="shared" si="1"/>
        <v/>
      </c>
      <c r="P65" s="172"/>
      <c r="Q65" s="219"/>
      <c r="R65" s="192" t="str">
        <f t="shared" si="2"/>
        <v/>
      </c>
      <c r="S65" s="172"/>
      <c r="T65" s="219"/>
      <c r="U65" s="192" t="str">
        <f t="shared" si="3"/>
        <v/>
      </c>
      <c r="V65" s="172"/>
      <c r="W65" s="219"/>
      <c r="X65" s="192" t="str">
        <f t="shared" si="4"/>
        <v/>
      </c>
      <c r="Y65" s="172"/>
      <c r="Z65" s="219"/>
      <c r="AA65" s="192" t="str">
        <f t="shared" si="5"/>
        <v/>
      </c>
      <c r="AB65" s="172"/>
      <c r="AC65" s="219"/>
      <c r="AD65" s="192" t="str">
        <f t="shared" si="6"/>
        <v/>
      </c>
      <c r="AE65" s="172"/>
      <c r="AF65" s="219"/>
      <c r="AG65" s="192" t="str">
        <f t="shared" si="7"/>
        <v/>
      </c>
      <c r="AH65" s="172"/>
      <c r="AI65" s="219"/>
      <c r="AJ65" s="192" t="str">
        <f t="shared" si="8"/>
        <v/>
      </c>
      <c r="AK65" s="172"/>
      <c r="AL65" s="219"/>
      <c r="AM65" s="192" t="str">
        <f t="shared" si="9"/>
        <v/>
      </c>
      <c r="AN65" s="172"/>
      <c r="AO65" s="219"/>
      <c r="AP65" s="192" t="str">
        <f t="shared" si="10"/>
        <v/>
      </c>
      <c r="AQ65" s="172"/>
      <c r="AR65" s="219"/>
      <c r="AS65" s="192" t="str">
        <f t="shared" si="11"/>
        <v/>
      </c>
      <c r="AT65" s="172"/>
      <c r="AU65" s="219"/>
      <c r="AV65" s="192" t="str">
        <f t="shared" si="12"/>
        <v/>
      </c>
      <c r="AW65" s="172"/>
      <c r="AX65" s="219"/>
      <c r="AY65" s="192" t="str">
        <f t="shared" si="13"/>
        <v/>
      </c>
      <c r="AZ65" s="172"/>
      <c r="BA65" s="219"/>
      <c r="BB65" s="192" t="str">
        <f t="shared" si="14"/>
        <v/>
      </c>
      <c r="BC65" s="172"/>
      <c r="BD65" s="219"/>
      <c r="BE65" s="192" t="str">
        <f t="shared" si="15"/>
        <v/>
      </c>
      <c r="BF65" s="172"/>
      <c r="BG65" s="219"/>
      <c r="BH65" s="192" t="str">
        <f t="shared" si="16"/>
        <v/>
      </c>
      <c r="BI65" s="172"/>
      <c r="BJ65" s="219"/>
      <c r="BK65" s="192" t="str">
        <f t="shared" si="17"/>
        <v/>
      </c>
      <c r="BL65" s="172"/>
      <c r="BM65" s="219"/>
      <c r="BN65" s="192" t="str">
        <f t="shared" si="18"/>
        <v/>
      </c>
      <c r="BO65" s="172"/>
    </row>
    <row r="66" spans="3:67" ht="12" customHeight="1" x14ac:dyDescent="0.2">
      <c r="C66" s="982"/>
      <c r="D66" s="975" t="s">
        <v>171</v>
      </c>
      <c r="E66" s="976"/>
      <c r="F66" s="976"/>
      <c r="G66" s="644" t="s">
        <v>90</v>
      </c>
      <c r="H66" s="640">
        <v>2E-3</v>
      </c>
      <c r="I66" s="644" t="s">
        <v>93</v>
      </c>
      <c r="J66" s="172"/>
      <c r="K66" s="217"/>
      <c r="L66" s="192" t="str">
        <f t="shared" si="0"/>
        <v/>
      </c>
      <c r="M66" s="172"/>
      <c r="N66" s="219"/>
      <c r="O66" s="192" t="str">
        <f t="shared" si="1"/>
        <v/>
      </c>
      <c r="P66" s="172"/>
      <c r="Q66" s="219"/>
      <c r="R66" s="192" t="str">
        <f t="shared" si="2"/>
        <v/>
      </c>
      <c r="S66" s="172"/>
      <c r="T66" s="219"/>
      <c r="U66" s="192" t="str">
        <f t="shared" si="3"/>
        <v/>
      </c>
      <c r="V66" s="172"/>
      <c r="W66" s="219"/>
      <c r="X66" s="192" t="str">
        <f t="shared" si="4"/>
        <v/>
      </c>
      <c r="Y66" s="172"/>
      <c r="Z66" s="219"/>
      <c r="AA66" s="192" t="str">
        <f t="shared" si="5"/>
        <v/>
      </c>
      <c r="AB66" s="172"/>
      <c r="AC66" s="219"/>
      <c r="AD66" s="192" t="str">
        <f t="shared" si="6"/>
        <v/>
      </c>
      <c r="AE66" s="172"/>
      <c r="AF66" s="219"/>
      <c r="AG66" s="192" t="str">
        <f t="shared" si="7"/>
        <v/>
      </c>
      <c r="AH66" s="172"/>
      <c r="AI66" s="219"/>
      <c r="AJ66" s="192" t="str">
        <f t="shared" si="8"/>
        <v/>
      </c>
      <c r="AK66" s="172"/>
      <c r="AL66" s="219"/>
      <c r="AM66" s="192" t="str">
        <f t="shared" si="9"/>
        <v/>
      </c>
      <c r="AN66" s="172"/>
      <c r="AO66" s="219"/>
      <c r="AP66" s="192" t="str">
        <f t="shared" si="10"/>
        <v/>
      </c>
      <c r="AQ66" s="172"/>
      <c r="AR66" s="219"/>
      <c r="AS66" s="192" t="str">
        <f t="shared" si="11"/>
        <v/>
      </c>
      <c r="AT66" s="172"/>
      <c r="AU66" s="219"/>
      <c r="AV66" s="192" t="str">
        <f t="shared" si="12"/>
        <v/>
      </c>
      <c r="AW66" s="172"/>
      <c r="AX66" s="219"/>
      <c r="AY66" s="192" t="str">
        <f t="shared" si="13"/>
        <v/>
      </c>
      <c r="AZ66" s="172"/>
      <c r="BA66" s="219"/>
      <c r="BB66" s="192" t="str">
        <f t="shared" si="14"/>
        <v/>
      </c>
      <c r="BC66" s="172"/>
      <c r="BD66" s="219"/>
      <c r="BE66" s="192" t="str">
        <f t="shared" si="15"/>
        <v/>
      </c>
      <c r="BF66" s="172"/>
      <c r="BG66" s="219"/>
      <c r="BH66" s="192" t="str">
        <f t="shared" si="16"/>
        <v/>
      </c>
      <c r="BI66" s="172"/>
      <c r="BJ66" s="219"/>
      <c r="BK66" s="192" t="str">
        <f t="shared" si="17"/>
        <v/>
      </c>
      <c r="BL66" s="172"/>
      <c r="BM66" s="219"/>
      <c r="BN66" s="192" t="str">
        <f t="shared" si="18"/>
        <v/>
      </c>
      <c r="BO66" s="172"/>
    </row>
    <row r="67" spans="3:67" ht="12" customHeight="1" x14ac:dyDescent="0.2">
      <c r="C67" s="982"/>
      <c r="D67" s="975" t="s">
        <v>172</v>
      </c>
      <c r="E67" s="976"/>
      <c r="F67" s="976"/>
      <c r="G67" s="644" t="s">
        <v>90</v>
      </c>
      <c r="H67" s="640">
        <v>6.0000000000000001E-3</v>
      </c>
      <c r="I67" s="644" t="s">
        <v>93</v>
      </c>
      <c r="J67" s="172"/>
      <c r="K67" s="217"/>
      <c r="L67" s="192" t="str">
        <f t="shared" si="0"/>
        <v/>
      </c>
      <c r="M67" s="172"/>
      <c r="N67" s="219"/>
      <c r="O67" s="192" t="str">
        <f t="shared" si="1"/>
        <v/>
      </c>
      <c r="P67" s="172"/>
      <c r="Q67" s="219"/>
      <c r="R67" s="192" t="str">
        <f t="shared" si="2"/>
        <v/>
      </c>
      <c r="S67" s="172"/>
      <c r="T67" s="219"/>
      <c r="U67" s="192" t="str">
        <f t="shared" si="3"/>
        <v/>
      </c>
      <c r="V67" s="172"/>
      <c r="W67" s="219"/>
      <c r="X67" s="192" t="str">
        <f t="shared" si="4"/>
        <v/>
      </c>
      <c r="Y67" s="172"/>
      <c r="Z67" s="219"/>
      <c r="AA67" s="192" t="str">
        <f t="shared" si="5"/>
        <v/>
      </c>
      <c r="AB67" s="172"/>
      <c r="AC67" s="219"/>
      <c r="AD67" s="192" t="str">
        <f t="shared" si="6"/>
        <v/>
      </c>
      <c r="AE67" s="172"/>
      <c r="AF67" s="219"/>
      <c r="AG67" s="192" t="str">
        <f t="shared" si="7"/>
        <v/>
      </c>
      <c r="AH67" s="172"/>
      <c r="AI67" s="219"/>
      <c r="AJ67" s="192" t="str">
        <f t="shared" si="8"/>
        <v/>
      </c>
      <c r="AK67" s="172"/>
      <c r="AL67" s="219"/>
      <c r="AM67" s="192" t="str">
        <f t="shared" si="9"/>
        <v/>
      </c>
      <c r="AN67" s="172"/>
      <c r="AO67" s="219"/>
      <c r="AP67" s="192" t="str">
        <f t="shared" si="10"/>
        <v/>
      </c>
      <c r="AQ67" s="172"/>
      <c r="AR67" s="219"/>
      <c r="AS67" s="192" t="str">
        <f t="shared" si="11"/>
        <v/>
      </c>
      <c r="AT67" s="172"/>
      <c r="AU67" s="219"/>
      <c r="AV67" s="192" t="str">
        <f t="shared" si="12"/>
        <v/>
      </c>
      <c r="AW67" s="172"/>
      <c r="AX67" s="219"/>
      <c r="AY67" s="192" t="str">
        <f t="shared" si="13"/>
        <v/>
      </c>
      <c r="AZ67" s="172"/>
      <c r="BA67" s="219"/>
      <c r="BB67" s="192" t="str">
        <f t="shared" si="14"/>
        <v/>
      </c>
      <c r="BC67" s="172"/>
      <c r="BD67" s="219"/>
      <c r="BE67" s="192" t="str">
        <f t="shared" si="15"/>
        <v/>
      </c>
      <c r="BF67" s="172"/>
      <c r="BG67" s="219"/>
      <c r="BH67" s="192" t="str">
        <f t="shared" si="16"/>
        <v/>
      </c>
      <c r="BI67" s="172"/>
      <c r="BJ67" s="219"/>
      <c r="BK67" s="192" t="str">
        <f t="shared" si="17"/>
        <v/>
      </c>
      <c r="BL67" s="172"/>
      <c r="BM67" s="219"/>
      <c r="BN67" s="192" t="str">
        <f t="shared" si="18"/>
        <v/>
      </c>
      <c r="BO67" s="172"/>
    </row>
    <row r="68" spans="3:67" ht="12" customHeight="1" x14ac:dyDescent="0.2">
      <c r="C68" s="982"/>
      <c r="D68" s="977" t="s">
        <v>173</v>
      </c>
      <c r="E68" s="978"/>
      <c r="F68" s="978"/>
      <c r="G68" s="651" t="s">
        <v>90</v>
      </c>
      <c r="H68" s="650">
        <v>3.0000000000000001E-3</v>
      </c>
      <c r="I68" s="644" t="s">
        <v>93</v>
      </c>
      <c r="J68" s="220"/>
      <c r="K68" s="221"/>
      <c r="L68" s="222" t="str">
        <f t="shared" si="0"/>
        <v/>
      </c>
      <c r="M68" s="220"/>
      <c r="N68" s="223"/>
      <c r="O68" s="222" t="str">
        <f t="shared" si="1"/>
        <v/>
      </c>
      <c r="P68" s="220"/>
      <c r="Q68" s="223"/>
      <c r="R68" s="222" t="str">
        <f t="shared" si="2"/>
        <v/>
      </c>
      <c r="S68" s="220"/>
      <c r="T68" s="223"/>
      <c r="U68" s="222" t="str">
        <f t="shared" si="3"/>
        <v/>
      </c>
      <c r="V68" s="220"/>
      <c r="W68" s="223"/>
      <c r="X68" s="222" t="str">
        <f t="shared" si="4"/>
        <v/>
      </c>
      <c r="Y68" s="220"/>
      <c r="Z68" s="223"/>
      <c r="AA68" s="222" t="str">
        <f t="shared" si="5"/>
        <v/>
      </c>
      <c r="AB68" s="220"/>
      <c r="AC68" s="223"/>
      <c r="AD68" s="222" t="str">
        <f t="shared" si="6"/>
        <v/>
      </c>
      <c r="AE68" s="220"/>
      <c r="AF68" s="223"/>
      <c r="AG68" s="222" t="str">
        <f t="shared" si="7"/>
        <v/>
      </c>
      <c r="AH68" s="220"/>
      <c r="AI68" s="223"/>
      <c r="AJ68" s="222" t="str">
        <f t="shared" si="8"/>
        <v/>
      </c>
      <c r="AK68" s="220"/>
      <c r="AL68" s="223"/>
      <c r="AM68" s="222" t="str">
        <f t="shared" si="9"/>
        <v/>
      </c>
      <c r="AN68" s="220"/>
      <c r="AO68" s="223"/>
      <c r="AP68" s="222" t="str">
        <f t="shared" si="10"/>
        <v/>
      </c>
      <c r="AQ68" s="220"/>
      <c r="AR68" s="223"/>
      <c r="AS68" s="222" t="str">
        <f t="shared" si="11"/>
        <v/>
      </c>
      <c r="AT68" s="220"/>
      <c r="AU68" s="223"/>
      <c r="AV68" s="222" t="str">
        <f t="shared" si="12"/>
        <v/>
      </c>
      <c r="AW68" s="220"/>
      <c r="AX68" s="223"/>
      <c r="AY68" s="222" t="str">
        <f t="shared" si="13"/>
        <v/>
      </c>
      <c r="AZ68" s="220"/>
      <c r="BA68" s="223"/>
      <c r="BB68" s="222" t="str">
        <f t="shared" si="14"/>
        <v/>
      </c>
      <c r="BC68" s="220"/>
      <c r="BD68" s="223"/>
      <c r="BE68" s="222" t="str">
        <f t="shared" si="15"/>
        <v/>
      </c>
      <c r="BF68" s="220"/>
      <c r="BG68" s="223"/>
      <c r="BH68" s="222" t="str">
        <f t="shared" si="16"/>
        <v/>
      </c>
      <c r="BI68" s="220"/>
      <c r="BJ68" s="223"/>
      <c r="BK68" s="222" t="str">
        <f t="shared" si="17"/>
        <v/>
      </c>
      <c r="BL68" s="220"/>
      <c r="BM68" s="223"/>
      <c r="BN68" s="222" t="str">
        <f t="shared" si="18"/>
        <v/>
      </c>
      <c r="BO68" s="172"/>
    </row>
    <row r="69" spans="3:67" ht="12" customHeight="1" x14ac:dyDescent="0.2">
      <c r="C69" s="982"/>
      <c r="D69" s="975" t="s">
        <v>174</v>
      </c>
      <c r="E69" s="976"/>
      <c r="F69" s="976"/>
      <c r="G69" s="644" t="s">
        <v>90</v>
      </c>
      <c r="H69" s="640">
        <v>0.02</v>
      </c>
      <c r="I69" s="652" t="s">
        <v>93</v>
      </c>
      <c r="J69" s="172"/>
      <c r="K69" s="217"/>
      <c r="L69" s="192" t="str">
        <f t="shared" si="0"/>
        <v/>
      </c>
      <c r="M69" s="172"/>
      <c r="N69" s="219"/>
      <c r="O69" s="192" t="str">
        <f t="shared" si="1"/>
        <v/>
      </c>
      <c r="P69" s="172"/>
      <c r="Q69" s="219"/>
      <c r="R69" s="192" t="str">
        <f t="shared" si="2"/>
        <v/>
      </c>
      <c r="S69" s="172"/>
      <c r="T69" s="219"/>
      <c r="U69" s="192" t="str">
        <f t="shared" si="3"/>
        <v/>
      </c>
      <c r="V69" s="172"/>
      <c r="W69" s="219"/>
      <c r="X69" s="192" t="str">
        <f t="shared" si="4"/>
        <v/>
      </c>
      <c r="Y69" s="172"/>
      <c r="Z69" s="219"/>
      <c r="AA69" s="192" t="str">
        <f t="shared" si="5"/>
        <v/>
      </c>
      <c r="AB69" s="172"/>
      <c r="AC69" s="219"/>
      <c r="AD69" s="192" t="str">
        <f t="shared" si="6"/>
        <v/>
      </c>
      <c r="AE69" s="172"/>
      <c r="AF69" s="219"/>
      <c r="AG69" s="192" t="str">
        <f t="shared" si="7"/>
        <v/>
      </c>
      <c r="AH69" s="172"/>
      <c r="AI69" s="219"/>
      <c r="AJ69" s="192" t="str">
        <f t="shared" si="8"/>
        <v/>
      </c>
      <c r="AK69" s="172"/>
      <c r="AL69" s="219"/>
      <c r="AM69" s="192" t="str">
        <f t="shared" si="9"/>
        <v/>
      </c>
      <c r="AN69" s="172"/>
      <c r="AO69" s="219"/>
      <c r="AP69" s="192" t="str">
        <f t="shared" si="10"/>
        <v/>
      </c>
      <c r="AQ69" s="172"/>
      <c r="AR69" s="219"/>
      <c r="AS69" s="192" t="str">
        <f t="shared" si="11"/>
        <v/>
      </c>
      <c r="AT69" s="172"/>
      <c r="AU69" s="219"/>
      <c r="AV69" s="192" t="str">
        <f t="shared" si="12"/>
        <v/>
      </c>
      <c r="AW69" s="172"/>
      <c r="AX69" s="219"/>
      <c r="AY69" s="192" t="str">
        <f t="shared" si="13"/>
        <v/>
      </c>
      <c r="AZ69" s="172"/>
      <c r="BA69" s="219"/>
      <c r="BB69" s="192" t="str">
        <f t="shared" si="14"/>
        <v/>
      </c>
      <c r="BC69" s="172"/>
      <c r="BD69" s="219"/>
      <c r="BE69" s="192" t="str">
        <f t="shared" si="15"/>
        <v/>
      </c>
      <c r="BF69" s="172"/>
      <c r="BG69" s="219"/>
      <c r="BH69" s="192" t="str">
        <f t="shared" si="16"/>
        <v/>
      </c>
      <c r="BI69" s="172"/>
      <c r="BJ69" s="219"/>
      <c r="BK69" s="192" t="str">
        <f t="shared" si="17"/>
        <v/>
      </c>
      <c r="BL69" s="172"/>
      <c r="BM69" s="219"/>
      <c r="BN69" s="192" t="str">
        <f t="shared" si="18"/>
        <v/>
      </c>
      <c r="BO69" s="172"/>
    </row>
    <row r="70" spans="3:67" ht="12" customHeight="1" x14ac:dyDescent="0.2">
      <c r="C70" s="982"/>
      <c r="D70" s="975" t="s">
        <v>175</v>
      </c>
      <c r="E70" s="976"/>
      <c r="F70" s="976"/>
      <c r="G70" s="644" t="s">
        <v>90</v>
      </c>
      <c r="H70" s="640">
        <v>0.01</v>
      </c>
      <c r="I70" s="644" t="s">
        <v>93</v>
      </c>
      <c r="J70" s="172"/>
      <c r="K70" s="217"/>
      <c r="L70" s="192" t="str">
        <f t="shared" si="0"/>
        <v/>
      </c>
      <c r="M70" s="172"/>
      <c r="N70" s="219"/>
      <c r="O70" s="192" t="str">
        <f t="shared" si="1"/>
        <v/>
      </c>
      <c r="P70" s="172"/>
      <c r="Q70" s="219"/>
      <c r="R70" s="192" t="str">
        <f t="shared" si="2"/>
        <v/>
      </c>
      <c r="S70" s="172"/>
      <c r="T70" s="219"/>
      <c r="U70" s="192" t="str">
        <f t="shared" si="3"/>
        <v/>
      </c>
      <c r="V70" s="172"/>
      <c r="W70" s="219"/>
      <c r="X70" s="192" t="str">
        <f t="shared" si="4"/>
        <v/>
      </c>
      <c r="Y70" s="172"/>
      <c r="Z70" s="219"/>
      <c r="AA70" s="192" t="str">
        <f t="shared" si="5"/>
        <v/>
      </c>
      <c r="AB70" s="172"/>
      <c r="AC70" s="219"/>
      <c r="AD70" s="192" t="str">
        <f t="shared" si="6"/>
        <v/>
      </c>
      <c r="AE70" s="172"/>
      <c r="AF70" s="219"/>
      <c r="AG70" s="192" t="str">
        <f t="shared" si="7"/>
        <v/>
      </c>
      <c r="AH70" s="172"/>
      <c r="AI70" s="219"/>
      <c r="AJ70" s="192" t="str">
        <f t="shared" si="8"/>
        <v/>
      </c>
      <c r="AK70" s="172"/>
      <c r="AL70" s="219"/>
      <c r="AM70" s="192" t="str">
        <f t="shared" si="9"/>
        <v/>
      </c>
      <c r="AN70" s="172"/>
      <c r="AO70" s="219"/>
      <c r="AP70" s="192" t="str">
        <f t="shared" si="10"/>
        <v/>
      </c>
      <c r="AQ70" s="172"/>
      <c r="AR70" s="219"/>
      <c r="AS70" s="192" t="str">
        <f t="shared" si="11"/>
        <v/>
      </c>
      <c r="AT70" s="172"/>
      <c r="AU70" s="219"/>
      <c r="AV70" s="192" t="str">
        <f t="shared" si="12"/>
        <v/>
      </c>
      <c r="AW70" s="172"/>
      <c r="AX70" s="219"/>
      <c r="AY70" s="192" t="str">
        <f t="shared" si="13"/>
        <v/>
      </c>
      <c r="AZ70" s="172"/>
      <c r="BA70" s="219"/>
      <c r="BB70" s="192" t="str">
        <f t="shared" si="14"/>
        <v/>
      </c>
      <c r="BC70" s="172"/>
      <c r="BD70" s="219"/>
      <c r="BE70" s="192" t="str">
        <f t="shared" si="15"/>
        <v/>
      </c>
      <c r="BF70" s="172"/>
      <c r="BG70" s="219"/>
      <c r="BH70" s="192" t="str">
        <f t="shared" si="16"/>
        <v/>
      </c>
      <c r="BI70" s="172"/>
      <c r="BJ70" s="219"/>
      <c r="BK70" s="192" t="str">
        <f t="shared" si="17"/>
        <v/>
      </c>
      <c r="BL70" s="172"/>
      <c r="BM70" s="219"/>
      <c r="BN70" s="192" t="str">
        <f t="shared" si="18"/>
        <v/>
      </c>
      <c r="BO70" s="172"/>
    </row>
    <row r="71" spans="3:67" ht="12" customHeight="1" x14ac:dyDescent="0.2">
      <c r="C71" s="982"/>
      <c r="D71" s="975" t="s">
        <v>176</v>
      </c>
      <c r="E71" s="976"/>
      <c r="F71" s="976"/>
      <c r="G71" s="644" t="s">
        <v>90</v>
      </c>
      <c r="H71" s="640">
        <v>0.01</v>
      </c>
      <c r="I71" s="644" t="s">
        <v>93</v>
      </c>
      <c r="J71" s="172"/>
      <c r="K71" s="217"/>
      <c r="L71" s="192" t="str">
        <f t="shared" si="0"/>
        <v/>
      </c>
      <c r="M71" s="172"/>
      <c r="N71" s="219"/>
      <c r="O71" s="192" t="str">
        <f t="shared" si="1"/>
        <v/>
      </c>
      <c r="P71" s="172"/>
      <c r="Q71" s="219"/>
      <c r="R71" s="192" t="str">
        <f t="shared" si="2"/>
        <v/>
      </c>
      <c r="S71" s="172"/>
      <c r="T71" s="219"/>
      <c r="U71" s="192" t="str">
        <f t="shared" si="3"/>
        <v/>
      </c>
      <c r="V71" s="172"/>
      <c r="W71" s="219"/>
      <c r="X71" s="192" t="str">
        <f t="shared" si="4"/>
        <v/>
      </c>
      <c r="Y71" s="172"/>
      <c r="Z71" s="219"/>
      <c r="AA71" s="192" t="str">
        <f t="shared" si="5"/>
        <v/>
      </c>
      <c r="AB71" s="172"/>
      <c r="AC71" s="219"/>
      <c r="AD71" s="192" t="str">
        <f t="shared" si="6"/>
        <v/>
      </c>
      <c r="AE71" s="172"/>
      <c r="AF71" s="219"/>
      <c r="AG71" s="192" t="str">
        <f t="shared" si="7"/>
        <v/>
      </c>
      <c r="AH71" s="172"/>
      <c r="AI71" s="219"/>
      <c r="AJ71" s="192" t="str">
        <f t="shared" si="8"/>
        <v/>
      </c>
      <c r="AK71" s="172"/>
      <c r="AL71" s="219"/>
      <c r="AM71" s="192" t="str">
        <f t="shared" si="9"/>
        <v/>
      </c>
      <c r="AN71" s="172"/>
      <c r="AO71" s="219"/>
      <c r="AP71" s="192" t="str">
        <f t="shared" si="10"/>
        <v/>
      </c>
      <c r="AQ71" s="172"/>
      <c r="AR71" s="219"/>
      <c r="AS71" s="192" t="str">
        <f t="shared" si="11"/>
        <v/>
      </c>
      <c r="AT71" s="172"/>
      <c r="AU71" s="219"/>
      <c r="AV71" s="192" t="str">
        <f t="shared" si="12"/>
        <v/>
      </c>
      <c r="AW71" s="172"/>
      <c r="AX71" s="219"/>
      <c r="AY71" s="192" t="str">
        <f t="shared" si="13"/>
        <v/>
      </c>
      <c r="AZ71" s="172"/>
      <c r="BA71" s="219"/>
      <c r="BB71" s="192" t="str">
        <f t="shared" si="14"/>
        <v/>
      </c>
      <c r="BC71" s="172"/>
      <c r="BD71" s="219"/>
      <c r="BE71" s="192" t="str">
        <f t="shared" si="15"/>
        <v/>
      </c>
      <c r="BF71" s="172"/>
      <c r="BG71" s="219"/>
      <c r="BH71" s="192" t="str">
        <f t="shared" si="16"/>
        <v/>
      </c>
      <c r="BI71" s="172"/>
      <c r="BJ71" s="219"/>
      <c r="BK71" s="192" t="str">
        <f t="shared" si="17"/>
        <v/>
      </c>
      <c r="BL71" s="172"/>
      <c r="BM71" s="219"/>
      <c r="BN71" s="192" t="str">
        <f t="shared" si="18"/>
        <v/>
      </c>
      <c r="BO71" s="172"/>
    </row>
    <row r="72" spans="3:67" ht="12" customHeight="1" x14ac:dyDescent="0.2">
      <c r="C72" s="982"/>
      <c r="D72" s="977" t="s">
        <v>177</v>
      </c>
      <c r="E72" s="978"/>
      <c r="F72" s="978"/>
      <c r="G72" s="651" t="s">
        <v>90</v>
      </c>
      <c r="H72" s="650">
        <v>10</v>
      </c>
      <c r="I72" s="651" t="s">
        <v>93</v>
      </c>
      <c r="J72" s="157"/>
      <c r="K72" s="227"/>
      <c r="L72" s="185" t="str">
        <f t="shared" si="0"/>
        <v/>
      </c>
      <c r="M72" s="157"/>
      <c r="N72" s="228"/>
      <c r="O72" s="185" t="str">
        <f t="shared" si="1"/>
        <v/>
      </c>
      <c r="P72" s="157"/>
      <c r="Q72" s="228"/>
      <c r="R72" s="185" t="str">
        <f t="shared" si="2"/>
        <v/>
      </c>
      <c r="S72" s="157"/>
      <c r="T72" s="228"/>
      <c r="U72" s="185" t="str">
        <f t="shared" si="3"/>
        <v/>
      </c>
      <c r="V72" s="157"/>
      <c r="W72" s="229"/>
      <c r="X72" s="185" t="str">
        <f t="shared" si="4"/>
        <v/>
      </c>
      <c r="Y72" s="157"/>
      <c r="Z72" s="228"/>
      <c r="AA72" s="185" t="str">
        <f t="shared" si="5"/>
        <v/>
      </c>
      <c r="AB72" s="157"/>
      <c r="AC72" s="229"/>
      <c r="AD72" s="185" t="str">
        <f t="shared" si="6"/>
        <v/>
      </c>
      <c r="AE72" s="224"/>
      <c r="AF72" s="228"/>
      <c r="AG72" s="185" t="str">
        <f t="shared" si="7"/>
        <v/>
      </c>
      <c r="AH72" s="224"/>
      <c r="AI72" s="228"/>
      <c r="AJ72" s="185" t="str">
        <f t="shared" si="8"/>
        <v/>
      </c>
      <c r="AK72" s="157"/>
      <c r="AL72" s="228"/>
      <c r="AM72" s="185" t="str">
        <f t="shared" si="9"/>
        <v/>
      </c>
      <c r="AN72" s="157"/>
      <c r="AO72" s="228"/>
      <c r="AP72" s="185" t="str">
        <f t="shared" si="10"/>
        <v/>
      </c>
      <c r="AQ72" s="157"/>
      <c r="AR72" s="228"/>
      <c r="AS72" s="185" t="str">
        <f t="shared" si="11"/>
        <v/>
      </c>
      <c r="AT72" s="157"/>
      <c r="AU72" s="228"/>
      <c r="AV72" s="185" t="str">
        <f t="shared" si="12"/>
        <v/>
      </c>
      <c r="AW72" s="157"/>
      <c r="AX72" s="229"/>
      <c r="AY72" s="185" t="str">
        <f t="shared" si="13"/>
        <v/>
      </c>
      <c r="AZ72" s="157"/>
      <c r="BA72" s="228"/>
      <c r="BB72" s="185" t="str">
        <f t="shared" si="14"/>
        <v/>
      </c>
      <c r="BC72" s="157"/>
      <c r="BD72" s="229"/>
      <c r="BE72" s="185" t="str">
        <f t="shared" si="15"/>
        <v/>
      </c>
      <c r="BF72" s="157"/>
      <c r="BG72" s="229"/>
      <c r="BH72" s="185" t="str">
        <f t="shared" si="16"/>
        <v/>
      </c>
      <c r="BI72" s="224"/>
      <c r="BJ72" s="229"/>
      <c r="BK72" s="185" t="str">
        <f t="shared" si="17"/>
        <v/>
      </c>
      <c r="BL72" s="157"/>
      <c r="BM72" s="229"/>
      <c r="BN72" s="185" t="str">
        <f t="shared" si="18"/>
        <v/>
      </c>
      <c r="BO72" s="77"/>
    </row>
    <row r="73" spans="3:67" ht="12" customHeight="1" x14ac:dyDescent="0.2">
      <c r="C73" s="982"/>
      <c r="D73" s="975" t="s">
        <v>178</v>
      </c>
      <c r="E73" s="976"/>
      <c r="F73" s="976"/>
      <c r="G73" s="652" t="s">
        <v>90</v>
      </c>
      <c r="H73" s="647">
        <v>0.8</v>
      </c>
      <c r="I73" s="644" t="s">
        <v>93</v>
      </c>
      <c r="J73" s="234"/>
      <c r="K73" s="230"/>
      <c r="L73" s="231" t="str">
        <f t="shared" si="0"/>
        <v/>
      </c>
      <c r="M73" s="647"/>
      <c r="N73" s="233"/>
      <c r="O73" s="231" t="str">
        <f t="shared" si="1"/>
        <v/>
      </c>
      <c r="P73" s="647"/>
      <c r="Q73" s="233"/>
      <c r="R73" s="231" t="str">
        <f t="shared" si="2"/>
        <v/>
      </c>
      <c r="S73" s="647"/>
      <c r="T73" s="233"/>
      <c r="U73" s="231" t="str">
        <f t="shared" si="3"/>
        <v/>
      </c>
      <c r="V73" s="647"/>
      <c r="W73" s="233"/>
      <c r="X73" s="231" t="str">
        <f t="shared" si="4"/>
        <v/>
      </c>
      <c r="Y73" s="647"/>
      <c r="Z73" s="233"/>
      <c r="AA73" s="231" t="str">
        <f t="shared" si="5"/>
        <v/>
      </c>
      <c r="AB73" s="647"/>
      <c r="AC73" s="235"/>
      <c r="AD73" s="231" t="str">
        <f t="shared" si="6"/>
        <v/>
      </c>
      <c r="AE73" s="647"/>
      <c r="AF73" s="233"/>
      <c r="AG73" s="231" t="str">
        <f t="shared" si="7"/>
        <v/>
      </c>
      <c r="AH73" s="647"/>
      <c r="AI73" s="235"/>
      <c r="AJ73" s="231" t="str">
        <f t="shared" si="8"/>
        <v/>
      </c>
      <c r="AK73" s="647"/>
      <c r="AL73" s="233"/>
      <c r="AM73" s="231" t="str">
        <f t="shared" si="9"/>
        <v/>
      </c>
      <c r="AN73" s="647"/>
      <c r="AO73" s="233"/>
      <c r="AP73" s="231" t="str">
        <f t="shared" si="10"/>
        <v/>
      </c>
      <c r="AQ73" s="647"/>
      <c r="AR73" s="233"/>
      <c r="AS73" s="231" t="str">
        <f t="shared" si="11"/>
        <v/>
      </c>
      <c r="AT73" s="647"/>
      <c r="AU73" s="233"/>
      <c r="AV73" s="231" t="str">
        <f t="shared" si="12"/>
        <v/>
      </c>
      <c r="AW73" s="647"/>
      <c r="AX73" s="233"/>
      <c r="AY73" s="231" t="str">
        <f t="shared" si="13"/>
        <v/>
      </c>
      <c r="AZ73" s="647"/>
      <c r="BA73" s="233"/>
      <c r="BB73" s="231" t="str">
        <f t="shared" si="14"/>
        <v/>
      </c>
      <c r="BC73" s="647"/>
      <c r="BD73" s="233"/>
      <c r="BE73" s="231" t="str">
        <f t="shared" si="15"/>
        <v/>
      </c>
      <c r="BF73" s="647"/>
      <c r="BG73" s="233"/>
      <c r="BH73" s="231" t="str">
        <f t="shared" si="16"/>
        <v/>
      </c>
      <c r="BI73" s="647"/>
      <c r="BJ73" s="233"/>
      <c r="BK73" s="231" t="str">
        <f t="shared" si="17"/>
        <v/>
      </c>
      <c r="BL73" s="647"/>
      <c r="BM73" s="233"/>
      <c r="BN73" s="231" t="str">
        <f t="shared" si="18"/>
        <v/>
      </c>
      <c r="BO73" s="640"/>
    </row>
    <row r="74" spans="3:67" ht="12" customHeight="1" x14ac:dyDescent="0.2">
      <c r="C74" s="982"/>
      <c r="D74" s="975" t="s">
        <v>179</v>
      </c>
      <c r="E74" s="976"/>
      <c r="F74" s="976"/>
      <c r="G74" s="644" t="s">
        <v>90</v>
      </c>
      <c r="H74" s="640">
        <v>1</v>
      </c>
      <c r="I74" s="644" t="s">
        <v>93</v>
      </c>
      <c r="J74" s="106"/>
      <c r="K74" s="217"/>
      <c r="L74" s="110" t="str">
        <f t="shared" si="0"/>
        <v/>
      </c>
      <c r="M74" s="640"/>
      <c r="N74" s="219"/>
      <c r="O74" s="110" t="str">
        <f t="shared" si="1"/>
        <v/>
      </c>
      <c r="P74" s="640"/>
      <c r="Q74" s="219"/>
      <c r="R74" s="110" t="str">
        <f t="shared" si="2"/>
        <v/>
      </c>
      <c r="S74" s="640"/>
      <c r="T74" s="219"/>
      <c r="U74" s="110" t="str">
        <f t="shared" si="3"/>
        <v/>
      </c>
      <c r="V74" s="640"/>
      <c r="W74" s="219"/>
      <c r="X74" s="110" t="str">
        <f t="shared" si="4"/>
        <v/>
      </c>
      <c r="Y74" s="640"/>
      <c r="Z74" s="219"/>
      <c r="AA74" s="110" t="str">
        <f t="shared" si="5"/>
        <v/>
      </c>
      <c r="AB74" s="640"/>
      <c r="AC74" s="219"/>
      <c r="AD74" s="110" t="str">
        <f t="shared" si="6"/>
        <v/>
      </c>
      <c r="AE74" s="640"/>
      <c r="AF74" s="219"/>
      <c r="AG74" s="110" t="str">
        <f t="shared" si="7"/>
        <v/>
      </c>
      <c r="AH74" s="640"/>
      <c r="AI74" s="219"/>
      <c r="AJ74" s="110" t="str">
        <f t="shared" si="8"/>
        <v/>
      </c>
      <c r="AK74" s="640"/>
      <c r="AL74" s="219"/>
      <c r="AM74" s="110" t="str">
        <f t="shared" si="9"/>
        <v/>
      </c>
      <c r="AN74" s="640"/>
      <c r="AO74" s="219"/>
      <c r="AP74" s="110" t="str">
        <f t="shared" si="10"/>
        <v/>
      </c>
      <c r="AQ74" s="640"/>
      <c r="AR74" s="219"/>
      <c r="AS74" s="110" t="str">
        <f t="shared" si="11"/>
        <v/>
      </c>
      <c r="AT74" s="640"/>
      <c r="AU74" s="219"/>
      <c r="AV74" s="110" t="str">
        <f t="shared" si="12"/>
        <v/>
      </c>
      <c r="AW74" s="640"/>
      <c r="AX74" s="219"/>
      <c r="AY74" s="110" t="str">
        <f t="shared" si="13"/>
        <v/>
      </c>
      <c r="AZ74" s="640"/>
      <c r="BA74" s="219"/>
      <c r="BB74" s="110" t="str">
        <f t="shared" si="14"/>
        <v/>
      </c>
      <c r="BC74" s="640"/>
      <c r="BD74" s="219"/>
      <c r="BE74" s="110" t="str">
        <f t="shared" si="15"/>
        <v/>
      </c>
      <c r="BF74" s="640"/>
      <c r="BG74" s="219"/>
      <c r="BH74" s="110" t="str">
        <f t="shared" si="16"/>
        <v/>
      </c>
      <c r="BI74" s="640"/>
      <c r="BJ74" s="219"/>
      <c r="BK74" s="110" t="str">
        <f t="shared" si="17"/>
        <v/>
      </c>
      <c r="BL74" s="640"/>
      <c r="BM74" s="219"/>
      <c r="BN74" s="110" t="str">
        <f t="shared" si="18"/>
        <v/>
      </c>
      <c r="BO74" s="640"/>
    </row>
    <row r="75" spans="3:67" ht="12" customHeight="1" x14ac:dyDescent="0.2">
      <c r="C75" s="983"/>
      <c r="D75" s="979" t="s">
        <v>180</v>
      </c>
      <c r="E75" s="980"/>
      <c r="F75" s="980"/>
      <c r="G75" s="653" t="s">
        <v>99</v>
      </c>
      <c r="H75" s="642">
        <v>0.05</v>
      </c>
      <c r="I75" s="653" t="s">
        <v>93</v>
      </c>
      <c r="J75" s="40"/>
      <c r="K75" s="240"/>
      <c r="L75" s="72" t="str">
        <f t="shared" si="0"/>
        <v/>
      </c>
      <c r="M75" s="40"/>
      <c r="N75" s="240"/>
      <c r="O75" s="72" t="str">
        <f t="shared" si="1"/>
        <v/>
      </c>
      <c r="P75" s="40"/>
      <c r="Q75" s="240"/>
      <c r="R75" s="72" t="str">
        <f t="shared" si="2"/>
        <v/>
      </c>
      <c r="S75" s="40"/>
      <c r="T75" s="240"/>
      <c r="U75" s="72" t="str">
        <f t="shared" si="3"/>
        <v/>
      </c>
      <c r="V75" s="40"/>
      <c r="W75" s="240"/>
      <c r="X75" s="72" t="str">
        <f t="shared" si="4"/>
        <v/>
      </c>
      <c r="Y75" s="40"/>
      <c r="Z75" s="240"/>
      <c r="AA75" s="72" t="str">
        <f t="shared" si="5"/>
        <v/>
      </c>
      <c r="AB75" s="40"/>
      <c r="AC75" s="238"/>
      <c r="AD75" s="72" t="str">
        <f t="shared" si="6"/>
        <v/>
      </c>
      <c r="AE75" s="40"/>
      <c r="AF75" s="240"/>
      <c r="AG75" s="72" t="str">
        <f t="shared" si="7"/>
        <v/>
      </c>
      <c r="AH75" s="40"/>
      <c r="AI75" s="238"/>
      <c r="AJ75" s="72" t="str">
        <f t="shared" si="8"/>
        <v/>
      </c>
      <c r="AK75" s="40"/>
      <c r="AL75" s="240"/>
      <c r="AM75" s="72" t="str">
        <f t="shared" si="9"/>
        <v/>
      </c>
      <c r="AN75" s="40"/>
      <c r="AO75" s="240"/>
      <c r="AP75" s="72" t="str">
        <f t="shared" si="10"/>
        <v/>
      </c>
      <c r="AQ75" s="40"/>
      <c r="AR75" s="240"/>
      <c r="AS75" s="72" t="str">
        <f t="shared" si="11"/>
        <v/>
      </c>
      <c r="AT75" s="40"/>
      <c r="AU75" s="240"/>
      <c r="AV75" s="72" t="str">
        <f t="shared" si="12"/>
        <v/>
      </c>
      <c r="AW75" s="40"/>
      <c r="AX75" s="240"/>
      <c r="AY75" s="72" t="str">
        <f t="shared" si="13"/>
        <v/>
      </c>
      <c r="AZ75" s="40"/>
      <c r="BA75" s="240"/>
      <c r="BB75" s="72" t="str">
        <f t="shared" si="14"/>
        <v/>
      </c>
      <c r="BC75" s="40"/>
      <c r="BD75" s="240"/>
      <c r="BE75" s="72" t="str">
        <f t="shared" si="15"/>
        <v/>
      </c>
      <c r="BF75" s="40"/>
      <c r="BG75" s="240"/>
      <c r="BH75" s="72" t="str">
        <f t="shared" si="16"/>
        <v/>
      </c>
      <c r="BI75" s="40"/>
      <c r="BJ75" s="240"/>
      <c r="BK75" s="72" t="str">
        <f t="shared" si="17"/>
        <v/>
      </c>
      <c r="BL75" s="40"/>
      <c r="BM75" s="240"/>
      <c r="BN75" s="72" t="str">
        <f t="shared" si="18"/>
        <v/>
      </c>
      <c r="BO75" s="23"/>
    </row>
    <row r="76" spans="3:67" ht="12" customHeight="1" x14ac:dyDescent="0.2">
      <c r="C76" s="981" t="s">
        <v>181</v>
      </c>
      <c r="D76" s="984" t="s">
        <v>182</v>
      </c>
      <c r="E76" s="985"/>
      <c r="F76" s="985"/>
      <c r="G76" s="631" t="s">
        <v>90</v>
      </c>
      <c r="H76" s="629"/>
      <c r="I76" s="631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4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  <c r="BO76" s="23"/>
    </row>
    <row r="77" spans="3:67" ht="12" customHeight="1" x14ac:dyDescent="0.2">
      <c r="C77" s="994"/>
      <c r="D77" s="975" t="s">
        <v>183</v>
      </c>
      <c r="E77" s="976"/>
      <c r="F77" s="976"/>
      <c r="G77" s="644" t="s">
        <v>90</v>
      </c>
      <c r="H77" s="640"/>
      <c r="I77" s="644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199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  <c r="BO77" s="199"/>
    </row>
    <row r="78" spans="3:67" ht="12" customHeight="1" x14ac:dyDescent="0.2">
      <c r="C78" s="994"/>
      <c r="D78" s="975" t="s">
        <v>184</v>
      </c>
      <c r="E78" s="976"/>
      <c r="F78" s="976"/>
      <c r="G78" s="644" t="s">
        <v>90</v>
      </c>
      <c r="H78" s="640"/>
      <c r="I78" s="644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640"/>
      <c r="AO78" s="197"/>
      <c r="AP78" s="174"/>
      <c r="AQ78" s="640"/>
      <c r="AR78" s="197"/>
      <c r="AS78" s="29"/>
      <c r="AT78" s="23"/>
      <c r="AU78" s="197"/>
      <c r="AV78" s="173"/>
      <c r="AW78" s="640"/>
      <c r="AX78" s="197"/>
      <c r="AY78" s="173"/>
      <c r="AZ78" s="640"/>
      <c r="BA78" s="197"/>
      <c r="BB78" s="174"/>
      <c r="BC78" s="640"/>
      <c r="BD78" s="197"/>
      <c r="BE78" s="173"/>
      <c r="BF78" s="640"/>
      <c r="BG78" s="197"/>
      <c r="BH78" s="173"/>
      <c r="BI78" s="640"/>
      <c r="BJ78" s="197"/>
      <c r="BK78" s="173"/>
      <c r="BL78" s="640"/>
      <c r="BM78" s="197"/>
      <c r="BN78" s="174"/>
      <c r="BO78" s="640"/>
    </row>
    <row r="79" spans="3:67" ht="12" customHeight="1" x14ac:dyDescent="0.2">
      <c r="C79" s="994"/>
      <c r="D79" s="977" t="s">
        <v>185</v>
      </c>
      <c r="E79" s="978"/>
      <c r="F79" s="978"/>
      <c r="G79" s="651" t="s">
        <v>90</v>
      </c>
      <c r="H79" s="650"/>
      <c r="I79" s="651"/>
      <c r="J79" s="650"/>
      <c r="K79" s="242"/>
      <c r="L79" s="181"/>
      <c r="M79" s="650"/>
      <c r="N79" s="242"/>
      <c r="O79" s="181"/>
      <c r="P79" s="650"/>
      <c r="Q79" s="242"/>
      <c r="R79" s="181"/>
      <c r="S79" s="650"/>
      <c r="T79" s="242"/>
      <c r="U79" s="184"/>
      <c r="V79" s="650"/>
      <c r="W79" s="229"/>
      <c r="X79" s="184"/>
      <c r="Y79" s="243"/>
      <c r="Z79" s="242"/>
      <c r="AA79" s="244"/>
      <c r="AB79" s="650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650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650"/>
      <c r="BD79" s="229"/>
      <c r="BE79" s="181"/>
      <c r="BF79" s="650"/>
      <c r="BG79" s="229"/>
      <c r="BH79" s="181"/>
      <c r="BI79" s="224"/>
      <c r="BJ79" s="229"/>
      <c r="BK79" s="181"/>
      <c r="BL79" s="650"/>
      <c r="BM79" s="229"/>
      <c r="BN79" s="184"/>
      <c r="BO79" s="106"/>
    </row>
    <row r="80" spans="3:67" ht="12" customHeight="1" x14ac:dyDescent="0.2">
      <c r="C80" s="994"/>
      <c r="D80" s="975" t="s">
        <v>186</v>
      </c>
      <c r="E80" s="976"/>
      <c r="F80" s="976"/>
      <c r="G80" s="644" t="s">
        <v>90</v>
      </c>
      <c r="H80" s="640"/>
      <c r="I80" s="644"/>
      <c r="J80" s="640"/>
      <c r="K80" s="237"/>
      <c r="L80" s="173"/>
      <c r="M80" s="640"/>
      <c r="N80" s="237"/>
      <c r="O80" s="173"/>
      <c r="P80" s="640"/>
      <c r="Q80" s="237"/>
      <c r="R80" s="173"/>
      <c r="S80" s="640"/>
      <c r="T80" s="237"/>
      <c r="U80" s="174"/>
      <c r="V80" s="640"/>
      <c r="W80" s="191"/>
      <c r="X80" s="174"/>
      <c r="Y80" s="640"/>
      <c r="Z80" s="237"/>
      <c r="AA80" s="173"/>
      <c r="AB80" s="640"/>
      <c r="AC80" s="237"/>
      <c r="AD80" s="173"/>
      <c r="AE80" s="640"/>
      <c r="AF80" s="191"/>
      <c r="AG80" s="29"/>
      <c r="AH80" s="23"/>
      <c r="AI80" s="191"/>
      <c r="AJ80" s="29"/>
      <c r="AK80" s="640"/>
      <c r="AL80" s="191"/>
      <c r="AM80" s="110"/>
      <c r="AN80" s="640"/>
      <c r="AO80" s="191"/>
      <c r="AP80" s="174"/>
      <c r="AQ80" s="640"/>
      <c r="AR80" s="191"/>
      <c r="AS80" s="29"/>
      <c r="AT80" s="23"/>
      <c r="AU80" s="191"/>
      <c r="AV80" s="173"/>
      <c r="AW80" s="23"/>
      <c r="AX80" s="191"/>
      <c r="AY80" s="173"/>
      <c r="AZ80" s="640"/>
      <c r="BA80" s="191"/>
      <c r="BB80" s="174"/>
      <c r="BC80" s="106"/>
      <c r="BD80" s="191"/>
      <c r="BE80" s="173"/>
      <c r="BF80" s="640"/>
      <c r="BG80" s="191"/>
      <c r="BH80" s="173"/>
      <c r="BI80" s="640"/>
      <c r="BJ80" s="191"/>
      <c r="BK80" s="173"/>
      <c r="BL80" s="640"/>
      <c r="BM80" s="191"/>
      <c r="BN80" s="174"/>
      <c r="BO80" s="640"/>
    </row>
    <row r="81" spans="3:67" ht="12" customHeight="1" x14ac:dyDescent="0.2">
      <c r="C81" s="994"/>
      <c r="D81" s="975" t="s">
        <v>187</v>
      </c>
      <c r="E81" s="976"/>
      <c r="F81" s="976"/>
      <c r="G81" s="644" t="s">
        <v>90</v>
      </c>
      <c r="H81" s="640"/>
      <c r="I81" s="644"/>
      <c r="J81" s="640"/>
      <c r="K81" s="237"/>
      <c r="L81" s="173"/>
      <c r="M81" s="640"/>
      <c r="N81" s="237"/>
      <c r="O81" s="173"/>
      <c r="P81" s="640"/>
      <c r="Q81" s="237"/>
      <c r="R81" s="173"/>
      <c r="S81" s="640"/>
      <c r="T81" s="237"/>
      <c r="U81" s="174"/>
      <c r="V81" s="640"/>
      <c r="W81" s="191"/>
      <c r="X81" s="174"/>
      <c r="Y81" s="640"/>
      <c r="Z81" s="237"/>
      <c r="AA81" s="107"/>
      <c r="AB81" s="640"/>
      <c r="AC81" s="237"/>
      <c r="AD81" s="173"/>
      <c r="AE81" s="640"/>
      <c r="AF81" s="191"/>
      <c r="AG81" s="29"/>
      <c r="AH81" s="640"/>
      <c r="AI81" s="191"/>
      <c r="AJ81" s="29"/>
      <c r="AK81" s="640"/>
      <c r="AL81" s="191"/>
      <c r="AM81" s="110"/>
      <c r="AN81" s="640"/>
      <c r="AO81" s="191"/>
      <c r="AP81" s="174"/>
      <c r="AQ81" s="640"/>
      <c r="AR81" s="191"/>
      <c r="AS81" s="29"/>
      <c r="AT81" s="640"/>
      <c r="AU81" s="191"/>
      <c r="AV81" s="173"/>
      <c r="AW81" s="640"/>
      <c r="AX81" s="191"/>
      <c r="AY81" s="173"/>
      <c r="AZ81" s="640"/>
      <c r="BA81" s="191"/>
      <c r="BB81" s="174"/>
      <c r="BC81" s="640"/>
      <c r="BD81" s="191"/>
      <c r="BE81" s="173"/>
      <c r="BF81" s="640"/>
      <c r="BG81" s="191"/>
      <c r="BH81" s="173"/>
      <c r="BI81" s="640"/>
      <c r="BJ81" s="191"/>
      <c r="BK81" s="173"/>
      <c r="BL81" s="640"/>
      <c r="BM81" s="191"/>
      <c r="BN81" s="174"/>
      <c r="BO81" s="640"/>
    </row>
    <row r="82" spans="3:67" ht="12" customHeight="1" x14ac:dyDescent="0.2">
      <c r="C82" s="994"/>
      <c r="D82" s="975" t="s">
        <v>188</v>
      </c>
      <c r="E82" s="976"/>
      <c r="F82" s="976"/>
      <c r="G82" s="644" t="s">
        <v>90</v>
      </c>
      <c r="H82" s="640"/>
      <c r="I82" s="644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6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  <c r="BO82" s="106"/>
    </row>
    <row r="83" spans="3:67" ht="12" customHeight="1" x14ac:dyDescent="0.2">
      <c r="C83" s="994"/>
      <c r="D83" s="977" t="s">
        <v>189</v>
      </c>
      <c r="E83" s="978"/>
      <c r="F83" s="978"/>
      <c r="G83" s="651" t="s">
        <v>90</v>
      </c>
      <c r="H83" s="650"/>
      <c r="I83" s="651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650"/>
      <c r="AF83" s="229"/>
      <c r="AG83" s="226"/>
      <c r="AH83" s="650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650"/>
      <c r="AU83" s="229"/>
      <c r="AV83" s="181"/>
      <c r="AW83" s="224"/>
      <c r="AX83" s="229"/>
      <c r="AY83" s="181"/>
      <c r="AZ83" s="157"/>
      <c r="BA83" s="229"/>
      <c r="BB83" s="184"/>
      <c r="BC83" s="157"/>
      <c r="BD83" s="229"/>
      <c r="BE83" s="181"/>
      <c r="BF83" s="157"/>
      <c r="BG83" s="229"/>
      <c r="BH83" s="181"/>
      <c r="BI83" s="650"/>
      <c r="BJ83" s="229"/>
      <c r="BK83" s="181"/>
      <c r="BL83" s="224"/>
      <c r="BM83" s="229"/>
      <c r="BN83" s="184"/>
      <c r="BO83" s="77"/>
    </row>
    <row r="84" spans="3:67" ht="12" customHeight="1" x14ac:dyDescent="0.2">
      <c r="C84" s="994"/>
      <c r="D84" s="975" t="s">
        <v>190</v>
      </c>
      <c r="E84" s="976"/>
      <c r="F84" s="976"/>
      <c r="G84" s="644" t="s">
        <v>90</v>
      </c>
      <c r="H84" s="640"/>
      <c r="I84" s="644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640"/>
      <c r="AF84" s="188"/>
      <c r="AG84" s="29"/>
      <c r="AH84" s="640"/>
      <c r="AI84" s="188"/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640"/>
      <c r="AU84" s="188"/>
      <c r="AV84" s="29"/>
      <c r="AW84" s="23"/>
      <c r="AX84" s="191"/>
      <c r="AY84" s="76"/>
      <c r="AZ84" s="77"/>
      <c r="BA84" s="188"/>
      <c r="BB84" s="81"/>
      <c r="BC84" s="77"/>
      <c r="BD84" s="191"/>
      <c r="BE84" s="81"/>
      <c r="BF84" s="77"/>
      <c r="BG84" s="191"/>
      <c r="BH84" s="81"/>
      <c r="BI84" s="640"/>
      <c r="BJ84" s="191"/>
      <c r="BK84" s="25"/>
      <c r="BL84" s="106"/>
      <c r="BM84" s="191"/>
      <c r="BN84" s="81"/>
      <c r="BO84" s="106"/>
    </row>
    <row r="85" spans="3:67" ht="12" customHeight="1" x14ac:dyDescent="0.2">
      <c r="C85" s="994"/>
      <c r="D85" s="975" t="s">
        <v>191</v>
      </c>
      <c r="E85" s="976"/>
      <c r="F85" s="976"/>
      <c r="G85" s="644" t="s">
        <v>90</v>
      </c>
      <c r="H85" s="640"/>
      <c r="I85" s="644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640"/>
      <c r="AF85" s="197"/>
      <c r="AG85" s="29"/>
      <c r="AH85" s="640"/>
      <c r="AI85" s="191"/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640"/>
      <c r="AU85" s="197"/>
      <c r="AV85" s="29"/>
      <c r="AW85" s="106"/>
      <c r="AX85" s="197"/>
      <c r="AY85" s="76"/>
      <c r="AZ85" s="77"/>
      <c r="BA85" s="197"/>
      <c r="BB85" s="110"/>
      <c r="BC85" s="106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  <c r="BO85" s="77"/>
    </row>
    <row r="86" spans="3:67" ht="12" customHeight="1" x14ac:dyDescent="0.2">
      <c r="C86" s="995"/>
      <c r="D86" s="975" t="s">
        <v>192</v>
      </c>
      <c r="E86" s="976"/>
      <c r="F86" s="976"/>
      <c r="G86" s="644" t="s">
        <v>90</v>
      </c>
      <c r="H86" s="640"/>
      <c r="I86" s="644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642"/>
      <c r="AF86" s="191"/>
      <c r="AG86" s="29"/>
      <c r="AH86" s="640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640"/>
      <c r="AU86" s="197"/>
      <c r="AV86" s="29"/>
      <c r="AW86" s="106"/>
      <c r="AX86" s="197"/>
      <c r="AY86" s="107"/>
      <c r="AZ86" s="249"/>
      <c r="BA86" s="197"/>
      <c r="BB86" s="250"/>
      <c r="BC86" s="106"/>
      <c r="BD86" s="197"/>
      <c r="BE86" s="110"/>
      <c r="BF86" s="106"/>
      <c r="BG86" s="197"/>
      <c r="BH86" s="110"/>
      <c r="BI86" s="642"/>
      <c r="BJ86" s="197"/>
      <c r="BK86" s="25"/>
      <c r="BL86" s="106"/>
      <c r="BM86" s="197"/>
      <c r="BN86" s="110"/>
      <c r="BO86" s="106"/>
    </row>
    <row r="87" spans="3:67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629"/>
      <c r="I87" s="631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5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  <c r="BO87" s="106"/>
    </row>
    <row r="88" spans="3:67" ht="12" customHeight="1" x14ac:dyDescent="0.2">
      <c r="C88" s="982"/>
      <c r="D88" s="990" t="s">
        <v>195</v>
      </c>
      <c r="E88" s="991"/>
      <c r="F88" s="991"/>
      <c r="G88" s="257" t="s">
        <v>90</v>
      </c>
      <c r="H88" s="640"/>
      <c r="I88" s="644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6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  <c r="BO88" s="106"/>
    </row>
    <row r="89" spans="3:67" ht="12" customHeight="1" x14ac:dyDescent="0.2">
      <c r="C89" s="982"/>
      <c r="D89" s="990" t="s">
        <v>196</v>
      </c>
      <c r="E89" s="991"/>
      <c r="F89" s="991"/>
      <c r="G89" s="257" t="s">
        <v>90</v>
      </c>
      <c r="H89" s="640"/>
      <c r="I89" s="644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6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  <c r="BO89" s="106"/>
    </row>
    <row r="90" spans="3:67" ht="12" customHeight="1" x14ac:dyDescent="0.2">
      <c r="C90" s="982"/>
      <c r="D90" s="990" t="s">
        <v>197</v>
      </c>
      <c r="E90" s="991"/>
      <c r="F90" s="991"/>
      <c r="G90" s="257" t="s">
        <v>90</v>
      </c>
      <c r="H90" s="640"/>
      <c r="I90" s="644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6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  <c r="BO90" s="106"/>
    </row>
    <row r="91" spans="3:67" ht="12" customHeight="1" x14ac:dyDescent="0.2">
      <c r="C91" s="983"/>
      <c r="D91" s="992" t="s">
        <v>198</v>
      </c>
      <c r="E91" s="993"/>
      <c r="F91" s="993"/>
      <c r="G91" s="258" t="s">
        <v>90</v>
      </c>
      <c r="H91" s="642"/>
      <c r="I91" s="653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4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  <c r="BO91" s="106"/>
    </row>
    <row r="92" spans="3:67" ht="12" customHeight="1" x14ac:dyDescent="0.2">
      <c r="C92" s="981" t="s">
        <v>199</v>
      </c>
      <c r="D92" s="984" t="s">
        <v>200</v>
      </c>
      <c r="E92" s="985"/>
      <c r="F92" s="985"/>
      <c r="G92" s="631" t="s">
        <v>90</v>
      </c>
      <c r="H92" s="629">
        <v>0.06</v>
      </c>
      <c r="I92" s="631" t="s">
        <v>201</v>
      </c>
      <c r="J92" s="64"/>
      <c r="K92" s="125"/>
      <c r="L92" s="215" t="str">
        <f t="shared" ref="L92:L106" si="19">IF(K92="","",(IF(K92&lt;=$H92,"○","×")))</f>
        <v/>
      </c>
      <c r="M92" s="64"/>
      <c r="N92" s="266"/>
      <c r="O92" s="215" t="str">
        <f t="shared" ref="O92:O106" si="20">IF(N92="","",(IF(N92&lt;=$H92,"○","×")))</f>
        <v/>
      </c>
      <c r="P92" s="64"/>
      <c r="Q92" s="266"/>
      <c r="R92" s="215" t="str">
        <f t="shared" ref="R92:R106" si="21">IF(Q92="","",(IF(Q92&lt;=$H92,"○","×")))</f>
        <v/>
      </c>
      <c r="S92" s="64"/>
      <c r="T92" s="266"/>
      <c r="U92" s="215" t="str">
        <f t="shared" ref="U92:U106" si="22">IF(T92="","",(IF(T92&lt;=$H92,"○","×")))</f>
        <v/>
      </c>
      <c r="V92" s="64"/>
      <c r="W92" s="266"/>
      <c r="X92" s="215" t="str">
        <f t="shared" ref="X92:X106" si="23">IF(W92="","",(IF(W92&lt;=$H92,"○","×")))</f>
        <v/>
      </c>
      <c r="Y92" s="64"/>
      <c r="Z92" s="266"/>
      <c r="AA92" s="215" t="str">
        <f t="shared" ref="AA92:AA106" si="24">IF(Z92="","",(IF(Z92&lt;=$H92,"○","×")))</f>
        <v/>
      </c>
      <c r="AB92" s="64"/>
      <c r="AC92" s="265"/>
      <c r="AD92" s="215" t="str">
        <f t="shared" ref="AD92:AD106" si="25">IF(AC92="","",(IF(AC92&lt;=$H92,"○","×")))</f>
        <v/>
      </c>
      <c r="AE92" s="64"/>
      <c r="AF92" s="266"/>
      <c r="AG92" s="215" t="str">
        <f t="shared" ref="AG92:AG106" si="26">IF(AF92="","",(IF(AF92&lt;=$H92,"○","×")))</f>
        <v/>
      </c>
      <c r="AH92" s="64"/>
      <c r="AI92" s="265"/>
      <c r="AJ92" s="215" t="str">
        <f t="shared" ref="AJ92:AJ106" si="27">IF(AI92="","",(IF(AI92&lt;=$H92,"○","×")))</f>
        <v/>
      </c>
      <c r="AK92" s="64"/>
      <c r="AL92" s="266"/>
      <c r="AM92" s="215" t="str">
        <f t="shared" ref="AM92:AM106" si="28">IF(AL92="","",(IF(AL92&lt;=$H92,"○","×")))</f>
        <v/>
      </c>
      <c r="AN92" s="64"/>
      <c r="AO92" s="266"/>
      <c r="AP92" s="215" t="str">
        <f t="shared" ref="AP92:AP106" si="29">IF(AO92="","",(IF(AO92&lt;=$H92,"○","×")))</f>
        <v/>
      </c>
      <c r="AQ92" s="64"/>
      <c r="AR92" s="266"/>
      <c r="AS92" s="215" t="str">
        <f t="shared" ref="AS92:AS106" si="30">IF(AR92="","",(IF(AR92&lt;=$H92,"○","×")))</f>
        <v/>
      </c>
      <c r="AT92" s="64"/>
      <c r="AU92" s="266"/>
      <c r="AV92" s="215" t="str">
        <f t="shared" ref="AV92:AV106" si="31">IF(AU92="","",(IF(AU92&lt;=$H92,"○","×")))</f>
        <v/>
      </c>
      <c r="AW92" s="64"/>
      <c r="AX92" s="266"/>
      <c r="AY92" s="215" t="str">
        <f t="shared" ref="AY92:AY106" si="32">IF(AX92="","",(IF(AX92&lt;=$H92,"○","×")))</f>
        <v/>
      </c>
      <c r="AZ92" s="64"/>
      <c r="BA92" s="266"/>
      <c r="BB92" s="215" t="str">
        <f t="shared" ref="BB92:BB106" si="33">IF(BA92="","",(IF(BA92&lt;=$H92,"○","×")))</f>
        <v/>
      </c>
      <c r="BC92" s="64"/>
      <c r="BD92" s="266"/>
      <c r="BE92" s="215" t="str">
        <f t="shared" ref="BE92:BE106" si="34">IF(BD92="","",(IF(BD92&lt;=$H92,"○","×")))</f>
        <v/>
      </c>
      <c r="BF92" s="64"/>
      <c r="BG92" s="266"/>
      <c r="BH92" s="215" t="str">
        <f t="shared" ref="BH92:BH106" si="35">IF(BG92="","",(IF(BG92&lt;=$H92,"○","×")))</f>
        <v/>
      </c>
      <c r="BI92" s="64"/>
      <c r="BJ92" s="266"/>
      <c r="BK92" s="215" t="str">
        <f t="shared" ref="BK92:BK106" si="36">IF(BJ92="","",(IF(BJ92&lt;=$H92,"○","×")))</f>
        <v/>
      </c>
      <c r="BL92" s="64"/>
      <c r="BM92" s="266"/>
      <c r="BN92" s="215" t="str">
        <f t="shared" ref="BN92:BN106" si="37">IF(BM92="","",(IF(BM92&lt;=$H92,"○","×")))</f>
        <v/>
      </c>
      <c r="BO92" s="23"/>
    </row>
    <row r="93" spans="3:67" ht="12" customHeight="1" x14ac:dyDescent="0.2">
      <c r="C93" s="982"/>
      <c r="D93" s="975" t="s">
        <v>202</v>
      </c>
      <c r="E93" s="976"/>
      <c r="F93" s="976"/>
      <c r="G93" s="644" t="s">
        <v>90</v>
      </c>
      <c r="H93" s="640">
        <v>0.04</v>
      </c>
      <c r="I93" s="644" t="s">
        <v>201</v>
      </c>
      <c r="J93" s="23"/>
      <c r="K93" s="218"/>
      <c r="L93" s="192" t="str">
        <f t="shared" si="19"/>
        <v/>
      </c>
      <c r="M93" s="23"/>
      <c r="N93" s="195"/>
      <c r="O93" s="192" t="str">
        <f t="shared" si="20"/>
        <v/>
      </c>
      <c r="P93" s="23"/>
      <c r="Q93" s="195"/>
      <c r="R93" s="192" t="str">
        <f t="shared" si="21"/>
        <v/>
      </c>
      <c r="S93" s="23"/>
      <c r="T93" s="195"/>
      <c r="U93" s="192" t="str">
        <f t="shared" si="22"/>
        <v/>
      </c>
      <c r="V93" s="23"/>
      <c r="W93" s="195"/>
      <c r="X93" s="192" t="str">
        <f t="shared" si="23"/>
        <v/>
      </c>
      <c r="Y93" s="23"/>
      <c r="Z93" s="195"/>
      <c r="AA93" s="192" t="str">
        <f t="shared" si="24"/>
        <v/>
      </c>
      <c r="AB93" s="23"/>
      <c r="AC93" s="267"/>
      <c r="AD93" s="192" t="str">
        <f t="shared" si="25"/>
        <v/>
      </c>
      <c r="AE93" s="23"/>
      <c r="AF93" s="195"/>
      <c r="AG93" s="192" t="str">
        <f t="shared" si="26"/>
        <v/>
      </c>
      <c r="AH93" s="23"/>
      <c r="AI93" s="267"/>
      <c r="AJ93" s="192" t="str">
        <f t="shared" si="27"/>
        <v/>
      </c>
      <c r="AK93" s="23"/>
      <c r="AL93" s="195"/>
      <c r="AM93" s="192" t="str">
        <f t="shared" si="28"/>
        <v/>
      </c>
      <c r="AN93" s="23"/>
      <c r="AO93" s="195"/>
      <c r="AP93" s="192" t="str">
        <f t="shared" si="29"/>
        <v/>
      </c>
      <c r="AQ93" s="23"/>
      <c r="AR93" s="195"/>
      <c r="AS93" s="192" t="str">
        <f t="shared" si="30"/>
        <v/>
      </c>
      <c r="AT93" s="23"/>
      <c r="AU93" s="195"/>
      <c r="AV93" s="192" t="str">
        <f t="shared" si="31"/>
        <v/>
      </c>
      <c r="AW93" s="23"/>
      <c r="AX93" s="195"/>
      <c r="AY93" s="192" t="str">
        <f t="shared" si="32"/>
        <v/>
      </c>
      <c r="AZ93" s="23"/>
      <c r="BA93" s="195"/>
      <c r="BB93" s="192" t="str">
        <f t="shared" si="33"/>
        <v/>
      </c>
      <c r="BC93" s="23"/>
      <c r="BD93" s="195"/>
      <c r="BE93" s="192" t="str">
        <f t="shared" si="34"/>
        <v/>
      </c>
      <c r="BF93" s="23"/>
      <c r="BG93" s="195"/>
      <c r="BH93" s="192" t="str">
        <f t="shared" si="35"/>
        <v/>
      </c>
      <c r="BI93" s="23"/>
      <c r="BJ93" s="195"/>
      <c r="BK93" s="192" t="str">
        <f t="shared" si="36"/>
        <v/>
      </c>
      <c r="BL93" s="23"/>
      <c r="BM93" s="195"/>
      <c r="BN93" s="192" t="str">
        <f t="shared" si="37"/>
        <v/>
      </c>
      <c r="BO93" s="23"/>
    </row>
    <row r="94" spans="3:67" ht="12" customHeight="1" x14ac:dyDescent="0.2">
      <c r="C94" s="982"/>
      <c r="D94" s="975" t="s">
        <v>203</v>
      </c>
      <c r="E94" s="976"/>
      <c r="F94" s="976"/>
      <c r="G94" s="644" t="s">
        <v>90</v>
      </c>
      <c r="H94" s="640">
        <v>0.06</v>
      </c>
      <c r="I94" s="644" t="s">
        <v>201</v>
      </c>
      <c r="J94" s="23"/>
      <c r="K94" s="218"/>
      <c r="L94" s="192" t="str">
        <f t="shared" si="19"/>
        <v/>
      </c>
      <c r="M94" s="23"/>
      <c r="N94" s="195"/>
      <c r="O94" s="192" t="str">
        <f t="shared" si="20"/>
        <v/>
      </c>
      <c r="P94" s="23"/>
      <c r="Q94" s="195"/>
      <c r="R94" s="192" t="str">
        <f t="shared" si="21"/>
        <v/>
      </c>
      <c r="S94" s="23"/>
      <c r="T94" s="195"/>
      <c r="U94" s="192" t="str">
        <f t="shared" si="22"/>
        <v/>
      </c>
      <c r="V94" s="23"/>
      <c r="W94" s="195"/>
      <c r="X94" s="192" t="str">
        <f t="shared" si="23"/>
        <v/>
      </c>
      <c r="Y94" s="23"/>
      <c r="Z94" s="195"/>
      <c r="AA94" s="192" t="str">
        <f t="shared" si="24"/>
        <v/>
      </c>
      <c r="AB94" s="23"/>
      <c r="AC94" s="267"/>
      <c r="AD94" s="192" t="str">
        <f t="shared" si="25"/>
        <v/>
      </c>
      <c r="AE94" s="23"/>
      <c r="AF94" s="195"/>
      <c r="AG94" s="192" t="str">
        <f t="shared" si="26"/>
        <v/>
      </c>
      <c r="AH94" s="23"/>
      <c r="AI94" s="267"/>
      <c r="AJ94" s="192" t="str">
        <f t="shared" si="27"/>
        <v/>
      </c>
      <c r="AK94" s="23"/>
      <c r="AL94" s="195"/>
      <c r="AM94" s="192" t="str">
        <f t="shared" si="28"/>
        <v/>
      </c>
      <c r="AN94" s="23"/>
      <c r="AO94" s="195"/>
      <c r="AP94" s="192" t="str">
        <f t="shared" si="29"/>
        <v/>
      </c>
      <c r="AQ94" s="23"/>
      <c r="AR94" s="195"/>
      <c r="AS94" s="192" t="str">
        <f t="shared" si="30"/>
        <v/>
      </c>
      <c r="AT94" s="23"/>
      <c r="AU94" s="195"/>
      <c r="AV94" s="192" t="str">
        <f t="shared" si="31"/>
        <v/>
      </c>
      <c r="AW94" s="23"/>
      <c r="AX94" s="195"/>
      <c r="AY94" s="192" t="str">
        <f t="shared" si="32"/>
        <v/>
      </c>
      <c r="AZ94" s="23"/>
      <c r="BA94" s="195"/>
      <c r="BB94" s="192" t="str">
        <f t="shared" si="33"/>
        <v/>
      </c>
      <c r="BC94" s="23"/>
      <c r="BD94" s="195"/>
      <c r="BE94" s="192" t="str">
        <f t="shared" si="34"/>
        <v/>
      </c>
      <c r="BF94" s="23"/>
      <c r="BG94" s="195"/>
      <c r="BH94" s="192" t="str">
        <f t="shared" si="35"/>
        <v/>
      </c>
      <c r="BI94" s="23"/>
      <c r="BJ94" s="195"/>
      <c r="BK94" s="192" t="str">
        <f t="shared" si="36"/>
        <v/>
      </c>
      <c r="BL94" s="23"/>
      <c r="BM94" s="195"/>
      <c r="BN94" s="192" t="str">
        <f t="shared" si="37"/>
        <v/>
      </c>
      <c r="BO94" s="23"/>
    </row>
    <row r="95" spans="3:67" ht="12" customHeight="1" x14ac:dyDescent="0.2">
      <c r="C95" s="982"/>
      <c r="D95" s="977" t="s">
        <v>204</v>
      </c>
      <c r="E95" s="978"/>
      <c r="F95" s="978"/>
      <c r="G95" s="651" t="s">
        <v>90</v>
      </c>
      <c r="H95" s="650">
        <v>0.2</v>
      </c>
      <c r="I95" s="644" t="s">
        <v>201</v>
      </c>
      <c r="J95" s="224"/>
      <c r="K95" s="269"/>
      <c r="L95" s="222" t="str">
        <f t="shared" si="19"/>
        <v/>
      </c>
      <c r="M95" s="224"/>
      <c r="N95" s="269"/>
      <c r="O95" s="222" t="str">
        <f t="shared" si="20"/>
        <v/>
      </c>
      <c r="P95" s="224"/>
      <c r="Q95" s="269"/>
      <c r="R95" s="222" t="str">
        <f t="shared" si="21"/>
        <v/>
      </c>
      <c r="S95" s="224"/>
      <c r="T95" s="269"/>
      <c r="U95" s="222" t="str">
        <f t="shared" si="22"/>
        <v/>
      </c>
      <c r="V95" s="224"/>
      <c r="W95" s="269"/>
      <c r="X95" s="222" t="str">
        <f t="shared" si="23"/>
        <v/>
      </c>
      <c r="Y95" s="224"/>
      <c r="Z95" s="269"/>
      <c r="AA95" s="222" t="str">
        <f t="shared" si="24"/>
        <v/>
      </c>
      <c r="AB95" s="224"/>
      <c r="AC95" s="268"/>
      <c r="AD95" s="222" t="str">
        <f t="shared" si="25"/>
        <v/>
      </c>
      <c r="AE95" s="224"/>
      <c r="AF95" s="269"/>
      <c r="AG95" s="222" t="str">
        <f t="shared" si="26"/>
        <v/>
      </c>
      <c r="AH95" s="224"/>
      <c r="AI95" s="268"/>
      <c r="AJ95" s="222" t="str">
        <f t="shared" si="27"/>
        <v/>
      </c>
      <c r="AK95" s="224"/>
      <c r="AL95" s="269"/>
      <c r="AM95" s="222" t="str">
        <f t="shared" si="28"/>
        <v/>
      </c>
      <c r="AN95" s="224"/>
      <c r="AO95" s="269"/>
      <c r="AP95" s="222" t="str">
        <f t="shared" si="29"/>
        <v/>
      </c>
      <c r="AQ95" s="224"/>
      <c r="AR95" s="269"/>
      <c r="AS95" s="222" t="str">
        <f t="shared" si="30"/>
        <v/>
      </c>
      <c r="AT95" s="224"/>
      <c r="AU95" s="269"/>
      <c r="AV95" s="222" t="str">
        <f t="shared" si="31"/>
        <v/>
      </c>
      <c r="AW95" s="224"/>
      <c r="AX95" s="269"/>
      <c r="AY95" s="222" t="str">
        <f t="shared" si="32"/>
        <v/>
      </c>
      <c r="AZ95" s="224"/>
      <c r="BA95" s="269"/>
      <c r="BB95" s="222" t="str">
        <f t="shared" si="33"/>
        <v/>
      </c>
      <c r="BC95" s="224"/>
      <c r="BD95" s="269"/>
      <c r="BE95" s="222" t="str">
        <f t="shared" si="34"/>
        <v/>
      </c>
      <c r="BF95" s="224"/>
      <c r="BG95" s="269"/>
      <c r="BH95" s="222" t="str">
        <f t="shared" si="35"/>
        <v/>
      </c>
      <c r="BI95" s="224"/>
      <c r="BJ95" s="269"/>
      <c r="BK95" s="222" t="str">
        <f t="shared" si="36"/>
        <v/>
      </c>
      <c r="BL95" s="224"/>
      <c r="BM95" s="269"/>
      <c r="BN95" s="222" t="str">
        <f t="shared" si="37"/>
        <v/>
      </c>
      <c r="BO95" s="23"/>
    </row>
    <row r="96" spans="3:67" ht="12" customHeight="1" x14ac:dyDescent="0.2">
      <c r="C96" s="982"/>
      <c r="D96" s="975" t="s">
        <v>205</v>
      </c>
      <c r="E96" s="976"/>
      <c r="F96" s="976"/>
      <c r="G96" s="644" t="s">
        <v>90</v>
      </c>
      <c r="H96" s="640">
        <v>8.0000000000000002E-3</v>
      </c>
      <c r="I96" s="652" t="s">
        <v>201</v>
      </c>
      <c r="J96" s="23"/>
      <c r="K96" s="218"/>
      <c r="L96" s="192" t="str">
        <f t="shared" si="19"/>
        <v/>
      </c>
      <c r="M96" s="23"/>
      <c r="N96" s="270"/>
      <c r="O96" s="192" t="str">
        <f t="shared" si="20"/>
        <v/>
      </c>
      <c r="P96" s="23"/>
      <c r="Q96" s="270"/>
      <c r="R96" s="192" t="str">
        <f t="shared" si="21"/>
        <v/>
      </c>
      <c r="S96" s="23"/>
      <c r="T96" s="270"/>
      <c r="U96" s="192" t="str">
        <f t="shared" si="22"/>
        <v/>
      </c>
      <c r="V96" s="23"/>
      <c r="W96" s="270"/>
      <c r="X96" s="192" t="str">
        <f t="shared" si="23"/>
        <v/>
      </c>
      <c r="Y96" s="23"/>
      <c r="Z96" s="270"/>
      <c r="AA96" s="192" t="str">
        <f t="shared" si="24"/>
        <v/>
      </c>
      <c r="AB96" s="23"/>
      <c r="AC96" s="267"/>
      <c r="AD96" s="192" t="str">
        <f t="shared" si="25"/>
        <v/>
      </c>
      <c r="AE96" s="23"/>
      <c r="AF96" s="270"/>
      <c r="AG96" s="192" t="str">
        <f t="shared" si="26"/>
        <v/>
      </c>
      <c r="AH96" s="23"/>
      <c r="AI96" s="267"/>
      <c r="AJ96" s="192" t="str">
        <f t="shared" si="27"/>
        <v/>
      </c>
      <c r="AK96" s="23"/>
      <c r="AL96" s="270"/>
      <c r="AM96" s="192" t="str">
        <f t="shared" si="28"/>
        <v/>
      </c>
      <c r="AN96" s="23"/>
      <c r="AO96" s="270"/>
      <c r="AP96" s="192" t="str">
        <f t="shared" si="29"/>
        <v/>
      </c>
      <c r="AQ96" s="23"/>
      <c r="AR96" s="270"/>
      <c r="AS96" s="192" t="str">
        <f t="shared" si="30"/>
        <v/>
      </c>
      <c r="AT96" s="23"/>
      <c r="AU96" s="270"/>
      <c r="AV96" s="192" t="str">
        <f t="shared" si="31"/>
        <v/>
      </c>
      <c r="AW96" s="23"/>
      <c r="AX96" s="270"/>
      <c r="AY96" s="192" t="str">
        <f t="shared" si="32"/>
        <v/>
      </c>
      <c r="AZ96" s="23"/>
      <c r="BA96" s="270"/>
      <c r="BB96" s="192" t="str">
        <f t="shared" si="33"/>
        <v/>
      </c>
      <c r="BC96" s="23"/>
      <c r="BD96" s="270"/>
      <c r="BE96" s="192" t="str">
        <f t="shared" si="34"/>
        <v/>
      </c>
      <c r="BF96" s="23"/>
      <c r="BG96" s="270"/>
      <c r="BH96" s="192" t="str">
        <f t="shared" si="35"/>
        <v/>
      </c>
      <c r="BI96" s="23"/>
      <c r="BJ96" s="270"/>
      <c r="BK96" s="192" t="str">
        <f t="shared" si="36"/>
        <v/>
      </c>
      <c r="BL96" s="23"/>
      <c r="BM96" s="270"/>
      <c r="BN96" s="192" t="str">
        <f t="shared" si="37"/>
        <v/>
      </c>
      <c r="BO96" s="23"/>
    </row>
    <row r="97" spans="3:67" ht="12" customHeight="1" x14ac:dyDescent="0.2">
      <c r="C97" s="982"/>
      <c r="D97" s="975" t="s">
        <v>206</v>
      </c>
      <c r="E97" s="976"/>
      <c r="F97" s="976"/>
      <c r="G97" s="644" t="s">
        <v>90</v>
      </c>
      <c r="H97" s="640">
        <v>5.0000000000000001E-3</v>
      </c>
      <c r="I97" s="644" t="s">
        <v>201</v>
      </c>
      <c r="J97" s="23"/>
      <c r="K97" s="218"/>
      <c r="L97" s="192" t="str">
        <f t="shared" si="19"/>
        <v/>
      </c>
      <c r="M97" s="23"/>
      <c r="N97" s="270"/>
      <c r="O97" s="192" t="str">
        <f t="shared" si="20"/>
        <v/>
      </c>
      <c r="P97" s="23"/>
      <c r="Q97" s="270"/>
      <c r="R97" s="192" t="str">
        <f t="shared" si="21"/>
        <v/>
      </c>
      <c r="S97" s="23"/>
      <c r="T97" s="270"/>
      <c r="U97" s="192" t="str">
        <f t="shared" si="22"/>
        <v/>
      </c>
      <c r="V97" s="23"/>
      <c r="W97" s="270"/>
      <c r="X97" s="192" t="str">
        <f t="shared" si="23"/>
        <v/>
      </c>
      <c r="Y97" s="23"/>
      <c r="Z97" s="270"/>
      <c r="AA97" s="192" t="str">
        <f t="shared" si="24"/>
        <v/>
      </c>
      <c r="AB97" s="23"/>
      <c r="AC97" s="267"/>
      <c r="AD97" s="192" t="str">
        <f t="shared" si="25"/>
        <v/>
      </c>
      <c r="AE97" s="23"/>
      <c r="AF97" s="270"/>
      <c r="AG97" s="192" t="str">
        <f t="shared" si="26"/>
        <v/>
      </c>
      <c r="AH97" s="23"/>
      <c r="AI97" s="267"/>
      <c r="AJ97" s="192" t="str">
        <f t="shared" si="27"/>
        <v/>
      </c>
      <c r="AK97" s="23"/>
      <c r="AL97" s="270"/>
      <c r="AM97" s="192" t="str">
        <f t="shared" si="28"/>
        <v/>
      </c>
      <c r="AN97" s="23"/>
      <c r="AO97" s="270"/>
      <c r="AP97" s="192" t="str">
        <f t="shared" si="29"/>
        <v/>
      </c>
      <c r="AQ97" s="23"/>
      <c r="AR97" s="270"/>
      <c r="AS97" s="192" t="str">
        <f t="shared" si="30"/>
        <v/>
      </c>
      <c r="AT97" s="23"/>
      <c r="AU97" s="270"/>
      <c r="AV97" s="192" t="str">
        <f t="shared" si="31"/>
        <v/>
      </c>
      <c r="AW97" s="23"/>
      <c r="AX97" s="270"/>
      <c r="AY97" s="192" t="str">
        <f t="shared" si="32"/>
        <v/>
      </c>
      <c r="AZ97" s="23"/>
      <c r="BA97" s="270"/>
      <c r="BB97" s="192" t="str">
        <f t="shared" si="33"/>
        <v/>
      </c>
      <c r="BC97" s="23"/>
      <c r="BD97" s="270"/>
      <c r="BE97" s="192" t="str">
        <f t="shared" si="34"/>
        <v/>
      </c>
      <c r="BF97" s="23"/>
      <c r="BG97" s="270"/>
      <c r="BH97" s="192" t="str">
        <f t="shared" si="35"/>
        <v/>
      </c>
      <c r="BI97" s="23"/>
      <c r="BJ97" s="270"/>
      <c r="BK97" s="192" t="str">
        <f t="shared" si="36"/>
        <v/>
      </c>
      <c r="BL97" s="23"/>
      <c r="BM97" s="270"/>
      <c r="BN97" s="192" t="str">
        <f t="shared" si="37"/>
        <v/>
      </c>
      <c r="BO97" s="23"/>
    </row>
    <row r="98" spans="3:67" ht="12" customHeight="1" x14ac:dyDescent="0.2">
      <c r="C98" s="982"/>
      <c r="D98" s="975" t="s">
        <v>207</v>
      </c>
      <c r="E98" s="976"/>
      <c r="F98" s="976"/>
      <c r="G98" s="644" t="s">
        <v>90</v>
      </c>
      <c r="H98" s="640">
        <v>3.0000000000000001E-3</v>
      </c>
      <c r="I98" s="644" t="s">
        <v>201</v>
      </c>
      <c r="J98" s="23"/>
      <c r="K98" s="218"/>
      <c r="L98" s="192" t="str">
        <f t="shared" si="19"/>
        <v/>
      </c>
      <c r="M98" s="23"/>
      <c r="N98" s="270"/>
      <c r="O98" s="192" t="str">
        <f t="shared" si="20"/>
        <v/>
      </c>
      <c r="P98" s="23"/>
      <c r="Q98" s="270"/>
      <c r="R98" s="192" t="str">
        <f t="shared" si="21"/>
        <v/>
      </c>
      <c r="S98" s="23"/>
      <c r="T98" s="270"/>
      <c r="U98" s="192" t="str">
        <f t="shared" si="22"/>
        <v/>
      </c>
      <c r="V98" s="23"/>
      <c r="W98" s="270"/>
      <c r="X98" s="192" t="str">
        <f t="shared" si="23"/>
        <v/>
      </c>
      <c r="Y98" s="23"/>
      <c r="Z98" s="270"/>
      <c r="AA98" s="192" t="str">
        <f t="shared" si="24"/>
        <v/>
      </c>
      <c r="AB98" s="23"/>
      <c r="AC98" s="267"/>
      <c r="AD98" s="192" t="str">
        <f t="shared" si="25"/>
        <v/>
      </c>
      <c r="AE98" s="23"/>
      <c r="AF98" s="270"/>
      <c r="AG98" s="192" t="str">
        <f t="shared" si="26"/>
        <v/>
      </c>
      <c r="AH98" s="23"/>
      <c r="AI98" s="267"/>
      <c r="AJ98" s="192" t="str">
        <f t="shared" si="27"/>
        <v/>
      </c>
      <c r="AK98" s="23"/>
      <c r="AL98" s="270"/>
      <c r="AM98" s="192" t="str">
        <f t="shared" si="28"/>
        <v/>
      </c>
      <c r="AN98" s="23"/>
      <c r="AO98" s="270"/>
      <c r="AP98" s="192" t="str">
        <f t="shared" si="29"/>
        <v/>
      </c>
      <c r="AQ98" s="23"/>
      <c r="AR98" s="270"/>
      <c r="AS98" s="192" t="str">
        <f t="shared" si="30"/>
        <v/>
      </c>
      <c r="AT98" s="23"/>
      <c r="AU98" s="270"/>
      <c r="AV98" s="192" t="str">
        <f t="shared" si="31"/>
        <v/>
      </c>
      <c r="AW98" s="23"/>
      <c r="AX98" s="270"/>
      <c r="AY98" s="192" t="str">
        <f t="shared" si="32"/>
        <v/>
      </c>
      <c r="AZ98" s="23"/>
      <c r="BA98" s="270"/>
      <c r="BB98" s="192" t="str">
        <f t="shared" si="33"/>
        <v/>
      </c>
      <c r="BC98" s="23"/>
      <c r="BD98" s="270"/>
      <c r="BE98" s="192" t="str">
        <f t="shared" si="34"/>
        <v/>
      </c>
      <c r="BF98" s="23"/>
      <c r="BG98" s="270"/>
      <c r="BH98" s="192" t="str">
        <f t="shared" si="35"/>
        <v/>
      </c>
      <c r="BI98" s="23"/>
      <c r="BJ98" s="270"/>
      <c r="BK98" s="192" t="str">
        <f t="shared" si="36"/>
        <v/>
      </c>
      <c r="BL98" s="23"/>
      <c r="BM98" s="270"/>
      <c r="BN98" s="192" t="str">
        <f t="shared" si="37"/>
        <v/>
      </c>
      <c r="BO98" s="23"/>
    </row>
    <row r="99" spans="3:67" ht="12" customHeight="1" x14ac:dyDescent="0.2">
      <c r="C99" s="982"/>
      <c r="D99" s="977" t="s">
        <v>208</v>
      </c>
      <c r="E99" s="978"/>
      <c r="F99" s="978"/>
      <c r="G99" s="651" t="s">
        <v>90</v>
      </c>
      <c r="H99" s="650">
        <v>0.04</v>
      </c>
      <c r="I99" s="651" t="s">
        <v>201</v>
      </c>
      <c r="J99" s="224"/>
      <c r="K99" s="218"/>
      <c r="L99" s="222" t="str">
        <f t="shared" si="19"/>
        <v/>
      </c>
      <c r="M99" s="224"/>
      <c r="N99" s="271"/>
      <c r="O99" s="222" t="str">
        <f t="shared" si="20"/>
        <v/>
      </c>
      <c r="P99" s="224"/>
      <c r="Q99" s="271"/>
      <c r="R99" s="222" t="str">
        <f t="shared" si="21"/>
        <v/>
      </c>
      <c r="S99" s="224"/>
      <c r="T99" s="271"/>
      <c r="U99" s="222" t="str">
        <f t="shared" si="22"/>
        <v/>
      </c>
      <c r="V99" s="224"/>
      <c r="W99" s="271"/>
      <c r="X99" s="222" t="str">
        <f t="shared" si="23"/>
        <v/>
      </c>
      <c r="Y99" s="224"/>
      <c r="Z99" s="271"/>
      <c r="AA99" s="222" t="str">
        <f t="shared" si="24"/>
        <v/>
      </c>
      <c r="AB99" s="224"/>
      <c r="AC99" s="268"/>
      <c r="AD99" s="222" t="str">
        <f t="shared" si="25"/>
        <v/>
      </c>
      <c r="AE99" s="224"/>
      <c r="AF99" s="271"/>
      <c r="AG99" s="222" t="str">
        <f t="shared" si="26"/>
        <v/>
      </c>
      <c r="AH99" s="224"/>
      <c r="AI99" s="268"/>
      <c r="AJ99" s="222" t="str">
        <f t="shared" si="27"/>
        <v/>
      </c>
      <c r="AK99" s="224"/>
      <c r="AL99" s="271"/>
      <c r="AM99" s="222" t="str">
        <f t="shared" si="28"/>
        <v/>
      </c>
      <c r="AN99" s="224"/>
      <c r="AO99" s="271"/>
      <c r="AP99" s="222" t="str">
        <f t="shared" si="29"/>
        <v/>
      </c>
      <c r="AQ99" s="224"/>
      <c r="AR99" s="271"/>
      <c r="AS99" s="222" t="str">
        <f t="shared" si="30"/>
        <v/>
      </c>
      <c r="AT99" s="224"/>
      <c r="AU99" s="271"/>
      <c r="AV99" s="222" t="str">
        <f t="shared" si="31"/>
        <v/>
      </c>
      <c r="AW99" s="224"/>
      <c r="AX99" s="271"/>
      <c r="AY99" s="222" t="str">
        <f t="shared" si="32"/>
        <v/>
      </c>
      <c r="AZ99" s="224"/>
      <c r="BA99" s="271"/>
      <c r="BB99" s="222" t="str">
        <f t="shared" si="33"/>
        <v/>
      </c>
      <c r="BC99" s="224"/>
      <c r="BD99" s="271"/>
      <c r="BE99" s="222" t="str">
        <f t="shared" si="34"/>
        <v/>
      </c>
      <c r="BF99" s="224"/>
      <c r="BG99" s="271"/>
      <c r="BH99" s="222" t="str">
        <f t="shared" si="35"/>
        <v/>
      </c>
      <c r="BI99" s="224"/>
      <c r="BJ99" s="271"/>
      <c r="BK99" s="222" t="str">
        <f t="shared" si="36"/>
        <v/>
      </c>
      <c r="BL99" s="224"/>
      <c r="BM99" s="271"/>
      <c r="BN99" s="222" t="str">
        <f t="shared" si="37"/>
        <v/>
      </c>
      <c r="BO99" s="23"/>
    </row>
    <row r="100" spans="3:67" ht="12" customHeight="1" x14ac:dyDescent="0.2">
      <c r="C100" s="982"/>
      <c r="D100" s="975" t="s">
        <v>209</v>
      </c>
      <c r="E100" s="976"/>
      <c r="F100" s="976"/>
      <c r="G100" s="644" t="s">
        <v>90</v>
      </c>
      <c r="H100" s="640">
        <v>0.04</v>
      </c>
      <c r="I100" s="644" t="s">
        <v>201</v>
      </c>
      <c r="J100" s="232"/>
      <c r="K100" s="187"/>
      <c r="L100" s="192" t="str">
        <f t="shared" si="19"/>
        <v/>
      </c>
      <c r="M100" s="232"/>
      <c r="N100" s="274"/>
      <c r="O100" s="192" t="str">
        <f t="shared" si="20"/>
        <v/>
      </c>
      <c r="P100" s="232"/>
      <c r="Q100" s="274"/>
      <c r="R100" s="192" t="str">
        <f t="shared" si="21"/>
        <v/>
      </c>
      <c r="S100" s="232"/>
      <c r="T100" s="274"/>
      <c r="U100" s="192" t="str">
        <f t="shared" si="22"/>
        <v/>
      </c>
      <c r="V100" s="232"/>
      <c r="W100" s="274"/>
      <c r="X100" s="192" t="str">
        <f t="shared" si="23"/>
        <v/>
      </c>
      <c r="Y100" s="232"/>
      <c r="Z100" s="274"/>
      <c r="AA100" s="192" t="str">
        <f t="shared" si="24"/>
        <v/>
      </c>
      <c r="AB100" s="232"/>
      <c r="AC100" s="273"/>
      <c r="AD100" s="192" t="str">
        <f t="shared" si="25"/>
        <v/>
      </c>
      <c r="AE100" s="232"/>
      <c r="AF100" s="274"/>
      <c r="AG100" s="192" t="str">
        <f t="shared" si="26"/>
        <v/>
      </c>
      <c r="AH100" s="232"/>
      <c r="AI100" s="273"/>
      <c r="AJ100" s="192" t="str">
        <f t="shared" si="27"/>
        <v/>
      </c>
      <c r="AK100" s="232"/>
      <c r="AL100" s="274"/>
      <c r="AM100" s="192" t="str">
        <f t="shared" si="28"/>
        <v/>
      </c>
      <c r="AN100" s="232"/>
      <c r="AO100" s="274"/>
      <c r="AP100" s="192" t="str">
        <f t="shared" si="29"/>
        <v/>
      </c>
      <c r="AQ100" s="232"/>
      <c r="AR100" s="274"/>
      <c r="AS100" s="192" t="str">
        <f t="shared" si="30"/>
        <v/>
      </c>
      <c r="AT100" s="232"/>
      <c r="AU100" s="274"/>
      <c r="AV100" s="192" t="str">
        <f t="shared" si="31"/>
        <v/>
      </c>
      <c r="AW100" s="232"/>
      <c r="AX100" s="274"/>
      <c r="AY100" s="192" t="str">
        <f t="shared" si="32"/>
        <v/>
      </c>
      <c r="AZ100" s="232"/>
      <c r="BA100" s="274"/>
      <c r="BB100" s="192" t="str">
        <f t="shared" si="33"/>
        <v/>
      </c>
      <c r="BC100" s="232"/>
      <c r="BD100" s="274"/>
      <c r="BE100" s="192" t="str">
        <f t="shared" si="34"/>
        <v/>
      </c>
      <c r="BF100" s="232"/>
      <c r="BG100" s="274"/>
      <c r="BH100" s="192" t="str">
        <f t="shared" si="35"/>
        <v/>
      </c>
      <c r="BI100" s="232"/>
      <c r="BJ100" s="274"/>
      <c r="BK100" s="192" t="str">
        <f t="shared" si="36"/>
        <v/>
      </c>
      <c r="BL100" s="232"/>
      <c r="BM100" s="274"/>
      <c r="BN100" s="192" t="str">
        <f t="shared" si="37"/>
        <v/>
      </c>
      <c r="BO100" s="23"/>
    </row>
    <row r="101" spans="3:67" ht="12" customHeight="1" x14ac:dyDescent="0.2">
      <c r="C101" s="982"/>
      <c r="D101" s="975" t="s">
        <v>210</v>
      </c>
      <c r="E101" s="976"/>
      <c r="F101" s="976"/>
      <c r="G101" s="644" t="s">
        <v>90</v>
      </c>
      <c r="H101" s="640">
        <v>0.05</v>
      </c>
      <c r="I101" s="644" t="s">
        <v>201</v>
      </c>
      <c r="J101" s="23"/>
      <c r="K101" s="218"/>
      <c r="L101" s="192" t="str">
        <f t="shared" si="19"/>
        <v/>
      </c>
      <c r="M101" s="23"/>
      <c r="N101" s="271"/>
      <c r="O101" s="192" t="str">
        <f t="shared" si="20"/>
        <v/>
      </c>
      <c r="P101" s="23"/>
      <c r="Q101" s="271"/>
      <c r="R101" s="192" t="str">
        <f t="shared" si="21"/>
        <v/>
      </c>
      <c r="S101" s="23"/>
      <c r="T101" s="271"/>
      <c r="U101" s="192" t="str">
        <f t="shared" si="22"/>
        <v/>
      </c>
      <c r="V101" s="23"/>
      <c r="W101" s="271"/>
      <c r="X101" s="192" t="str">
        <f t="shared" si="23"/>
        <v/>
      </c>
      <c r="Y101" s="23"/>
      <c r="Z101" s="271"/>
      <c r="AA101" s="192" t="str">
        <f t="shared" si="24"/>
        <v/>
      </c>
      <c r="AB101" s="23"/>
      <c r="AC101" s="267"/>
      <c r="AD101" s="192" t="str">
        <f t="shared" si="25"/>
        <v/>
      </c>
      <c r="AE101" s="23"/>
      <c r="AF101" s="271"/>
      <c r="AG101" s="192" t="str">
        <f t="shared" si="26"/>
        <v/>
      </c>
      <c r="AH101" s="23"/>
      <c r="AI101" s="267"/>
      <c r="AJ101" s="192" t="str">
        <f t="shared" si="27"/>
        <v/>
      </c>
      <c r="AK101" s="23"/>
      <c r="AL101" s="271"/>
      <c r="AM101" s="192" t="str">
        <f t="shared" si="28"/>
        <v/>
      </c>
      <c r="AN101" s="23"/>
      <c r="AO101" s="271"/>
      <c r="AP101" s="192" t="str">
        <f t="shared" si="29"/>
        <v/>
      </c>
      <c r="AQ101" s="23"/>
      <c r="AR101" s="271"/>
      <c r="AS101" s="192" t="str">
        <f t="shared" si="30"/>
        <v/>
      </c>
      <c r="AT101" s="23"/>
      <c r="AU101" s="271"/>
      <c r="AV101" s="192" t="str">
        <f t="shared" si="31"/>
        <v/>
      </c>
      <c r="AW101" s="23"/>
      <c r="AX101" s="271"/>
      <c r="AY101" s="192" t="str">
        <f t="shared" si="32"/>
        <v/>
      </c>
      <c r="AZ101" s="23"/>
      <c r="BA101" s="271"/>
      <c r="BB101" s="192" t="str">
        <f t="shared" si="33"/>
        <v/>
      </c>
      <c r="BC101" s="23"/>
      <c r="BD101" s="271"/>
      <c r="BE101" s="192" t="str">
        <f t="shared" si="34"/>
        <v/>
      </c>
      <c r="BF101" s="23"/>
      <c r="BG101" s="271"/>
      <c r="BH101" s="192" t="str">
        <f t="shared" si="35"/>
        <v/>
      </c>
      <c r="BI101" s="23"/>
      <c r="BJ101" s="271"/>
      <c r="BK101" s="192" t="str">
        <f t="shared" si="36"/>
        <v/>
      </c>
      <c r="BL101" s="23"/>
      <c r="BM101" s="271"/>
      <c r="BN101" s="192" t="str">
        <f t="shared" si="37"/>
        <v/>
      </c>
      <c r="BO101" s="23"/>
    </row>
    <row r="102" spans="3:67" ht="12" customHeight="1" x14ac:dyDescent="0.2">
      <c r="C102" s="982"/>
      <c r="D102" s="975" t="s">
        <v>211</v>
      </c>
      <c r="E102" s="976"/>
      <c r="F102" s="976"/>
      <c r="G102" s="644" t="s">
        <v>90</v>
      </c>
      <c r="H102" s="640">
        <v>8.0000000000000002E-3</v>
      </c>
      <c r="I102" s="644" t="s">
        <v>201</v>
      </c>
      <c r="J102" s="23"/>
      <c r="K102" s="218"/>
      <c r="L102" s="192" t="str">
        <f t="shared" si="19"/>
        <v/>
      </c>
      <c r="M102" s="23"/>
      <c r="N102" s="270"/>
      <c r="O102" s="192" t="str">
        <f t="shared" si="20"/>
        <v/>
      </c>
      <c r="P102" s="23"/>
      <c r="Q102" s="270"/>
      <c r="R102" s="192" t="str">
        <f t="shared" si="21"/>
        <v/>
      </c>
      <c r="S102" s="23"/>
      <c r="T102" s="270"/>
      <c r="U102" s="192" t="str">
        <f t="shared" si="22"/>
        <v/>
      </c>
      <c r="V102" s="23"/>
      <c r="W102" s="270"/>
      <c r="X102" s="192" t="str">
        <f t="shared" si="23"/>
        <v/>
      </c>
      <c r="Y102" s="23"/>
      <c r="Z102" s="270"/>
      <c r="AA102" s="192" t="str">
        <f t="shared" si="24"/>
        <v/>
      </c>
      <c r="AB102" s="23"/>
      <c r="AC102" s="267"/>
      <c r="AD102" s="192" t="str">
        <f t="shared" si="25"/>
        <v/>
      </c>
      <c r="AE102" s="23"/>
      <c r="AF102" s="270"/>
      <c r="AG102" s="192" t="str">
        <f t="shared" si="26"/>
        <v/>
      </c>
      <c r="AH102" s="23"/>
      <c r="AI102" s="267"/>
      <c r="AJ102" s="192" t="str">
        <f t="shared" si="27"/>
        <v/>
      </c>
      <c r="AK102" s="23"/>
      <c r="AL102" s="270"/>
      <c r="AM102" s="192" t="str">
        <f t="shared" si="28"/>
        <v/>
      </c>
      <c r="AN102" s="23"/>
      <c r="AO102" s="270"/>
      <c r="AP102" s="192" t="str">
        <f t="shared" si="29"/>
        <v/>
      </c>
      <c r="AQ102" s="23"/>
      <c r="AR102" s="270"/>
      <c r="AS102" s="192" t="str">
        <f t="shared" si="30"/>
        <v/>
      </c>
      <c r="AT102" s="23"/>
      <c r="AU102" s="270"/>
      <c r="AV102" s="192" t="str">
        <f t="shared" si="31"/>
        <v/>
      </c>
      <c r="AW102" s="23"/>
      <c r="AX102" s="270"/>
      <c r="AY102" s="192" t="str">
        <f t="shared" si="32"/>
        <v/>
      </c>
      <c r="AZ102" s="23"/>
      <c r="BA102" s="270"/>
      <c r="BB102" s="192" t="str">
        <f t="shared" si="33"/>
        <v/>
      </c>
      <c r="BC102" s="23"/>
      <c r="BD102" s="270"/>
      <c r="BE102" s="192" t="str">
        <f t="shared" si="34"/>
        <v/>
      </c>
      <c r="BF102" s="23"/>
      <c r="BG102" s="270"/>
      <c r="BH102" s="192" t="str">
        <f t="shared" si="35"/>
        <v/>
      </c>
      <c r="BI102" s="23"/>
      <c r="BJ102" s="270"/>
      <c r="BK102" s="192" t="str">
        <f t="shared" si="36"/>
        <v/>
      </c>
      <c r="BL102" s="23"/>
      <c r="BM102" s="270"/>
      <c r="BN102" s="192" t="str">
        <f t="shared" si="37"/>
        <v/>
      </c>
      <c r="BO102" s="23"/>
    </row>
    <row r="103" spans="3:67" ht="12" customHeight="1" x14ac:dyDescent="0.2">
      <c r="C103" s="982"/>
      <c r="D103" s="977" t="s">
        <v>212</v>
      </c>
      <c r="E103" s="978"/>
      <c r="F103" s="978"/>
      <c r="G103" s="651" t="s">
        <v>90</v>
      </c>
      <c r="H103" s="650">
        <v>6.0000000000000001E-3</v>
      </c>
      <c r="I103" s="651" t="s">
        <v>93</v>
      </c>
      <c r="J103" s="224"/>
      <c r="K103" s="269"/>
      <c r="L103" s="222" t="str">
        <f t="shared" si="19"/>
        <v/>
      </c>
      <c r="M103" s="224"/>
      <c r="N103" s="277"/>
      <c r="O103" s="222" t="str">
        <f t="shared" si="20"/>
        <v/>
      </c>
      <c r="P103" s="224"/>
      <c r="Q103" s="277"/>
      <c r="R103" s="222" t="str">
        <f t="shared" si="21"/>
        <v/>
      </c>
      <c r="S103" s="224"/>
      <c r="T103" s="277"/>
      <c r="U103" s="222" t="str">
        <f t="shared" si="22"/>
        <v/>
      </c>
      <c r="V103" s="224"/>
      <c r="W103" s="277"/>
      <c r="X103" s="222" t="str">
        <f t="shared" si="23"/>
        <v/>
      </c>
      <c r="Y103" s="224"/>
      <c r="Z103" s="277"/>
      <c r="AA103" s="222" t="str">
        <f t="shared" si="24"/>
        <v/>
      </c>
      <c r="AB103" s="224"/>
      <c r="AC103" s="277"/>
      <c r="AD103" s="222" t="str">
        <f t="shared" si="25"/>
        <v/>
      </c>
      <c r="AE103" s="224"/>
      <c r="AF103" s="277"/>
      <c r="AG103" s="222" t="str">
        <f t="shared" si="26"/>
        <v/>
      </c>
      <c r="AH103" s="224"/>
      <c r="AI103" s="277"/>
      <c r="AJ103" s="222" t="str">
        <f t="shared" si="27"/>
        <v/>
      </c>
      <c r="AK103" s="224"/>
      <c r="AL103" s="277"/>
      <c r="AM103" s="222" t="str">
        <f t="shared" si="28"/>
        <v/>
      </c>
      <c r="AN103" s="224"/>
      <c r="AO103" s="277"/>
      <c r="AP103" s="222" t="str">
        <f t="shared" si="29"/>
        <v/>
      </c>
      <c r="AQ103" s="224"/>
      <c r="AR103" s="277"/>
      <c r="AS103" s="222" t="str">
        <f t="shared" si="30"/>
        <v/>
      </c>
      <c r="AT103" s="224"/>
      <c r="AU103" s="277"/>
      <c r="AV103" s="222" t="str">
        <f t="shared" si="31"/>
        <v/>
      </c>
      <c r="AW103" s="224"/>
      <c r="AX103" s="277"/>
      <c r="AY103" s="222" t="str">
        <f t="shared" si="32"/>
        <v/>
      </c>
      <c r="AZ103" s="224"/>
      <c r="BA103" s="277"/>
      <c r="BB103" s="222" t="str">
        <f t="shared" si="33"/>
        <v/>
      </c>
      <c r="BC103" s="224"/>
      <c r="BD103" s="277"/>
      <c r="BE103" s="222" t="str">
        <f t="shared" si="34"/>
        <v/>
      </c>
      <c r="BF103" s="224"/>
      <c r="BG103" s="277"/>
      <c r="BH103" s="222" t="str">
        <f t="shared" si="35"/>
        <v/>
      </c>
      <c r="BI103" s="224"/>
      <c r="BJ103" s="277"/>
      <c r="BK103" s="222" t="str">
        <f t="shared" si="36"/>
        <v/>
      </c>
      <c r="BL103" s="224"/>
      <c r="BM103" s="277"/>
      <c r="BN103" s="222" t="str">
        <f t="shared" si="37"/>
        <v/>
      </c>
      <c r="BO103" s="23"/>
    </row>
    <row r="104" spans="3:67" ht="12" customHeight="1" x14ac:dyDescent="0.2">
      <c r="C104" s="982"/>
      <c r="D104" s="986" t="s">
        <v>213</v>
      </c>
      <c r="E104" s="987"/>
      <c r="F104" s="987"/>
      <c r="G104" s="644" t="s">
        <v>90</v>
      </c>
      <c r="H104" s="640">
        <v>8.0000000000000002E-3</v>
      </c>
      <c r="I104" s="644" t="s">
        <v>201</v>
      </c>
      <c r="J104" s="23"/>
      <c r="K104" s="218"/>
      <c r="L104" s="192" t="str">
        <f t="shared" si="19"/>
        <v/>
      </c>
      <c r="M104" s="23"/>
      <c r="N104" s="270"/>
      <c r="O104" s="192" t="str">
        <f t="shared" si="20"/>
        <v/>
      </c>
      <c r="P104" s="23"/>
      <c r="Q104" s="270"/>
      <c r="R104" s="192" t="str">
        <f t="shared" si="21"/>
        <v/>
      </c>
      <c r="S104" s="23"/>
      <c r="T104" s="270"/>
      <c r="U104" s="192" t="str">
        <f t="shared" si="22"/>
        <v/>
      </c>
      <c r="V104" s="23"/>
      <c r="W104" s="270"/>
      <c r="X104" s="192" t="str">
        <f t="shared" si="23"/>
        <v/>
      </c>
      <c r="Y104" s="23"/>
      <c r="Z104" s="270"/>
      <c r="AA104" s="192" t="str">
        <f t="shared" si="24"/>
        <v/>
      </c>
      <c r="AB104" s="23"/>
      <c r="AC104" s="267"/>
      <c r="AD104" s="192" t="str">
        <f t="shared" si="25"/>
        <v/>
      </c>
      <c r="AE104" s="23"/>
      <c r="AF104" s="270"/>
      <c r="AG104" s="192" t="str">
        <f t="shared" si="26"/>
        <v/>
      </c>
      <c r="AH104" s="23"/>
      <c r="AI104" s="267"/>
      <c r="AJ104" s="192" t="str">
        <f t="shared" si="27"/>
        <v/>
      </c>
      <c r="AK104" s="23"/>
      <c r="AL104" s="270"/>
      <c r="AM104" s="192" t="str">
        <f t="shared" si="28"/>
        <v/>
      </c>
      <c r="AN104" s="23"/>
      <c r="AO104" s="270"/>
      <c r="AP104" s="192" t="str">
        <f t="shared" si="29"/>
        <v/>
      </c>
      <c r="AQ104" s="23"/>
      <c r="AR104" s="270"/>
      <c r="AS104" s="192" t="str">
        <f t="shared" si="30"/>
        <v/>
      </c>
      <c r="AT104" s="23"/>
      <c r="AU104" s="270"/>
      <c r="AV104" s="192" t="str">
        <f t="shared" si="31"/>
        <v/>
      </c>
      <c r="AW104" s="23"/>
      <c r="AX104" s="270"/>
      <c r="AY104" s="192" t="str">
        <f t="shared" si="32"/>
        <v/>
      </c>
      <c r="AZ104" s="23"/>
      <c r="BA104" s="270"/>
      <c r="BB104" s="192" t="str">
        <f t="shared" si="33"/>
        <v/>
      </c>
      <c r="BC104" s="23"/>
      <c r="BD104" s="270"/>
      <c r="BE104" s="192" t="str">
        <f t="shared" si="34"/>
        <v/>
      </c>
      <c r="BF104" s="23"/>
      <c r="BG104" s="270"/>
      <c r="BH104" s="192" t="str">
        <f t="shared" si="35"/>
        <v/>
      </c>
      <c r="BI104" s="23"/>
      <c r="BJ104" s="270"/>
      <c r="BK104" s="192" t="str">
        <f t="shared" si="36"/>
        <v/>
      </c>
      <c r="BL104" s="23"/>
      <c r="BM104" s="270"/>
      <c r="BN104" s="192" t="str">
        <f t="shared" si="37"/>
        <v/>
      </c>
      <c r="BO104" s="23"/>
    </row>
    <row r="105" spans="3:67" ht="12" customHeight="1" x14ac:dyDescent="0.2">
      <c r="C105" s="982"/>
      <c r="D105" s="975" t="s">
        <v>214</v>
      </c>
      <c r="E105" s="976"/>
      <c r="F105" s="976"/>
      <c r="G105" s="644" t="s">
        <v>90</v>
      </c>
      <c r="H105" s="640">
        <v>0.03</v>
      </c>
      <c r="I105" s="644" t="s">
        <v>201</v>
      </c>
      <c r="J105" s="23"/>
      <c r="K105" s="218"/>
      <c r="L105" s="192" t="str">
        <f t="shared" si="19"/>
        <v/>
      </c>
      <c r="M105" s="23"/>
      <c r="N105" s="271"/>
      <c r="O105" s="192" t="str">
        <f t="shared" si="20"/>
        <v/>
      </c>
      <c r="P105" s="23"/>
      <c r="Q105" s="271"/>
      <c r="R105" s="192" t="str">
        <f t="shared" si="21"/>
        <v/>
      </c>
      <c r="S105" s="23"/>
      <c r="T105" s="271"/>
      <c r="U105" s="192" t="str">
        <f t="shared" si="22"/>
        <v/>
      </c>
      <c r="V105" s="23"/>
      <c r="W105" s="271"/>
      <c r="X105" s="192" t="str">
        <f t="shared" si="23"/>
        <v/>
      </c>
      <c r="Y105" s="23"/>
      <c r="Z105" s="271"/>
      <c r="AA105" s="192" t="str">
        <f t="shared" si="24"/>
        <v/>
      </c>
      <c r="AB105" s="23"/>
      <c r="AC105" s="267"/>
      <c r="AD105" s="192" t="str">
        <f t="shared" si="25"/>
        <v/>
      </c>
      <c r="AE105" s="23"/>
      <c r="AF105" s="271"/>
      <c r="AG105" s="192" t="str">
        <f t="shared" si="26"/>
        <v/>
      </c>
      <c r="AH105" s="23"/>
      <c r="AI105" s="267"/>
      <c r="AJ105" s="192" t="str">
        <f t="shared" si="27"/>
        <v/>
      </c>
      <c r="AK105" s="23"/>
      <c r="AL105" s="271"/>
      <c r="AM105" s="192" t="str">
        <f t="shared" si="28"/>
        <v/>
      </c>
      <c r="AN105" s="23"/>
      <c r="AO105" s="271"/>
      <c r="AP105" s="192" t="str">
        <f t="shared" si="29"/>
        <v/>
      </c>
      <c r="AQ105" s="23"/>
      <c r="AR105" s="271"/>
      <c r="AS105" s="192" t="str">
        <f t="shared" si="30"/>
        <v/>
      </c>
      <c r="AT105" s="23"/>
      <c r="AU105" s="271"/>
      <c r="AV105" s="192" t="str">
        <f t="shared" si="31"/>
        <v/>
      </c>
      <c r="AW105" s="23"/>
      <c r="AX105" s="271"/>
      <c r="AY105" s="192" t="str">
        <f t="shared" si="32"/>
        <v/>
      </c>
      <c r="AZ105" s="23"/>
      <c r="BA105" s="271"/>
      <c r="BB105" s="192" t="str">
        <f t="shared" si="33"/>
        <v/>
      </c>
      <c r="BC105" s="23"/>
      <c r="BD105" s="271"/>
      <c r="BE105" s="192" t="str">
        <f t="shared" si="34"/>
        <v/>
      </c>
      <c r="BF105" s="23"/>
      <c r="BG105" s="271"/>
      <c r="BH105" s="192" t="str">
        <f t="shared" si="35"/>
        <v/>
      </c>
      <c r="BI105" s="23"/>
      <c r="BJ105" s="271"/>
      <c r="BK105" s="192" t="str">
        <f t="shared" si="36"/>
        <v/>
      </c>
      <c r="BL105" s="23"/>
      <c r="BM105" s="271"/>
      <c r="BN105" s="192" t="str">
        <f t="shared" si="37"/>
        <v/>
      </c>
      <c r="BO105" s="23"/>
    </row>
    <row r="106" spans="3:67" ht="12" customHeight="1" x14ac:dyDescent="0.2">
      <c r="C106" s="982"/>
      <c r="D106" s="975" t="s">
        <v>215</v>
      </c>
      <c r="E106" s="976"/>
      <c r="F106" s="976"/>
      <c r="G106" s="644" t="s">
        <v>90</v>
      </c>
      <c r="H106" s="640">
        <v>8.0000000000000002E-3</v>
      </c>
      <c r="I106" s="644" t="s">
        <v>201</v>
      </c>
      <c r="J106" s="23"/>
      <c r="K106" s="218"/>
      <c r="L106" s="192" t="str">
        <f t="shared" si="19"/>
        <v/>
      </c>
      <c r="M106" s="23"/>
      <c r="N106" s="270"/>
      <c r="O106" s="192" t="str">
        <f t="shared" si="20"/>
        <v/>
      </c>
      <c r="P106" s="23"/>
      <c r="Q106" s="270"/>
      <c r="R106" s="192" t="str">
        <f t="shared" si="21"/>
        <v/>
      </c>
      <c r="S106" s="23"/>
      <c r="T106" s="270"/>
      <c r="U106" s="192" t="str">
        <f t="shared" si="22"/>
        <v/>
      </c>
      <c r="V106" s="23"/>
      <c r="W106" s="270"/>
      <c r="X106" s="192" t="str">
        <f t="shared" si="23"/>
        <v/>
      </c>
      <c r="Y106" s="23"/>
      <c r="Z106" s="270"/>
      <c r="AA106" s="192" t="str">
        <f t="shared" si="24"/>
        <v/>
      </c>
      <c r="AB106" s="23"/>
      <c r="AC106" s="267"/>
      <c r="AD106" s="192" t="str">
        <f t="shared" si="25"/>
        <v/>
      </c>
      <c r="AE106" s="23"/>
      <c r="AF106" s="270"/>
      <c r="AG106" s="192" t="str">
        <f t="shared" si="26"/>
        <v/>
      </c>
      <c r="AH106" s="23"/>
      <c r="AI106" s="267"/>
      <c r="AJ106" s="192" t="str">
        <f t="shared" si="27"/>
        <v/>
      </c>
      <c r="AK106" s="23"/>
      <c r="AL106" s="270"/>
      <c r="AM106" s="192" t="str">
        <f t="shared" si="28"/>
        <v/>
      </c>
      <c r="AN106" s="23"/>
      <c r="AO106" s="270"/>
      <c r="AP106" s="192" t="str">
        <f t="shared" si="29"/>
        <v/>
      </c>
      <c r="AQ106" s="23"/>
      <c r="AR106" s="270"/>
      <c r="AS106" s="192" t="str">
        <f t="shared" si="30"/>
        <v/>
      </c>
      <c r="AT106" s="23"/>
      <c r="AU106" s="270"/>
      <c r="AV106" s="192" t="str">
        <f t="shared" si="31"/>
        <v/>
      </c>
      <c r="AW106" s="23"/>
      <c r="AX106" s="270"/>
      <c r="AY106" s="192" t="str">
        <f t="shared" si="32"/>
        <v/>
      </c>
      <c r="AZ106" s="23"/>
      <c r="BA106" s="270"/>
      <c r="BB106" s="192" t="str">
        <f t="shared" si="33"/>
        <v/>
      </c>
      <c r="BC106" s="23"/>
      <c r="BD106" s="270"/>
      <c r="BE106" s="192" t="str">
        <f t="shared" si="34"/>
        <v/>
      </c>
      <c r="BF106" s="23"/>
      <c r="BG106" s="270"/>
      <c r="BH106" s="192" t="str">
        <f t="shared" si="35"/>
        <v/>
      </c>
      <c r="BI106" s="23"/>
      <c r="BJ106" s="270"/>
      <c r="BK106" s="192" t="str">
        <f t="shared" si="36"/>
        <v/>
      </c>
      <c r="BL106" s="23"/>
      <c r="BM106" s="270"/>
      <c r="BN106" s="192" t="str">
        <f t="shared" si="37"/>
        <v/>
      </c>
      <c r="BO106" s="23"/>
    </row>
    <row r="107" spans="3:67" ht="12" customHeight="1" x14ac:dyDescent="0.2">
      <c r="C107" s="982"/>
      <c r="D107" s="977" t="s">
        <v>216</v>
      </c>
      <c r="E107" s="978"/>
      <c r="F107" s="978"/>
      <c r="G107" s="651" t="s">
        <v>90</v>
      </c>
      <c r="H107" s="650"/>
      <c r="I107" s="651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4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  <c r="BO107" s="23"/>
    </row>
    <row r="108" spans="3:67" ht="12" customHeight="1" x14ac:dyDescent="0.2">
      <c r="C108" s="982"/>
      <c r="D108" s="986" t="s">
        <v>217</v>
      </c>
      <c r="E108" s="987"/>
      <c r="F108" s="987"/>
      <c r="G108" s="644" t="s">
        <v>90</v>
      </c>
      <c r="H108" s="647">
        <v>0.6</v>
      </c>
      <c r="I108" s="652" t="s">
        <v>201</v>
      </c>
      <c r="J108" s="232"/>
      <c r="K108" s="187"/>
      <c r="L108" s="192" t="str">
        <f>IF(K108="","",(IF(K108&lt;=$H108,"○","×")))</f>
        <v/>
      </c>
      <c r="M108" s="232"/>
      <c r="N108" s="278"/>
      <c r="O108" s="192" t="str">
        <f>IF(N108="","",(IF(N108&lt;=$H108,"○","×")))</f>
        <v/>
      </c>
      <c r="P108" s="232"/>
      <c r="Q108" s="278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3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3"/>
      <c r="AJ108" s="192" t="str">
        <f>IF(AI108="","",(IF(AI108&lt;=$H108,"○","×")))</f>
        <v/>
      </c>
      <c r="AK108" s="232"/>
      <c r="AL108" s="278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8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8"/>
      <c r="BB108" s="192" t="str">
        <f>IF(BA108="","",(IF(BA108&lt;=$H108,"○","×")))</f>
        <v/>
      </c>
      <c r="BC108" s="232"/>
      <c r="BD108" s="278"/>
      <c r="BE108" s="192" t="str">
        <f>IF(BD108="","",(IF(BD108&lt;=$H108,"○","×")))</f>
        <v/>
      </c>
      <c r="BF108" s="232"/>
      <c r="BG108" s="278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"/>
    </row>
    <row r="109" spans="3:67" ht="12" customHeight="1" x14ac:dyDescent="0.2">
      <c r="C109" s="982"/>
      <c r="D109" s="975" t="s">
        <v>218</v>
      </c>
      <c r="E109" s="976"/>
      <c r="F109" s="976"/>
      <c r="G109" s="644" t="s">
        <v>90</v>
      </c>
      <c r="H109" s="640">
        <v>0.4</v>
      </c>
      <c r="I109" s="644" t="s">
        <v>201</v>
      </c>
      <c r="J109" s="23"/>
      <c r="K109" s="218"/>
      <c r="L109" s="192" t="str">
        <f>IF(K109="","",(IF(K109&lt;=$H109,"○","×")))</f>
        <v/>
      </c>
      <c r="M109" s="23"/>
      <c r="N109" s="193"/>
      <c r="O109" s="192" t="str">
        <f>IF(N109="","",(IF(N109&lt;=$H109,"○","×")))</f>
        <v/>
      </c>
      <c r="P109" s="23"/>
      <c r="Q109" s="193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267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267"/>
      <c r="AJ109" s="192" t="str">
        <f>IF(AI109="","",(IF(AI109&lt;=$H109,"○","×")))</f>
        <v/>
      </c>
      <c r="AK109" s="23"/>
      <c r="AL109" s="193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193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193"/>
      <c r="BB109" s="192" t="str">
        <f>IF(BA109="","",(IF(BA109&lt;=$H109,"○","×")))</f>
        <v/>
      </c>
      <c r="BC109" s="23"/>
      <c r="BD109" s="193"/>
      <c r="BE109" s="192" t="str">
        <f>IF(BD109="","",(IF(BD109&lt;=$H109,"○","×")))</f>
        <v/>
      </c>
      <c r="BF109" s="23"/>
      <c r="BG109" s="193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</row>
    <row r="110" spans="3:67" ht="12" customHeight="1" x14ac:dyDescent="0.2">
      <c r="C110" s="982"/>
      <c r="D110" s="975" t="s">
        <v>219</v>
      </c>
      <c r="E110" s="976"/>
      <c r="F110" s="976"/>
      <c r="G110" s="644" t="s">
        <v>90</v>
      </c>
      <c r="H110" s="640">
        <v>0.06</v>
      </c>
      <c r="I110" s="644" t="s">
        <v>201</v>
      </c>
      <c r="J110" s="23"/>
      <c r="K110" s="218"/>
      <c r="L110" s="192" t="str">
        <f>IF(K110="","",(IF(K110&lt;=$H110,"○","×")))</f>
        <v/>
      </c>
      <c r="M110" s="23"/>
      <c r="N110" s="195"/>
      <c r="O110" s="192" t="str">
        <f>IF(N110="","",(IF(N110&lt;=$H110,"○","×")))</f>
        <v/>
      </c>
      <c r="P110" s="23"/>
      <c r="Q110" s="195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267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267"/>
      <c r="AJ110" s="192" t="str">
        <f>IF(AI110="","",(IF(AI110&lt;=$H110,"○","×")))</f>
        <v/>
      </c>
      <c r="AK110" s="23"/>
      <c r="AL110" s="195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195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195"/>
      <c r="BB110" s="192" t="str">
        <f>IF(BA110="","",(IF(BA110&lt;=$H110,"○","×")))</f>
        <v/>
      </c>
      <c r="BC110" s="23"/>
      <c r="BD110" s="195"/>
      <c r="BE110" s="192" t="str">
        <f>IF(BD110="","",(IF(BD110&lt;=$H110,"○","×")))</f>
        <v/>
      </c>
      <c r="BF110" s="23"/>
      <c r="BG110" s="195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</row>
    <row r="111" spans="3:67" ht="12" customHeight="1" x14ac:dyDescent="0.2">
      <c r="C111" s="982"/>
      <c r="D111" s="977" t="s">
        <v>220</v>
      </c>
      <c r="E111" s="978"/>
      <c r="F111" s="978"/>
      <c r="G111" s="651" t="s">
        <v>90</v>
      </c>
      <c r="H111" s="650"/>
      <c r="I111" s="651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4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  <c r="BO111" s="23"/>
    </row>
    <row r="112" spans="3:67" ht="12" customHeight="1" x14ac:dyDescent="0.2">
      <c r="C112" s="982"/>
      <c r="D112" s="975" t="s">
        <v>221</v>
      </c>
      <c r="E112" s="976"/>
      <c r="F112" s="976"/>
      <c r="G112" s="644" t="s">
        <v>90</v>
      </c>
      <c r="H112" s="640">
        <v>7.0000000000000007E-2</v>
      </c>
      <c r="I112" s="652" t="s">
        <v>201</v>
      </c>
      <c r="J112" s="232"/>
      <c r="K112" s="187"/>
      <c r="L112" s="192" t="str">
        <f t="shared" ref="L112:L123" si="38">IF(K112="","",(IF(K112&lt;=$H112,"○","×")))</f>
        <v/>
      </c>
      <c r="M112" s="23"/>
      <c r="N112" s="274"/>
      <c r="O112" s="192" t="str">
        <f t="shared" ref="O112:O123" si="39">IF(N112="","",(IF(N112&lt;=$H112,"○","×")))</f>
        <v/>
      </c>
      <c r="P112" s="23"/>
      <c r="Q112" s="274"/>
      <c r="R112" s="192" t="str">
        <f t="shared" ref="R112:R123" si="40">IF(Q112="","",(IF(Q112&lt;=$H112,"○","×")))</f>
        <v/>
      </c>
      <c r="S112" s="23"/>
      <c r="T112" s="274"/>
      <c r="U112" s="192" t="str">
        <f t="shared" ref="U112:U123" si="41">IF(T112="","",(IF(T112&lt;=$H112,"○","×")))</f>
        <v/>
      </c>
      <c r="V112" s="232"/>
      <c r="W112" s="274"/>
      <c r="X112" s="192" t="str">
        <f t="shared" ref="X112:X123" si="42">IF(W112="","",(IF(W112&lt;=$H112,"○","×")))</f>
        <v/>
      </c>
      <c r="Y112" s="23"/>
      <c r="Z112" s="274"/>
      <c r="AA112" s="192" t="str">
        <f t="shared" ref="AA112:AA123" si="43">IF(Z112="","",(IF(Z112&lt;=$H112,"○","×")))</f>
        <v/>
      </c>
      <c r="AB112" s="23"/>
      <c r="AC112" s="281"/>
      <c r="AD112" s="192" t="str">
        <f t="shared" ref="AD112:AD123" si="44">IF(AC112="","",(IF(AC112&lt;=$H112,"○","×")))</f>
        <v/>
      </c>
      <c r="AE112" s="23"/>
      <c r="AF112" s="274"/>
      <c r="AG112" s="192" t="str">
        <f t="shared" ref="AG112:AG123" si="45">IF(AF112="","",(IF(AF112&lt;=$H112,"○","×")))</f>
        <v/>
      </c>
      <c r="AH112" s="23"/>
      <c r="AI112" s="281"/>
      <c r="AJ112" s="192" t="str">
        <f t="shared" ref="AJ112:AJ123" si="46">IF(AI112="","",(IF(AI112&lt;=$H112,"○","×")))</f>
        <v/>
      </c>
      <c r="AK112" s="23"/>
      <c r="AL112" s="274"/>
      <c r="AM112" s="192" t="str">
        <f t="shared" ref="AM112:AM123" si="47">IF(AL112="","",(IF(AL112&lt;=$H112,"○","×")))</f>
        <v/>
      </c>
      <c r="AN112" s="23"/>
      <c r="AO112" s="274"/>
      <c r="AP112" s="192" t="str">
        <f t="shared" ref="AP112:AP123" si="48">IF(AO112="","",(IF(AO112&lt;=$H112,"○","×")))</f>
        <v/>
      </c>
      <c r="AQ112" s="23"/>
      <c r="AR112" s="274"/>
      <c r="AS112" s="192" t="str">
        <f t="shared" ref="AS112:AS123" si="49">IF(AR112="","",(IF(AR112&lt;=$H112,"○","×")))</f>
        <v/>
      </c>
      <c r="AT112" s="23"/>
      <c r="AU112" s="274"/>
      <c r="AV112" s="192" t="str">
        <f t="shared" ref="AV112:AV123" si="50">IF(AU112="","",(IF(AU112&lt;=$H112,"○","×")))</f>
        <v/>
      </c>
      <c r="AW112" s="232"/>
      <c r="AX112" s="274"/>
      <c r="AY112" s="192" t="str">
        <f t="shared" ref="AY112:AY123" si="51">IF(AX112="","",(IF(AX112&lt;=$H112,"○","×")))</f>
        <v/>
      </c>
      <c r="AZ112" s="23"/>
      <c r="BA112" s="274"/>
      <c r="BB112" s="192" t="str">
        <f t="shared" ref="BB112:BB123" si="52">IF(BA112="","",(IF(BA112&lt;=$H112,"○","×")))</f>
        <v/>
      </c>
      <c r="BC112" s="23"/>
      <c r="BD112" s="274"/>
      <c r="BE112" s="192" t="str">
        <f t="shared" ref="BE112:BE123" si="53">IF(BD112="","",(IF(BD112&lt;=$H112,"○","×")))</f>
        <v/>
      </c>
      <c r="BF112" s="23"/>
      <c r="BG112" s="274"/>
      <c r="BH112" s="192" t="str">
        <f t="shared" ref="BH112:BH123" si="54">IF(BG112="","",(IF(BG112&lt;=$H112,"○","×")))</f>
        <v/>
      </c>
      <c r="BI112" s="232"/>
      <c r="BJ112" s="274"/>
      <c r="BK112" s="192" t="str">
        <f t="shared" ref="BK112:BK123" si="55">IF(BJ112="","",(IF(BJ112&lt;=$H112,"○","×")))</f>
        <v/>
      </c>
      <c r="BL112" s="23"/>
      <c r="BM112" s="274"/>
      <c r="BN112" s="192" t="str">
        <f t="shared" ref="BN112:BN123" si="56">IF(BM112="","",(IF(BM112&lt;=$H112,"○","×")))</f>
        <v/>
      </c>
      <c r="BO112" s="23"/>
    </row>
    <row r="113" spans="3:67" ht="12" customHeight="1" x14ac:dyDescent="0.2">
      <c r="C113" s="982"/>
      <c r="D113" s="975" t="s">
        <v>222</v>
      </c>
      <c r="E113" s="976"/>
      <c r="F113" s="976"/>
      <c r="G113" s="644" t="s">
        <v>90</v>
      </c>
      <c r="H113" s="640">
        <v>0.02</v>
      </c>
      <c r="I113" s="644" t="s">
        <v>201</v>
      </c>
      <c r="J113" s="23"/>
      <c r="K113" s="218"/>
      <c r="L113" s="192" t="str">
        <f t="shared" si="38"/>
        <v/>
      </c>
      <c r="M113" s="23"/>
      <c r="N113" s="270"/>
      <c r="O113" s="192" t="str">
        <f t="shared" si="39"/>
        <v/>
      </c>
      <c r="P113" s="23"/>
      <c r="Q113" s="270"/>
      <c r="R113" s="192" t="str">
        <f t="shared" si="40"/>
        <v/>
      </c>
      <c r="S113" s="23"/>
      <c r="T113" s="270"/>
      <c r="U113" s="192" t="str">
        <f t="shared" si="41"/>
        <v/>
      </c>
      <c r="V113" s="23"/>
      <c r="W113" s="270"/>
      <c r="X113" s="192" t="str">
        <f t="shared" si="42"/>
        <v/>
      </c>
      <c r="Y113" s="23"/>
      <c r="Z113" s="270"/>
      <c r="AA113" s="192" t="str">
        <f t="shared" si="43"/>
        <v/>
      </c>
      <c r="AB113" s="23"/>
      <c r="AC113" s="188"/>
      <c r="AD113" s="192" t="str">
        <f t="shared" si="44"/>
        <v/>
      </c>
      <c r="AE113" s="23"/>
      <c r="AF113" s="270"/>
      <c r="AG113" s="192" t="str">
        <f t="shared" si="45"/>
        <v/>
      </c>
      <c r="AH113" s="23"/>
      <c r="AI113" s="188"/>
      <c r="AJ113" s="192" t="str">
        <f t="shared" si="46"/>
        <v/>
      </c>
      <c r="AK113" s="23"/>
      <c r="AL113" s="270"/>
      <c r="AM113" s="192" t="str">
        <f t="shared" si="47"/>
        <v/>
      </c>
      <c r="AN113" s="23"/>
      <c r="AO113" s="270"/>
      <c r="AP113" s="192" t="str">
        <f t="shared" si="48"/>
        <v/>
      </c>
      <c r="AQ113" s="23"/>
      <c r="AR113" s="270"/>
      <c r="AS113" s="192" t="str">
        <f t="shared" si="49"/>
        <v/>
      </c>
      <c r="AT113" s="23"/>
      <c r="AU113" s="270"/>
      <c r="AV113" s="192" t="str">
        <f t="shared" si="50"/>
        <v/>
      </c>
      <c r="AW113" s="23"/>
      <c r="AX113" s="270"/>
      <c r="AY113" s="192" t="str">
        <f t="shared" si="51"/>
        <v/>
      </c>
      <c r="AZ113" s="23"/>
      <c r="BA113" s="270"/>
      <c r="BB113" s="192" t="str">
        <f t="shared" si="52"/>
        <v/>
      </c>
      <c r="BC113" s="23"/>
      <c r="BD113" s="270"/>
      <c r="BE113" s="192" t="str">
        <f t="shared" si="53"/>
        <v/>
      </c>
      <c r="BF113" s="23"/>
      <c r="BG113" s="270"/>
      <c r="BH113" s="192" t="str">
        <f t="shared" si="54"/>
        <v/>
      </c>
      <c r="BI113" s="23"/>
      <c r="BJ113" s="270"/>
      <c r="BK113" s="192" t="str">
        <f t="shared" si="55"/>
        <v/>
      </c>
      <c r="BL113" s="23"/>
      <c r="BM113" s="270"/>
      <c r="BN113" s="192" t="str">
        <f t="shared" si="56"/>
        <v/>
      </c>
      <c r="BO113" s="23"/>
    </row>
    <row r="114" spans="3:67" ht="12" customHeight="1" x14ac:dyDescent="0.2">
      <c r="C114" s="982"/>
      <c r="D114" s="975" t="s">
        <v>223</v>
      </c>
      <c r="E114" s="976"/>
      <c r="F114" s="976"/>
      <c r="G114" s="644" t="s">
        <v>90</v>
      </c>
      <c r="H114" s="640">
        <v>2E-3</v>
      </c>
      <c r="I114" s="644" t="s">
        <v>201</v>
      </c>
      <c r="J114" s="23"/>
      <c r="K114" s="219"/>
      <c r="L114" s="192" t="str">
        <f t="shared" si="38"/>
        <v/>
      </c>
      <c r="M114" s="23"/>
      <c r="N114" s="282"/>
      <c r="O114" s="192" t="str">
        <f t="shared" si="39"/>
        <v/>
      </c>
      <c r="P114" s="23"/>
      <c r="Q114" s="282"/>
      <c r="R114" s="192" t="str">
        <f t="shared" si="40"/>
        <v/>
      </c>
      <c r="S114" s="23"/>
      <c r="T114" s="282"/>
      <c r="U114" s="192" t="str">
        <f t="shared" si="41"/>
        <v/>
      </c>
      <c r="V114" s="23"/>
      <c r="W114" s="282"/>
      <c r="X114" s="192" t="str">
        <f t="shared" si="42"/>
        <v/>
      </c>
      <c r="Y114" s="23"/>
      <c r="Z114" s="282"/>
      <c r="AA114" s="192" t="str">
        <f t="shared" si="43"/>
        <v/>
      </c>
      <c r="AB114" s="23"/>
      <c r="AC114" s="189"/>
      <c r="AD114" s="192" t="str">
        <f t="shared" si="44"/>
        <v/>
      </c>
      <c r="AE114" s="23"/>
      <c r="AF114" s="282"/>
      <c r="AG114" s="192" t="str">
        <f t="shared" si="45"/>
        <v/>
      </c>
      <c r="AH114" s="23"/>
      <c r="AI114" s="189"/>
      <c r="AJ114" s="192" t="str">
        <f t="shared" si="46"/>
        <v/>
      </c>
      <c r="AK114" s="23"/>
      <c r="AL114" s="282"/>
      <c r="AM114" s="192" t="str">
        <f t="shared" si="47"/>
        <v/>
      </c>
      <c r="AN114" s="23"/>
      <c r="AO114" s="282"/>
      <c r="AP114" s="192" t="str">
        <f t="shared" si="48"/>
        <v/>
      </c>
      <c r="AQ114" s="23"/>
      <c r="AR114" s="282"/>
      <c r="AS114" s="192" t="str">
        <f t="shared" si="49"/>
        <v/>
      </c>
      <c r="AT114" s="23"/>
      <c r="AU114" s="282"/>
      <c r="AV114" s="192" t="str">
        <f t="shared" si="50"/>
        <v/>
      </c>
      <c r="AW114" s="23"/>
      <c r="AX114" s="282"/>
      <c r="AY114" s="192" t="str">
        <f t="shared" si="51"/>
        <v/>
      </c>
      <c r="AZ114" s="23"/>
      <c r="BA114" s="282"/>
      <c r="BB114" s="192" t="str">
        <f t="shared" si="52"/>
        <v/>
      </c>
      <c r="BC114" s="23"/>
      <c r="BD114" s="282"/>
      <c r="BE114" s="192" t="str">
        <f t="shared" si="53"/>
        <v/>
      </c>
      <c r="BF114" s="23"/>
      <c r="BG114" s="282"/>
      <c r="BH114" s="192" t="str">
        <f t="shared" si="54"/>
        <v/>
      </c>
      <c r="BI114" s="23"/>
      <c r="BJ114" s="282"/>
      <c r="BK114" s="192" t="str">
        <f t="shared" si="55"/>
        <v/>
      </c>
      <c r="BL114" s="23"/>
      <c r="BM114" s="282"/>
      <c r="BN114" s="192" t="str">
        <f t="shared" si="56"/>
        <v/>
      </c>
      <c r="BO114" s="23"/>
    </row>
    <row r="115" spans="3:67" ht="12" customHeight="1" x14ac:dyDescent="0.2">
      <c r="C115" s="982"/>
      <c r="D115" s="977" t="s">
        <v>224</v>
      </c>
      <c r="E115" s="978"/>
      <c r="F115" s="978"/>
      <c r="G115" s="651" t="s">
        <v>90</v>
      </c>
      <c r="H115" s="650">
        <v>4.0000000000000002E-4</v>
      </c>
      <c r="I115" s="651" t="s">
        <v>201</v>
      </c>
      <c r="J115" s="224"/>
      <c r="K115" s="223"/>
      <c r="L115" s="222" t="str">
        <f t="shared" si="38"/>
        <v/>
      </c>
      <c r="M115" s="224"/>
      <c r="N115" s="283"/>
      <c r="O115" s="222" t="str">
        <f t="shared" si="39"/>
        <v/>
      </c>
      <c r="P115" s="224"/>
      <c r="Q115" s="283"/>
      <c r="R115" s="222" t="str">
        <f t="shared" si="40"/>
        <v/>
      </c>
      <c r="S115" s="224"/>
      <c r="T115" s="283"/>
      <c r="U115" s="222" t="str">
        <f t="shared" si="41"/>
        <v/>
      </c>
      <c r="V115" s="224"/>
      <c r="W115" s="283"/>
      <c r="X115" s="222" t="str">
        <f t="shared" si="42"/>
        <v/>
      </c>
      <c r="Y115" s="224"/>
      <c r="Z115" s="283"/>
      <c r="AA115" s="222" t="str">
        <f t="shared" si="43"/>
        <v/>
      </c>
      <c r="AB115" s="224"/>
      <c r="AC115" s="227"/>
      <c r="AD115" s="222" t="str">
        <f t="shared" si="44"/>
        <v/>
      </c>
      <c r="AE115" s="224"/>
      <c r="AF115" s="283"/>
      <c r="AG115" s="222" t="str">
        <f t="shared" si="45"/>
        <v/>
      </c>
      <c r="AH115" s="224"/>
      <c r="AI115" s="227"/>
      <c r="AJ115" s="222" t="str">
        <f t="shared" si="46"/>
        <v/>
      </c>
      <c r="AK115" s="224"/>
      <c r="AL115" s="283"/>
      <c r="AM115" s="222" t="str">
        <f t="shared" si="47"/>
        <v/>
      </c>
      <c r="AN115" s="224"/>
      <c r="AO115" s="283"/>
      <c r="AP115" s="222" t="str">
        <f t="shared" si="48"/>
        <v/>
      </c>
      <c r="AQ115" s="224"/>
      <c r="AR115" s="283"/>
      <c r="AS115" s="222" t="str">
        <f t="shared" si="49"/>
        <v/>
      </c>
      <c r="AT115" s="224"/>
      <c r="AU115" s="283"/>
      <c r="AV115" s="222" t="str">
        <f t="shared" si="50"/>
        <v/>
      </c>
      <c r="AW115" s="224"/>
      <c r="AX115" s="283"/>
      <c r="AY115" s="222" t="str">
        <f t="shared" si="51"/>
        <v/>
      </c>
      <c r="AZ115" s="224"/>
      <c r="BA115" s="283"/>
      <c r="BB115" s="222" t="str">
        <f t="shared" si="52"/>
        <v/>
      </c>
      <c r="BC115" s="224"/>
      <c r="BD115" s="283"/>
      <c r="BE115" s="222" t="str">
        <f t="shared" si="53"/>
        <v/>
      </c>
      <c r="BF115" s="224"/>
      <c r="BG115" s="283"/>
      <c r="BH115" s="222" t="str">
        <f t="shared" si="54"/>
        <v/>
      </c>
      <c r="BI115" s="224"/>
      <c r="BJ115" s="283"/>
      <c r="BK115" s="222" t="str">
        <f t="shared" si="55"/>
        <v/>
      </c>
      <c r="BL115" s="224"/>
      <c r="BM115" s="283"/>
      <c r="BN115" s="222" t="str">
        <f t="shared" si="56"/>
        <v/>
      </c>
      <c r="BO115" s="23"/>
    </row>
    <row r="116" spans="3:67" ht="12" customHeight="1" x14ac:dyDescent="0.2">
      <c r="C116" s="982"/>
      <c r="D116" s="975" t="s">
        <v>225</v>
      </c>
      <c r="E116" s="976"/>
      <c r="F116" s="976"/>
      <c r="G116" s="644" t="s">
        <v>99</v>
      </c>
      <c r="H116" s="647">
        <v>0.2</v>
      </c>
      <c r="I116" s="652" t="s">
        <v>201</v>
      </c>
      <c r="J116" s="23"/>
      <c r="K116" s="219"/>
      <c r="L116" s="192" t="str">
        <f t="shared" si="38"/>
        <v/>
      </c>
      <c r="M116" s="23"/>
      <c r="N116" s="191"/>
      <c r="O116" s="192" t="str">
        <f t="shared" si="39"/>
        <v/>
      </c>
      <c r="P116" s="23"/>
      <c r="Q116" s="191"/>
      <c r="R116" s="192" t="str">
        <f t="shared" si="40"/>
        <v/>
      </c>
      <c r="S116" s="23"/>
      <c r="T116" s="191"/>
      <c r="U116" s="192" t="str">
        <f t="shared" si="41"/>
        <v/>
      </c>
      <c r="V116" s="23"/>
      <c r="W116" s="191"/>
      <c r="X116" s="192" t="str">
        <f t="shared" si="42"/>
        <v/>
      </c>
      <c r="Y116" s="23"/>
      <c r="Z116" s="191"/>
      <c r="AA116" s="192" t="str">
        <f t="shared" si="43"/>
        <v/>
      </c>
      <c r="AB116" s="23"/>
      <c r="AC116" s="189"/>
      <c r="AD116" s="192" t="str">
        <f t="shared" si="44"/>
        <v/>
      </c>
      <c r="AE116" s="23"/>
      <c r="AF116" s="191"/>
      <c r="AG116" s="192" t="str">
        <f t="shared" si="45"/>
        <v/>
      </c>
      <c r="AH116" s="23"/>
      <c r="AI116" s="189"/>
      <c r="AJ116" s="192" t="str">
        <f t="shared" si="46"/>
        <v/>
      </c>
      <c r="AK116" s="23"/>
      <c r="AL116" s="191"/>
      <c r="AM116" s="192" t="str">
        <f t="shared" si="47"/>
        <v/>
      </c>
      <c r="AN116" s="23"/>
      <c r="AO116" s="191"/>
      <c r="AP116" s="192" t="str">
        <f t="shared" si="48"/>
        <v/>
      </c>
      <c r="AQ116" s="23"/>
      <c r="AR116" s="191"/>
      <c r="AS116" s="192" t="str">
        <f t="shared" si="49"/>
        <v/>
      </c>
      <c r="AT116" s="23"/>
      <c r="AU116" s="191"/>
      <c r="AV116" s="192" t="str">
        <f t="shared" si="50"/>
        <v/>
      </c>
      <c r="AW116" s="23"/>
      <c r="AX116" s="191"/>
      <c r="AY116" s="192" t="str">
        <f t="shared" si="51"/>
        <v/>
      </c>
      <c r="AZ116" s="23"/>
      <c r="BA116" s="191"/>
      <c r="BB116" s="192" t="str">
        <f t="shared" si="52"/>
        <v/>
      </c>
      <c r="BC116" s="23"/>
      <c r="BD116" s="191"/>
      <c r="BE116" s="192" t="str">
        <f t="shared" si="53"/>
        <v/>
      </c>
      <c r="BF116" s="23"/>
      <c r="BG116" s="191"/>
      <c r="BH116" s="192" t="str">
        <f t="shared" si="54"/>
        <v/>
      </c>
      <c r="BI116" s="23"/>
      <c r="BJ116" s="191"/>
      <c r="BK116" s="192" t="str">
        <f t="shared" si="55"/>
        <v/>
      </c>
      <c r="BL116" s="23"/>
      <c r="BM116" s="191"/>
      <c r="BN116" s="192" t="str">
        <f t="shared" si="56"/>
        <v/>
      </c>
      <c r="BO116" s="23"/>
    </row>
    <row r="117" spans="3:67" ht="12" customHeight="1" x14ac:dyDescent="0.2">
      <c r="C117" s="982"/>
      <c r="D117" s="975" t="s">
        <v>226</v>
      </c>
      <c r="E117" s="976"/>
      <c r="F117" s="976"/>
      <c r="G117" s="644" t="s">
        <v>99</v>
      </c>
      <c r="H117" s="640">
        <v>2E-3</v>
      </c>
      <c r="I117" s="644" t="s">
        <v>201</v>
      </c>
      <c r="J117" s="23"/>
      <c r="K117" s="219"/>
      <c r="L117" s="192" t="str">
        <f t="shared" si="38"/>
        <v/>
      </c>
      <c r="M117" s="23"/>
      <c r="N117" s="282"/>
      <c r="O117" s="192" t="str">
        <f t="shared" si="39"/>
        <v/>
      </c>
      <c r="P117" s="23"/>
      <c r="Q117" s="282"/>
      <c r="R117" s="192" t="str">
        <f t="shared" si="40"/>
        <v/>
      </c>
      <c r="S117" s="23"/>
      <c r="T117" s="282"/>
      <c r="U117" s="192" t="str">
        <f t="shared" si="41"/>
        <v/>
      </c>
      <c r="V117" s="23"/>
      <c r="W117" s="282"/>
      <c r="X117" s="192" t="str">
        <f t="shared" si="42"/>
        <v/>
      </c>
      <c r="Y117" s="23"/>
      <c r="Z117" s="282"/>
      <c r="AA117" s="192" t="str">
        <f t="shared" si="43"/>
        <v/>
      </c>
      <c r="AB117" s="23"/>
      <c r="AC117" s="189"/>
      <c r="AD117" s="192" t="str">
        <f t="shared" si="44"/>
        <v/>
      </c>
      <c r="AE117" s="23"/>
      <c r="AF117" s="282"/>
      <c r="AG117" s="192" t="str">
        <f t="shared" si="45"/>
        <v/>
      </c>
      <c r="AH117" s="23"/>
      <c r="AI117" s="189"/>
      <c r="AJ117" s="192" t="str">
        <f t="shared" si="46"/>
        <v/>
      </c>
      <c r="AK117" s="23"/>
      <c r="AL117" s="282"/>
      <c r="AM117" s="192" t="str">
        <f t="shared" si="47"/>
        <v/>
      </c>
      <c r="AN117" s="23"/>
      <c r="AO117" s="282"/>
      <c r="AP117" s="192" t="str">
        <f t="shared" si="48"/>
        <v/>
      </c>
      <c r="AQ117" s="23"/>
      <c r="AR117" s="282"/>
      <c r="AS117" s="192" t="str">
        <f t="shared" si="49"/>
        <v/>
      </c>
      <c r="AT117" s="23"/>
      <c r="AU117" s="282"/>
      <c r="AV117" s="192" t="str">
        <f t="shared" si="50"/>
        <v/>
      </c>
      <c r="AW117" s="23"/>
      <c r="AX117" s="282"/>
      <c r="AY117" s="192" t="str">
        <f t="shared" si="51"/>
        <v/>
      </c>
      <c r="AZ117" s="23"/>
      <c r="BA117" s="282"/>
      <c r="BB117" s="192" t="str">
        <f t="shared" si="52"/>
        <v/>
      </c>
      <c r="BC117" s="23"/>
      <c r="BD117" s="282"/>
      <c r="BE117" s="192" t="str">
        <f t="shared" si="53"/>
        <v/>
      </c>
      <c r="BF117" s="23"/>
      <c r="BG117" s="282"/>
      <c r="BH117" s="192" t="str">
        <f t="shared" si="54"/>
        <v/>
      </c>
      <c r="BI117" s="23"/>
      <c r="BJ117" s="282"/>
      <c r="BK117" s="192" t="str">
        <f t="shared" si="55"/>
        <v/>
      </c>
      <c r="BL117" s="23"/>
      <c r="BM117" s="282"/>
      <c r="BN117" s="192" t="str">
        <f t="shared" si="56"/>
        <v/>
      </c>
      <c r="BO117" s="23"/>
    </row>
    <row r="118" spans="3:67" ht="12" customHeight="1" x14ac:dyDescent="0.2">
      <c r="C118" s="982"/>
      <c r="D118" s="975" t="s">
        <v>227</v>
      </c>
      <c r="E118" s="976"/>
      <c r="F118" s="976"/>
      <c r="G118" s="644" t="s">
        <v>99</v>
      </c>
      <c r="H118" s="640">
        <v>5.0000000000000002E-5</v>
      </c>
      <c r="I118" s="644" t="s">
        <v>201</v>
      </c>
      <c r="J118" s="23"/>
      <c r="K118" s="217"/>
      <c r="L118" s="192" t="str">
        <f t="shared" si="38"/>
        <v/>
      </c>
      <c r="M118" s="23"/>
      <c r="N118" s="282"/>
      <c r="O118" s="192" t="str">
        <f t="shared" si="39"/>
        <v/>
      </c>
      <c r="P118" s="23"/>
      <c r="Q118" s="282"/>
      <c r="R118" s="192" t="str">
        <f t="shared" si="40"/>
        <v/>
      </c>
      <c r="S118" s="23"/>
      <c r="T118" s="282"/>
      <c r="U118" s="192" t="str">
        <f t="shared" si="41"/>
        <v/>
      </c>
      <c r="V118" s="23"/>
      <c r="W118" s="282"/>
      <c r="X118" s="192" t="str">
        <f t="shared" si="42"/>
        <v/>
      </c>
      <c r="Y118" s="23"/>
      <c r="Z118" s="282"/>
      <c r="AA118" s="192" t="str">
        <f t="shared" si="43"/>
        <v/>
      </c>
      <c r="AB118" s="23"/>
      <c r="AC118" s="189"/>
      <c r="AD118" s="192" t="str">
        <f t="shared" si="44"/>
        <v/>
      </c>
      <c r="AE118" s="23"/>
      <c r="AF118" s="282"/>
      <c r="AG118" s="192" t="str">
        <f t="shared" si="45"/>
        <v/>
      </c>
      <c r="AH118" s="23"/>
      <c r="AI118" s="189"/>
      <c r="AJ118" s="192" t="str">
        <f t="shared" si="46"/>
        <v/>
      </c>
      <c r="AK118" s="23"/>
      <c r="AL118" s="282"/>
      <c r="AM118" s="192" t="str">
        <f t="shared" si="47"/>
        <v/>
      </c>
      <c r="AN118" s="23"/>
      <c r="AO118" s="282"/>
      <c r="AP118" s="192" t="str">
        <f t="shared" si="48"/>
        <v/>
      </c>
      <c r="AQ118" s="23"/>
      <c r="AR118" s="282"/>
      <c r="AS118" s="192" t="str">
        <f t="shared" si="49"/>
        <v/>
      </c>
      <c r="AT118" s="23"/>
      <c r="AU118" s="282"/>
      <c r="AV118" s="192" t="str">
        <f t="shared" si="50"/>
        <v/>
      </c>
      <c r="AW118" s="23"/>
      <c r="AX118" s="282"/>
      <c r="AY118" s="192" t="str">
        <f t="shared" si="51"/>
        <v/>
      </c>
      <c r="AZ118" s="23"/>
      <c r="BA118" s="282"/>
      <c r="BB118" s="192" t="str">
        <f t="shared" si="52"/>
        <v/>
      </c>
      <c r="BC118" s="23"/>
      <c r="BD118" s="282"/>
      <c r="BE118" s="192" t="str">
        <f t="shared" si="53"/>
        <v/>
      </c>
      <c r="BF118" s="23"/>
      <c r="BG118" s="282"/>
      <c r="BH118" s="192" t="str">
        <f t="shared" si="54"/>
        <v/>
      </c>
      <c r="BI118" s="23"/>
      <c r="BJ118" s="282"/>
      <c r="BK118" s="192" t="str">
        <f t="shared" si="55"/>
        <v/>
      </c>
      <c r="BL118" s="23"/>
      <c r="BM118" s="282"/>
      <c r="BN118" s="192" t="str">
        <f t="shared" si="56"/>
        <v/>
      </c>
      <c r="BO118" s="23"/>
    </row>
    <row r="119" spans="3:67" ht="12" customHeight="1" x14ac:dyDescent="0.2">
      <c r="C119" s="982"/>
      <c r="D119" s="975" t="s">
        <v>228</v>
      </c>
      <c r="E119" s="976"/>
      <c r="F119" s="976"/>
      <c r="G119" s="644" t="s">
        <v>99</v>
      </c>
      <c r="H119" s="640">
        <v>0.08</v>
      </c>
      <c r="I119" s="644" t="s">
        <v>93</v>
      </c>
      <c r="J119" s="23"/>
      <c r="K119" s="217"/>
      <c r="L119" s="192" t="str">
        <f t="shared" si="38"/>
        <v/>
      </c>
      <c r="M119" s="23"/>
      <c r="N119" s="188"/>
      <c r="O119" s="192" t="str">
        <f t="shared" si="39"/>
        <v/>
      </c>
      <c r="P119" s="23"/>
      <c r="Q119" s="188"/>
      <c r="R119" s="192" t="str">
        <f t="shared" si="40"/>
        <v/>
      </c>
      <c r="S119" s="23"/>
      <c r="T119" s="188"/>
      <c r="U119" s="192" t="str">
        <f t="shared" si="41"/>
        <v/>
      </c>
      <c r="V119" s="23"/>
      <c r="W119" s="188"/>
      <c r="X119" s="192" t="str">
        <f t="shared" si="42"/>
        <v/>
      </c>
      <c r="Y119" s="23"/>
      <c r="Z119" s="188"/>
      <c r="AA119" s="192" t="str">
        <f t="shared" si="43"/>
        <v/>
      </c>
      <c r="AB119" s="23"/>
      <c r="AC119" s="237"/>
      <c r="AD119" s="192" t="str">
        <f t="shared" si="44"/>
        <v/>
      </c>
      <c r="AE119" s="23"/>
      <c r="AF119" s="188"/>
      <c r="AG119" s="192" t="str">
        <f t="shared" si="45"/>
        <v/>
      </c>
      <c r="AH119" s="23"/>
      <c r="AI119" s="237"/>
      <c r="AJ119" s="192" t="str">
        <f t="shared" si="46"/>
        <v/>
      </c>
      <c r="AK119" s="23"/>
      <c r="AL119" s="188"/>
      <c r="AM119" s="192" t="str">
        <f t="shared" si="47"/>
        <v/>
      </c>
      <c r="AN119" s="23"/>
      <c r="AO119" s="188"/>
      <c r="AP119" s="192" t="str">
        <f t="shared" si="48"/>
        <v/>
      </c>
      <c r="AQ119" s="23"/>
      <c r="AR119" s="188"/>
      <c r="AS119" s="192" t="str">
        <f t="shared" si="49"/>
        <v/>
      </c>
      <c r="AT119" s="23"/>
      <c r="AU119" s="188"/>
      <c r="AV119" s="192" t="str">
        <f t="shared" si="50"/>
        <v/>
      </c>
      <c r="AW119" s="23"/>
      <c r="AX119" s="188"/>
      <c r="AY119" s="192" t="str">
        <f t="shared" si="51"/>
        <v/>
      </c>
      <c r="AZ119" s="23"/>
      <c r="BA119" s="188"/>
      <c r="BB119" s="192" t="str">
        <f t="shared" si="52"/>
        <v/>
      </c>
      <c r="BC119" s="23"/>
      <c r="BD119" s="188"/>
      <c r="BE119" s="192" t="str">
        <f t="shared" si="53"/>
        <v/>
      </c>
      <c r="BF119" s="23"/>
      <c r="BG119" s="188"/>
      <c r="BH119" s="192" t="str">
        <f t="shared" si="54"/>
        <v/>
      </c>
      <c r="BI119" s="23"/>
      <c r="BJ119" s="188"/>
      <c r="BK119" s="192" t="str">
        <f t="shared" si="55"/>
        <v/>
      </c>
      <c r="BL119" s="23"/>
      <c r="BM119" s="188"/>
      <c r="BN119" s="192" t="str">
        <f t="shared" si="56"/>
        <v/>
      </c>
      <c r="BO119" s="23"/>
    </row>
    <row r="120" spans="3:67" ht="12" customHeight="1" x14ac:dyDescent="0.2">
      <c r="C120" s="982"/>
      <c r="D120" s="977" t="s">
        <v>229</v>
      </c>
      <c r="E120" s="978"/>
      <c r="F120" s="978"/>
      <c r="G120" s="651" t="s">
        <v>90</v>
      </c>
      <c r="H120" s="650">
        <v>1</v>
      </c>
      <c r="I120" s="651" t="s">
        <v>93</v>
      </c>
      <c r="J120" s="224"/>
      <c r="K120" s="221"/>
      <c r="L120" s="222" t="str">
        <f t="shared" si="38"/>
        <v/>
      </c>
      <c r="M120" s="224"/>
      <c r="N120" s="228"/>
      <c r="O120" s="222" t="str">
        <f t="shared" si="39"/>
        <v/>
      </c>
      <c r="P120" s="224"/>
      <c r="Q120" s="228"/>
      <c r="R120" s="222" t="str">
        <f t="shared" si="40"/>
        <v/>
      </c>
      <c r="S120" s="224"/>
      <c r="T120" s="228"/>
      <c r="U120" s="222" t="str">
        <f t="shared" si="41"/>
        <v/>
      </c>
      <c r="V120" s="224"/>
      <c r="W120" s="228"/>
      <c r="X120" s="222" t="str">
        <f t="shared" si="42"/>
        <v/>
      </c>
      <c r="Y120" s="224"/>
      <c r="Z120" s="228"/>
      <c r="AA120" s="222" t="str">
        <f t="shared" si="43"/>
        <v/>
      </c>
      <c r="AB120" s="284"/>
      <c r="AC120" s="285"/>
      <c r="AD120" s="222" t="str">
        <f t="shared" si="44"/>
        <v/>
      </c>
      <c r="AE120" s="284"/>
      <c r="AF120" s="228"/>
      <c r="AG120" s="222" t="str">
        <f t="shared" si="45"/>
        <v/>
      </c>
      <c r="AH120" s="284"/>
      <c r="AI120" s="285"/>
      <c r="AJ120" s="222" t="str">
        <f t="shared" si="46"/>
        <v/>
      </c>
      <c r="AK120" s="224"/>
      <c r="AL120" s="228"/>
      <c r="AM120" s="222" t="str">
        <f t="shared" si="47"/>
        <v/>
      </c>
      <c r="AN120" s="224"/>
      <c r="AO120" s="228"/>
      <c r="AP120" s="222" t="str">
        <f t="shared" si="48"/>
        <v/>
      </c>
      <c r="AQ120" s="224"/>
      <c r="AR120" s="228"/>
      <c r="AS120" s="222" t="str">
        <f t="shared" si="49"/>
        <v/>
      </c>
      <c r="AT120" s="284"/>
      <c r="AU120" s="228"/>
      <c r="AV120" s="222" t="str">
        <f t="shared" si="50"/>
        <v/>
      </c>
      <c r="AW120" s="224"/>
      <c r="AX120" s="228"/>
      <c r="AY120" s="222" t="str">
        <f t="shared" si="51"/>
        <v/>
      </c>
      <c r="AZ120" s="224"/>
      <c r="BA120" s="228"/>
      <c r="BB120" s="222" t="str">
        <f t="shared" si="52"/>
        <v/>
      </c>
      <c r="BC120" s="224"/>
      <c r="BD120" s="228"/>
      <c r="BE120" s="222" t="str">
        <f t="shared" si="53"/>
        <v/>
      </c>
      <c r="BF120" s="224"/>
      <c r="BG120" s="228"/>
      <c r="BH120" s="222" t="str">
        <f t="shared" si="54"/>
        <v/>
      </c>
      <c r="BI120" s="224"/>
      <c r="BJ120" s="228"/>
      <c r="BK120" s="222" t="str">
        <f t="shared" si="55"/>
        <v/>
      </c>
      <c r="BL120" s="224"/>
      <c r="BM120" s="228"/>
      <c r="BN120" s="222" t="str">
        <f t="shared" si="56"/>
        <v/>
      </c>
      <c r="BO120" s="23"/>
    </row>
    <row r="121" spans="3:67" ht="12" customHeight="1" x14ac:dyDescent="0.2">
      <c r="C121" s="982"/>
      <c r="D121" s="975" t="s">
        <v>230</v>
      </c>
      <c r="E121" s="976"/>
      <c r="F121" s="976"/>
      <c r="G121" s="644" t="s">
        <v>99</v>
      </c>
      <c r="H121" s="640">
        <v>4.0000000000000001E-3</v>
      </c>
      <c r="I121" s="644" t="s">
        <v>93</v>
      </c>
      <c r="J121" s="23"/>
      <c r="K121" s="217"/>
      <c r="L121" s="192" t="str">
        <f t="shared" si="38"/>
        <v/>
      </c>
      <c r="M121" s="23"/>
      <c r="N121" s="188"/>
      <c r="O121" s="192" t="str">
        <f t="shared" si="39"/>
        <v/>
      </c>
      <c r="P121" s="23"/>
      <c r="Q121" s="188"/>
      <c r="R121" s="192" t="str">
        <f t="shared" si="40"/>
        <v/>
      </c>
      <c r="S121" s="23"/>
      <c r="T121" s="188"/>
      <c r="U121" s="192" t="str">
        <f t="shared" si="41"/>
        <v/>
      </c>
      <c r="V121" s="23"/>
      <c r="W121" s="188"/>
      <c r="X121" s="192" t="str">
        <f t="shared" si="42"/>
        <v/>
      </c>
      <c r="Y121" s="23"/>
      <c r="Z121" s="188"/>
      <c r="AA121" s="192" t="str">
        <f t="shared" si="43"/>
        <v/>
      </c>
      <c r="AB121" s="286"/>
      <c r="AC121" s="264"/>
      <c r="AD121" s="192" t="str">
        <f t="shared" si="44"/>
        <v/>
      </c>
      <c r="AE121" s="286"/>
      <c r="AF121" s="188"/>
      <c r="AG121" s="192" t="str">
        <f t="shared" si="45"/>
        <v/>
      </c>
      <c r="AH121" s="286"/>
      <c r="AI121" s="287"/>
      <c r="AJ121" s="192" t="str">
        <f t="shared" si="46"/>
        <v/>
      </c>
      <c r="AK121" s="23"/>
      <c r="AL121" s="188"/>
      <c r="AM121" s="192" t="str">
        <f t="shared" si="47"/>
        <v/>
      </c>
      <c r="AN121" s="23"/>
      <c r="AO121" s="188"/>
      <c r="AP121" s="192" t="str">
        <f t="shared" si="48"/>
        <v/>
      </c>
      <c r="AQ121" s="23"/>
      <c r="AR121" s="188"/>
      <c r="AS121" s="192" t="str">
        <f t="shared" si="49"/>
        <v/>
      </c>
      <c r="AT121" s="286"/>
      <c r="AU121" s="188"/>
      <c r="AV121" s="192" t="str">
        <f t="shared" si="50"/>
        <v/>
      </c>
      <c r="AW121" s="23"/>
      <c r="AX121" s="188"/>
      <c r="AY121" s="192" t="str">
        <f t="shared" si="51"/>
        <v/>
      </c>
      <c r="AZ121" s="23"/>
      <c r="BA121" s="188"/>
      <c r="BB121" s="192" t="str">
        <f t="shared" si="52"/>
        <v/>
      </c>
      <c r="BC121" s="23"/>
      <c r="BD121" s="188"/>
      <c r="BE121" s="192" t="str">
        <f t="shared" si="53"/>
        <v/>
      </c>
      <c r="BF121" s="23"/>
      <c r="BG121" s="188"/>
      <c r="BH121" s="192" t="str">
        <f t="shared" si="54"/>
        <v/>
      </c>
      <c r="BI121" s="23"/>
      <c r="BJ121" s="188"/>
      <c r="BK121" s="192" t="str">
        <f t="shared" si="55"/>
        <v/>
      </c>
      <c r="BL121" s="23"/>
      <c r="BM121" s="188"/>
      <c r="BN121" s="192" t="str">
        <f t="shared" si="56"/>
        <v/>
      </c>
      <c r="BO121" s="23"/>
    </row>
    <row r="122" spans="3:67" ht="12" customHeight="1" x14ac:dyDescent="0.2">
      <c r="C122" s="982"/>
      <c r="D122" s="975" t="s">
        <v>231</v>
      </c>
      <c r="E122" s="976"/>
      <c r="F122" s="976"/>
      <c r="G122" s="644" t="s">
        <v>90</v>
      </c>
      <c r="H122" s="640">
        <v>0.02</v>
      </c>
      <c r="I122" s="644" t="s">
        <v>93</v>
      </c>
      <c r="J122" s="23"/>
      <c r="K122" s="217"/>
      <c r="L122" s="192" t="str">
        <f t="shared" si="38"/>
        <v/>
      </c>
      <c r="M122" s="23"/>
      <c r="N122" s="188"/>
      <c r="O122" s="192" t="str">
        <f t="shared" si="39"/>
        <v/>
      </c>
      <c r="P122" s="23"/>
      <c r="Q122" s="188"/>
      <c r="R122" s="192" t="str">
        <f t="shared" si="40"/>
        <v/>
      </c>
      <c r="S122" s="23"/>
      <c r="T122" s="188"/>
      <c r="U122" s="192" t="str">
        <f t="shared" si="41"/>
        <v/>
      </c>
      <c r="V122" s="23"/>
      <c r="W122" s="188"/>
      <c r="X122" s="192" t="str">
        <f t="shared" si="42"/>
        <v/>
      </c>
      <c r="Y122" s="23"/>
      <c r="Z122" s="188"/>
      <c r="AA122" s="192" t="str">
        <f t="shared" si="43"/>
        <v/>
      </c>
      <c r="AB122" s="286"/>
      <c r="AC122" s="264"/>
      <c r="AD122" s="192" t="str">
        <f t="shared" si="44"/>
        <v/>
      </c>
      <c r="AE122" s="286"/>
      <c r="AF122" s="188"/>
      <c r="AG122" s="192" t="str">
        <f t="shared" si="45"/>
        <v/>
      </c>
      <c r="AH122" s="286"/>
      <c r="AI122" s="282"/>
      <c r="AJ122" s="192" t="str">
        <f t="shared" si="46"/>
        <v/>
      </c>
      <c r="AK122" s="23"/>
      <c r="AL122" s="188"/>
      <c r="AM122" s="192" t="str">
        <f t="shared" si="47"/>
        <v/>
      </c>
      <c r="AN122" s="23"/>
      <c r="AO122" s="188"/>
      <c r="AP122" s="192" t="str">
        <f t="shared" si="48"/>
        <v/>
      </c>
      <c r="AQ122" s="23"/>
      <c r="AR122" s="188"/>
      <c r="AS122" s="192" t="str">
        <f t="shared" si="49"/>
        <v/>
      </c>
      <c r="AT122" s="286"/>
      <c r="AU122" s="188"/>
      <c r="AV122" s="192" t="str">
        <f t="shared" si="50"/>
        <v/>
      </c>
      <c r="AW122" s="23"/>
      <c r="AX122" s="188"/>
      <c r="AY122" s="192" t="str">
        <f t="shared" si="51"/>
        <v/>
      </c>
      <c r="AZ122" s="23"/>
      <c r="BA122" s="188"/>
      <c r="BB122" s="192" t="str">
        <f t="shared" si="52"/>
        <v/>
      </c>
      <c r="BC122" s="23"/>
      <c r="BD122" s="188"/>
      <c r="BE122" s="192" t="str">
        <f t="shared" si="53"/>
        <v/>
      </c>
      <c r="BF122" s="23"/>
      <c r="BG122" s="188"/>
      <c r="BH122" s="192" t="str">
        <f t="shared" si="54"/>
        <v/>
      </c>
      <c r="BI122" s="23"/>
      <c r="BJ122" s="188"/>
      <c r="BK122" s="192" t="str">
        <f t="shared" si="55"/>
        <v/>
      </c>
      <c r="BL122" s="23"/>
      <c r="BM122" s="188"/>
      <c r="BN122" s="192" t="str">
        <f t="shared" si="56"/>
        <v/>
      </c>
      <c r="BO122" s="23"/>
    </row>
    <row r="123" spans="3:67" ht="12" customHeight="1" x14ac:dyDescent="0.2">
      <c r="C123" s="983"/>
      <c r="D123" s="979" t="s">
        <v>232</v>
      </c>
      <c r="E123" s="980"/>
      <c r="F123" s="980"/>
      <c r="G123" s="653" t="s">
        <v>99</v>
      </c>
      <c r="H123" s="642">
        <v>0.03</v>
      </c>
      <c r="I123" s="653" t="s">
        <v>93</v>
      </c>
      <c r="J123" s="40"/>
      <c r="K123" s="289"/>
      <c r="L123" s="288" t="str">
        <f t="shared" si="38"/>
        <v/>
      </c>
      <c r="M123" s="40"/>
      <c r="N123" s="239"/>
      <c r="O123" s="288" t="str">
        <f t="shared" si="39"/>
        <v/>
      </c>
      <c r="P123" s="40"/>
      <c r="Q123" s="239"/>
      <c r="R123" s="288" t="str">
        <f t="shared" si="40"/>
        <v/>
      </c>
      <c r="S123" s="40"/>
      <c r="T123" s="239"/>
      <c r="U123" s="288" t="str">
        <f t="shared" si="41"/>
        <v/>
      </c>
      <c r="V123" s="40"/>
      <c r="W123" s="239"/>
      <c r="X123" s="288" t="str">
        <f t="shared" si="42"/>
        <v/>
      </c>
      <c r="Y123" s="40"/>
      <c r="Z123" s="239"/>
      <c r="AA123" s="288" t="str">
        <f t="shared" si="43"/>
        <v/>
      </c>
      <c r="AB123" s="290"/>
      <c r="AC123" s="260"/>
      <c r="AD123" s="288" t="str">
        <f t="shared" si="44"/>
        <v/>
      </c>
      <c r="AE123" s="290"/>
      <c r="AF123" s="239"/>
      <c r="AG123" s="288" t="str">
        <f t="shared" si="45"/>
        <v/>
      </c>
      <c r="AH123" s="290"/>
      <c r="AI123" s="262"/>
      <c r="AJ123" s="288" t="str">
        <f t="shared" si="46"/>
        <v/>
      </c>
      <c r="AK123" s="40"/>
      <c r="AL123" s="239"/>
      <c r="AM123" s="288" t="str">
        <f t="shared" si="47"/>
        <v/>
      </c>
      <c r="AN123" s="40"/>
      <c r="AO123" s="239"/>
      <c r="AP123" s="288" t="str">
        <f t="shared" si="48"/>
        <v/>
      </c>
      <c r="AQ123" s="40"/>
      <c r="AR123" s="239"/>
      <c r="AS123" s="288" t="str">
        <f t="shared" si="49"/>
        <v/>
      </c>
      <c r="AT123" s="290"/>
      <c r="AU123" s="239"/>
      <c r="AV123" s="288" t="str">
        <f t="shared" si="50"/>
        <v/>
      </c>
      <c r="AW123" s="40"/>
      <c r="AX123" s="239"/>
      <c r="AY123" s="288" t="str">
        <f t="shared" si="51"/>
        <v/>
      </c>
      <c r="AZ123" s="40"/>
      <c r="BA123" s="239"/>
      <c r="BB123" s="288" t="str">
        <f t="shared" si="52"/>
        <v/>
      </c>
      <c r="BC123" s="40"/>
      <c r="BD123" s="239"/>
      <c r="BE123" s="288" t="str">
        <f t="shared" si="53"/>
        <v/>
      </c>
      <c r="BF123" s="40"/>
      <c r="BG123" s="239"/>
      <c r="BH123" s="288" t="str">
        <f t="shared" si="54"/>
        <v/>
      </c>
      <c r="BI123" s="40"/>
      <c r="BJ123" s="239"/>
      <c r="BK123" s="288" t="str">
        <f t="shared" si="55"/>
        <v/>
      </c>
      <c r="BL123" s="40"/>
      <c r="BM123" s="239"/>
      <c r="BN123" s="288" t="str">
        <f t="shared" si="56"/>
        <v/>
      </c>
      <c r="BO123" s="23"/>
    </row>
    <row r="124" spans="3:67" ht="12" customHeight="1" x14ac:dyDescent="0.2">
      <c r="C124" s="981" t="s">
        <v>233</v>
      </c>
      <c r="D124" s="984" t="s">
        <v>234</v>
      </c>
      <c r="E124" s="985"/>
      <c r="F124" s="985"/>
      <c r="G124" s="631" t="s">
        <v>90</v>
      </c>
      <c r="H124" s="629"/>
      <c r="I124" s="631"/>
      <c r="J124" s="122"/>
      <c r="K124" s="291"/>
      <c r="L124" s="126" t="s">
        <v>235</v>
      </c>
      <c r="M124" s="122"/>
      <c r="N124" s="291"/>
      <c r="O124" s="126"/>
      <c r="P124" s="122"/>
      <c r="Q124" s="291"/>
      <c r="R124" s="126"/>
      <c r="S124" s="122"/>
      <c r="T124" s="291"/>
      <c r="U124" s="126"/>
      <c r="V124" s="122"/>
      <c r="W124" s="291"/>
      <c r="X124" s="128"/>
      <c r="Y124" s="122"/>
      <c r="Z124" s="291"/>
      <c r="AA124" s="126"/>
      <c r="AB124" s="122"/>
      <c r="AC124" s="291"/>
      <c r="AD124" s="126"/>
      <c r="AE124" s="629"/>
      <c r="AF124" s="291"/>
      <c r="AG124" s="126"/>
      <c r="AH124" s="629"/>
      <c r="AI124" s="291"/>
      <c r="AJ124" s="126"/>
      <c r="AK124" s="122"/>
      <c r="AL124" s="291"/>
      <c r="AM124" s="128"/>
      <c r="AN124" s="122"/>
      <c r="AO124" s="291"/>
      <c r="AP124" s="126"/>
      <c r="AQ124" s="122"/>
      <c r="AR124" s="291"/>
      <c r="AS124" s="126"/>
      <c r="AT124" s="629"/>
      <c r="AU124" s="291"/>
      <c r="AV124" s="126"/>
      <c r="AW124" s="122"/>
      <c r="AX124" s="291"/>
      <c r="AY124" s="126"/>
      <c r="AZ124" s="122"/>
      <c r="BA124" s="291"/>
      <c r="BB124" s="128"/>
      <c r="BC124" s="122"/>
      <c r="BD124" s="291"/>
      <c r="BE124" s="126"/>
      <c r="BF124" s="122"/>
      <c r="BG124" s="291"/>
      <c r="BH124" s="126"/>
      <c r="BI124" s="629"/>
      <c r="BJ124" s="291"/>
      <c r="BK124" s="126"/>
      <c r="BL124" s="122"/>
      <c r="BM124" s="291"/>
      <c r="BN124" s="128"/>
      <c r="BO124" s="130"/>
    </row>
    <row r="125" spans="3:67" ht="12" customHeight="1" x14ac:dyDescent="0.2">
      <c r="C125" s="982"/>
      <c r="D125" s="975" t="s">
        <v>236</v>
      </c>
      <c r="E125" s="976"/>
      <c r="F125" s="976"/>
      <c r="G125" s="644" t="s">
        <v>90</v>
      </c>
      <c r="H125" s="640"/>
      <c r="I125" s="644"/>
      <c r="J125" s="23"/>
      <c r="K125" s="188"/>
      <c r="L125" s="29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1"/>
      <c r="AD125" s="29"/>
      <c r="AE125" s="640"/>
      <c r="AF125" s="188"/>
      <c r="AG125" s="29"/>
      <c r="AH125" s="640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640"/>
      <c r="AU125" s="188"/>
      <c r="AV125" s="29"/>
      <c r="AW125" s="23"/>
      <c r="AX125" s="188"/>
      <c r="AY125" s="29"/>
      <c r="AZ125" s="23"/>
      <c r="BA125" s="188"/>
      <c r="BB125" s="25"/>
      <c r="BC125" s="23"/>
      <c r="BD125" s="188"/>
      <c r="BE125" s="29"/>
      <c r="BF125" s="23"/>
      <c r="BG125" s="188"/>
      <c r="BH125" s="29"/>
      <c r="BI125" s="640"/>
      <c r="BJ125" s="188"/>
      <c r="BK125" s="29"/>
      <c r="BL125" s="23"/>
      <c r="BM125" s="188"/>
      <c r="BN125" s="25"/>
      <c r="BO125" s="23"/>
    </row>
    <row r="126" spans="3:67" ht="12" customHeight="1" x14ac:dyDescent="0.2">
      <c r="C126" s="982"/>
      <c r="D126" s="977" t="s">
        <v>237</v>
      </c>
      <c r="E126" s="978"/>
      <c r="F126" s="978"/>
      <c r="G126" s="651" t="s">
        <v>90</v>
      </c>
      <c r="H126" s="650"/>
      <c r="I126" s="651"/>
      <c r="J126" s="224"/>
      <c r="K126" s="279"/>
      <c r="L126" s="226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279"/>
      <c r="AD126" s="226"/>
      <c r="AE126" s="650"/>
      <c r="AF126" s="279"/>
      <c r="AG126" s="226"/>
      <c r="AH126" s="650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650"/>
      <c r="AU126" s="279"/>
      <c r="AV126" s="226"/>
      <c r="AW126" s="224"/>
      <c r="AX126" s="279"/>
      <c r="AY126" s="226"/>
      <c r="AZ126" s="224"/>
      <c r="BA126" s="279"/>
      <c r="BB126" s="246"/>
      <c r="BC126" s="224"/>
      <c r="BD126" s="279"/>
      <c r="BE126" s="226"/>
      <c r="BF126" s="224"/>
      <c r="BG126" s="279"/>
      <c r="BH126" s="226"/>
      <c r="BI126" s="650"/>
      <c r="BJ126" s="279"/>
      <c r="BK126" s="226"/>
      <c r="BL126" s="224"/>
      <c r="BM126" s="279"/>
      <c r="BN126" s="246"/>
      <c r="BO126" s="23"/>
    </row>
    <row r="127" spans="3:67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647"/>
      <c r="I127" s="652"/>
      <c r="J127" s="232"/>
      <c r="K127" s="166">
        <v>32</v>
      </c>
      <c r="L127" s="275" t="s">
        <v>235</v>
      </c>
      <c r="M127" s="232"/>
      <c r="N127" s="166">
        <v>29</v>
      </c>
      <c r="O127" s="275"/>
      <c r="P127" s="232"/>
      <c r="Q127" s="166">
        <v>36</v>
      </c>
      <c r="R127" s="275"/>
      <c r="S127" s="232"/>
      <c r="T127" s="166">
        <v>26</v>
      </c>
      <c r="U127" s="275"/>
      <c r="V127" s="232"/>
      <c r="W127" s="166">
        <v>15</v>
      </c>
      <c r="X127" s="276"/>
      <c r="Y127" s="232"/>
      <c r="Z127" s="166">
        <v>27</v>
      </c>
      <c r="AA127" s="275"/>
      <c r="AB127" s="232"/>
      <c r="AC127" s="166">
        <v>13</v>
      </c>
      <c r="AD127" s="275"/>
      <c r="AE127" s="232"/>
      <c r="AF127" s="166">
        <v>19</v>
      </c>
      <c r="AG127" s="275"/>
      <c r="AH127" s="647"/>
      <c r="AI127" s="166">
        <v>26</v>
      </c>
      <c r="AJ127" s="275"/>
      <c r="AK127" s="232"/>
      <c r="AL127" s="166">
        <v>32</v>
      </c>
      <c r="AM127" s="276"/>
      <c r="AN127" s="232"/>
      <c r="AO127" s="166">
        <v>19</v>
      </c>
      <c r="AP127" s="275"/>
      <c r="AQ127" s="232"/>
      <c r="AR127" s="166">
        <v>23</v>
      </c>
      <c r="AS127" s="275"/>
      <c r="AT127" s="232"/>
      <c r="AU127" s="166">
        <v>22</v>
      </c>
      <c r="AV127" s="275"/>
      <c r="AW127" s="232"/>
      <c r="AX127" s="166">
        <v>27</v>
      </c>
      <c r="AY127" s="275"/>
      <c r="AZ127" s="169"/>
      <c r="BA127" s="166">
        <v>15</v>
      </c>
      <c r="BB127" s="276"/>
      <c r="BC127" s="232"/>
      <c r="BD127" s="166">
        <v>20</v>
      </c>
      <c r="BE127" s="275"/>
      <c r="BF127" s="232"/>
      <c r="BG127" s="166">
        <v>11</v>
      </c>
      <c r="BH127" s="275"/>
      <c r="BI127" s="232"/>
      <c r="BJ127" s="166">
        <v>17</v>
      </c>
      <c r="BK127" s="275"/>
      <c r="BL127" s="232"/>
      <c r="BM127" s="166">
        <v>18</v>
      </c>
      <c r="BN127" s="276"/>
      <c r="BO127" s="23"/>
    </row>
    <row r="128" spans="3:67" ht="12" customHeight="1" x14ac:dyDescent="0.2">
      <c r="C128" s="983"/>
      <c r="D128" s="979"/>
      <c r="E128" s="980"/>
      <c r="F128" s="980"/>
      <c r="G128" s="973"/>
      <c r="H128" s="642"/>
      <c r="I128" s="653"/>
      <c r="J128" s="40"/>
      <c r="K128" s="137">
        <v>31</v>
      </c>
      <c r="L128" s="34" t="s">
        <v>235</v>
      </c>
      <c r="M128" s="40"/>
      <c r="N128" s="137">
        <v>30</v>
      </c>
      <c r="O128" s="34"/>
      <c r="P128" s="40"/>
      <c r="Q128" s="137">
        <v>34</v>
      </c>
      <c r="R128" s="34"/>
      <c r="S128" s="40"/>
      <c r="T128" s="137">
        <v>27</v>
      </c>
      <c r="U128" s="34"/>
      <c r="V128" s="40"/>
      <c r="W128" s="137">
        <v>12</v>
      </c>
      <c r="X128" s="35"/>
      <c r="Y128" s="40"/>
      <c r="Z128" s="137">
        <v>26</v>
      </c>
      <c r="AA128" s="34"/>
      <c r="AB128" s="40"/>
      <c r="AC128" s="137">
        <v>13</v>
      </c>
      <c r="AD128" s="34"/>
      <c r="AE128" s="40"/>
      <c r="AF128" s="137">
        <v>20</v>
      </c>
      <c r="AG128" s="34"/>
      <c r="AH128" s="642"/>
      <c r="AI128" s="137">
        <v>33</v>
      </c>
      <c r="AJ128" s="34"/>
      <c r="AK128" s="40"/>
      <c r="AL128" s="137">
        <v>29</v>
      </c>
      <c r="AM128" s="35"/>
      <c r="AN128" s="40"/>
      <c r="AO128" s="137">
        <v>21</v>
      </c>
      <c r="AP128" s="34"/>
      <c r="AQ128" s="40"/>
      <c r="AR128" s="137">
        <v>26</v>
      </c>
      <c r="AS128" s="34"/>
      <c r="AT128" s="40"/>
      <c r="AU128" s="137">
        <v>23</v>
      </c>
      <c r="AV128" s="34"/>
      <c r="AW128" s="40"/>
      <c r="AX128" s="137">
        <v>28</v>
      </c>
      <c r="AY128" s="34"/>
      <c r="AZ128" s="292"/>
      <c r="BA128" s="137">
        <v>15</v>
      </c>
      <c r="BB128" s="35"/>
      <c r="BC128" s="40"/>
      <c r="BD128" s="137">
        <v>21</v>
      </c>
      <c r="BE128" s="34"/>
      <c r="BF128" s="40"/>
      <c r="BG128" s="137">
        <v>12</v>
      </c>
      <c r="BH128" s="34"/>
      <c r="BI128" s="40"/>
      <c r="BJ128" s="137">
        <v>17</v>
      </c>
      <c r="BK128" s="34"/>
      <c r="BL128" s="40"/>
      <c r="BM128" s="137">
        <v>18</v>
      </c>
      <c r="BN128" s="35"/>
      <c r="BO128" s="23"/>
    </row>
    <row r="129" spans="5:66" ht="11.85" customHeight="1" x14ac:dyDescent="0.2">
      <c r="E129" s="620"/>
      <c r="I129" s="4"/>
      <c r="K129" s="635" t="s">
        <v>240</v>
      </c>
      <c r="L129" s="293" t="s">
        <v>241</v>
      </c>
      <c r="Z129" s="635" t="s">
        <v>240</v>
      </c>
      <c r="AA129" s="293" t="s">
        <v>241</v>
      </c>
      <c r="AD129" s="293"/>
      <c r="AH129" s="641"/>
      <c r="AO129" s="635" t="s">
        <v>240</v>
      </c>
      <c r="AP129" s="293" t="s">
        <v>241</v>
      </c>
      <c r="AQ129" s="4"/>
      <c r="AV129" s="620"/>
      <c r="AY129" s="620"/>
      <c r="BB129" s="293"/>
      <c r="BD129" s="635" t="s">
        <v>240</v>
      </c>
      <c r="BE129" s="293" t="s">
        <v>241</v>
      </c>
      <c r="BN129" s="620"/>
    </row>
    <row r="130" spans="5:66" ht="11.85" customHeight="1" x14ac:dyDescent="0.2">
      <c r="E130" s="620"/>
      <c r="I130" s="620"/>
      <c r="L130" s="293" t="s">
        <v>242</v>
      </c>
      <c r="AA130" s="293" t="s">
        <v>242</v>
      </c>
      <c r="AD130" s="293"/>
      <c r="AP130" s="293" t="s">
        <v>242</v>
      </c>
      <c r="AV130" s="620"/>
      <c r="AY130" s="620"/>
      <c r="BB130" s="293"/>
      <c r="BE130" s="293" t="s">
        <v>242</v>
      </c>
      <c r="BN130" s="620"/>
    </row>
    <row r="131" spans="5:66" ht="11.85" customHeight="1" x14ac:dyDescent="0.2">
      <c r="E131" s="4"/>
      <c r="L131" s="295" t="s">
        <v>243</v>
      </c>
      <c r="AA131" s="295" t="s">
        <v>243</v>
      </c>
      <c r="AD131" s="295"/>
      <c r="AP131" s="295" t="s">
        <v>243</v>
      </c>
      <c r="AV131" s="4"/>
      <c r="AY131" s="4"/>
      <c r="BB131" s="295"/>
      <c r="BE131" s="295" t="s">
        <v>243</v>
      </c>
      <c r="BN131" s="4"/>
    </row>
    <row r="132" spans="5:66" ht="11.85" customHeight="1" x14ac:dyDescent="0.2">
      <c r="E132" s="4"/>
      <c r="L132" s="295" t="s">
        <v>244</v>
      </c>
      <c r="AA132" s="295" t="s">
        <v>244</v>
      </c>
      <c r="AD132" s="295"/>
      <c r="AP132" s="295" t="s">
        <v>244</v>
      </c>
      <c r="AV132" s="4"/>
      <c r="AY132" s="4"/>
      <c r="BB132" s="295"/>
      <c r="BE132" s="295" t="s">
        <v>244</v>
      </c>
      <c r="BN132" s="4"/>
    </row>
    <row r="138" spans="5:66" x14ac:dyDescent="0.2">
      <c r="H138" s="974" t="s">
        <v>245</v>
      </c>
      <c r="I138" s="974"/>
    </row>
    <row r="139" spans="5:66" x14ac:dyDescent="0.2">
      <c r="H139" s="974" t="s">
        <v>246</v>
      </c>
      <c r="I139" s="974"/>
    </row>
    <row r="141" spans="5:66" x14ac:dyDescent="0.2">
      <c r="H141" s="974" t="s">
        <v>247</v>
      </c>
      <c r="I141" s="97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8">
    <mergeCell ref="BI5:BK5"/>
    <mergeCell ref="BL5:BN5"/>
    <mergeCell ref="C4:G4"/>
    <mergeCell ref="M4:O4"/>
    <mergeCell ref="S4:U4"/>
    <mergeCell ref="AN2:BB2"/>
    <mergeCell ref="BC2:BN2"/>
    <mergeCell ref="AT5:AV5"/>
    <mergeCell ref="AW5:AY5"/>
    <mergeCell ref="AZ5:BB5"/>
    <mergeCell ref="BC5:BE5"/>
    <mergeCell ref="BF5:BH5"/>
    <mergeCell ref="C3:G3"/>
    <mergeCell ref="S3:U3"/>
    <mergeCell ref="AK3:AM3"/>
    <mergeCell ref="AN3:AP3"/>
    <mergeCell ref="AK5:AM5"/>
    <mergeCell ref="C5:G5"/>
    <mergeCell ref="J5:L5"/>
    <mergeCell ref="M5:O5"/>
    <mergeCell ref="P5:R5"/>
    <mergeCell ref="J4:L4"/>
    <mergeCell ref="P4:R4"/>
    <mergeCell ref="C6:G6"/>
    <mergeCell ref="J6:L6"/>
    <mergeCell ref="J2:X2"/>
    <mergeCell ref="Y2:AM2"/>
    <mergeCell ref="AT4:AV4"/>
    <mergeCell ref="AK4:AM4"/>
    <mergeCell ref="AN4:AP4"/>
    <mergeCell ref="AQ4:AS4"/>
    <mergeCell ref="BL4:BN4"/>
    <mergeCell ref="BF4:BH4"/>
    <mergeCell ref="AW4:AY4"/>
    <mergeCell ref="BI4:BK4"/>
    <mergeCell ref="AZ4:BB4"/>
    <mergeCell ref="BC4:BE4"/>
    <mergeCell ref="AZ3:BB3"/>
    <mergeCell ref="BL3:BN3"/>
    <mergeCell ref="V3:X3"/>
    <mergeCell ref="Y4:AA4"/>
    <mergeCell ref="AB4:AD4"/>
    <mergeCell ref="AE4:AG4"/>
    <mergeCell ref="AH4:AJ4"/>
    <mergeCell ref="S5:U5"/>
    <mergeCell ref="V5:X5"/>
    <mergeCell ref="V4:X4"/>
    <mergeCell ref="AN6:AP6"/>
    <mergeCell ref="AQ6:AS6"/>
    <mergeCell ref="Y5:AA5"/>
    <mergeCell ref="AB5:AD5"/>
    <mergeCell ref="AE5:AG5"/>
    <mergeCell ref="AH5:AJ5"/>
    <mergeCell ref="Y6:AA6"/>
    <mergeCell ref="AB6:AD6"/>
    <mergeCell ref="AE6:AG6"/>
    <mergeCell ref="AH6:AJ6"/>
    <mergeCell ref="AK6:AM6"/>
    <mergeCell ref="AN5:AP5"/>
    <mergeCell ref="AQ5:AS5"/>
    <mergeCell ref="C7:G7"/>
    <mergeCell ref="J7:L7"/>
    <mergeCell ref="M7:O7"/>
    <mergeCell ref="P7:R7"/>
    <mergeCell ref="BF7:BH7"/>
    <mergeCell ref="BI7:BK7"/>
    <mergeCell ref="BL7:BN7"/>
    <mergeCell ref="BL6:BN6"/>
    <mergeCell ref="BF6:BH6"/>
    <mergeCell ref="BI6:BK6"/>
    <mergeCell ref="M6:O6"/>
    <mergeCell ref="P6:R6"/>
    <mergeCell ref="S6:U6"/>
    <mergeCell ref="V6:X6"/>
    <mergeCell ref="AT6:AV6"/>
    <mergeCell ref="AW6:AY6"/>
    <mergeCell ref="AZ6:BB6"/>
    <mergeCell ref="BC6:BE6"/>
    <mergeCell ref="AN7:AP7"/>
    <mergeCell ref="AQ7:AS7"/>
    <mergeCell ref="S7:U7"/>
    <mergeCell ref="V7:X7"/>
    <mergeCell ref="Y7:AA7"/>
    <mergeCell ref="AB7:AD7"/>
    <mergeCell ref="C8:G8"/>
    <mergeCell ref="J8:L8"/>
    <mergeCell ref="M8:O8"/>
    <mergeCell ref="P8:R8"/>
    <mergeCell ref="S8:U8"/>
    <mergeCell ref="Y8:AA8"/>
    <mergeCell ref="AB8:AD8"/>
    <mergeCell ref="AE8:AG8"/>
    <mergeCell ref="AH8:AJ8"/>
    <mergeCell ref="AT9:AV9"/>
    <mergeCell ref="AW9:AY9"/>
    <mergeCell ref="AZ9:BB9"/>
    <mergeCell ref="BC9:BE9"/>
    <mergeCell ref="BF9:BH9"/>
    <mergeCell ref="V8:X8"/>
    <mergeCell ref="AT7:AV7"/>
    <mergeCell ref="AW7:AY7"/>
    <mergeCell ref="AZ7:BB7"/>
    <mergeCell ref="BC7:BE7"/>
    <mergeCell ref="AH7:AJ7"/>
    <mergeCell ref="AK7:AM7"/>
    <mergeCell ref="AK8:AM8"/>
    <mergeCell ref="AE7:AG7"/>
    <mergeCell ref="BF8:BH8"/>
    <mergeCell ref="BI8:BK8"/>
    <mergeCell ref="AE9:AG9"/>
    <mergeCell ref="AH9:AJ9"/>
    <mergeCell ref="AK9:AM9"/>
    <mergeCell ref="AN9:AP9"/>
    <mergeCell ref="BL8:BN8"/>
    <mergeCell ref="C9:G9"/>
    <mergeCell ref="H9:I9"/>
    <mergeCell ref="J9:L9"/>
    <mergeCell ref="M9:O9"/>
    <mergeCell ref="P9:R9"/>
    <mergeCell ref="S9:U9"/>
    <mergeCell ref="V9:X9"/>
    <mergeCell ref="Y9:AA9"/>
    <mergeCell ref="AB9:AD9"/>
    <mergeCell ref="BL9:BN9"/>
    <mergeCell ref="BI9:BK9"/>
    <mergeCell ref="AN8:AP8"/>
    <mergeCell ref="AQ8:AS8"/>
    <mergeCell ref="AT8:AV8"/>
    <mergeCell ref="AW8:AY8"/>
    <mergeCell ref="AZ8:BB8"/>
    <mergeCell ref="BC8:BE8"/>
    <mergeCell ref="AQ9:AS9"/>
    <mergeCell ref="D44:F44"/>
    <mergeCell ref="D45:F45"/>
    <mergeCell ref="D46:F46"/>
    <mergeCell ref="C10:C18"/>
    <mergeCell ref="D10:F10"/>
    <mergeCell ref="D11:F11"/>
    <mergeCell ref="D12:F12"/>
    <mergeCell ref="D13:F13"/>
    <mergeCell ref="D14:F14"/>
    <mergeCell ref="D15:E15"/>
    <mergeCell ref="F15:G15"/>
    <mergeCell ref="C19:G19"/>
    <mergeCell ref="D16:F16"/>
    <mergeCell ref="D17:F17"/>
    <mergeCell ref="D18:F18"/>
    <mergeCell ref="D39:F39"/>
    <mergeCell ref="D40:F40"/>
    <mergeCell ref="D41:F41"/>
    <mergeCell ref="D42:F42"/>
    <mergeCell ref="D43:E43"/>
    <mergeCell ref="F43:G43"/>
    <mergeCell ref="C20:G21"/>
    <mergeCell ref="C22:G23"/>
    <mergeCell ref="C24:F25"/>
    <mergeCell ref="C26:F27"/>
    <mergeCell ref="C28:F29"/>
    <mergeCell ref="G28:G29"/>
    <mergeCell ref="H56:I56"/>
    <mergeCell ref="D57:F57"/>
    <mergeCell ref="D67:F67"/>
    <mergeCell ref="D68:F68"/>
    <mergeCell ref="C30:F30"/>
    <mergeCell ref="C31:F32"/>
    <mergeCell ref="C33:F34"/>
    <mergeCell ref="C35:F36"/>
    <mergeCell ref="C37:C48"/>
    <mergeCell ref="D37:F38"/>
    <mergeCell ref="H50:I50"/>
    <mergeCell ref="D51:F51"/>
    <mergeCell ref="D52:F52"/>
    <mergeCell ref="D53:F53"/>
    <mergeCell ref="D54:F54"/>
    <mergeCell ref="D55:F55"/>
    <mergeCell ref="H55:I55"/>
    <mergeCell ref="D47:F47"/>
    <mergeCell ref="D48:F48"/>
    <mergeCell ref="D63:F63"/>
    <mergeCell ref="D58:F58"/>
    <mergeCell ref="D59:F59"/>
    <mergeCell ref="D60:F60"/>
    <mergeCell ref="D61:F61"/>
    <mergeCell ref="C49:C75"/>
    <mergeCell ref="D49:F49"/>
    <mergeCell ref="D50:F50"/>
    <mergeCell ref="D56:F56"/>
    <mergeCell ref="D62:F62"/>
    <mergeCell ref="D64:F64"/>
    <mergeCell ref="D65:F65"/>
    <mergeCell ref="D66:F66"/>
    <mergeCell ref="C76:C86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99:F99"/>
    <mergeCell ref="D100:F100"/>
    <mergeCell ref="D115:F115"/>
    <mergeCell ref="D116:F116"/>
    <mergeCell ref="D117:F117"/>
    <mergeCell ref="D118:F118"/>
    <mergeCell ref="D107:F107"/>
    <mergeCell ref="D108:F108"/>
    <mergeCell ref="D69:F69"/>
    <mergeCell ref="D70:F70"/>
    <mergeCell ref="D71:F71"/>
    <mergeCell ref="D72:F72"/>
    <mergeCell ref="D73:F73"/>
    <mergeCell ref="D74:F74"/>
    <mergeCell ref="D75:F75"/>
    <mergeCell ref="D85:F85"/>
    <mergeCell ref="D101:F101"/>
    <mergeCell ref="D102:F102"/>
    <mergeCell ref="D103:F103"/>
    <mergeCell ref="D104:F104"/>
    <mergeCell ref="D105:F105"/>
    <mergeCell ref="D106:F106"/>
    <mergeCell ref="D86:F86"/>
    <mergeCell ref="C87:C91"/>
    <mergeCell ref="D87:F87"/>
    <mergeCell ref="D88:F88"/>
    <mergeCell ref="D89:F89"/>
    <mergeCell ref="D90:F90"/>
    <mergeCell ref="D91:F91"/>
    <mergeCell ref="C124:C128"/>
    <mergeCell ref="D124:F124"/>
    <mergeCell ref="D125:F125"/>
    <mergeCell ref="D126:F126"/>
    <mergeCell ref="D109:F109"/>
    <mergeCell ref="D110:F110"/>
    <mergeCell ref="D111:F111"/>
    <mergeCell ref="D112:F112"/>
    <mergeCell ref="D113:F113"/>
    <mergeCell ref="D114:F114"/>
    <mergeCell ref="C92:C123"/>
    <mergeCell ref="D92:F92"/>
    <mergeCell ref="D93:F93"/>
    <mergeCell ref="D94:F94"/>
    <mergeCell ref="D95:F95"/>
    <mergeCell ref="D96:F96"/>
    <mergeCell ref="D97:F97"/>
    <mergeCell ref="D98:F98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  <mergeCell ref="G127:G128"/>
  </mergeCells>
  <phoneticPr fontId="4"/>
  <conditionalFormatting sqref="K40">
    <cfRule type="cellIs" dxfId="194" priority="20" operator="greaterThanOrEqual">
      <formula>4.13</formula>
    </cfRule>
  </conditionalFormatting>
  <conditionalFormatting sqref="N40">
    <cfRule type="cellIs" dxfId="193" priority="19" operator="greaterThanOrEqual">
      <formula>5.78</formula>
    </cfRule>
  </conditionalFormatting>
  <conditionalFormatting sqref="Q40">
    <cfRule type="cellIs" dxfId="192" priority="18" stopIfTrue="1" operator="greaterThanOrEqual">
      <formula>6.33</formula>
    </cfRule>
  </conditionalFormatting>
  <conditionalFormatting sqref="T40">
    <cfRule type="cellIs" dxfId="191" priority="17" stopIfTrue="1" operator="greaterThanOrEqual">
      <formula>4.68</formula>
    </cfRule>
  </conditionalFormatting>
  <conditionalFormatting sqref="W40">
    <cfRule type="cellIs" dxfId="190" priority="16" stopIfTrue="1" operator="greaterThanOrEqual">
      <formula>3.58</formula>
    </cfRule>
  </conditionalFormatting>
  <conditionalFormatting sqref="Z40">
    <cfRule type="cellIs" dxfId="189" priority="15" stopIfTrue="1" operator="greaterThanOrEqual">
      <formula>19.25</formula>
    </cfRule>
  </conditionalFormatting>
  <conditionalFormatting sqref="AC40">
    <cfRule type="cellIs" dxfId="188" priority="14" stopIfTrue="1" operator="greaterThanOrEqual">
      <formula>5.23</formula>
    </cfRule>
  </conditionalFormatting>
  <conditionalFormatting sqref="AF40">
    <cfRule type="cellIs" dxfId="187" priority="13" stopIfTrue="1" operator="greaterThanOrEqual">
      <formula>14.3</formula>
    </cfRule>
  </conditionalFormatting>
  <conditionalFormatting sqref="AI40">
    <cfRule type="cellIs" dxfId="186" priority="12" stopIfTrue="1" operator="greaterThanOrEqual">
      <formula>16.78</formula>
    </cfRule>
  </conditionalFormatting>
  <conditionalFormatting sqref="AL40">
    <cfRule type="cellIs" dxfId="185" priority="11" stopIfTrue="1" operator="greaterThanOrEqual">
      <formula>14.58</formula>
    </cfRule>
  </conditionalFormatting>
  <conditionalFormatting sqref="AO40">
    <cfRule type="cellIs" dxfId="184" priority="10" stopIfTrue="1" operator="greaterThanOrEqual">
      <formula>8.8</formula>
    </cfRule>
  </conditionalFormatting>
  <conditionalFormatting sqref="AR40">
    <cfRule type="cellIs" dxfId="183" priority="9" stopIfTrue="1" operator="greaterThanOrEqual">
      <formula>11.28</formula>
    </cfRule>
  </conditionalFormatting>
  <conditionalFormatting sqref="AU40">
    <cfRule type="cellIs" dxfId="182" priority="8" stopIfTrue="1" operator="greaterThanOrEqual">
      <formula>4.95</formula>
    </cfRule>
  </conditionalFormatting>
  <conditionalFormatting sqref="AX40">
    <cfRule type="cellIs" dxfId="181" priority="7" stopIfTrue="1" operator="greaterThanOrEqual">
      <formula>4.68</formula>
    </cfRule>
  </conditionalFormatting>
  <conditionalFormatting sqref="BA40">
    <cfRule type="cellIs" dxfId="180" priority="6" stopIfTrue="1" operator="greaterThanOrEqual">
      <formula>4.4</formula>
    </cfRule>
  </conditionalFormatting>
  <conditionalFormatting sqref="BD40">
    <cfRule type="cellIs" dxfId="179" priority="5" stopIfTrue="1" operator="greaterThanOrEqual">
      <formula>3.03</formula>
    </cfRule>
  </conditionalFormatting>
  <conditionalFormatting sqref="BG40">
    <cfRule type="cellIs" dxfId="178" priority="4" stopIfTrue="1" operator="greaterThanOrEqual">
      <formula>2.48</formula>
    </cfRule>
  </conditionalFormatting>
  <conditionalFormatting sqref="BJ40">
    <cfRule type="cellIs" dxfId="177" priority="3" stopIfTrue="1" operator="greaterThanOrEqual">
      <formula>3.03</formula>
    </cfRule>
  </conditionalFormatting>
  <conditionalFormatting sqref="BM40">
    <cfRule type="cellIs" dxfId="176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3" orientation="portrait" r:id="rId1"/>
  <headerFooter alignWithMargins="0"/>
  <colBreaks count="1" manualBreakCount="1">
    <brk id="54" min="1" max="1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O150"/>
  <sheetViews>
    <sheetView zoomScaleNormal="100" zoomScaleSheetLayoutView="115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style="656" customWidth="1"/>
    <col min="2" max="2" width="3" style="656" customWidth="1"/>
    <col min="3" max="3" width="3.21875" style="656" customWidth="1"/>
    <col min="4" max="4" width="9.21875" style="656" customWidth="1"/>
    <col min="5" max="5" width="8.6640625" style="656" customWidth="1"/>
    <col min="6" max="6" width="4.21875" style="656" customWidth="1"/>
    <col min="7" max="7" width="5.88671875" style="656" customWidth="1"/>
    <col min="8" max="8" width="8.6640625" style="656" customWidth="1"/>
    <col min="9" max="9" width="4.6640625" style="656" customWidth="1"/>
    <col min="10" max="10" width="2.109375" style="656" customWidth="1"/>
    <col min="11" max="11" width="10" style="656" customWidth="1"/>
    <col min="12" max="12" width="4.6640625" style="656" customWidth="1"/>
    <col min="13" max="13" width="2.109375" style="656" customWidth="1"/>
    <col min="14" max="14" width="10" style="656" customWidth="1"/>
    <col min="15" max="15" width="4.77734375" style="656" customWidth="1"/>
    <col min="16" max="16" width="2.109375" style="656" customWidth="1"/>
    <col min="17" max="17" width="10" style="656" customWidth="1"/>
    <col min="18" max="18" width="4.6640625" style="656" customWidth="1"/>
    <col min="19" max="19" width="2.109375" style="656" customWidth="1"/>
    <col min="20" max="20" width="10" style="656" customWidth="1"/>
    <col min="21" max="21" width="4.6640625" style="656" customWidth="1"/>
    <col min="22" max="22" width="2.109375" style="656" customWidth="1"/>
    <col min="23" max="23" width="10" style="656" customWidth="1"/>
    <col min="24" max="24" width="4.6640625" style="656" customWidth="1"/>
    <col min="25" max="25" width="2.109375" style="656" customWidth="1"/>
    <col min="26" max="26" width="10" style="656" customWidth="1"/>
    <col min="27" max="27" width="4.77734375" style="656" customWidth="1"/>
    <col min="28" max="28" width="2.109375" style="656" customWidth="1"/>
    <col min="29" max="29" width="10" style="656" customWidth="1"/>
    <col min="30" max="30" width="4.6640625" style="656" customWidth="1"/>
    <col min="31" max="31" width="2.109375" style="656" customWidth="1"/>
    <col min="32" max="32" width="10" style="656" customWidth="1"/>
    <col min="33" max="33" width="4.6640625" style="656" customWidth="1"/>
    <col min="34" max="34" width="2.109375" style="656" customWidth="1"/>
    <col min="35" max="35" width="10" style="656" customWidth="1"/>
    <col min="36" max="36" width="4.6640625" style="656" customWidth="1"/>
    <col min="37" max="37" width="2.109375" style="656" customWidth="1"/>
    <col min="38" max="38" width="10" style="656" customWidth="1"/>
    <col min="39" max="39" width="4.6640625" style="656" customWidth="1"/>
    <col min="40" max="40" width="2.109375" style="656" customWidth="1"/>
    <col min="41" max="41" width="10" style="656" customWidth="1"/>
    <col min="42" max="42" width="4.6640625" style="656" customWidth="1"/>
    <col min="43" max="43" width="2.109375" style="656" customWidth="1"/>
    <col min="44" max="44" width="10" style="656" customWidth="1"/>
    <col min="45" max="45" width="4.6640625" style="656" customWidth="1"/>
    <col min="46" max="46" width="2.109375" style="656" customWidth="1"/>
    <col min="47" max="47" width="10" style="656" customWidth="1"/>
    <col min="48" max="48" width="4.77734375" style="656" customWidth="1"/>
    <col min="49" max="49" width="2.109375" style="656" customWidth="1"/>
    <col min="50" max="50" width="10" style="656" customWidth="1"/>
    <col min="51" max="51" width="4.6640625" style="656" customWidth="1"/>
    <col min="52" max="52" width="2.109375" style="656" customWidth="1"/>
    <col min="53" max="53" width="10" style="656" customWidth="1"/>
    <col min="54" max="54" width="4.6640625" style="656" customWidth="1"/>
    <col min="55" max="55" width="2.109375" style="656" customWidth="1"/>
    <col min="56" max="56" width="10" style="656" customWidth="1"/>
    <col min="57" max="57" width="4.6640625" style="656" customWidth="1"/>
    <col min="58" max="58" width="2.109375" style="656" customWidth="1"/>
    <col min="59" max="59" width="10" style="656" customWidth="1"/>
    <col min="60" max="60" width="4.6640625" style="656" customWidth="1"/>
    <col min="61" max="61" width="2.109375" style="656" customWidth="1"/>
    <col min="62" max="62" width="10" style="656" customWidth="1"/>
    <col min="63" max="63" width="4.6640625" style="656" customWidth="1"/>
    <col min="64" max="64" width="2.109375" style="656" customWidth="1"/>
    <col min="65" max="65" width="10" style="656" customWidth="1"/>
    <col min="66" max="66" width="4.6640625" style="656" customWidth="1"/>
    <col min="67" max="67" width="2.109375" style="656" customWidth="1"/>
    <col min="68" max="68" width="10" customWidth="1"/>
    <col min="69" max="69" width="4.6640625" customWidth="1"/>
    <col min="70" max="70" width="2.109375" customWidth="1"/>
    <col min="71" max="71" width="10" customWidth="1"/>
    <col min="72" max="72" width="4.6640625" customWidth="1"/>
    <col min="73" max="73" width="2.109375" customWidth="1"/>
    <col min="74" max="74" width="10" customWidth="1"/>
    <col min="75" max="75" width="4.6640625" customWidth="1"/>
    <col min="76" max="76" width="2.109375" customWidth="1"/>
    <col min="77" max="77" width="10" customWidth="1"/>
    <col min="78" max="78" width="4.6640625" customWidth="1"/>
    <col min="79" max="79" width="2.109375" customWidth="1"/>
    <col min="80" max="80" width="10" customWidth="1"/>
    <col min="81" max="81" width="4.6640625" customWidth="1"/>
    <col min="82" max="82" width="2.109375" customWidth="1"/>
    <col min="83" max="83" width="10" customWidth="1"/>
    <col min="84" max="84" width="4.6640625" customWidth="1"/>
    <col min="85" max="85" width="2.109375" customWidth="1"/>
    <col min="86" max="86" width="10" customWidth="1"/>
    <col min="87" max="87" width="4.6640625" customWidth="1"/>
    <col min="88" max="88" width="2.109375" customWidth="1"/>
    <col min="89" max="89" width="10" customWidth="1"/>
    <col min="90" max="90" width="4.6640625" customWidth="1"/>
    <col min="91" max="91" width="2.109375" customWidth="1"/>
    <col min="92" max="92" width="10" customWidth="1"/>
    <col min="93" max="93" width="4.6640625" customWidth="1"/>
    <col min="94" max="94" width="2.109375" customWidth="1"/>
    <col min="95" max="95" width="10" customWidth="1"/>
    <col min="96" max="96" width="4.6640625" customWidth="1"/>
    <col min="97" max="97" width="2.109375" customWidth="1"/>
    <col min="98" max="98" width="10" customWidth="1"/>
    <col min="99" max="99" width="4.6640625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10" width="17.44140625" customWidth="1"/>
    <col min="111" max="121" width="9" customWidth="1"/>
  </cols>
  <sheetData>
    <row r="1" spans="3:67" ht="18" customHeight="1" x14ac:dyDescent="0.2"/>
    <row r="2" spans="3:67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3:67" ht="20.25" customHeight="1" x14ac:dyDescent="0.2">
      <c r="C3" s="1030" t="s">
        <v>340</v>
      </c>
      <c r="D3" s="1030"/>
      <c r="E3" s="1030"/>
      <c r="F3" s="1030"/>
      <c r="G3" s="1030"/>
      <c r="H3" s="4"/>
      <c r="I3" s="4"/>
      <c r="S3" s="1031"/>
      <c r="T3" s="1031"/>
      <c r="U3" s="1031"/>
      <c r="V3" s="1031">
        <v>45111</v>
      </c>
      <c r="W3" s="1031"/>
      <c r="X3" s="1031"/>
      <c r="AK3" s="1032">
        <f>V3</f>
        <v>45111</v>
      </c>
      <c r="AL3" s="1033"/>
      <c r="AM3" s="1033"/>
      <c r="AN3" s="1032"/>
      <c r="AO3" s="1033"/>
      <c r="AP3" s="1033"/>
      <c r="AZ3" s="1032">
        <f>V3</f>
        <v>45111</v>
      </c>
      <c r="BA3" s="1033"/>
      <c r="BB3" s="1033"/>
      <c r="BH3" s="5"/>
      <c r="BL3" s="1032">
        <f>V3</f>
        <v>45111</v>
      </c>
      <c r="BM3" s="1033"/>
      <c r="BN3" s="1033"/>
    </row>
    <row r="4" spans="3:67" ht="11.85" customHeight="1" x14ac:dyDescent="0.2">
      <c r="C4" s="984" t="s">
        <v>3</v>
      </c>
      <c r="D4" s="985"/>
      <c r="E4" s="985"/>
      <c r="F4" s="985"/>
      <c r="G4" s="1000"/>
      <c r="H4" s="662"/>
      <c r="I4" s="669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3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  <c r="BO4" s="672"/>
    </row>
    <row r="5" spans="3:67" ht="11.85" customHeight="1" x14ac:dyDescent="0.2">
      <c r="C5" s="1026" t="s">
        <v>20</v>
      </c>
      <c r="D5" s="1027"/>
      <c r="E5" s="1027"/>
      <c r="F5" s="1027"/>
      <c r="G5" s="1028"/>
      <c r="H5" s="680"/>
      <c r="I5" s="681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6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  <c r="BO5" s="672"/>
    </row>
    <row r="6" spans="3:67" ht="11.85" customHeight="1" x14ac:dyDescent="0.2">
      <c r="C6" s="1023" t="s">
        <v>40</v>
      </c>
      <c r="D6" s="1024"/>
      <c r="E6" s="1024"/>
      <c r="F6" s="1024"/>
      <c r="G6" s="1025"/>
      <c r="H6" s="677"/>
      <c r="I6" s="679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3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  <c r="BO6" s="672"/>
    </row>
    <row r="7" spans="3:67" ht="11.85" customHeight="1" x14ac:dyDescent="0.2">
      <c r="C7" s="1012" t="s">
        <v>41</v>
      </c>
      <c r="D7" s="974"/>
      <c r="E7" s="974"/>
      <c r="F7" s="974"/>
      <c r="G7" s="1022"/>
      <c r="H7" s="672"/>
      <c r="I7" s="676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3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  <c r="BO7" s="673"/>
    </row>
    <row r="8" spans="3:67" ht="11.85" customHeight="1" x14ac:dyDescent="0.2">
      <c r="C8" s="1012" t="s">
        <v>61</v>
      </c>
      <c r="D8" s="974"/>
      <c r="E8" s="974"/>
      <c r="F8" s="974"/>
      <c r="G8" s="1022"/>
      <c r="H8" s="672"/>
      <c r="I8" s="676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3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  <c r="BO8" s="673"/>
    </row>
    <row r="9" spans="3:67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  <c r="BO9" s="673"/>
    </row>
    <row r="10" spans="3:67" ht="11.85" customHeight="1" x14ac:dyDescent="0.2">
      <c r="C10" s="1009" t="s">
        <v>84</v>
      </c>
      <c r="D10" s="1012" t="s">
        <v>85</v>
      </c>
      <c r="E10" s="974"/>
      <c r="F10" s="974"/>
      <c r="G10" s="676" t="s">
        <v>86</v>
      </c>
      <c r="H10" s="672"/>
      <c r="I10" s="676"/>
      <c r="J10" s="673"/>
      <c r="K10" s="674" t="s">
        <v>87</v>
      </c>
      <c r="L10" s="674"/>
      <c r="M10" s="673"/>
      <c r="N10" s="656" t="s">
        <v>87</v>
      </c>
      <c r="O10" s="674"/>
      <c r="P10" s="673"/>
      <c r="Q10" s="674" t="s">
        <v>87</v>
      </c>
      <c r="R10" s="675"/>
      <c r="S10" s="673"/>
      <c r="T10" s="674" t="s">
        <v>87</v>
      </c>
      <c r="U10" s="675"/>
      <c r="V10" s="673"/>
      <c r="W10" s="674" t="s">
        <v>87</v>
      </c>
      <c r="X10" s="675"/>
      <c r="Y10" s="673"/>
      <c r="Z10" s="656" t="s">
        <v>88</v>
      </c>
      <c r="AA10" s="674"/>
      <c r="AB10" s="673"/>
      <c r="AC10" s="674" t="s">
        <v>87</v>
      </c>
      <c r="AD10" s="675"/>
      <c r="AE10" s="673"/>
      <c r="AF10" s="656" t="s">
        <v>88</v>
      </c>
      <c r="AG10" s="674"/>
      <c r="AH10" s="673"/>
      <c r="AI10" s="656" t="s">
        <v>88</v>
      </c>
      <c r="AJ10" s="674"/>
      <c r="AK10" s="673"/>
      <c r="AL10" s="656" t="s">
        <v>88</v>
      </c>
      <c r="AM10" s="675"/>
      <c r="AN10" s="673"/>
      <c r="AO10" s="674" t="s">
        <v>87</v>
      </c>
      <c r="AP10" s="675"/>
      <c r="AQ10" s="673"/>
      <c r="AR10" s="656" t="s">
        <v>87</v>
      </c>
      <c r="AS10" s="674"/>
      <c r="AT10" s="673"/>
      <c r="AU10" s="674" t="s">
        <v>87</v>
      </c>
      <c r="AV10" s="674"/>
      <c r="AW10" s="673"/>
      <c r="AX10" s="674" t="s">
        <v>87</v>
      </c>
      <c r="AY10" s="674"/>
      <c r="AZ10" s="673"/>
      <c r="BA10" s="674" t="s">
        <v>87</v>
      </c>
      <c r="BB10" s="675"/>
      <c r="BC10" s="673"/>
      <c r="BD10" s="674" t="s">
        <v>87</v>
      </c>
      <c r="BE10" s="675"/>
      <c r="BF10" s="673"/>
      <c r="BG10" s="674" t="s">
        <v>87</v>
      </c>
      <c r="BH10" s="674"/>
      <c r="BI10" s="673"/>
      <c r="BJ10" s="674" t="s">
        <v>87</v>
      </c>
      <c r="BK10" s="675"/>
      <c r="BL10" s="673"/>
      <c r="BM10" s="674" t="s">
        <v>87</v>
      </c>
      <c r="BN10" s="675"/>
      <c r="BO10" s="673"/>
    </row>
    <row r="11" spans="3:67" ht="11.85" customHeight="1" x14ac:dyDescent="0.2">
      <c r="C11" s="1010"/>
      <c r="D11" s="975" t="s">
        <v>89</v>
      </c>
      <c r="E11" s="976"/>
      <c r="F11" s="976"/>
      <c r="G11" s="665" t="s">
        <v>90</v>
      </c>
      <c r="H11" s="672"/>
      <c r="I11" s="676"/>
      <c r="J11" s="673"/>
      <c r="K11" s="656">
        <v>5</v>
      </c>
      <c r="L11" s="674" t="s">
        <v>91</v>
      </c>
      <c r="M11" s="673"/>
      <c r="N11" s="656">
        <v>5</v>
      </c>
      <c r="O11" s="674" t="s">
        <v>91</v>
      </c>
      <c r="P11" s="673"/>
      <c r="Q11" s="656">
        <v>5</v>
      </c>
      <c r="R11" s="675" t="s">
        <v>91</v>
      </c>
      <c r="S11" s="673"/>
      <c r="T11" s="656">
        <v>5</v>
      </c>
      <c r="U11" s="675" t="s">
        <v>91</v>
      </c>
      <c r="V11" s="673"/>
      <c r="W11" s="656">
        <v>7.5</v>
      </c>
      <c r="X11" s="675" t="s">
        <v>91</v>
      </c>
      <c r="Y11" s="673"/>
      <c r="Z11" s="656">
        <v>2</v>
      </c>
      <c r="AA11" s="674" t="s">
        <v>91</v>
      </c>
      <c r="AB11" s="673"/>
      <c r="AC11" s="656">
        <v>5</v>
      </c>
      <c r="AD11" s="675" t="s">
        <v>91</v>
      </c>
      <c r="AE11" s="673"/>
      <c r="AF11" s="656">
        <v>2</v>
      </c>
      <c r="AG11" s="674" t="s">
        <v>91</v>
      </c>
      <c r="AH11" s="673"/>
      <c r="AI11" s="656">
        <v>2</v>
      </c>
      <c r="AJ11" s="674" t="s">
        <v>91</v>
      </c>
      <c r="AK11" s="673"/>
      <c r="AL11" s="656">
        <v>2</v>
      </c>
      <c r="AM11" s="675" t="s">
        <v>91</v>
      </c>
      <c r="AN11" s="673"/>
      <c r="AO11" s="656">
        <v>5</v>
      </c>
      <c r="AP11" s="675" t="s">
        <v>91</v>
      </c>
      <c r="AQ11" s="673"/>
      <c r="AR11" s="656">
        <v>5</v>
      </c>
      <c r="AS11" s="674" t="s">
        <v>91</v>
      </c>
      <c r="AT11" s="673"/>
      <c r="AU11" s="656">
        <v>7.5</v>
      </c>
      <c r="AV11" s="674" t="s">
        <v>91</v>
      </c>
      <c r="AW11" s="673"/>
      <c r="AX11" s="656">
        <v>7.5</v>
      </c>
      <c r="AY11" s="674" t="s">
        <v>91</v>
      </c>
      <c r="AZ11" s="673"/>
      <c r="BA11" s="656">
        <v>7.5</v>
      </c>
      <c r="BB11" s="675" t="s">
        <v>91</v>
      </c>
      <c r="BC11" s="673"/>
      <c r="BD11" s="656">
        <v>7.5</v>
      </c>
      <c r="BE11" s="675" t="s">
        <v>91</v>
      </c>
      <c r="BF11" s="673"/>
      <c r="BG11" s="656">
        <v>7.5</v>
      </c>
      <c r="BH11" s="674" t="s">
        <v>91</v>
      </c>
      <c r="BI11" s="673"/>
      <c r="BJ11" s="656">
        <v>7.5</v>
      </c>
      <c r="BK11" s="675" t="s">
        <v>91</v>
      </c>
      <c r="BL11" s="673"/>
      <c r="BM11" s="656">
        <v>7.5</v>
      </c>
      <c r="BN11" s="675" t="s">
        <v>91</v>
      </c>
      <c r="BO11" s="673"/>
    </row>
    <row r="12" spans="3:67" ht="11.85" customHeight="1" x14ac:dyDescent="0.2">
      <c r="C12" s="1010"/>
      <c r="D12" s="975" t="s">
        <v>92</v>
      </c>
      <c r="E12" s="976"/>
      <c r="F12" s="976"/>
      <c r="G12" s="665" t="s">
        <v>90</v>
      </c>
      <c r="H12" s="672"/>
      <c r="I12" s="676"/>
      <c r="J12" s="673"/>
      <c r="K12" s="656">
        <v>3</v>
      </c>
      <c r="L12" s="674" t="s">
        <v>93</v>
      </c>
      <c r="M12" s="673"/>
      <c r="N12" s="656">
        <v>5</v>
      </c>
      <c r="O12" s="674" t="s">
        <v>93</v>
      </c>
      <c r="P12" s="673"/>
      <c r="Q12" s="656">
        <v>3</v>
      </c>
      <c r="R12" s="675" t="s">
        <v>93</v>
      </c>
      <c r="S12" s="673"/>
      <c r="T12" s="656">
        <v>3</v>
      </c>
      <c r="U12" s="675" t="s">
        <v>93</v>
      </c>
      <c r="V12" s="673"/>
      <c r="W12" s="656">
        <v>2</v>
      </c>
      <c r="X12" s="675" t="s">
        <v>93</v>
      </c>
      <c r="Y12" s="673"/>
      <c r="Z12" s="656">
        <v>8</v>
      </c>
      <c r="AA12" s="674" t="s">
        <v>93</v>
      </c>
      <c r="AB12" s="673"/>
      <c r="AC12" s="656">
        <v>3</v>
      </c>
      <c r="AD12" s="675" t="s">
        <v>93</v>
      </c>
      <c r="AE12" s="673"/>
      <c r="AF12" s="656">
        <v>8</v>
      </c>
      <c r="AG12" s="674" t="s">
        <v>93</v>
      </c>
      <c r="AH12" s="673"/>
      <c r="AI12" s="656">
        <v>8</v>
      </c>
      <c r="AJ12" s="674" t="s">
        <v>93</v>
      </c>
      <c r="AK12" s="673"/>
      <c r="AL12" s="656">
        <v>8</v>
      </c>
      <c r="AM12" s="675" t="s">
        <v>93</v>
      </c>
      <c r="AN12" s="673"/>
      <c r="AO12" s="656">
        <v>3</v>
      </c>
      <c r="AP12" s="675" t="s">
        <v>93</v>
      </c>
      <c r="AQ12" s="673"/>
      <c r="AR12" s="656">
        <v>5</v>
      </c>
      <c r="AS12" s="674" t="s">
        <v>93</v>
      </c>
      <c r="AT12" s="673"/>
      <c r="AU12" s="656">
        <v>2</v>
      </c>
      <c r="AV12" s="674" t="s">
        <v>93</v>
      </c>
      <c r="AW12" s="673"/>
      <c r="AX12" s="656">
        <v>2</v>
      </c>
      <c r="AY12" s="674" t="s">
        <v>93</v>
      </c>
      <c r="AZ12" s="673"/>
      <c r="BA12" s="656">
        <v>2</v>
      </c>
      <c r="BB12" s="675" t="s">
        <v>93</v>
      </c>
      <c r="BC12" s="673"/>
      <c r="BD12" s="656">
        <v>2</v>
      </c>
      <c r="BE12" s="675" t="s">
        <v>93</v>
      </c>
      <c r="BF12" s="673"/>
      <c r="BG12" s="656">
        <v>2</v>
      </c>
      <c r="BH12" s="674" t="s">
        <v>93</v>
      </c>
      <c r="BI12" s="673"/>
      <c r="BJ12" s="656">
        <v>2</v>
      </c>
      <c r="BK12" s="675" t="s">
        <v>93</v>
      </c>
      <c r="BL12" s="673"/>
      <c r="BM12" s="656">
        <v>2</v>
      </c>
      <c r="BN12" s="675" t="s">
        <v>93</v>
      </c>
      <c r="BO12" s="673"/>
    </row>
    <row r="13" spans="3:67" ht="11.85" customHeight="1" x14ac:dyDescent="0.2">
      <c r="C13" s="1010"/>
      <c r="D13" s="975" t="s">
        <v>94</v>
      </c>
      <c r="E13" s="976"/>
      <c r="F13" s="976"/>
      <c r="G13" s="665" t="s">
        <v>90</v>
      </c>
      <c r="H13" s="672"/>
      <c r="I13" s="676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6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  <c r="BO13" s="673"/>
    </row>
    <row r="14" spans="3:67" ht="19.5" customHeight="1" x14ac:dyDescent="0.2">
      <c r="C14" s="1010"/>
      <c r="D14" s="975" t="s">
        <v>95</v>
      </c>
      <c r="E14" s="976"/>
      <c r="F14" s="976"/>
      <c r="G14" s="665" t="s">
        <v>90</v>
      </c>
      <c r="H14" s="672"/>
      <c r="I14" s="676"/>
      <c r="J14" s="673"/>
      <c r="K14" s="656">
        <v>25</v>
      </c>
      <c r="L14" s="674" t="s">
        <v>93</v>
      </c>
      <c r="M14" s="673"/>
      <c r="N14" s="656">
        <v>50</v>
      </c>
      <c r="O14" s="674" t="s">
        <v>93</v>
      </c>
      <c r="P14" s="673"/>
      <c r="Q14" s="656">
        <v>25</v>
      </c>
      <c r="R14" s="675" t="s">
        <v>93</v>
      </c>
      <c r="S14" s="673"/>
      <c r="T14" s="656">
        <v>25</v>
      </c>
      <c r="U14" s="675" t="s">
        <v>93</v>
      </c>
      <c r="V14" s="673"/>
      <c r="W14" s="656">
        <v>25</v>
      </c>
      <c r="X14" s="675" t="s">
        <v>93</v>
      </c>
      <c r="Y14" s="673"/>
      <c r="Z14" s="656">
        <v>100</v>
      </c>
      <c r="AA14" s="674" t="s">
        <v>93</v>
      </c>
      <c r="AB14" s="673"/>
      <c r="AC14" s="656">
        <v>25</v>
      </c>
      <c r="AD14" s="675" t="s">
        <v>93</v>
      </c>
      <c r="AE14" s="673"/>
      <c r="AF14" s="656">
        <v>100</v>
      </c>
      <c r="AG14" s="674" t="s">
        <v>93</v>
      </c>
      <c r="AH14" s="673"/>
      <c r="AI14" s="656">
        <v>100</v>
      </c>
      <c r="AJ14" s="674" t="s">
        <v>93</v>
      </c>
      <c r="AK14" s="673"/>
      <c r="AL14" s="656">
        <v>100</v>
      </c>
      <c r="AM14" s="675" t="s">
        <v>93</v>
      </c>
      <c r="AN14" s="673"/>
      <c r="AO14" s="656">
        <v>25</v>
      </c>
      <c r="AP14" s="675" t="s">
        <v>93</v>
      </c>
      <c r="AQ14" s="673"/>
      <c r="AR14" s="656">
        <v>50</v>
      </c>
      <c r="AS14" s="675" t="s">
        <v>93</v>
      </c>
      <c r="AT14" s="673"/>
      <c r="AU14" s="656">
        <v>25</v>
      </c>
      <c r="AV14" s="674" t="s">
        <v>93</v>
      </c>
      <c r="AW14" s="673"/>
      <c r="AX14" s="656">
        <v>25</v>
      </c>
      <c r="AY14" s="674" t="s">
        <v>93</v>
      </c>
      <c r="AZ14" s="673"/>
      <c r="BA14" s="656">
        <v>25</v>
      </c>
      <c r="BB14" s="675" t="s">
        <v>93</v>
      </c>
      <c r="BC14" s="673"/>
      <c r="BD14" s="656">
        <v>25</v>
      </c>
      <c r="BE14" s="675" t="s">
        <v>93</v>
      </c>
      <c r="BF14" s="673"/>
      <c r="BG14" s="656">
        <v>25</v>
      </c>
      <c r="BH14" s="674" t="s">
        <v>93</v>
      </c>
      <c r="BI14" s="673"/>
      <c r="BJ14" s="656">
        <v>25</v>
      </c>
      <c r="BK14" s="675" t="s">
        <v>93</v>
      </c>
      <c r="BL14" s="673"/>
      <c r="BM14" s="656">
        <v>25</v>
      </c>
      <c r="BN14" s="675" t="s">
        <v>93</v>
      </c>
      <c r="BO14" s="673"/>
    </row>
    <row r="15" spans="3:67" ht="13.5" customHeight="1" x14ac:dyDescent="0.2">
      <c r="C15" s="1010"/>
      <c r="D15" s="975" t="s">
        <v>96</v>
      </c>
      <c r="E15" s="976"/>
      <c r="F15" s="1001" t="s">
        <v>97</v>
      </c>
      <c r="G15" s="1002"/>
      <c r="H15" s="130"/>
      <c r="I15" s="141"/>
      <c r="J15" s="130"/>
      <c r="K15" s="140">
        <v>1000</v>
      </c>
      <c r="L15" s="141" t="s">
        <v>93</v>
      </c>
      <c r="M15" s="816"/>
      <c r="N15" s="817"/>
      <c r="O15" s="818"/>
      <c r="P15" s="130"/>
      <c r="Q15" s="140">
        <v>1000</v>
      </c>
      <c r="R15" s="141" t="s">
        <v>93</v>
      </c>
      <c r="S15" s="130"/>
      <c r="T15" s="140">
        <v>1000</v>
      </c>
      <c r="U15" s="141" t="s">
        <v>93</v>
      </c>
      <c r="V15" s="130"/>
      <c r="W15" s="140">
        <v>300</v>
      </c>
      <c r="X15" s="141" t="s">
        <v>93</v>
      </c>
      <c r="Y15" s="819"/>
      <c r="Z15" s="820"/>
      <c r="AA15" s="821"/>
      <c r="AB15" s="130"/>
      <c r="AC15" s="140">
        <v>1000</v>
      </c>
      <c r="AD15" s="141" t="s">
        <v>93</v>
      </c>
      <c r="AE15" s="819"/>
      <c r="AF15" s="820"/>
      <c r="AG15" s="821"/>
      <c r="AH15" s="819"/>
      <c r="AI15" s="820"/>
      <c r="AJ15" s="821"/>
      <c r="AK15" s="819"/>
      <c r="AL15" s="820"/>
      <c r="AM15" s="821"/>
      <c r="AN15" s="130"/>
      <c r="AO15" s="140">
        <v>1000</v>
      </c>
      <c r="AP15" s="141" t="s">
        <v>93</v>
      </c>
      <c r="AQ15" s="816"/>
      <c r="AR15" s="817"/>
      <c r="AS15" s="818"/>
      <c r="AT15" s="130"/>
      <c r="AU15" s="140">
        <v>300</v>
      </c>
      <c r="AV15" s="141" t="s">
        <v>93</v>
      </c>
      <c r="AW15" s="130"/>
      <c r="AX15" s="140">
        <v>300</v>
      </c>
      <c r="AY15" s="141" t="s">
        <v>93</v>
      </c>
      <c r="AZ15" s="130"/>
      <c r="BA15" s="140">
        <v>300</v>
      </c>
      <c r="BB15" s="141" t="s">
        <v>93</v>
      </c>
      <c r="BC15" s="130"/>
      <c r="BD15" s="140">
        <v>300</v>
      </c>
      <c r="BE15" s="141" t="s">
        <v>93</v>
      </c>
      <c r="BF15" s="130"/>
      <c r="BG15" s="140">
        <v>300</v>
      </c>
      <c r="BH15" s="141" t="s">
        <v>93</v>
      </c>
      <c r="BI15" s="130"/>
      <c r="BJ15" s="140">
        <v>300</v>
      </c>
      <c r="BK15" s="141" t="s">
        <v>93</v>
      </c>
      <c r="BL15" s="130"/>
      <c r="BM15" s="140">
        <v>300</v>
      </c>
      <c r="BN15" s="141" t="s">
        <v>93</v>
      </c>
      <c r="BO15" s="23"/>
    </row>
    <row r="16" spans="3:67" ht="13.5" customHeight="1" x14ac:dyDescent="0.2">
      <c r="C16" s="1010"/>
      <c r="D16" s="975" t="s">
        <v>98</v>
      </c>
      <c r="E16" s="976"/>
      <c r="F16" s="976"/>
      <c r="G16" s="665" t="s">
        <v>99</v>
      </c>
      <c r="H16" s="657"/>
      <c r="I16" s="665"/>
      <c r="J16" s="23"/>
      <c r="K16" s="30">
        <v>0.03</v>
      </c>
      <c r="L16" s="29" t="s">
        <v>93</v>
      </c>
      <c r="M16" s="23"/>
      <c r="N16" s="658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658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3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  <c r="BO16" s="23"/>
    </row>
    <row r="17" spans="3:67" ht="13.5" customHeight="1" x14ac:dyDescent="0.2">
      <c r="C17" s="1010"/>
      <c r="D17" s="975" t="s">
        <v>100</v>
      </c>
      <c r="E17" s="976"/>
      <c r="F17" s="976"/>
      <c r="G17" s="665" t="s">
        <v>99</v>
      </c>
      <c r="H17" s="657"/>
      <c r="I17" s="665"/>
      <c r="J17" s="23"/>
      <c r="K17" s="33">
        <v>2E-3</v>
      </c>
      <c r="L17" s="29" t="s">
        <v>93</v>
      </c>
      <c r="M17" s="23"/>
      <c r="N17" s="658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658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3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  <c r="BO17" s="23"/>
    </row>
    <row r="18" spans="3:67" ht="13.5" customHeight="1" x14ac:dyDescent="0.2">
      <c r="C18" s="1011"/>
      <c r="D18" s="979" t="s">
        <v>101</v>
      </c>
      <c r="E18" s="980"/>
      <c r="F18" s="980"/>
      <c r="G18" s="665" t="s">
        <v>99</v>
      </c>
      <c r="H18" s="657"/>
      <c r="I18" s="665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3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  <c r="BO18" s="23"/>
    </row>
    <row r="19" spans="3:67" ht="11.85" customHeight="1" x14ac:dyDescent="0.2">
      <c r="C19" s="1003" t="s">
        <v>102</v>
      </c>
      <c r="D19" s="1004"/>
      <c r="E19" s="1004"/>
      <c r="F19" s="1004"/>
      <c r="G19" s="1005"/>
      <c r="H19" s="670"/>
      <c r="I19" s="671"/>
      <c r="J19" s="670"/>
      <c r="K19" s="43">
        <v>45111</v>
      </c>
      <c r="L19" s="44" t="s">
        <v>103</v>
      </c>
      <c r="M19" s="670"/>
      <c r="N19" s="43">
        <f>K19</f>
        <v>45111</v>
      </c>
      <c r="O19" s="44" t="s">
        <v>103</v>
      </c>
      <c r="P19" s="45"/>
      <c r="Q19" s="43">
        <f>K19</f>
        <v>45111</v>
      </c>
      <c r="R19" s="44" t="s">
        <v>103</v>
      </c>
      <c r="S19" s="670"/>
      <c r="T19" s="43">
        <f>K19</f>
        <v>45111</v>
      </c>
      <c r="U19" s="46" t="s">
        <v>103</v>
      </c>
      <c r="V19" s="670"/>
      <c r="W19" s="43">
        <f>K19</f>
        <v>45111</v>
      </c>
      <c r="X19" s="46" t="s">
        <v>103</v>
      </c>
      <c r="Y19" s="670"/>
      <c r="Z19" s="43">
        <f>K19</f>
        <v>45111</v>
      </c>
      <c r="AA19" s="44" t="s">
        <v>103</v>
      </c>
      <c r="AB19" s="670"/>
      <c r="AC19" s="43">
        <f>K19</f>
        <v>45111</v>
      </c>
      <c r="AD19" s="44" t="s">
        <v>103</v>
      </c>
      <c r="AE19" s="670"/>
      <c r="AF19" s="43">
        <f>K19</f>
        <v>45111</v>
      </c>
      <c r="AG19" s="44" t="s">
        <v>103</v>
      </c>
      <c r="AH19" s="670"/>
      <c r="AI19" s="43">
        <f>K19</f>
        <v>45111</v>
      </c>
      <c r="AJ19" s="44" t="s">
        <v>103</v>
      </c>
      <c r="AK19" s="670"/>
      <c r="AL19" s="43">
        <f>K19</f>
        <v>45111</v>
      </c>
      <c r="AM19" s="46" t="s">
        <v>103</v>
      </c>
      <c r="AN19" s="670"/>
      <c r="AO19" s="43">
        <f>K19</f>
        <v>45111</v>
      </c>
      <c r="AP19" s="46" t="s">
        <v>103</v>
      </c>
      <c r="AQ19" s="670"/>
      <c r="AR19" s="43">
        <f>K19</f>
        <v>45111</v>
      </c>
      <c r="AS19" s="44" t="s">
        <v>103</v>
      </c>
      <c r="AT19" s="670"/>
      <c r="AU19" s="43">
        <f>K19</f>
        <v>45111</v>
      </c>
      <c r="AV19" s="44" t="s">
        <v>103</v>
      </c>
      <c r="AW19" s="670"/>
      <c r="AX19" s="43">
        <f>K19</f>
        <v>45111</v>
      </c>
      <c r="AY19" s="44" t="s">
        <v>103</v>
      </c>
      <c r="AZ19" s="670"/>
      <c r="BA19" s="43">
        <f>K19</f>
        <v>45111</v>
      </c>
      <c r="BB19" s="46" t="s">
        <v>103</v>
      </c>
      <c r="BC19" s="670"/>
      <c r="BD19" s="43">
        <f>K19</f>
        <v>45111</v>
      </c>
      <c r="BE19" s="46" t="s">
        <v>103</v>
      </c>
      <c r="BF19" s="670"/>
      <c r="BG19" s="43">
        <f>K19</f>
        <v>45111</v>
      </c>
      <c r="BH19" s="44" t="s">
        <v>103</v>
      </c>
      <c r="BI19" s="670"/>
      <c r="BJ19" s="43">
        <f>K19</f>
        <v>45111</v>
      </c>
      <c r="BK19" s="46" t="s">
        <v>103</v>
      </c>
      <c r="BL19" s="670"/>
      <c r="BM19" s="43">
        <f>K19</f>
        <v>45111</v>
      </c>
      <c r="BN19" s="46" t="s">
        <v>103</v>
      </c>
      <c r="BO19" s="657"/>
    </row>
    <row r="20" spans="3:67" ht="12" customHeight="1" x14ac:dyDescent="0.2">
      <c r="C20" s="984" t="s">
        <v>104</v>
      </c>
      <c r="D20" s="985"/>
      <c r="E20" s="985"/>
      <c r="F20" s="985"/>
      <c r="G20" s="985"/>
      <c r="H20" s="662"/>
      <c r="I20" s="669"/>
      <c r="J20" s="50"/>
      <c r="K20" s="48">
        <v>0.30902777777777779</v>
      </c>
      <c r="L20" s="49"/>
      <c r="M20" s="50"/>
      <c r="N20" s="51">
        <v>0.29166666666666669</v>
      </c>
      <c r="O20" s="52"/>
      <c r="P20" s="50"/>
      <c r="Q20" s="51">
        <v>0.34027777777777773</v>
      </c>
      <c r="R20" s="52"/>
      <c r="S20" s="50"/>
      <c r="T20" s="51">
        <v>0.32291666666666669</v>
      </c>
      <c r="U20" s="53"/>
      <c r="V20" s="50"/>
      <c r="W20" s="51">
        <v>0.39930555555555558</v>
      </c>
      <c r="X20" s="54"/>
      <c r="Y20" s="50"/>
      <c r="Z20" s="51">
        <v>0.29166666666666669</v>
      </c>
      <c r="AA20" s="49"/>
      <c r="AB20" s="50"/>
      <c r="AC20" s="51">
        <v>0.37152777777777773</v>
      </c>
      <c r="AD20" s="54"/>
      <c r="AE20" s="50"/>
      <c r="AF20" s="51">
        <v>0.31597222222222221</v>
      </c>
      <c r="AG20" s="52"/>
      <c r="AH20" s="662"/>
      <c r="AI20" s="51">
        <v>0.33333333333333331</v>
      </c>
      <c r="AJ20" s="52"/>
      <c r="AK20" s="50"/>
      <c r="AL20" s="51">
        <v>0.34722222222222227</v>
      </c>
      <c r="AM20" s="54"/>
      <c r="AN20" s="50"/>
      <c r="AO20" s="51">
        <v>0.39583333333333331</v>
      </c>
      <c r="AP20" s="54"/>
      <c r="AQ20" s="50"/>
      <c r="AR20" s="51">
        <v>0.37152777777777773</v>
      </c>
      <c r="AS20" s="53"/>
      <c r="AT20" s="50"/>
      <c r="AU20" s="51">
        <v>0.42708333333333331</v>
      </c>
      <c r="AV20" s="52"/>
      <c r="AW20" s="50"/>
      <c r="AX20" s="51">
        <v>0.40277777777777773</v>
      </c>
      <c r="AY20" s="49"/>
      <c r="AZ20" s="50"/>
      <c r="BA20" s="51">
        <v>0.37152777777777773</v>
      </c>
      <c r="BB20" s="53"/>
      <c r="BC20" s="50"/>
      <c r="BD20" s="51">
        <v>0.38541666666666669</v>
      </c>
      <c r="BE20" s="54"/>
      <c r="BF20" s="50"/>
      <c r="BG20" s="51">
        <v>0.35069444444444442</v>
      </c>
      <c r="BH20" s="54"/>
      <c r="BI20" s="50"/>
      <c r="BJ20" s="51">
        <v>0.3298611111111111</v>
      </c>
      <c r="BK20" s="53"/>
      <c r="BL20" s="50"/>
      <c r="BM20" s="51">
        <v>0.3125</v>
      </c>
      <c r="BN20" s="54"/>
      <c r="BO20" s="55"/>
    </row>
    <row r="21" spans="3:67" ht="12" customHeight="1" x14ac:dyDescent="0.2">
      <c r="C21" s="975"/>
      <c r="D21" s="976"/>
      <c r="E21" s="976"/>
      <c r="F21" s="976"/>
      <c r="G21" s="976"/>
      <c r="H21" s="657"/>
      <c r="I21" s="665"/>
      <c r="J21" s="58"/>
      <c r="K21" s="56">
        <v>0.55555555555555558</v>
      </c>
      <c r="L21" s="57"/>
      <c r="M21" s="58"/>
      <c r="N21" s="56">
        <v>0.54166666666666663</v>
      </c>
      <c r="O21" s="59"/>
      <c r="P21" s="58"/>
      <c r="Q21" s="56">
        <v>0.58680555555555558</v>
      </c>
      <c r="R21" s="59"/>
      <c r="S21" s="58"/>
      <c r="T21" s="56">
        <v>0.56944444444444442</v>
      </c>
      <c r="U21" s="60"/>
      <c r="V21" s="58"/>
      <c r="W21" s="56">
        <v>0.63888888888888895</v>
      </c>
      <c r="X21" s="61"/>
      <c r="Y21" s="58"/>
      <c r="Z21" s="56">
        <v>0.54166666666666663</v>
      </c>
      <c r="AA21" s="57"/>
      <c r="AB21" s="58"/>
      <c r="AC21" s="56">
        <v>0.61458333333333337</v>
      </c>
      <c r="AD21" s="57"/>
      <c r="AE21" s="58"/>
      <c r="AF21" s="56">
        <v>0.55902777777777779</v>
      </c>
      <c r="AG21" s="59"/>
      <c r="AH21" s="657"/>
      <c r="AI21" s="56">
        <v>0.57291666666666663</v>
      </c>
      <c r="AJ21" s="59"/>
      <c r="AK21" s="58"/>
      <c r="AL21" s="56">
        <v>0.58333333333333337</v>
      </c>
      <c r="AM21" s="61"/>
      <c r="AN21" s="58"/>
      <c r="AO21" s="56">
        <v>0.62152777777777779</v>
      </c>
      <c r="AP21" s="61"/>
      <c r="AQ21" s="58"/>
      <c r="AR21" s="56">
        <v>0.60416666666666663</v>
      </c>
      <c r="AS21" s="60"/>
      <c r="AT21" s="58"/>
      <c r="AU21" s="56">
        <v>0.625</v>
      </c>
      <c r="AV21" s="59"/>
      <c r="AW21" s="58"/>
      <c r="AX21" s="56">
        <v>0.61111111111111105</v>
      </c>
      <c r="AY21" s="57"/>
      <c r="AZ21" s="55"/>
      <c r="BA21" s="56">
        <v>0.59027777777777779</v>
      </c>
      <c r="BB21" s="60"/>
      <c r="BC21" s="58"/>
      <c r="BD21" s="56">
        <v>0.59722222222222221</v>
      </c>
      <c r="BE21" s="61"/>
      <c r="BF21" s="58"/>
      <c r="BG21" s="56">
        <v>0.56944444444444442</v>
      </c>
      <c r="BH21" s="61"/>
      <c r="BI21" s="58"/>
      <c r="BJ21" s="56">
        <v>0.55555555555555558</v>
      </c>
      <c r="BK21" s="60"/>
      <c r="BL21" s="58"/>
      <c r="BM21" s="56">
        <v>0.54166666666666663</v>
      </c>
      <c r="BN21" s="61"/>
      <c r="BO21" s="58"/>
    </row>
    <row r="22" spans="3:67" ht="12" customHeight="1" x14ac:dyDescent="0.2">
      <c r="C22" s="984" t="s">
        <v>105</v>
      </c>
      <c r="D22" s="985"/>
      <c r="E22" s="985"/>
      <c r="F22" s="985"/>
      <c r="G22" s="985"/>
      <c r="H22" s="662"/>
      <c r="I22" s="669"/>
      <c r="J22" s="64"/>
      <c r="K22" s="65" t="s">
        <v>106</v>
      </c>
      <c r="L22" s="63"/>
      <c r="M22" s="64"/>
      <c r="N22" s="65" t="s">
        <v>106</v>
      </c>
      <c r="O22" s="62"/>
      <c r="P22" s="64"/>
      <c r="Q22" s="65" t="s">
        <v>106</v>
      </c>
      <c r="R22" s="62"/>
      <c r="S22" s="64"/>
      <c r="T22" s="65" t="s">
        <v>106</v>
      </c>
      <c r="U22" s="66"/>
      <c r="V22" s="64"/>
      <c r="W22" s="65" t="s">
        <v>106</v>
      </c>
      <c r="X22" s="67"/>
      <c r="Y22" s="64"/>
      <c r="Z22" s="65" t="s">
        <v>108</v>
      </c>
      <c r="AA22" s="63"/>
      <c r="AB22" s="64"/>
      <c r="AC22" s="65" t="s">
        <v>106</v>
      </c>
      <c r="AD22" s="63"/>
      <c r="AE22" s="64"/>
      <c r="AF22" s="65" t="s">
        <v>106</v>
      </c>
      <c r="AG22" s="62"/>
      <c r="AH22" s="64"/>
      <c r="AI22" s="65" t="s">
        <v>106</v>
      </c>
      <c r="AJ22" s="62"/>
      <c r="AK22" s="64"/>
      <c r="AL22" s="65" t="s">
        <v>106</v>
      </c>
      <c r="AM22" s="67"/>
      <c r="AN22" s="64"/>
      <c r="AO22" s="65" t="s">
        <v>106</v>
      </c>
      <c r="AP22" s="67"/>
      <c r="AQ22" s="64"/>
      <c r="AR22" s="65" t="s">
        <v>106</v>
      </c>
      <c r="AS22" s="62"/>
      <c r="AT22" s="64"/>
      <c r="AU22" s="65" t="s">
        <v>106</v>
      </c>
      <c r="AV22" s="62"/>
      <c r="AW22" s="64"/>
      <c r="AX22" s="65" t="s">
        <v>106</v>
      </c>
      <c r="AY22" s="63"/>
      <c r="AZ22" s="64"/>
      <c r="BA22" s="65" t="s">
        <v>106</v>
      </c>
      <c r="BB22" s="66"/>
      <c r="BC22" s="64"/>
      <c r="BD22" s="65" t="s">
        <v>106</v>
      </c>
      <c r="BE22" s="67"/>
      <c r="BF22" s="64"/>
      <c r="BG22" s="65" t="s">
        <v>106</v>
      </c>
      <c r="BH22" s="67"/>
      <c r="BI22" s="64"/>
      <c r="BJ22" s="65" t="s">
        <v>106</v>
      </c>
      <c r="BK22" s="66"/>
      <c r="BL22" s="64"/>
      <c r="BM22" s="65" t="s">
        <v>106</v>
      </c>
      <c r="BN22" s="67"/>
      <c r="BO22" s="23"/>
    </row>
    <row r="23" spans="3:67" ht="12" customHeight="1" x14ac:dyDescent="0.2">
      <c r="C23" s="979"/>
      <c r="D23" s="980"/>
      <c r="E23" s="980"/>
      <c r="F23" s="980"/>
      <c r="G23" s="980"/>
      <c r="H23" s="660"/>
      <c r="I23" s="655"/>
      <c r="J23" s="40"/>
      <c r="K23" s="71" t="s">
        <v>106</v>
      </c>
      <c r="L23" s="70"/>
      <c r="M23" s="40"/>
      <c r="N23" s="71" t="s">
        <v>106</v>
      </c>
      <c r="O23" s="34"/>
      <c r="P23" s="40"/>
      <c r="Q23" s="71" t="s">
        <v>106</v>
      </c>
      <c r="R23" s="34"/>
      <c r="S23" s="40"/>
      <c r="T23" s="71" t="s">
        <v>106</v>
      </c>
      <c r="U23" s="35"/>
      <c r="V23" s="40"/>
      <c r="W23" s="71" t="s">
        <v>106</v>
      </c>
      <c r="X23" s="72"/>
      <c r="Y23" s="40"/>
      <c r="Z23" s="71" t="s">
        <v>106</v>
      </c>
      <c r="AA23" s="70"/>
      <c r="AB23" s="40"/>
      <c r="AC23" s="71" t="s">
        <v>106</v>
      </c>
      <c r="AD23" s="70"/>
      <c r="AE23" s="40"/>
      <c r="AF23" s="71" t="s">
        <v>106</v>
      </c>
      <c r="AG23" s="34"/>
      <c r="AH23" s="40"/>
      <c r="AI23" s="71" t="s">
        <v>106</v>
      </c>
      <c r="AJ23" s="34"/>
      <c r="AK23" s="40"/>
      <c r="AL23" s="71" t="s">
        <v>106</v>
      </c>
      <c r="AM23" s="72"/>
      <c r="AN23" s="40"/>
      <c r="AO23" s="71" t="s">
        <v>106</v>
      </c>
      <c r="AP23" s="72"/>
      <c r="AQ23" s="40"/>
      <c r="AR23" s="71" t="s">
        <v>106</v>
      </c>
      <c r="AS23" s="34"/>
      <c r="AT23" s="40"/>
      <c r="AU23" s="71" t="s">
        <v>106</v>
      </c>
      <c r="AV23" s="34"/>
      <c r="AW23" s="40"/>
      <c r="AX23" s="71" t="s">
        <v>106</v>
      </c>
      <c r="AY23" s="70"/>
      <c r="AZ23" s="40"/>
      <c r="BA23" s="71" t="s">
        <v>106</v>
      </c>
      <c r="BB23" s="35"/>
      <c r="BC23" s="40"/>
      <c r="BD23" s="71" t="s">
        <v>106</v>
      </c>
      <c r="BE23" s="72"/>
      <c r="BF23" s="40"/>
      <c r="BG23" s="71" t="s">
        <v>106</v>
      </c>
      <c r="BH23" s="72"/>
      <c r="BI23" s="40"/>
      <c r="BJ23" s="71" t="s">
        <v>106</v>
      </c>
      <c r="BK23" s="35"/>
      <c r="BL23" s="40"/>
      <c r="BM23" s="71" t="s">
        <v>106</v>
      </c>
      <c r="BN23" s="72"/>
      <c r="BO23" s="23"/>
    </row>
    <row r="24" spans="3:67" ht="12" customHeight="1" x14ac:dyDescent="0.2">
      <c r="C24" s="984" t="s">
        <v>109</v>
      </c>
      <c r="D24" s="985"/>
      <c r="E24" s="985"/>
      <c r="F24" s="985"/>
      <c r="G24" s="678"/>
      <c r="H24" s="677"/>
      <c r="I24" s="679"/>
      <c r="J24" s="77"/>
      <c r="K24" s="79">
        <v>28.2</v>
      </c>
      <c r="L24" s="76"/>
      <c r="M24" s="77"/>
      <c r="N24" s="78">
        <v>27.7</v>
      </c>
      <c r="O24" s="79"/>
      <c r="P24" s="77"/>
      <c r="Q24" s="78">
        <v>29</v>
      </c>
      <c r="R24" s="79"/>
      <c r="S24" s="77"/>
      <c r="T24" s="78">
        <v>27.2</v>
      </c>
      <c r="U24" s="80"/>
      <c r="V24" s="77"/>
      <c r="W24" s="78">
        <v>28.7</v>
      </c>
      <c r="X24" s="81"/>
      <c r="Y24" s="77"/>
      <c r="Z24" s="78">
        <v>26.2</v>
      </c>
      <c r="AA24" s="76"/>
      <c r="AB24" s="77"/>
      <c r="AC24" s="78">
        <v>27.8</v>
      </c>
      <c r="AD24" s="76"/>
      <c r="AE24" s="77"/>
      <c r="AF24" s="78">
        <v>24.9</v>
      </c>
      <c r="AG24" s="79"/>
      <c r="AH24" s="82"/>
      <c r="AI24" s="78">
        <v>25.8</v>
      </c>
      <c r="AJ24" s="79"/>
      <c r="AK24" s="77"/>
      <c r="AL24" s="78">
        <v>28.8</v>
      </c>
      <c r="AM24" s="81"/>
      <c r="AN24" s="77"/>
      <c r="AO24" s="78">
        <v>27.8</v>
      </c>
      <c r="AP24" s="81"/>
      <c r="AQ24" s="77"/>
      <c r="AR24" s="78">
        <v>28.7</v>
      </c>
      <c r="AS24" s="79"/>
      <c r="AT24" s="77"/>
      <c r="AU24" s="78">
        <v>28.3</v>
      </c>
      <c r="AV24" s="79"/>
      <c r="AW24" s="77"/>
      <c r="AX24" s="78">
        <v>30</v>
      </c>
      <c r="AY24" s="76"/>
      <c r="AZ24" s="77"/>
      <c r="BA24" s="78">
        <v>29.7</v>
      </c>
      <c r="BB24" s="80"/>
      <c r="BC24" s="77"/>
      <c r="BD24" s="78">
        <v>29.5</v>
      </c>
      <c r="BE24" s="81"/>
      <c r="BF24" s="77"/>
      <c r="BG24" s="78">
        <v>26.9</v>
      </c>
      <c r="BH24" s="81"/>
      <c r="BI24" s="77"/>
      <c r="BJ24" s="78">
        <v>27.9</v>
      </c>
      <c r="BK24" s="80"/>
      <c r="BL24" s="77"/>
      <c r="BM24" s="78">
        <v>29</v>
      </c>
      <c r="BN24" s="81"/>
      <c r="BO24" s="83"/>
    </row>
    <row r="25" spans="3:67" ht="12" customHeight="1" x14ac:dyDescent="0.2">
      <c r="C25" s="979"/>
      <c r="D25" s="980"/>
      <c r="E25" s="980"/>
      <c r="F25" s="980"/>
      <c r="G25" s="655" t="s">
        <v>110</v>
      </c>
      <c r="H25" s="660"/>
      <c r="I25" s="655"/>
      <c r="J25" s="77"/>
      <c r="K25" s="79">
        <v>34.6</v>
      </c>
      <c r="L25" s="76"/>
      <c r="M25" s="77"/>
      <c r="N25" s="78">
        <v>34.6</v>
      </c>
      <c r="O25" s="79"/>
      <c r="P25" s="77"/>
      <c r="Q25" s="78">
        <v>33.799999999999997</v>
      </c>
      <c r="R25" s="79"/>
      <c r="S25" s="77"/>
      <c r="T25" s="78">
        <v>29.1</v>
      </c>
      <c r="U25" s="80"/>
      <c r="V25" s="77"/>
      <c r="W25" s="78">
        <v>34.6</v>
      </c>
      <c r="X25" s="81"/>
      <c r="Y25" s="77"/>
      <c r="Z25" s="78">
        <v>29</v>
      </c>
      <c r="AA25" s="76"/>
      <c r="AB25" s="77"/>
      <c r="AC25" s="78">
        <v>31.4</v>
      </c>
      <c r="AD25" s="76"/>
      <c r="AE25" s="77"/>
      <c r="AF25" s="78">
        <v>29.3</v>
      </c>
      <c r="AG25" s="79"/>
      <c r="AH25" s="87"/>
      <c r="AI25" s="78">
        <v>28.8</v>
      </c>
      <c r="AJ25" s="79"/>
      <c r="AK25" s="77"/>
      <c r="AL25" s="78">
        <v>30.3</v>
      </c>
      <c r="AM25" s="81"/>
      <c r="AN25" s="77"/>
      <c r="AO25" s="78">
        <v>30.5</v>
      </c>
      <c r="AP25" s="81"/>
      <c r="AQ25" s="77"/>
      <c r="AR25" s="78">
        <v>30.2</v>
      </c>
      <c r="AS25" s="79"/>
      <c r="AT25" s="77"/>
      <c r="AU25" s="78">
        <v>31.7</v>
      </c>
      <c r="AV25" s="79"/>
      <c r="AW25" s="77"/>
      <c r="AX25" s="78">
        <v>30.1</v>
      </c>
      <c r="AY25" s="76"/>
      <c r="AZ25" s="77"/>
      <c r="BA25" s="78">
        <v>33.5</v>
      </c>
      <c r="BB25" s="80"/>
      <c r="BC25" s="77"/>
      <c r="BD25" s="78">
        <v>35.200000000000003</v>
      </c>
      <c r="BE25" s="81"/>
      <c r="BF25" s="77"/>
      <c r="BG25" s="78">
        <v>35.200000000000003</v>
      </c>
      <c r="BH25" s="81"/>
      <c r="BI25" s="77"/>
      <c r="BJ25" s="78">
        <v>29.8</v>
      </c>
      <c r="BK25" s="80"/>
      <c r="BL25" s="77"/>
      <c r="BM25" s="78">
        <v>35</v>
      </c>
      <c r="BN25" s="81"/>
      <c r="BO25" s="83"/>
    </row>
    <row r="26" spans="3:67" ht="12" customHeight="1" x14ac:dyDescent="0.2">
      <c r="C26" s="975" t="s">
        <v>111</v>
      </c>
      <c r="D26" s="976"/>
      <c r="E26" s="976"/>
      <c r="F26" s="976"/>
      <c r="H26" s="672"/>
      <c r="I26" s="676"/>
      <c r="J26" s="84"/>
      <c r="K26" s="85">
        <v>25.7</v>
      </c>
      <c r="L26" s="88"/>
      <c r="M26" s="84"/>
      <c r="N26" s="75">
        <v>25.4</v>
      </c>
      <c r="O26" s="85"/>
      <c r="P26" s="84"/>
      <c r="Q26" s="75">
        <v>26.1</v>
      </c>
      <c r="R26" s="85"/>
      <c r="S26" s="84"/>
      <c r="T26" s="75">
        <v>26.3</v>
      </c>
      <c r="U26" s="86"/>
      <c r="V26" s="84"/>
      <c r="W26" s="75">
        <v>24.8</v>
      </c>
      <c r="X26" s="89"/>
      <c r="Y26" s="84"/>
      <c r="Z26" s="75">
        <v>25.4</v>
      </c>
      <c r="AA26" s="88"/>
      <c r="AB26" s="84"/>
      <c r="AC26" s="75">
        <v>24.7</v>
      </c>
      <c r="AD26" s="88"/>
      <c r="AE26" s="84"/>
      <c r="AF26" s="75">
        <v>24.5</v>
      </c>
      <c r="AG26" s="85"/>
      <c r="AH26" s="82"/>
      <c r="AI26" s="75">
        <v>25.5</v>
      </c>
      <c r="AJ26" s="85"/>
      <c r="AK26" s="84"/>
      <c r="AL26" s="75">
        <v>25.9</v>
      </c>
      <c r="AM26" s="89"/>
      <c r="AN26" s="84"/>
      <c r="AO26" s="75">
        <v>28.8</v>
      </c>
      <c r="AP26" s="89"/>
      <c r="AQ26" s="84"/>
      <c r="AR26" s="75">
        <v>26.5</v>
      </c>
      <c r="AS26" s="85"/>
      <c r="AT26" s="84"/>
      <c r="AU26" s="75">
        <v>27.1</v>
      </c>
      <c r="AV26" s="85"/>
      <c r="AW26" s="84"/>
      <c r="AX26" s="75">
        <v>26.8</v>
      </c>
      <c r="AY26" s="88"/>
      <c r="AZ26" s="84"/>
      <c r="BA26" s="75">
        <v>25.3</v>
      </c>
      <c r="BB26" s="86"/>
      <c r="BC26" s="84"/>
      <c r="BD26" s="75">
        <v>24.7</v>
      </c>
      <c r="BE26" s="89"/>
      <c r="BF26" s="84"/>
      <c r="BG26" s="75">
        <v>22.5</v>
      </c>
      <c r="BH26" s="89"/>
      <c r="BI26" s="84"/>
      <c r="BJ26" s="75">
        <v>23.2</v>
      </c>
      <c r="BK26" s="86"/>
      <c r="BL26" s="84"/>
      <c r="BM26" s="75">
        <v>22.2</v>
      </c>
      <c r="BN26" s="89"/>
      <c r="BO26" s="83"/>
    </row>
    <row r="27" spans="3:67" ht="12" customHeight="1" x14ac:dyDescent="0.2">
      <c r="C27" s="975"/>
      <c r="D27" s="976"/>
      <c r="E27" s="976"/>
      <c r="F27" s="976"/>
      <c r="G27" s="665" t="s">
        <v>110</v>
      </c>
      <c r="H27" s="657"/>
      <c r="I27" s="665"/>
      <c r="J27" s="77"/>
      <c r="K27" s="79">
        <v>30.1</v>
      </c>
      <c r="L27" s="76"/>
      <c r="M27" s="77"/>
      <c r="N27" s="78">
        <v>31.4</v>
      </c>
      <c r="O27" s="79"/>
      <c r="P27" s="77"/>
      <c r="Q27" s="78">
        <v>31.3</v>
      </c>
      <c r="R27" s="79"/>
      <c r="S27" s="77"/>
      <c r="T27" s="78">
        <v>30.5</v>
      </c>
      <c r="U27" s="80"/>
      <c r="V27" s="77"/>
      <c r="W27" s="78">
        <v>30.6</v>
      </c>
      <c r="X27" s="81"/>
      <c r="Y27" s="77"/>
      <c r="Z27" s="78">
        <v>31.1</v>
      </c>
      <c r="AA27" s="76"/>
      <c r="AB27" s="77"/>
      <c r="AC27" s="78">
        <v>28.6</v>
      </c>
      <c r="AD27" s="76"/>
      <c r="AE27" s="77"/>
      <c r="AF27" s="78">
        <v>30</v>
      </c>
      <c r="AG27" s="79"/>
      <c r="AH27" s="77"/>
      <c r="AI27" s="78">
        <v>30.7</v>
      </c>
      <c r="AJ27" s="79"/>
      <c r="AK27" s="77"/>
      <c r="AL27" s="78">
        <v>31.1</v>
      </c>
      <c r="AM27" s="81"/>
      <c r="AN27" s="77"/>
      <c r="AO27" s="78">
        <v>31.7</v>
      </c>
      <c r="AP27" s="81"/>
      <c r="AQ27" s="77"/>
      <c r="AR27" s="78">
        <v>30.1</v>
      </c>
      <c r="AS27" s="79"/>
      <c r="AT27" s="77"/>
      <c r="AU27" s="78">
        <v>30.3</v>
      </c>
      <c r="AV27" s="79"/>
      <c r="AW27" s="77"/>
      <c r="AX27" s="78">
        <v>30.4</v>
      </c>
      <c r="AY27" s="76"/>
      <c r="AZ27" s="77"/>
      <c r="BA27" s="78">
        <v>29.3</v>
      </c>
      <c r="BB27" s="80"/>
      <c r="BC27" s="77"/>
      <c r="BD27" s="78">
        <v>30</v>
      </c>
      <c r="BE27" s="81"/>
      <c r="BF27" s="77"/>
      <c r="BG27" s="78">
        <v>27.8</v>
      </c>
      <c r="BH27" s="81"/>
      <c r="BI27" s="77"/>
      <c r="BJ27" s="78">
        <v>27.8</v>
      </c>
      <c r="BK27" s="80"/>
      <c r="BL27" s="77"/>
      <c r="BM27" s="78">
        <v>26.4</v>
      </c>
      <c r="BN27" s="81"/>
      <c r="BO27" s="83"/>
    </row>
    <row r="28" spans="3:67" ht="12" customHeight="1" x14ac:dyDescent="0.2">
      <c r="C28" s="984" t="s">
        <v>112</v>
      </c>
      <c r="D28" s="985"/>
      <c r="E28" s="985"/>
      <c r="F28" s="985"/>
      <c r="G28" s="1000" t="s">
        <v>113</v>
      </c>
      <c r="H28" s="677"/>
      <c r="I28" s="679"/>
      <c r="J28" s="95"/>
      <c r="K28" s="90">
        <v>0.68</v>
      </c>
      <c r="L28" s="96"/>
      <c r="M28" s="95"/>
      <c r="N28" s="93">
        <v>0.88</v>
      </c>
      <c r="O28" s="94"/>
      <c r="P28" s="95"/>
      <c r="Q28" s="93">
        <v>0.28000000000000003</v>
      </c>
      <c r="R28" s="90"/>
      <c r="S28" s="92"/>
      <c r="T28" s="93">
        <v>0.31</v>
      </c>
      <c r="U28" s="97"/>
      <c r="V28" s="92"/>
      <c r="W28" s="93">
        <v>0.52</v>
      </c>
      <c r="X28" s="98"/>
      <c r="Y28" s="92"/>
      <c r="Z28" s="93">
        <v>0.28999999999999998</v>
      </c>
      <c r="AA28" s="91"/>
      <c r="AB28" s="92"/>
      <c r="AC28" s="93">
        <v>0.02</v>
      </c>
      <c r="AD28" s="91"/>
      <c r="AE28" s="95"/>
      <c r="AF28" s="93">
        <v>0.13</v>
      </c>
      <c r="AG28" s="94"/>
      <c r="AH28" s="100"/>
      <c r="AI28" s="93">
        <v>0.22</v>
      </c>
      <c r="AJ28" s="94"/>
      <c r="AK28" s="92"/>
      <c r="AL28" s="93">
        <v>0.08</v>
      </c>
      <c r="AM28" s="98"/>
      <c r="AN28" s="92"/>
      <c r="AO28" s="93">
        <v>0.01</v>
      </c>
      <c r="AP28" s="98"/>
      <c r="AQ28" s="92"/>
      <c r="AR28" s="93">
        <v>0.21</v>
      </c>
      <c r="AS28" s="90"/>
      <c r="AT28" s="92"/>
      <c r="AU28" s="93">
        <v>0.42</v>
      </c>
      <c r="AV28" s="90"/>
      <c r="AW28" s="92"/>
      <c r="AX28" s="93">
        <v>0.14000000000000001</v>
      </c>
      <c r="AY28" s="91"/>
      <c r="AZ28" s="92"/>
      <c r="BA28" s="93">
        <v>0.06</v>
      </c>
      <c r="BB28" s="97"/>
      <c r="BC28" s="92"/>
      <c r="BD28" s="93">
        <v>0.16</v>
      </c>
      <c r="BE28" s="98"/>
      <c r="BF28" s="92"/>
      <c r="BG28" s="93">
        <v>0.09</v>
      </c>
      <c r="BH28" s="98"/>
      <c r="BI28" s="92"/>
      <c r="BJ28" s="93">
        <v>0.31</v>
      </c>
      <c r="BK28" s="97"/>
      <c r="BL28" s="92"/>
      <c r="BM28" s="93">
        <v>0.18</v>
      </c>
      <c r="BN28" s="98"/>
      <c r="BO28" s="101"/>
    </row>
    <row r="29" spans="3:67" ht="12" customHeight="1" x14ac:dyDescent="0.2">
      <c r="C29" s="975"/>
      <c r="D29" s="976"/>
      <c r="E29" s="976"/>
      <c r="F29" s="976"/>
      <c r="G29" s="996"/>
      <c r="H29" s="657"/>
      <c r="I29" s="665"/>
      <c r="J29" s="106"/>
      <c r="K29" s="102">
        <v>0.6</v>
      </c>
      <c r="L29" s="107"/>
      <c r="M29" s="106"/>
      <c r="N29" s="104">
        <v>0.77</v>
      </c>
      <c r="O29" s="105"/>
      <c r="P29" s="106"/>
      <c r="Q29" s="104">
        <v>0.22</v>
      </c>
      <c r="R29" s="102"/>
      <c r="S29" s="101"/>
      <c r="T29" s="104">
        <v>0.25</v>
      </c>
      <c r="U29" s="108"/>
      <c r="V29" s="101"/>
      <c r="W29" s="104">
        <v>0.49</v>
      </c>
      <c r="X29" s="109"/>
      <c r="Y29" s="101"/>
      <c r="Z29" s="104">
        <v>0.17</v>
      </c>
      <c r="AA29" s="103"/>
      <c r="AB29" s="101"/>
      <c r="AC29" s="104">
        <v>0.02</v>
      </c>
      <c r="AD29" s="103"/>
      <c r="AE29" s="106"/>
      <c r="AF29" s="104">
        <v>0.17</v>
      </c>
      <c r="AG29" s="105"/>
      <c r="AH29" s="106"/>
      <c r="AI29" s="104">
        <v>0.16</v>
      </c>
      <c r="AJ29" s="105"/>
      <c r="AK29" s="101"/>
      <c r="AL29" s="104">
        <v>0.16</v>
      </c>
      <c r="AM29" s="109"/>
      <c r="AN29" s="101"/>
      <c r="AO29" s="104">
        <v>0.01</v>
      </c>
      <c r="AP29" s="109"/>
      <c r="AQ29" s="101"/>
      <c r="AR29" s="104">
        <v>0.25</v>
      </c>
      <c r="AS29" s="102"/>
      <c r="AT29" s="101"/>
      <c r="AU29" s="104">
        <v>0.36</v>
      </c>
      <c r="AV29" s="102"/>
      <c r="AW29" s="101"/>
      <c r="AX29" s="104">
        <v>0.14000000000000001</v>
      </c>
      <c r="AY29" s="103"/>
      <c r="AZ29" s="101"/>
      <c r="BA29" s="104">
        <v>0.05</v>
      </c>
      <c r="BB29" s="108"/>
      <c r="BC29" s="101"/>
      <c r="BD29" s="104">
        <v>0.17</v>
      </c>
      <c r="BE29" s="109"/>
      <c r="BF29" s="101"/>
      <c r="BG29" s="104">
        <v>0.09</v>
      </c>
      <c r="BH29" s="109"/>
      <c r="BI29" s="101"/>
      <c r="BJ29" s="104">
        <v>0.23</v>
      </c>
      <c r="BK29" s="108"/>
      <c r="BL29" s="101"/>
      <c r="BM29" s="104">
        <v>0.15</v>
      </c>
      <c r="BN29" s="109"/>
      <c r="BO29" s="101"/>
    </row>
    <row r="30" spans="3:67" ht="12" customHeight="1" x14ac:dyDescent="0.2">
      <c r="C30" s="998" t="s">
        <v>114</v>
      </c>
      <c r="D30" s="999"/>
      <c r="E30" s="999"/>
      <c r="F30" s="999"/>
      <c r="G30" s="668"/>
      <c r="H30" s="667"/>
      <c r="I30" s="113"/>
      <c r="J30" s="685"/>
      <c r="K30" s="683">
        <f>ROUND(AVERAGE(K28:K29),2)</f>
        <v>0.64</v>
      </c>
      <c r="L30" s="687"/>
      <c r="M30" s="685"/>
      <c r="N30" s="683">
        <f>ROUND(AVERAGE(N28:N29),2)</f>
        <v>0.83</v>
      </c>
      <c r="O30" s="686"/>
      <c r="P30" s="685"/>
      <c r="Q30" s="683">
        <f>ROUND(AVERAGE(Q28:Q29),2)</f>
        <v>0.25</v>
      </c>
      <c r="R30" s="686"/>
      <c r="S30" s="685"/>
      <c r="T30" s="683">
        <f>ROUND(AVERAGE(T28:T29),2)</f>
        <v>0.28000000000000003</v>
      </c>
      <c r="U30" s="688"/>
      <c r="V30" s="685"/>
      <c r="W30" s="683">
        <f>ROUND(AVERAGE(W28:W29),2)</f>
        <v>0.51</v>
      </c>
      <c r="X30" s="684"/>
      <c r="Y30" s="685"/>
      <c r="Z30" s="683">
        <f>ROUND(AVERAGE(Z28:Z29),2)</f>
        <v>0.23</v>
      </c>
      <c r="AA30" s="687"/>
      <c r="AB30" s="685"/>
      <c r="AC30" s="683">
        <f>ROUND(AVERAGE(AC28:AC29),2)</f>
        <v>0.02</v>
      </c>
      <c r="AD30" s="687"/>
      <c r="AE30" s="685"/>
      <c r="AF30" s="683">
        <f>ROUND(AVERAGE(AF28:AF29),2)</f>
        <v>0.15</v>
      </c>
      <c r="AG30" s="686"/>
      <c r="AH30" s="685"/>
      <c r="AI30" s="683">
        <f>ROUND(AVERAGE(AI28:AI29),2)</f>
        <v>0.19</v>
      </c>
      <c r="AJ30" s="686"/>
      <c r="AK30" s="685"/>
      <c r="AL30" s="683">
        <f>ROUND(AVERAGE(AL28:AL29),2)</f>
        <v>0.12</v>
      </c>
      <c r="AM30" s="684"/>
      <c r="AN30" s="685"/>
      <c r="AO30" s="683">
        <f>ROUND(AVERAGE(AO28:AO29),2)</f>
        <v>0.01</v>
      </c>
      <c r="AP30" s="684"/>
      <c r="AQ30" s="685"/>
      <c r="AR30" s="683">
        <f>ROUND(AVERAGE(AR28:AR29),2)</f>
        <v>0.23</v>
      </c>
      <c r="AS30" s="686"/>
      <c r="AT30" s="685"/>
      <c r="AU30" s="683">
        <f>ROUND(AVERAGE(AU28:AU29),2)</f>
        <v>0.39</v>
      </c>
      <c r="AV30" s="686"/>
      <c r="AW30" s="685"/>
      <c r="AX30" s="683">
        <f>ROUND(AVERAGE(AX28:AX29),2)</f>
        <v>0.14000000000000001</v>
      </c>
      <c r="AY30" s="687"/>
      <c r="AZ30" s="689"/>
      <c r="BA30" s="683">
        <f>ROUND(AVERAGE(BA28:BA29),2)</f>
        <v>0.06</v>
      </c>
      <c r="BB30" s="688"/>
      <c r="BC30" s="685"/>
      <c r="BD30" s="683">
        <f>ROUND(AVERAGE(BD28:BD29),2)</f>
        <v>0.17</v>
      </c>
      <c r="BE30" s="687"/>
      <c r="BF30" s="685"/>
      <c r="BG30" s="683">
        <f>ROUND(AVERAGE(BG28:BG29),2)</f>
        <v>0.09</v>
      </c>
      <c r="BH30" s="687"/>
      <c r="BI30" s="685"/>
      <c r="BJ30" s="683">
        <f>ROUND(AVERAGE(BJ28:BJ29),2)</f>
        <v>0.27</v>
      </c>
      <c r="BK30" s="686"/>
      <c r="BL30" s="685"/>
      <c r="BM30" s="683">
        <f>ROUND(AVERAGE(BM28:BM29),2)</f>
        <v>0.17</v>
      </c>
      <c r="BN30" s="684"/>
      <c r="BO30" s="106"/>
    </row>
    <row r="31" spans="3:67" ht="12" customHeight="1" x14ac:dyDescent="0.2">
      <c r="C31" s="984" t="s">
        <v>115</v>
      </c>
      <c r="D31" s="985"/>
      <c r="E31" s="985"/>
      <c r="F31" s="985"/>
      <c r="G31" s="663"/>
      <c r="H31" s="662"/>
      <c r="I31" s="669"/>
      <c r="J31" s="122" t="str">
        <f>IF(K31=30,"&gt;","")</f>
        <v>&gt;</v>
      </c>
      <c r="K31" s="663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 t="str">
        <f>IF(Z31=30,"&gt;","")</f>
        <v>&gt;</v>
      </c>
      <c r="Z31" s="123">
        <v>30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 t="str">
        <f>IF(AI31=30,"&gt;","")</f>
        <v>&gt;</v>
      </c>
      <c r="AI31" s="127">
        <v>30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7">
        <v>30</v>
      </c>
      <c r="AY31" s="124"/>
      <c r="AZ31" s="122" t="str">
        <f>IF(BA31=30,"&gt;","")</f>
        <v>&gt;</v>
      </c>
      <c r="BA31" s="127">
        <v>30</v>
      </c>
      <c r="BB31" s="128"/>
      <c r="BC31" s="122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  <c r="BO31" s="130"/>
    </row>
    <row r="32" spans="3:67" ht="12" customHeight="1" x14ac:dyDescent="0.2">
      <c r="C32" s="979"/>
      <c r="D32" s="980"/>
      <c r="E32" s="980"/>
      <c r="F32" s="980"/>
      <c r="G32" s="655" t="s">
        <v>116</v>
      </c>
      <c r="H32" s="660"/>
      <c r="I32" s="655"/>
      <c r="J32" s="131" t="str">
        <f>IF(K32=30,"&gt;","")</f>
        <v>&gt;</v>
      </c>
      <c r="K32" s="661">
        <v>30</v>
      </c>
      <c r="L32" s="133"/>
      <c r="M32" s="131" t="str">
        <f>IF(N32=30,"&gt;","")</f>
        <v>&gt;</v>
      </c>
      <c r="N32" s="135">
        <v>30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 t="str">
        <f>IF(Z32=30,"&gt;","")</f>
        <v>&gt;</v>
      </c>
      <c r="Z32" s="132">
        <v>30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>&gt;</v>
      </c>
      <c r="AF32" s="135">
        <v>30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7">
        <v>30</v>
      </c>
      <c r="AY32" s="133"/>
      <c r="AZ32" s="131" t="str">
        <f>IF(BA32=30,"&gt;","")</f>
        <v>&gt;</v>
      </c>
      <c r="BA32" s="137">
        <v>30</v>
      </c>
      <c r="BB32" s="138"/>
      <c r="BC32" s="131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>&gt;</v>
      </c>
      <c r="BJ32" s="137">
        <v>30</v>
      </c>
      <c r="BK32" s="138"/>
      <c r="BL32" s="131" t="str">
        <f>IF(BM32=30,"&gt;","")</f>
        <v>&gt;</v>
      </c>
      <c r="BM32" s="137">
        <v>30</v>
      </c>
      <c r="BN32" s="139"/>
      <c r="BO32" s="130"/>
    </row>
    <row r="33" spans="1:67" ht="12" customHeight="1" x14ac:dyDescent="0.2">
      <c r="C33" s="984" t="s">
        <v>117</v>
      </c>
      <c r="D33" s="985"/>
      <c r="E33" s="985"/>
      <c r="F33" s="985"/>
      <c r="G33" s="663"/>
      <c r="H33" s="662"/>
      <c r="I33" s="669"/>
      <c r="J33" s="122"/>
      <c r="K33" s="62" t="s">
        <v>118</v>
      </c>
      <c r="L33" s="124"/>
      <c r="M33" s="122"/>
      <c r="N33" s="62" t="s">
        <v>118</v>
      </c>
      <c r="O33" s="124"/>
      <c r="P33" s="122"/>
      <c r="Q33" s="65" t="s">
        <v>119</v>
      </c>
      <c r="R33" s="126"/>
      <c r="S33" s="122"/>
      <c r="T33" s="65" t="s">
        <v>118</v>
      </c>
      <c r="U33" s="129"/>
      <c r="V33" s="122"/>
      <c r="W33" s="65" t="s">
        <v>118</v>
      </c>
      <c r="X33" s="129"/>
      <c r="Y33" s="122"/>
      <c r="Z33" s="65" t="s">
        <v>119</v>
      </c>
      <c r="AA33" s="124"/>
      <c r="AB33" s="122"/>
      <c r="AC33" s="65" t="s">
        <v>118</v>
      </c>
      <c r="AD33" s="124"/>
      <c r="AE33" s="122"/>
      <c r="AF33" s="65" t="s">
        <v>119</v>
      </c>
      <c r="AG33" s="126"/>
      <c r="AH33" s="662"/>
      <c r="AI33" s="65" t="s">
        <v>119</v>
      </c>
      <c r="AJ33" s="126"/>
      <c r="AK33" s="122"/>
      <c r="AL33" s="65" t="s">
        <v>119</v>
      </c>
      <c r="AM33" s="129"/>
      <c r="AN33" s="122"/>
      <c r="AO33" s="65" t="s">
        <v>118</v>
      </c>
      <c r="AP33" s="129"/>
      <c r="AQ33" s="122"/>
      <c r="AR33" s="65" t="s">
        <v>119</v>
      </c>
      <c r="AS33" s="126"/>
      <c r="AT33" s="122"/>
      <c r="AU33" s="65" t="s">
        <v>118</v>
      </c>
      <c r="AV33" s="126"/>
      <c r="AW33" s="122"/>
      <c r="AX33" s="62" t="s">
        <v>118</v>
      </c>
      <c r="AY33" s="124"/>
      <c r="AZ33" s="64"/>
      <c r="BA33" s="65" t="s">
        <v>119</v>
      </c>
      <c r="BB33" s="128"/>
      <c r="BC33" s="122"/>
      <c r="BD33" s="65" t="s">
        <v>118</v>
      </c>
      <c r="BE33" s="129"/>
      <c r="BF33" s="122"/>
      <c r="BG33" s="65" t="s">
        <v>118</v>
      </c>
      <c r="BH33" s="129"/>
      <c r="BI33" s="122"/>
      <c r="BJ33" s="65" t="s">
        <v>118</v>
      </c>
      <c r="BK33" s="128"/>
      <c r="BL33" s="122"/>
      <c r="BM33" s="65" t="s">
        <v>118</v>
      </c>
      <c r="BN33" s="129"/>
      <c r="BO33" s="130"/>
    </row>
    <row r="34" spans="1:67" ht="12" customHeight="1" x14ac:dyDescent="0.2">
      <c r="C34" s="979"/>
      <c r="D34" s="980"/>
      <c r="E34" s="980"/>
      <c r="F34" s="980"/>
      <c r="G34" s="661"/>
      <c r="H34" s="660"/>
      <c r="I34" s="655"/>
      <c r="J34" s="131"/>
      <c r="K34" s="34" t="s">
        <v>118</v>
      </c>
      <c r="L34" s="133"/>
      <c r="M34" s="131"/>
      <c r="N34" s="34" t="s">
        <v>118</v>
      </c>
      <c r="O34" s="133"/>
      <c r="P34" s="131"/>
      <c r="Q34" s="71" t="s">
        <v>119</v>
      </c>
      <c r="R34" s="34"/>
      <c r="S34" s="131"/>
      <c r="T34" s="71" t="s">
        <v>118</v>
      </c>
      <c r="U34" s="139"/>
      <c r="V34" s="131"/>
      <c r="W34" s="71" t="s">
        <v>118</v>
      </c>
      <c r="X34" s="139"/>
      <c r="Y34" s="131"/>
      <c r="Z34" s="71" t="s">
        <v>119</v>
      </c>
      <c r="AA34" s="133"/>
      <c r="AB34" s="131"/>
      <c r="AC34" s="71" t="s">
        <v>118</v>
      </c>
      <c r="AD34" s="133"/>
      <c r="AE34" s="131"/>
      <c r="AF34" s="71" t="s">
        <v>119</v>
      </c>
      <c r="AG34" s="136"/>
      <c r="AH34" s="660"/>
      <c r="AI34" s="71" t="s">
        <v>119</v>
      </c>
      <c r="AJ34" s="136"/>
      <c r="AK34" s="131"/>
      <c r="AL34" s="71" t="s">
        <v>119</v>
      </c>
      <c r="AM34" s="139"/>
      <c r="AN34" s="131"/>
      <c r="AO34" s="71" t="s">
        <v>122</v>
      </c>
      <c r="AP34" s="139"/>
      <c r="AQ34" s="131"/>
      <c r="AR34" s="71" t="s">
        <v>119</v>
      </c>
      <c r="AS34" s="136"/>
      <c r="AT34" s="131"/>
      <c r="AU34" s="71" t="s">
        <v>118</v>
      </c>
      <c r="AV34" s="136"/>
      <c r="AW34" s="131"/>
      <c r="AX34" s="34" t="s">
        <v>118</v>
      </c>
      <c r="AY34" s="133"/>
      <c r="AZ34" s="40"/>
      <c r="BA34" s="71" t="s">
        <v>119</v>
      </c>
      <c r="BB34" s="138"/>
      <c r="BC34" s="131"/>
      <c r="BD34" s="71" t="s">
        <v>118</v>
      </c>
      <c r="BE34" s="139"/>
      <c r="BF34" s="131"/>
      <c r="BG34" s="71" t="s">
        <v>118</v>
      </c>
      <c r="BH34" s="139"/>
      <c r="BI34" s="131"/>
      <c r="BJ34" s="71" t="s">
        <v>118</v>
      </c>
      <c r="BK34" s="138"/>
      <c r="BL34" s="131"/>
      <c r="BM34" s="71" t="s">
        <v>118</v>
      </c>
      <c r="BN34" s="139"/>
      <c r="BO34" s="130"/>
    </row>
    <row r="35" spans="1:67" ht="12" customHeight="1" x14ac:dyDescent="0.2">
      <c r="C35" s="984" t="s">
        <v>123</v>
      </c>
      <c r="D35" s="985"/>
      <c r="E35" s="985"/>
      <c r="F35" s="985"/>
      <c r="G35" s="669"/>
      <c r="H35" s="657"/>
      <c r="I35" s="665"/>
      <c r="J35" s="23"/>
      <c r="K35" s="29" t="s">
        <v>296</v>
      </c>
      <c r="L35" s="142"/>
      <c r="M35" s="23"/>
      <c r="N35" s="73" t="s">
        <v>296</v>
      </c>
      <c r="O35" s="29"/>
      <c r="P35" s="23"/>
      <c r="Q35" s="73" t="s">
        <v>125</v>
      </c>
      <c r="R35" s="29"/>
      <c r="S35" s="23"/>
      <c r="T35" s="73" t="s">
        <v>296</v>
      </c>
      <c r="U35" s="25"/>
      <c r="V35" s="23"/>
      <c r="W35" s="29" t="s">
        <v>124</v>
      </c>
      <c r="X35" s="143"/>
      <c r="Y35" s="23"/>
      <c r="Z35" s="73" t="s">
        <v>126</v>
      </c>
      <c r="AA35" s="142"/>
      <c r="AB35" s="23"/>
      <c r="AC35" s="29" t="s">
        <v>124</v>
      </c>
      <c r="AD35" s="142"/>
      <c r="AE35" s="23"/>
      <c r="AF35" s="73" t="s">
        <v>327</v>
      </c>
      <c r="AG35" s="29"/>
      <c r="AH35" s="657"/>
      <c r="AI35" s="73" t="s">
        <v>126</v>
      </c>
      <c r="AJ35" s="29"/>
      <c r="AK35" s="23"/>
      <c r="AL35" s="73" t="s">
        <v>126</v>
      </c>
      <c r="AM35" s="143"/>
      <c r="AN35" s="23"/>
      <c r="AO35" s="29" t="s">
        <v>126</v>
      </c>
      <c r="AP35" s="143"/>
      <c r="AQ35" s="23"/>
      <c r="AR35" s="73" t="s">
        <v>126</v>
      </c>
      <c r="AS35" s="25"/>
      <c r="AT35" s="23"/>
      <c r="AU35" s="73" t="s">
        <v>129</v>
      </c>
      <c r="AV35" s="29"/>
      <c r="AW35" s="23"/>
      <c r="AX35" s="73" t="s">
        <v>129</v>
      </c>
      <c r="AY35" s="142"/>
      <c r="AZ35" s="23"/>
      <c r="BA35" s="73" t="s">
        <v>129</v>
      </c>
      <c r="BB35" s="25"/>
      <c r="BC35" s="23"/>
      <c r="BD35" s="73" t="s">
        <v>124</v>
      </c>
      <c r="BE35" s="143"/>
      <c r="BF35" s="23"/>
      <c r="BG35" s="29" t="s">
        <v>124</v>
      </c>
      <c r="BH35" s="143"/>
      <c r="BI35" s="23"/>
      <c r="BJ35" s="73" t="s">
        <v>129</v>
      </c>
      <c r="BK35" s="25"/>
      <c r="BL35" s="23"/>
      <c r="BM35" s="73" t="s">
        <v>129</v>
      </c>
      <c r="BN35" s="143"/>
      <c r="BO35" s="23"/>
    </row>
    <row r="36" spans="1:67" ht="12" customHeight="1" x14ac:dyDescent="0.2">
      <c r="C36" s="979"/>
      <c r="D36" s="980"/>
      <c r="E36" s="980"/>
      <c r="F36" s="980"/>
      <c r="G36" s="655"/>
      <c r="H36" s="657"/>
      <c r="I36" s="665"/>
      <c r="J36" s="23"/>
      <c r="K36" s="29" t="s">
        <v>296</v>
      </c>
      <c r="L36" s="142"/>
      <c r="M36" s="23"/>
      <c r="N36" s="73" t="s">
        <v>296</v>
      </c>
      <c r="O36" s="29"/>
      <c r="P36" s="23"/>
      <c r="Q36" s="73" t="s">
        <v>125</v>
      </c>
      <c r="R36" s="29"/>
      <c r="S36" s="23"/>
      <c r="T36" s="73" t="s">
        <v>296</v>
      </c>
      <c r="U36" s="25"/>
      <c r="V36" s="23"/>
      <c r="W36" s="29" t="s">
        <v>124</v>
      </c>
      <c r="X36" s="143"/>
      <c r="Y36" s="23"/>
      <c r="Z36" s="73" t="s">
        <v>126</v>
      </c>
      <c r="AA36" s="142"/>
      <c r="AB36" s="23"/>
      <c r="AC36" s="29" t="s">
        <v>124</v>
      </c>
      <c r="AD36" s="142"/>
      <c r="AE36" s="23"/>
      <c r="AF36" s="73" t="s">
        <v>327</v>
      </c>
      <c r="AG36" s="29"/>
      <c r="AH36" s="657"/>
      <c r="AI36" s="73" t="s">
        <v>126</v>
      </c>
      <c r="AJ36" s="29"/>
      <c r="AK36" s="23"/>
      <c r="AL36" s="73" t="s">
        <v>126</v>
      </c>
      <c r="AM36" s="143"/>
      <c r="AN36" s="23"/>
      <c r="AO36" s="29" t="s">
        <v>126</v>
      </c>
      <c r="AP36" s="143"/>
      <c r="AQ36" s="23"/>
      <c r="AR36" s="73" t="s">
        <v>126</v>
      </c>
      <c r="AS36" s="25"/>
      <c r="AT36" s="23"/>
      <c r="AU36" s="73" t="s">
        <v>129</v>
      </c>
      <c r="AV36" s="29"/>
      <c r="AW36" s="23"/>
      <c r="AX36" s="73" t="s">
        <v>129</v>
      </c>
      <c r="AY36" s="142"/>
      <c r="AZ36" s="23"/>
      <c r="BA36" s="73" t="s">
        <v>129</v>
      </c>
      <c r="BB36" s="25"/>
      <c r="BC36" s="23"/>
      <c r="BD36" s="73" t="s">
        <v>124</v>
      </c>
      <c r="BE36" s="143"/>
      <c r="BF36" s="23"/>
      <c r="BG36" s="29" t="s">
        <v>124</v>
      </c>
      <c r="BH36" s="143"/>
      <c r="BI36" s="23"/>
      <c r="BJ36" s="73" t="s">
        <v>129</v>
      </c>
      <c r="BK36" s="25"/>
      <c r="BL36" s="23"/>
      <c r="BM36" s="73" t="s">
        <v>129</v>
      </c>
      <c r="BN36" s="143"/>
      <c r="BO36" s="23"/>
    </row>
    <row r="37" spans="1:67" ht="12" customHeight="1" x14ac:dyDescent="0.2">
      <c r="C37" s="982" t="s">
        <v>130</v>
      </c>
      <c r="D37" s="984" t="s">
        <v>131</v>
      </c>
      <c r="E37" s="985"/>
      <c r="F37" s="985"/>
      <c r="G37" s="678"/>
      <c r="H37" s="677"/>
      <c r="I37" s="679"/>
      <c r="J37" s="145"/>
      <c r="K37" s="75">
        <v>7.7</v>
      </c>
      <c r="L37" s="146" t="str">
        <f>IF(K37="","",(IF(AND(6.5&lt;=K37,K37&lt;=8.5),"○","×")))</f>
        <v>○</v>
      </c>
      <c r="M37" s="145"/>
      <c r="N37" s="75">
        <v>7.7</v>
      </c>
      <c r="O37" s="146" t="str">
        <f>IF(N37="","",(IF(AND(6.5&lt;=N37,N37&lt;=8.5),"○","×")))</f>
        <v>○</v>
      </c>
      <c r="P37" s="145"/>
      <c r="Q37" s="147">
        <v>8.1</v>
      </c>
      <c r="R37" s="146" t="str">
        <f>IF(Q37="","",(IF(AND(6.5&lt;=Q37,Q37&lt;=8.5),"○","×")))</f>
        <v>○</v>
      </c>
      <c r="S37" s="145"/>
      <c r="T37" s="75">
        <v>7.8</v>
      </c>
      <c r="U37" s="148" t="str">
        <f>IF(T37="","",(IF(AND(6.5&lt;=T37,T37&lt;=8.5),"○","×")))</f>
        <v>○</v>
      </c>
      <c r="V37" s="145"/>
      <c r="W37" s="75">
        <v>7.6</v>
      </c>
      <c r="X37" s="149" t="str">
        <f>IF(W37="","",(IF(AND(6.5&lt;=W37,W37&lt;=8.5),"○","×")))</f>
        <v>○</v>
      </c>
      <c r="Y37" s="145"/>
      <c r="Z37" s="75">
        <v>7.6</v>
      </c>
      <c r="AA37" s="146" t="str">
        <f>IF(Z37="","",(IF(AND(6&lt;=Z37,Z37&lt;=8.5),"○","×")))</f>
        <v>○</v>
      </c>
      <c r="AB37" s="145"/>
      <c r="AC37" s="75">
        <v>7.5</v>
      </c>
      <c r="AD37" s="144" t="str">
        <f>IF(AC37="","",(IF(AND(6.5&lt;=AC37,AC37&lt;=8.5),"○","×")))</f>
        <v>○</v>
      </c>
      <c r="AE37" s="677"/>
      <c r="AF37" s="75">
        <v>7.3</v>
      </c>
      <c r="AG37" s="146" t="str">
        <f>IF(AF37="","",(IF(AND(6&lt;=AF37,AF37&lt;=8.5),"○","×")))</f>
        <v>○</v>
      </c>
      <c r="AH37" s="677"/>
      <c r="AI37" s="75">
        <v>7.5</v>
      </c>
      <c r="AJ37" s="146" t="str">
        <f>IF(AI37="","",(IF(AND(6&lt;=AI37,AI37&lt;=8.5),"○","×")))</f>
        <v>○</v>
      </c>
      <c r="AK37" s="145"/>
      <c r="AL37" s="75">
        <v>7.3</v>
      </c>
      <c r="AM37" s="149" t="str">
        <f>IF(AL37="","",(IF(AND(6&lt;=AL37,AL37&lt;=8.5),"○","×")))</f>
        <v>○</v>
      </c>
      <c r="AN37" s="145"/>
      <c r="AO37" s="75">
        <v>7.5</v>
      </c>
      <c r="AP37" s="148" t="str">
        <f>IF(AO37="","",(IF(AND(6.5&lt;=AO37,AO37&lt;=8.5),"○","×")))</f>
        <v>○</v>
      </c>
      <c r="AQ37" s="145"/>
      <c r="AR37" s="75">
        <v>7.6</v>
      </c>
      <c r="AS37" s="146" t="str">
        <f>IF(AR37="","",(IF(AND(6&lt;=AR37,AR37&lt;=8.5),"○","×")))</f>
        <v>○</v>
      </c>
      <c r="AT37" s="677"/>
      <c r="AU37" s="75">
        <v>7.8</v>
      </c>
      <c r="AV37" s="146" t="str">
        <f>IF(AU37="","",(IF(AND(6.5&lt;=AU37,AU37&lt;=8.5),"○","×")))</f>
        <v>○</v>
      </c>
      <c r="AW37" s="145"/>
      <c r="AX37" s="75">
        <v>7.7</v>
      </c>
      <c r="AY37" s="146" t="str">
        <f>IF(AX37="","",(IF(AND(6.5&lt;=AX37,AX37&lt;=8.5),"○","×")))</f>
        <v>○</v>
      </c>
      <c r="AZ37" s="84"/>
      <c r="BA37" s="75">
        <v>7.6</v>
      </c>
      <c r="BB37" s="148" t="str">
        <f>IF(BA37="","",(IF(AND(6.5&lt;=BA37,BA37&lt;=8.5),"○","×")))</f>
        <v>○</v>
      </c>
      <c r="BC37" s="145"/>
      <c r="BD37" s="75">
        <v>7.7</v>
      </c>
      <c r="BE37" s="148" t="str">
        <f>IF(BD37="","",(IF(AND(6.5&lt;=BD37,BD37&lt;=8.5),"○","×")))</f>
        <v>○</v>
      </c>
      <c r="BF37" s="145"/>
      <c r="BG37" s="75">
        <v>7.6</v>
      </c>
      <c r="BH37" s="146" t="str">
        <f>IF(BG37="","",(IF(AND(6.5&lt;=BG37,BG37&lt;=8.5),"○","×")))</f>
        <v>○</v>
      </c>
      <c r="BI37" s="677"/>
      <c r="BJ37" s="75">
        <v>7.6</v>
      </c>
      <c r="BK37" s="146" t="str">
        <f>IF(BJ37="","",(IF(AND(6.5&lt;=BJ37,BJ37&lt;=8.5),"○","×")))</f>
        <v>○</v>
      </c>
      <c r="BL37" s="145"/>
      <c r="BM37" s="75">
        <v>7.5</v>
      </c>
      <c r="BN37" s="149" t="str">
        <f>IF(BM37="","",(IF(AND(6.5&lt;=BM37,BM37&lt;=8.5),"○","×")))</f>
        <v>○</v>
      </c>
      <c r="BO37" s="83"/>
    </row>
    <row r="38" spans="1:67" ht="12" customHeight="1" x14ac:dyDescent="0.2">
      <c r="C38" s="982"/>
      <c r="D38" s="977"/>
      <c r="E38" s="978"/>
      <c r="F38" s="978"/>
      <c r="G38" s="666" t="s">
        <v>132</v>
      </c>
      <c r="H38" s="659"/>
      <c r="I38" s="665"/>
      <c r="J38" s="83"/>
      <c r="K38" s="78">
        <v>8.1</v>
      </c>
      <c r="L38" s="154" t="str">
        <f>IF(K38="","",(IF(AND(6.5&lt;=K38,K38&lt;=8.5),"○","×")))</f>
        <v>○</v>
      </c>
      <c r="M38" s="83"/>
      <c r="N38" s="78">
        <v>8</v>
      </c>
      <c r="O38" s="155" t="str">
        <f>IF(N38="","",(IF(AND(6.5&lt;=N38,N38&lt;=8.5),"○","×")))</f>
        <v>○</v>
      </c>
      <c r="P38" s="83"/>
      <c r="Q38" s="156">
        <v>8.6999999999999993</v>
      </c>
      <c r="R38" s="155" t="str">
        <f>IF(Q38="","",(IF(AND(6.5&lt;=Q38,Q38&lt;=8.5),"○","×")))</f>
        <v>×</v>
      </c>
      <c r="S38" s="83"/>
      <c r="T38" s="78">
        <v>8.4</v>
      </c>
      <c r="U38" s="155" t="str">
        <f>IF(T38="","",(IF(AND(6.5&lt;=T38,T38&lt;=8.5),"○","×")))</f>
        <v>○</v>
      </c>
      <c r="V38" s="83"/>
      <c r="W38" s="78">
        <v>8.1999999999999993</v>
      </c>
      <c r="X38" s="154" t="str">
        <f>IF(W38="","",(IF(AND(6.5&lt;=W38,W38&lt;=8.5),"○","×")))</f>
        <v>○</v>
      </c>
      <c r="Y38" s="83"/>
      <c r="Z38" s="78">
        <v>8.3000000000000007</v>
      </c>
      <c r="AA38" s="154" t="str">
        <f>IF(Z38="","",(IF(AND(6&lt;=Z38,Z38&lt;=8.5),"○","×")))</f>
        <v>○</v>
      </c>
      <c r="AB38" s="83"/>
      <c r="AC38" s="78">
        <v>7.7</v>
      </c>
      <c r="AD38" s="154" t="str">
        <f>IF(AC38="","",(IF(AND(6.5&lt;=AC38,AC38&lt;=8.5),"○","×")))</f>
        <v>○</v>
      </c>
      <c r="AE38" s="657"/>
      <c r="AF38" s="78">
        <v>8.4</v>
      </c>
      <c r="AG38" s="155" t="str">
        <f>IF(AF38="","",(IF(AND(6&lt;=AF38,AF38&lt;=8.5),"○","×")))</f>
        <v>○</v>
      </c>
      <c r="AH38" s="657"/>
      <c r="AI38" s="78">
        <v>7.8</v>
      </c>
      <c r="AJ38" s="155" t="str">
        <f>IF(AI38="","",(IF(AND(6&lt;=AI38,AI38&lt;=8.5),"○","×")))</f>
        <v>○</v>
      </c>
      <c r="AK38" s="83"/>
      <c r="AL38" s="78">
        <v>8</v>
      </c>
      <c r="AM38" s="154" t="str">
        <f>IF(AL38="","",(IF(AND(6&lt;=AL38,AL38&lt;=8.5),"○","×")))</f>
        <v>○</v>
      </c>
      <c r="AN38" s="83"/>
      <c r="AO38" s="78">
        <v>7.6</v>
      </c>
      <c r="AP38" s="154" t="str">
        <f>IF(AO38="","",(IF(AND(6.5&lt;=AO38,AO38&lt;=8.5),"○","×")))</f>
        <v>○</v>
      </c>
      <c r="AQ38" s="83"/>
      <c r="AR38" s="78">
        <v>8</v>
      </c>
      <c r="AS38" s="155" t="str">
        <f>IF(AR38="","",(IF(AND(6&lt;=AR38,AR38&lt;=8.5),"○","×")))</f>
        <v>○</v>
      </c>
      <c r="AT38" s="657"/>
      <c r="AU38" s="78">
        <v>7.9</v>
      </c>
      <c r="AV38" s="155" t="str">
        <f>IF(AU38="","",(IF(AND(6.5&lt;=AU38,AU38&lt;=8.5),"○","×")))</f>
        <v>○</v>
      </c>
      <c r="AW38" s="83"/>
      <c r="AX38" s="78">
        <v>7.8</v>
      </c>
      <c r="AY38" s="152" t="str">
        <f>IF(AX38="","",(IF(AND(6.5&lt;=AX38,AX38&lt;=8.5),"○","×")))</f>
        <v>○</v>
      </c>
      <c r="AZ38" s="77"/>
      <c r="BA38" s="78">
        <v>8.1999999999999993</v>
      </c>
      <c r="BB38" s="155" t="str">
        <f>IF(BA38="","",(IF(AND(6.5&lt;=BA38,BA38&lt;=8.5),"○","×")))</f>
        <v>○</v>
      </c>
      <c r="BC38" s="83"/>
      <c r="BD38" s="78">
        <v>8</v>
      </c>
      <c r="BE38" s="154" t="str">
        <f>IF(BD38="","",(IF(AND(6.5&lt;=BD38,BD38&lt;=8.5),"○","×")))</f>
        <v>○</v>
      </c>
      <c r="BF38" s="83"/>
      <c r="BG38" s="78">
        <v>7.9</v>
      </c>
      <c r="BH38" s="154" t="str">
        <f>IF(BG38="","",(IF(AND(6.5&lt;=BG38,BG38&lt;=8.5),"○","×")))</f>
        <v>○</v>
      </c>
      <c r="BI38" s="657"/>
      <c r="BJ38" s="78">
        <v>7.8</v>
      </c>
      <c r="BK38" s="155" t="str">
        <f>IF(BJ38="","",(IF(AND(6.5&lt;=BJ38,BJ38&lt;=8.5),"○","×")))</f>
        <v>○</v>
      </c>
      <c r="BL38" s="83"/>
      <c r="BM38" s="78">
        <v>7.8</v>
      </c>
      <c r="BN38" s="154" t="str">
        <f>IF(BM38="","",(IF(AND(6.5&lt;=BM38,BM38&lt;=8.5),"○","×")))</f>
        <v>○</v>
      </c>
      <c r="BO38" s="83"/>
    </row>
    <row r="39" spans="1:67" ht="12" customHeight="1" x14ac:dyDescent="0.2">
      <c r="C39" s="982"/>
      <c r="D39" s="975" t="s">
        <v>89</v>
      </c>
      <c r="E39" s="976"/>
      <c r="F39" s="976"/>
      <c r="G39" s="658" t="s">
        <v>90</v>
      </c>
      <c r="H39" s="657"/>
      <c r="I39" s="654"/>
      <c r="J39" s="162"/>
      <c r="K39" s="161">
        <v>9.4</v>
      </c>
      <c r="L39" s="165" t="str">
        <f>IF(K39="","",IF(K39&gt;=5,"○","×"))</f>
        <v>○</v>
      </c>
      <c r="M39" s="162"/>
      <c r="N39" s="163">
        <v>9.1</v>
      </c>
      <c r="O39" s="167" t="str">
        <f>IF(N39="","",IF(N39&gt;=5,"○","×"))</f>
        <v>○</v>
      </c>
      <c r="P39" s="162"/>
      <c r="Q39" s="682">
        <v>8.8000000000000007</v>
      </c>
      <c r="R39" s="167" t="str">
        <f>IF(Q39="","",IF(Q39&gt;=5,"○","×"))</f>
        <v>○</v>
      </c>
      <c r="S39" s="169"/>
      <c r="T39" s="163">
        <v>9.9</v>
      </c>
      <c r="U39" s="167" t="str">
        <f>IF(T39="","",IF(T39&gt;=5,"○","×"))</f>
        <v>○</v>
      </c>
      <c r="V39" s="162"/>
      <c r="W39" s="163">
        <v>8.9</v>
      </c>
      <c r="X39" s="170" t="str">
        <f>IF(W39="","",IF(W39&gt;=7.5,"○","×"))</f>
        <v>○</v>
      </c>
      <c r="Y39" s="162"/>
      <c r="Z39" s="163">
        <v>9.6999999999999993</v>
      </c>
      <c r="AA39" s="170" t="str">
        <f>IF(Z39="","",IF(Z39&gt;=2,"○","×"))</f>
        <v>○</v>
      </c>
      <c r="AB39" s="162"/>
      <c r="AC39" s="163">
        <v>8.9</v>
      </c>
      <c r="AD39" s="170" t="str">
        <f>IF(AC39="","",IF(AC39&gt;=5,"○","×"))</f>
        <v>○</v>
      </c>
      <c r="AE39" s="664"/>
      <c r="AF39" s="166">
        <v>11</v>
      </c>
      <c r="AG39" s="167" t="str">
        <f>IF(AF39="","",IF(AF39&gt;=2,"○","×"))</f>
        <v>○</v>
      </c>
      <c r="AH39" s="664"/>
      <c r="AI39" s="163">
        <v>7.4</v>
      </c>
      <c r="AJ39" s="167" t="str">
        <f>IF(AI39="","",IF(AI39&gt;=2,"○","×"))</f>
        <v>○</v>
      </c>
      <c r="AK39" s="162"/>
      <c r="AL39" s="163">
        <v>9.1999999999999993</v>
      </c>
      <c r="AM39" s="170" t="str">
        <f>IF(AL39="","",IF(AL39&gt;=2,"○","×"))</f>
        <v>○</v>
      </c>
      <c r="AN39" s="162"/>
      <c r="AO39" s="163">
        <v>7.9</v>
      </c>
      <c r="AP39" s="170" t="str">
        <f>IF(AO39="","",IF(AO39&gt;=5,"○","×"))</f>
        <v>○</v>
      </c>
      <c r="AQ39" s="162"/>
      <c r="AR39" s="163">
        <v>9.4</v>
      </c>
      <c r="AS39" s="167" t="str">
        <f>IF(AR39="","",IF(AR39&gt;=5,"○","×"))</f>
        <v>○</v>
      </c>
      <c r="AT39" s="664"/>
      <c r="AU39" s="163">
        <v>8.4</v>
      </c>
      <c r="AV39" s="167" t="str">
        <f>IF(AU39="","",IF(AU39&gt;=7.5,"○","×"))</f>
        <v>○</v>
      </c>
      <c r="AW39" s="162"/>
      <c r="AX39" s="163">
        <v>8.8000000000000007</v>
      </c>
      <c r="AY39" s="170" t="str">
        <f>IF(AX39="","",IF(AX39&gt;=7.5,"○","×"))</f>
        <v>○</v>
      </c>
      <c r="AZ39" s="162"/>
      <c r="BA39" s="163">
        <v>9.4</v>
      </c>
      <c r="BB39" s="167" t="str">
        <f>IF(BA39="","",IF(BA39&gt;=7.5,"○","×"))</f>
        <v>○</v>
      </c>
      <c r="BC39" s="162"/>
      <c r="BD39" s="163">
        <v>8.5</v>
      </c>
      <c r="BE39" s="170" t="str">
        <f>IF(BD39="","",IF(BD39&gt;=7.5,"○","×"))</f>
        <v>○</v>
      </c>
      <c r="BF39" s="162"/>
      <c r="BG39" s="163">
        <v>8.5</v>
      </c>
      <c r="BH39" s="170" t="str">
        <f>IF(BG39="","",IF(BG39&gt;=7.5,"○","×"))</f>
        <v>○</v>
      </c>
      <c r="BI39" s="664"/>
      <c r="BJ39" s="163">
        <v>7.5</v>
      </c>
      <c r="BK39" s="167" t="str">
        <f>IF(BJ39="","",IF(BJ39&gt;=7.5,"○","×"))</f>
        <v>○</v>
      </c>
      <c r="BL39" s="162"/>
      <c r="BM39" s="163">
        <v>7.9</v>
      </c>
      <c r="BN39" s="170" t="str">
        <f>IF(BM39="","",IF(BM39&gt;=7.5,"○","×"))</f>
        <v>○</v>
      </c>
      <c r="BO39" s="77"/>
    </row>
    <row r="40" spans="1:67" ht="12" customHeight="1" x14ac:dyDescent="0.2">
      <c r="A40" s="656" t="s">
        <v>133</v>
      </c>
      <c r="C40" s="982"/>
      <c r="D40" s="975" t="s">
        <v>92</v>
      </c>
      <c r="E40" s="976"/>
      <c r="F40" s="976"/>
      <c r="G40" s="658" t="s">
        <v>90</v>
      </c>
      <c r="H40" s="657"/>
      <c r="I40" s="665"/>
      <c r="J40" s="130"/>
      <c r="K40" s="78">
        <v>1.1000000000000001</v>
      </c>
      <c r="L40" s="140" t="str">
        <f>IF(K40="","",(IF(K40&lt;=3,"○","×")))</f>
        <v>○</v>
      </c>
      <c r="M40" s="130"/>
      <c r="N40" s="78">
        <v>1</v>
      </c>
      <c r="O40" s="141" t="str">
        <f>IF(N40="","",(IF(N40&lt;=5,"○","×")))</f>
        <v>○</v>
      </c>
      <c r="P40" s="83"/>
      <c r="Q40" s="78">
        <v>2.2000000000000002</v>
      </c>
      <c r="R40" s="174" t="str">
        <f>IF(Q40="","",(IF(Q40&lt;=3,"○","×")))</f>
        <v>○</v>
      </c>
      <c r="S40" s="130"/>
      <c r="T40" s="78">
        <v>1.2</v>
      </c>
      <c r="U40" s="141" t="str">
        <f>IF(T40="","",(IF(T40&lt;=3,"○","×")))</f>
        <v>○</v>
      </c>
      <c r="V40" s="130"/>
      <c r="W40" s="78">
        <v>0.8</v>
      </c>
      <c r="X40" s="174" t="str">
        <f>IF(W40="","",(IF(W40&lt;=2,"○","×")))</f>
        <v>○</v>
      </c>
      <c r="Y40" s="657"/>
      <c r="Z40" s="78">
        <v>2.8</v>
      </c>
      <c r="AA40" s="140" t="str">
        <f>IF(Z40="","",(IF(Z40&lt;=8,"○","×")))</f>
        <v>○</v>
      </c>
      <c r="AB40" s="657"/>
      <c r="AC40" s="78">
        <v>0.8</v>
      </c>
      <c r="AD40" s="81" t="str">
        <f>IF(AC40="","",(IF(AC40&lt;=3,"○","×")))</f>
        <v>○</v>
      </c>
      <c r="AE40" s="657"/>
      <c r="AF40" s="78">
        <v>1.6</v>
      </c>
      <c r="AG40" s="140" t="str">
        <f>IF(AF40="","",(IF(AF40&lt;=8,"○","×")))</f>
        <v>○</v>
      </c>
      <c r="AH40" s="130"/>
      <c r="AI40" s="78">
        <v>3</v>
      </c>
      <c r="AJ40" s="140" t="str">
        <f>IF(AI40="","",(IF(AI40&lt;=8,"○","×")))</f>
        <v>○</v>
      </c>
      <c r="AK40" s="657"/>
      <c r="AL40" s="78">
        <v>2</v>
      </c>
      <c r="AM40" s="141" t="str">
        <f>IF(AL40="","",(IF(AL40&lt;=8,"○","×")))</f>
        <v>○</v>
      </c>
      <c r="AN40" s="657"/>
      <c r="AO40" s="175">
        <v>1.1000000000000001</v>
      </c>
      <c r="AP40" s="81" t="str">
        <f>IF(AO40="","",(IF(AO40&lt;=3,"○","×")))</f>
        <v>○</v>
      </c>
      <c r="AQ40" s="657"/>
      <c r="AR40" s="175">
        <v>1.7</v>
      </c>
      <c r="AS40" s="81" t="str">
        <f>IF(AR40="","",(IF(AR40&lt;=5,"○","×")))</f>
        <v>○</v>
      </c>
      <c r="AT40" s="130"/>
      <c r="AU40" s="78">
        <v>1.3</v>
      </c>
      <c r="AV40" s="141" t="str">
        <f>IF(AU40="","",(IF(AU40&lt;=2,"○","×")))</f>
        <v>○</v>
      </c>
      <c r="AW40" s="83"/>
      <c r="AX40" s="78">
        <v>1.5</v>
      </c>
      <c r="AY40" s="174" t="str">
        <f>IF(AX40="","",(IF(AX40&lt;=2,"○","×")))</f>
        <v>○</v>
      </c>
      <c r="AZ40" s="130"/>
      <c r="BA40" s="78">
        <v>1</v>
      </c>
      <c r="BB40" s="141" t="str">
        <f>IF(BA40="","",(IF(BA40&lt;=2,"○","×")))</f>
        <v>○</v>
      </c>
      <c r="BC40" s="130"/>
      <c r="BD40" s="78">
        <v>0.9</v>
      </c>
      <c r="BE40" s="173" t="str">
        <f>IF(BD40="","",(IF(BD40&lt;=2,"○","×")))</f>
        <v>○</v>
      </c>
      <c r="BF40" s="657"/>
      <c r="BG40" s="78">
        <v>0.7</v>
      </c>
      <c r="BH40" s="140" t="str">
        <f>IF(BG40="","",(IF(BG40&lt;=2,"○","×")))</f>
        <v>○</v>
      </c>
      <c r="BI40" s="130"/>
      <c r="BJ40" s="78">
        <v>0.5</v>
      </c>
      <c r="BK40" s="174" t="str">
        <f>IF(BJ40="","",(IF(BJ40&lt;=2,"○","×")))</f>
        <v>○</v>
      </c>
      <c r="BL40" s="130"/>
      <c r="BM40" s="78">
        <v>0.9</v>
      </c>
      <c r="BN40" s="141" t="str">
        <f>IF(BM40="","",(IF(BM40&lt;=2,"○","×")))</f>
        <v>○</v>
      </c>
      <c r="BO40" s="130"/>
    </row>
    <row r="41" spans="1:67" ht="12" customHeight="1" x14ac:dyDescent="0.2">
      <c r="C41" s="982"/>
      <c r="D41" s="975" t="s">
        <v>94</v>
      </c>
      <c r="E41" s="976"/>
      <c r="F41" s="976"/>
      <c r="G41" s="658" t="s">
        <v>90</v>
      </c>
      <c r="H41" s="657"/>
      <c r="I41" s="665"/>
      <c r="J41" s="130"/>
      <c r="K41" s="79">
        <v>4.9000000000000004</v>
      </c>
      <c r="L41" s="173"/>
      <c r="M41" s="130"/>
      <c r="N41" s="78">
        <v>4.8</v>
      </c>
      <c r="O41" s="140"/>
      <c r="P41" s="130"/>
      <c r="Q41" s="156">
        <v>6.9</v>
      </c>
      <c r="R41" s="140"/>
      <c r="S41" s="130"/>
      <c r="T41" s="78">
        <v>5.8</v>
      </c>
      <c r="U41" s="141"/>
      <c r="V41" s="83"/>
      <c r="W41" s="78">
        <v>3.2</v>
      </c>
      <c r="X41" s="174"/>
      <c r="Y41" s="130"/>
      <c r="Z41" s="78">
        <v>8.6999999999999993</v>
      </c>
      <c r="AA41" s="173"/>
      <c r="AB41" s="130"/>
      <c r="AC41" s="175">
        <v>3.5</v>
      </c>
      <c r="AD41" s="173"/>
      <c r="AE41" s="657"/>
      <c r="AF41" s="78">
        <v>5.6</v>
      </c>
      <c r="AG41" s="140"/>
      <c r="AH41" s="657"/>
      <c r="AI41" s="175">
        <v>8.3000000000000007</v>
      </c>
      <c r="AJ41" s="140"/>
      <c r="AK41" s="130"/>
      <c r="AL41" s="78">
        <v>7.1</v>
      </c>
      <c r="AM41" s="174"/>
      <c r="AN41" s="130"/>
      <c r="AO41" s="78">
        <v>5.0999999999999996</v>
      </c>
      <c r="AP41" s="174"/>
      <c r="AQ41" s="130"/>
      <c r="AR41" s="78">
        <v>6.9</v>
      </c>
      <c r="AS41" s="140"/>
      <c r="AT41" s="657"/>
      <c r="AU41" s="78">
        <v>4.5</v>
      </c>
      <c r="AV41" s="140"/>
      <c r="AW41" s="130"/>
      <c r="AX41" s="78">
        <v>5.3</v>
      </c>
      <c r="AY41" s="173"/>
      <c r="AZ41" s="130"/>
      <c r="BA41" s="78">
        <v>3.9</v>
      </c>
      <c r="BB41" s="141"/>
      <c r="BC41" s="83"/>
      <c r="BD41" s="78">
        <v>3.6</v>
      </c>
      <c r="BE41" s="174"/>
      <c r="BF41" s="130"/>
      <c r="BG41" s="78">
        <v>3</v>
      </c>
      <c r="BH41" s="173"/>
      <c r="BI41" s="657"/>
      <c r="BJ41" s="78">
        <v>4.5</v>
      </c>
      <c r="BK41" s="141"/>
      <c r="BL41" s="130"/>
      <c r="BM41" s="78">
        <v>4.8</v>
      </c>
      <c r="BN41" s="174"/>
      <c r="BO41" s="130"/>
    </row>
    <row r="42" spans="1:67" ht="12" customHeight="1" x14ac:dyDescent="0.2">
      <c r="C42" s="982"/>
      <c r="D42" s="975" t="s">
        <v>95</v>
      </c>
      <c r="E42" s="976"/>
      <c r="F42" s="976"/>
      <c r="G42" s="658" t="s">
        <v>90</v>
      </c>
      <c r="H42" s="659"/>
      <c r="I42" s="666"/>
      <c r="J42" s="178"/>
      <c r="K42" s="176">
        <v>3</v>
      </c>
      <c r="L42" s="181" t="str">
        <f>IF(K42="","",IF(K42&lt;=25,"○","×"))</f>
        <v>○</v>
      </c>
      <c r="M42" s="178"/>
      <c r="N42" s="179">
        <v>4</v>
      </c>
      <c r="O42" s="180" t="str">
        <f>IF(N42="","",(IF(N42&lt;=50,"○","×")))</f>
        <v>○</v>
      </c>
      <c r="P42" s="178"/>
      <c r="Q42" s="182">
        <v>5</v>
      </c>
      <c r="R42" s="180" t="str">
        <f>IF(Q42="","",IF(Q42&lt;=25,"○","×"))</f>
        <v>○</v>
      </c>
      <c r="S42" s="178"/>
      <c r="T42" s="179">
        <v>3</v>
      </c>
      <c r="U42" s="183" t="str">
        <f>IF(T42="","",IF(T42&lt;=25,"○","×"))</f>
        <v>○</v>
      </c>
      <c r="V42" s="178"/>
      <c r="W42" s="179">
        <v>2</v>
      </c>
      <c r="X42" s="184" t="str">
        <f>IF(W42="","",(IF(W42&lt;=25,"○","×")))</f>
        <v>○</v>
      </c>
      <c r="Y42" s="178"/>
      <c r="Z42" s="179">
        <v>9</v>
      </c>
      <c r="AA42" s="180" t="str">
        <f>IF(Z42="","",(IF(Z42&lt;=100,"○","×")))</f>
        <v>○</v>
      </c>
      <c r="AB42" s="178"/>
      <c r="AC42" s="179">
        <v>1</v>
      </c>
      <c r="AD42" s="181" t="str">
        <f>IF(AC42="","",IF(AC42&lt;=25,"○","×"))</f>
        <v>○</v>
      </c>
      <c r="AE42" s="659"/>
      <c r="AF42" s="179">
        <v>5</v>
      </c>
      <c r="AG42" s="180" t="str">
        <f>IF(AF42="","",(IF(AF42&lt;=100,"○","×")))</f>
        <v>○</v>
      </c>
      <c r="AH42" s="659"/>
      <c r="AI42" s="179">
        <v>6</v>
      </c>
      <c r="AJ42" s="180" t="str">
        <f>IF(AI42="","",(IF(AI42&lt;=100,"○","×")))</f>
        <v>○</v>
      </c>
      <c r="AK42" s="178"/>
      <c r="AL42" s="179">
        <v>6</v>
      </c>
      <c r="AM42" s="183" t="str">
        <f>IF(AL42="","",(IF(AL42&lt;=100,"○","×")))</f>
        <v>○</v>
      </c>
      <c r="AN42" s="178"/>
      <c r="AO42" s="179">
        <v>2</v>
      </c>
      <c r="AP42" s="184" t="str">
        <f>IF(AO42="","",IF(AO42&lt;=25,"○","×"))</f>
        <v>○</v>
      </c>
      <c r="AQ42" s="178"/>
      <c r="AR42" s="179">
        <v>7</v>
      </c>
      <c r="AS42" s="180" t="str">
        <f>IF(AR42="","",(IF(AR42&lt;=50,"○","×")))</f>
        <v>○</v>
      </c>
      <c r="AT42" s="659"/>
      <c r="AU42" s="179">
        <v>4</v>
      </c>
      <c r="AV42" s="180" t="str">
        <f>IF(AU42="","",(IF(AU42&lt;=25,"○","×")))</f>
        <v>○</v>
      </c>
      <c r="AW42" s="178"/>
      <c r="AX42" s="179">
        <v>10</v>
      </c>
      <c r="AY42" s="181" t="str">
        <f>IF(AX42="","",(IF(AX42&lt;=25,"○","×")))</f>
        <v>○</v>
      </c>
      <c r="AZ42" s="178"/>
      <c r="BA42" s="179">
        <v>2</v>
      </c>
      <c r="BB42" s="183" t="str">
        <f>IF(BA42="","",(IF(BA42&lt;=25,"○","×")))</f>
        <v>○</v>
      </c>
      <c r="BC42" s="178"/>
      <c r="BD42" s="179">
        <v>2</v>
      </c>
      <c r="BE42" s="184" t="str">
        <f>IF(BD42="","",(IF(BD42&lt;=25,"○","×")))</f>
        <v>○</v>
      </c>
      <c r="BF42" s="178" t="s">
        <v>134</v>
      </c>
      <c r="BG42" s="179">
        <v>1</v>
      </c>
      <c r="BH42" s="181" t="str">
        <f>IF(BG42="","",(IF(BG42&lt;=25,"○","×")))</f>
        <v>○</v>
      </c>
      <c r="BI42" s="659"/>
      <c r="BJ42" s="179">
        <v>3</v>
      </c>
      <c r="BK42" s="183" t="str">
        <f>IF(BJ42="","",(IF(BJ42&lt;=25,"○","×")))</f>
        <v>○</v>
      </c>
      <c r="BL42" s="178"/>
      <c r="BM42" s="179">
        <v>3</v>
      </c>
      <c r="BN42" s="184" t="str">
        <f>IF(BM42="","",(IF(BM42&lt;=25,"○","×")))</f>
        <v>○</v>
      </c>
      <c r="BO42" s="130"/>
    </row>
    <row r="43" spans="1:67" ht="16.5" customHeight="1" x14ac:dyDescent="0.2">
      <c r="A43" s="658"/>
      <c r="B43" s="658"/>
      <c r="C43" s="982"/>
      <c r="D43" s="986" t="s">
        <v>96</v>
      </c>
      <c r="E43" s="987"/>
      <c r="F43" s="987" t="s">
        <v>97</v>
      </c>
      <c r="G43" s="987"/>
      <c r="H43" s="657"/>
      <c r="I43" s="665"/>
      <c r="J43" s="172"/>
      <c r="K43" s="79" t="s">
        <v>339</v>
      </c>
      <c r="L43" s="76" t="s">
        <v>136</v>
      </c>
      <c r="M43" s="172"/>
      <c r="N43" s="658"/>
      <c r="O43" s="186"/>
      <c r="P43" s="172"/>
      <c r="Q43" s="79" t="s">
        <v>319</v>
      </c>
      <c r="R43" s="76" t="s">
        <v>136</v>
      </c>
      <c r="S43" s="172"/>
      <c r="T43" s="79" t="s">
        <v>338</v>
      </c>
      <c r="U43" s="170" t="s">
        <v>136</v>
      </c>
      <c r="V43" s="172"/>
      <c r="W43" s="79" t="s">
        <v>337</v>
      </c>
      <c r="X43" s="81" t="s">
        <v>136</v>
      </c>
      <c r="Y43" s="172"/>
      <c r="Z43" s="24"/>
      <c r="AA43" s="186"/>
      <c r="AB43" s="172"/>
      <c r="AC43" s="79" t="s">
        <v>336</v>
      </c>
      <c r="AD43" s="76" t="s">
        <v>141</v>
      </c>
      <c r="AE43" s="657"/>
      <c r="AF43" s="24"/>
      <c r="AG43" s="170"/>
      <c r="AH43" s="657"/>
      <c r="AI43" s="188"/>
      <c r="AJ43" s="170"/>
      <c r="AK43" s="172"/>
      <c r="AL43" s="24"/>
      <c r="AM43" s="186"/>
      <c r="AN43" s="172"/>
      <c r="AO43" s="79" t="s">
        <v>335</v>
      </c>
      <c r="AP43" s="170" t="s">
        <v>136</v>
      </c>
      <c r="AQ43" s="172"/>
      <c r="AR43" s="24"/>
      <c r="AS43" s="186"/>
      <c r="AT43" s="657"/>
      <c r="AU43" s="79" t="s">
        <v>143</v>
      </c>
      <c r="AV43" s="76" t="s">
        <v>136</v>
      </c>
      <c r="AW43" s="172"/>
      <c r="AX43" s="79" t="s">
        <v>302</v>
      </c>
      <c r="AY43" s="76" t="s">
        <v>136</v>
      </c>
      <c r="AZ43" s="172"/>
      <c r="BA43" s="79" t="s">
        <v>334</v>
      </c>
      <c r="BB43" s="81" t="s">
        <v>136</v>
      </c>
      <c r="BC43" s="172"/>
      <c r="BD43" s="79" t="s">
        <v>333</v>
      </c>
      <c r="BE43" s="170" t="s">
        <v>136</v>
      </c>
      <c r="BF43" s="172"/>
      <c r="BG43" s="79" t="s">
        <v>332</v>
      </c>
      <c r="BH43" s="76" t="s">
        <v>136</v>
      </c>
      <c r="BI43" s="657"/>
      <c r="BJ43" s="79" t="s">
        <v>323</v>
      </c>
      <c r="BK43" s="76" t="s">
        <v>141</v>
      </c>
      <c r="BL43" s="172"/>
      <c r="BM43" s="79" t="s">
        <v>331</v>
      </c>
      <c r="BN43" s="81" t="s">
        <v>141</v>
      </c>
      <c r="BO43" s="172"/>
    </row>
    <row r="44" spans="1:67" ht="12" customHeight="1" x14ac:dyDescent="0.2">
      <c r="C44" s="982"/>
      <c r="D44" s="975" t="s">
        <v>150</v>
      </c>
      <c r="E44" s="976"/>
      <c r="F44" s="976"/>
      <c r="G44" s="658" t="s">
        <v>90</v>
      </c>
      <c r="H44" s="657"/>
      <c r="I44" s="665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657"/>
      <c r="AF44" s="78"/>
      <c r="AG44" s="29"/>
      <c r="AH44" s="657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657"/>
      <c r="AU44" s="78"/>
      <c r="AV44" s="29"/>
      <c r="AW44" s="77"/>
      <c r="AX44" s="78"/>
      <c r="AY44" s="76"/>
      <c r="AZ44" s="77"/>
      <c r="BA44" s="78"/>
      <c r="BB44" s="81"/>
      <c r="BC44" s="77"/>
      <c r="BD44" s="78"/>
      <c r="BE44" s="81"/>
      <c r="BF44" s="77"/>
      <c r="BG44" s="193"/>
      <c r="BH44" s="143"/>
      <c r="BI44" s="657"/>
      <c r="BJ44" s="193"/>
      <c r="BK44" s="25"/>
      <c r="BL44" s="77"/>
      <c r="BM44" s="193"/>
      <c r="BN44" s="81"/>
      <c r="BO44" s="77"/>
    </row>
    <row r="45" spans="1:67" ht="12" customHeight="1" x14ac:dyDescent="0.2">
      <c r="C45" s="982"/>
      <c r="D45" s="975" t="s">
        <v>151</v>
      </c>
      <c r="E45" s="976"/>
      <c r="F45" s="976"/>
      <c r="G45" s="658" t="s">
        <v>90</v>
      </c>
      <c r="H45" s="657"/>
      <c r="I45" s="665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657"/>
      <c r="AF45" s="193"/>
      <c r="AG45" s="140"/>
      <c r="AH45" s="657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657"/>
      <c r="AU45" s="195"/>
      <c r="AV45" s="140"/>
      <c r="AW45" s="130"/>
      <c r="AX45" s="195"/>
      <c r="AY45" s="173"/>
      <c r="AZ45" s="130"/>
      <c r="BA45" s="195"/>
      <c r="BB45" s="141"/>
      <c r="BC45" s="83"/>
      <c r="BD45" s="195"/>
      <c r="BE45" s="174"/>
      <c r="BF45" s="130"/>
      <c r="BG45" s="195"/>
      <c r="BH45" s="173"/>
      <c r="BI45" s="657"/>
      <c r="BJ45" s="195"/>
      <c r="BK45" s="141"/>
      <c r="BL45" s="130"/>
      <c r="BM45" s="195"/>
      <c r="BN45" s="174"/>
      <c r="BO45" s="106"/>
    </row>
    <row r="46" spans="1:67" ht="12" customHeight="1" x14ac:dyDescent="0.2">
      <c r="C46" s="982"/>
      <c r="D46" s="975" t="s">
        <v>98</v>
      </c>
      <c r="E46" s="976"/>
      <c r="F46" s="976"/>
      <c r="G46" s="665" t="s">
        <v>90</v>
      </c>
      <c r="H46" s="657"/>
      <c r="I46" s="665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199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  <c r="BO46" s="106"/>
    </row>
    <row r="47" spans="1:67" ht="12" customHeight="1" x14ac:dyDescent="0.2">
      <c r="C47" s="982"/>
      <c r="D47" s="975" t="s">
        <v>100</v>
      </c>
      <c r="E47" s="976"/>
      <c r="F47" s="976"/>
      <c r="G47" s="665" t="s">
        <v>99</v>
      </c>
      <c r="H47" s="657"/>
      <c r="I47" s="665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3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  <c r="BO47" s="199"/>
    </row>
    <row r="48" spans="1:67" ht="12" customHeight="1" x14ac:dyDescent="0.2">
      <c r="C48" s="983"/>
      <c r="D48" s="979" t="s">
        <v>101</v>
      </c>
      <c r="E48" s="980"/>
      <c r="F48" s="980"/>
      <c r="G48" s="665" t="s">
        <v>90</v>
      </c>
      <c r="H48" s="657"/>
      <c r="I48" s="665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06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  <c r="BO48" s="199"/>
    </row>
    <row r="49" spans="3:67" ht="12" customHeight="1" x14ac:dyDescent="0.2">
      <c r="C49" s="981" t="s">
        <v>152</v>
      </c>
      <c r="D49" s="984" t="s">
        <v>153</v>
      </c>
      <c r="E49" s="985"/>
      <c r="F49" s="985"/>
      <c r="G49" s="669" t="s">
        <v>90</v>
      </c>
      <c r="H49" s="662">
        <v>3.0000000000000001E-3</v>
      </c>
      <c r="I49" s="669" t="s">
        <v>93</v>
      </c>
      <c r="J49" s="213"/>
      <c r="K49" s="214"/>
      <c r="L49" s="215" t="str">
        <f t="shared" ref="L49:L75" si="0">IF(K49="","",(IF(K49&lt;=$H49,"○","×")))</f>
        <v/>
      </c>
      <c r="M49" s="213"/>
      <c r="N49" s="216"/>
      <c r="O49" s="215" t="str">
        <f t="shared" ref="O49:O75" si="1">IF(N49="","",(IF(N49&lt;=$H49,"○","×")))</f>
        <v/>
      </c>
      <c r="P49" s="213"/>
      <c r="Q49" s="214"/>
      <c r="R49" s="215" t="str">
        <f t="shared" ref="R49:R75" si="2">IF(Q49="","",(IF(Q49&lt;=$H49,"○","×")))</f>
        <v/>
      </c>
      <c r="S49" s="213"/>
      <c r="T49" s="214"/>
      <c r="U49" s="215" t="str">
        <f t="shared" ref="U49:U75" si="3">IF(T49="","",(IF(T49&lt;=$H49,"○","×")))</f>
        <v/>
      </c>
      <c r="V49" s="213"/>
      <c r="W49" s="214"/>
      <c r="X49" s="215" t="str">
        <f t="shared" ref="X49:X75" si="4">IF(W49="","",(IF(W49&lt;=$H49,"○","×")))</f>
        <v/>
      </c>
      <c r="Y49" s="213"/>
      <c r="Z49" s="214"/>
      <c r="AA49" s="215" t="str">
        <f t="shared" ref="AA49:AA75" si="5">IF(Z49="","",(IF(Z49&lt;=$H49,"○","×")))</f>
        <v/>
      </c>
      <c r="AB49" s="213"/>
      <c r="AC49" s="214"/>
      <c r="AD49" s="215" t="str">
        <f t="shared" ref="AD49:AD75" si="6">IF(AC49="","",(IF(AC49&lt;=$H49,"○","×")))</f>
        <v/>
      </c>
      <c r="AE49" s="213"/>
      <c r="AF49" s="214"/>
      <c r="AG49" s="215" t="str">
        <f t="shared" ref="AG49:AG75" si="7">IF(AF49="","",(IF(AF49&lt;=$H49,"○","×")))</f>
        <v/>
      </c>
      <c r="AH49" s="213"/>
      <c r="AI49" s="214"/>
      <c r="AJ49" s="215" t="str">
        <f t="shared" ref="AJ49:AJ75" si="8">IF(AI49="","",(IF(AI49&lt;=$H49,"○","×")))</f>
        <v/>
      </c>
      <c r="AK49" s="213"/>
      <c r="AL49" s="214"/>
      <c r="AM49" s="215" t="str">
        <f t="shared" ref="AM49:AM75" si="9">IF(AL49="","",(IF(AL49&lt;=$H49,"○","×")))</f>
        <v/>
      </c>
      <c r="AN49" s="213"/>
      <c r="AO49" s="214"/>
      <c r="AP49" s="215" t="str">
        <f t="shared" ref="AP49:AP75" si="10">IF(AO49="","",(IF(AO49&lt;=$H49,"○","×")))</f>
        <v/>
      </c>
      <c r="AQ49" s="213"/>
      <c r="AR49" s="214"/>
      <c r="AS49" s="215" t="str">
        <f t="shared" ref="AS49:AS75" si="11">IF(AR49="","",(IF(AR49&lt;=$H49,"○","×")))</f>
        <v/>
      </c>
      <c r="AT49" s="213"/>
      <c r="AU49" s="214"/>
      <c r="AV49" s="215" t="str">
        <f t="shared" ref="AV49:AV75" si="12">IF(AU49="","",(IF(AU49&lt;=$H49,"○","×")))</f>
        <v/>
      </c>
      <c r="AW49" s="213"/>
      <c r="AX49" s="214"/>
      <c r="AY49" s="215" t="str">
        <f t="shared" ref="AY49:AY75" si="13">IF(AX49="","",(IF(AX49&lt;=$H49,"○","×")))</f>
        <v/>
      </c>
      <c r="AZ49" s="213"/>
      <c r="BA49" s="214"/>
      <c r="BB49" s="215" t="str">
        <f t="shared" ref="BB49:BB75" si="14">IF(BA49="","",(IF(BA49&lt;=$H49,"○","×")))</f>
        <v/>
      </c>
      <c r="BC49" s="213"/>
      <c r="BD49" s="214"/>
      <c r="BE49" s="215" t="str">
        <f t="shared" ref="BE49:BE75" si="15">IF(BD49="","",(IF(BD49&lt;=$H49,"○","×")))</f>
        <v/>
      </c>
      <c r="BF49" s="213"/>
      <c r="BG49" s="214"/>
      <c r="BH49" s="215" t="str">
        <f t="shared" ref="BH49:BH75" si="16">IF(BG49="","",(IF(BG49&lt;=$H49,"○","×")))</f>
        <v/>
      </c>
      <c r="BI49" s="213"/>
      <c r="BJ49" s="214"/>
      <c r="BK49" s="215" t="str">
        <f t="shared" ref="BK49:BK75" si="17">IF(BJ49="","",(IF(BJ49&lt;=$H49,"○","×")))</f>
        <v/>
      </c>
      <c r="BL49" s="213"/>
      <c r="BM49" s="214"/>
      <c r="BN49" s="215" t="str">
        <f t="shared" ref="BN49:BN75" si="18">IF(BM49="","",(IF(BM49&lt;=$H49,"○","×")))</f>
        <v/>
      </c>
      <c r="BO49" s="172"/>
    </row>
    <row r="50" spans="3:67" ht="12" customHeight="1" x14ac:dyDescent="0.2">
      <c r="C50" s="982"/>
      <c r="D50" s="975" t="s">
        <v>154</v>
      </c>
      <c r="E50" s="976"/>
      <c r="F50" s="976"/>
      <c r="G50" s="665" t="s">
        <v>90</v>
      </c>
      <c r="H50" s="975" t="s">
        <v>155</v>
      </c>
      <c r="I50" s="996"/>
      <c r="J50" s="172"/>
      <c r="K50" s="658"/>
      <c r="L50" s="192" t="str">
        <f t="shared" si="0"/>
        <v/>
      </c>
      <c r="M50" s="172"/>
      <c r="N50" s="218"/>
      <c r="O50" s="192" t="str">
        <f t="shared" si="1"/>
        <v/>
      </c>
      <c r="P50" s="172"/>
      <c r="Q50" s="78"/>
      <c r="R50" s="192" t="str">
        <f t="shared" si="2"/>
        <v/>
      </c>
      <c r="S50" s="172"/>
      <c r="T50" s="218"/>
      <c r="U50" s="192" t="str">
        <f t="shared" si="3"/>
        <v/>
      </c>
      <c r="V50" s="172"/>
      <c r="W50" s="218"/>
      <c r="X50" s="192" t="str">
        <f t="shared" si="4"/>
        <v/>
      </c>
      <c r="Y50" s="172"/>
      <c r="Z50" s="218"/>
      <c r="AA50" s="192" t="str">
        <f t="shared" si="5"/>
        <v/>
      </c>
      <c r="AB50" s="172"/>
      <c r="AC50" s="218"/>
      <c r="AD50" s="192" t="str">
        <f t="shared" si="6"/>
        <v/>
      </c>
      <c r="AE50" s="172"/>
      <c r="AF50" s="218"/>
      <c r="AG50" s="192" t="str">
        <f t="shared" si="7"/>
        <v/>
      </c>
      <c r="AH50" s="172"/>
      <c r="AI50" s="218"/>
      <c r="AJ50" s="192" t="str">
        <f t="shared" si="8"/>
        <v/>
      </c>
      <c r="AK50" s="172"/>
      <c r="AL50" s="218"/>
      <c r="AM50" s="192" t="str">
        <f t="shared" si="9"/>
        <v/>
      </c>
      <c r="AN50" s="172"/>
      <c r="AO50" s="218"/>
      <c r="AP50" s="192" t="str">
        <f t="shared" si="10"/>
        <v/>
      </c>
      <c r="AQ50" s="172"/>
      <c r="AR50" s="218"/>
      <c r="AS50" s="192" t="str">
        <f t="shared" si="11"/>
        <v/>
      </c>
      <c r="AT50" s="172"/>
      <c r="AU50" s="218"/>
      <c r="AV50" s="192" t="str">
        <f t="shared" si="12"/>
        <v/>
      </c>
      <c r="AW50" s="172"/>
      <c r="AX50" s="218"/>
      <c r="AY50" s="192" t="str">
        <f t="shared" si="13"/>
        <v/>
      </c>
      <c r="AZ50" s="172"/>
      <c r="BA50" s="218"/>
      <c r="BB50" s="192" t="str">
        <f t="shared" si="14"/>
        <v/>
      </c>
      <c r="BC50" s="172"/>
      <c r="BD50" s="218"/>
      <c r="BE50" s="192" t="str">
        <f t="shared" si="15"/>
        <v/>
      </c>
      <c r="BF50" s="172"/>
      <c r="BG50" s="218"/>
      <c r="BH50" s="192" t="str">
        <f t="shared" si="16"/>
        <v/>
      </c>
      <c r="BI50" s="172"/>
      <c r="BJ50" s="218"/>
      <c r="BK50" s="192" t="str">
        <f t="shared" si="17"/>
        <v/>
      </c>
      <c r="BL50" s="172"/>
      <c r="BM50" s="218"/>
      <c r="BN50" s="192" t="str">
        <f t="shared" si="18"/>
        <v/>
      </c>
      <c r="BO50" s="172"/>
    </row>
    <row r="51" spans="3:67" ht="12" customHeight="1" x14ac:dyDescent="0.2">
      <c r="C51" s="982"/>
      <c r="D51" s="975" t="s">
        <v>156</v>
      </c>
      <c r="E51" s="976"/>
      <c r="F51" s="976"/>
      <c r="G51" s="665" t="s">
        <v>90</v>
      </c>
      <c r="H51" s="657">
        <v>0.01</v>
      </c>
      <c r="I51" s="665" t="s">
        <v>93</v>
      </c>
      <c r="J51" s="172"/>
      <c r="K51" s="217"/>
      <c r="L51" s="192" t="str">
        <f t="shared" si="0"/>
        <v/>
      </c>
      <c r="M51" s="172"/>
      <c r="N51" s="219"/>
      <c r="O51" s="192" t="str">
        <f t="shared" si="1"/>
        <v/>
      </c>
      <c r="P51" s="172"/>
      <c r="Q51" s="217"/>
      <c r="R51" s="192" t="str">
        <f t="shared" si="2"/>
        <v/>
      </c>
      <c r="S51" s="172"/>
      <c r="T51" s="217"/>
      <c r="U51" s="192" t="str">
        <f t="shared" si="3"/>
        <v/>
      </c>
      <c r="V51" s="172"/>
      <c r="W51" s="217"/>
      <c r="X51" s="192" t="str">
        <f t="shared" si="4"/>
        <v/>
      </c>
      <c r="Y51" s="172"/>
      <c r="Z51" s="217"/>
      <c r="AA51" s="192" t="str">
        <f t="shared" si="5"/>
        <v/>
      </c>
      <c r="AB51" s="172"/>
      <c r="AC51" s="217"/>
      <c r="AD51" s="192" t="str">
        <f t="shared" si="6"/>
        <v/>
      </c>
      <c r="AE51" s="172"/>
      <c r="AF51" s="217"/>
      <c r="AG51" s="192" t="str">
        <f t="shared" si="7"/>
        <v/>
      </c>
      <c r="AH51" s="172"/>
      <c r="AI51" s="217"/>
      <c r="AJ51" s="192" t="str">
        <f t="shared" si="8"/>
        <v/>
      </c>
      <c r="AK51" s="172"/>
      <c r="AL51" s="217"/>
      <c r="AM51" s="192" t="str">
        <f t="shared" si="9"/>
        <v/>
      </c>
      <c r="AN51" s="172"/>
      <c r="AO51" s="217"/>
      <c r="AP51" s="192" t="str">
        <f t="shared" si="10"/>
        <v/>
      </c>
      <c r="AQ51" s="172"/>
      <c r="AR51" s="217"/>
      <c r="AS51" s="192" t="str">
        <f t="shared" si="11"/>
        <v/>
      </c>
      <c r="AT51" s="172"/>
      <c r="AU51" s="217"/>
      <c r="AV51" s="192" t="str">
        <f t="shared" si="12"/>
        <v/>
      </c>
      <c r="AW51" s="172"/>
      <c r="AX51" s="217"/>
      <c r="AY51" s="192" t="str">
        <f t="shared" si="13"/>
        <v/>
      </c>
      <c r="AZ51" s="172"/>
      <c r="BA51" s="217"/>
      <c r="BB51" s="192" t="str">
        <f t="shared" si="14"/>
        <v/>
      </c>
      <c r="BC51" s="172"/>
      <c r="BD51" s="217"/>
      <c r="BE51" s="192" t="str">
        <f t="shared" si="15"/>
        <v/>
      </c>
      <c r="BF51" s="172"/>
      <c r="BG51" s="217"/>
      <c r="BH51" s="192" t="str">
        <f t="shared" si="16"/>
        <v/>
      </c>
      <c r="BI51" s="172"/>
      <c r="BJ51" s="217"/>
      <c r="BK51" s="192" t="str">
        <f t="shared" si="17"/>
        <v/>
      </c>
      <c r="BL51" s="172"/>
      <c r="BM51" s="217"/>
      <c r="BN51" s="192" t="str">
        <f t="shared" si="18"/>
        <v/>
      </c>
      <c r="BO51" s="172"/>
    </row>
    <row r="52" spans="3:67" ht="12" customHeight="1" x14ac:dyDescent="0.2">
      <c r="C52" s="982"/>
      <c r="D52" s="977" t="s">
        <v>157</v>
      </c>
      <c r="E52" s="978"/>
      <c r="F52" s="978"/>
      <c r="G52" s="666" t="s">
        <v>90</v>
      </c>
      <c r="H52" s="659">
        <v>0.02</v>
      </c>
      <c r="I52" s="665" t="s">
        <v>93</v>
      </c>
      <c r="J52" s="220"/>
      <c r="K52" s="221"/>
      <c r="L52" s="222" t="str">
        <f t="shared" si="0"/>
        <v/>
      </c>
      <c r="M52" s="220"/>
      <c r="N52" s="223"/>
      <c r="O52" s="222" t="str">
        <f t="shared" si="1"/>
        <v/>
      </c>
      <c r="P52" s="220"/>
      <c r="Q52" s="221"/>
      <c r="R52" s="222" t="str">
        <f t="shared" si="2"/>
        <v/>
      </c>
      <c r="S52" s="220"/>
      <c r="T52" s="221"/>
      <c r="U52" s="222" t="str">
        <f t="shared" si="3"/>
        <v/>
      </c>
      <c r="V52" s="220"/>
      <c r="W52" s="221"/>
      <c r="X52" s="222" t="str">
        <f t="shared" si="4"/>
        <v/>
      </c>
      <c r="Y52" s="220"/>
      <c r="Z52" s="221"/>
      <c r="AA52" s="222" t="str">
        <f t="shared" si="5"/>
        <v/>
      </c>
      <c r="AB52" s="220"/>
      <c r="AC52" s="221"/>
      <c r="AD52" s="222" t="str">
        <f t="shared" si="6"/>
        <v/>
      </c>
      <c r="AE52" s="220"/>
      <c r="AF52" s="221"/>
      <c r="AG52" s="222" t="str">
        <f t="shared" si="7"/>
        <v/>
      </c>
      <c r="AH52" s="220"/>
      <c r="AI52" s="221"/>
      <c r="AJ52" s="222" t="str">
        <f t="shared" si="8"/>
        <v/>
      </c>
      <c r="AK52" s="220"/>
      <c r="AL52" s="221"/>
      <c r="AM52" s="222" t="str">
        <f t="shared" si="9"/>
        <v/>
      </c>
      <c r="AN52" s="220"/>
      <c r="AO52" s="221"/>
      <c r="AP52" s="222" t="str">
        <f t="shared" si="10"/>
        <v/>
      </c>
      <c r="AQ52" s="220"/>
      <c r="AR52" s="221"/>
      <c r="AS52" s="222" t="str">
        <f t="shared" si="11"/>
        <v/>
      </c>
      <c r="AT52" s="220"/>
      <c r="AU52" s="221"/>
      <c r="AV52" s="222" t="str">
        <f t="shared" si="12"/>
        <v/>
      </c>
      <c r="AW52" s="220"/>
      <c r="AX52" s="221"/>
      <c r="AY52" s="222" t="str">
        <f t="shared" si="13"/>
        <v/>
      </c>
      <c r="AZ52" s="220"/>
      <c r="BA52" s="221"/>
      <c r="BB52" s="222" t="str">
        <f t="shared" si="14"/>
        <v/>
      </c>
      <c r="BC52" s="220"/>
      <c r="BD52" s="221"/>
      <c r="BE52" s="222" t="str">
        <f t="shared" si="15"/>
        <v/>
      </c>
      <c r="BF52" s="220"/>
      <c r="BG52" s="221"/>
      <c r="BH52" s="222" t="str">
        <f t="shared" si="16"/>
        <v/>
      </c>
      <c r="BI52" s="220"/>
      <c r="BJ52" s="221"/>
      <c r="BK52" s="222" t="str">
        <f t="shared" si="17"/>
        <v/>
      </c>
      <c r="BL52" s="220"/>
      <c r="BM52" s="221"/>
      <c r="BN52" s="222" t="str">
        <f t="shared" si="18"/>
        <v/>
      </c>
      <c r="BO52" s="172"/>
    </row>
    <row r="53" spans="3:67" ht="12" customHeight="1" x14ac:dyDescent="0.2">
      <c r="C53" s="982"/>
      <c r="D53" s="975" t="s">
        <v>158</v>
      </c>
      <c r="E53" s="976"/>
      <c r="F53" s="976"/>
      <c r="G53" s="665" t="s">
        <v>90</v>
      </c>
      <c r="H53" s="657">
        <v>0.01</v>
      </c>
      <c r="I53" s="654" t="s">
        <v>93</v>
      </c>
      <c r="J53" s="172"/>
      <c r="K53" s="217"/>
      <c r="L53" s="192" t="str">
        <f t="shared" si="0"/>
        <v/>
      </c>
      <c r="M53" s="172"/>
      <c r="N53" s="219"/>
      <c r="O53" s="192" t="str">
        <f t="shared" si="1"/>
        <v/>
      </c>
      <c r="P53" s="172"/>
      <c r="Q53" s="219"/>
      <c r="R53" s="192" t="str">
        <f t="shared" si="2"/>
        <v/>
      </c>
      <c r="S53" s="172"/>
      <c r="T53" s="219"/>
      <c r="U53" s="192" t="str">
        <f t="shared" si="3"/>
        <v/>
      </c>
      <c r="V53" s="172"/>
      <c r="W53" s="219"/>
      <c r="X53" s="192" t="str">
        <f t="shared" si="4"/>
        <v/>
      </c>
      <c r="Y53" s="172"/>
      <c r="Z53" s="219"/>
      <c r="AA53" s="192" t="str">
        <f t="shared" si="5"/>
        <v/>
      </c>
      <c r="AB53" s="172"/>
      <c r="AC53" s="219"/>
      <c r="AD53" s="192" t="str">
        <f t="shared" si="6"/>
        <v/>
      </c>
      <c r="AE53" s="172"/>
      <c r="AF53" s="219"/>
      <c r="AG53" s="192" t="str">
        <f t="shared" si="7"/>
        <v/>
      </c>
      <c r="AH53" s="172"/>
      <c r="AI53" s="219"/>
      <c r="AJ53" s="192" t="str">
        <f t="shared" si="8"/>
        <v/>
      </c>
      <c r="AK53" s="172"/>
      <c r="AL53" s="219"/>
      <c r="AM53" s="192" t="str">
        <f t="shared" si="9"/>
        <v/>
      </c>
      <c r="AN53" s="172"/>
      <c r="AO53" s="219"/>
      <c r="AP53" s="192" t="str">
        <f t="shared" si="10"/>
        <v/>
      </c>
      <c r="AQ53" s="172"/>
      <c r="AR53" s="219"/>
      <c r="AS53" s="192" t="str">
        <f t="shared" si="11"/>
        <v/>
      </c>
      <c r="AT53" s="172"/>
      <c r="AU53" s="219"/>
      <c r="AV53" s="192" t="str">
        <f t="shared" si="12"/>
        <v/>
      </c>
      <c r="AW53" s="172"/>
      <c r="AX53" s="219"/>
      <c r="AY53" s="192" t="str">
        <f t="shared" si="13"/>
        <v/>
      </c>
      <c r="AZ53" s="172"/>
      <c r="BA53" s="219"/>
      <c r="BB53" s="192" t="str">
        <f t="shared" si="14"/>
        <v/>
      </c>
      <c r="BC53" s="172"/>
      <c r="BD53" s="219"/>
      <c r="BE53" s="192" t="str">
        <f t="shared" si="15"/>
        <v/>
      </c>
      <c r="BF53" s="172"/>
      <c r="BG53" s="219"/>
      <c r="BH53" s="192" t="str">
        <f t="shared" si="16"/>
        <v/>
      </c>
      <c r="BI53" s="172"/>
      <c r="BJ53" s="219"/>
      <c r="BK53" s="192" t="str">
        <f t="shared" si="17"/>
        <v/>
      </c>
      <c r="BL53" s="172"/>
      <c r="BM53" s="219"/>
      <c r="BN53" s="192" t="str">
        <f t="shared" si="18"/>
        <v/>
      </c>
      <c r="BO53" s="172"/>
    </row>
    <row r="54" spans="3:67" ht="12" customHeight="1" x14ac:dyDescent="0.2">
      <c r="C54" s="982"/>
      <c r="D54" s="975" t="s">
        <v>159</v>
      </c>
      <c r="E54" s="976"/>
      <c r="F54" s="976"/>
      <c r="G54" s="665" t="s">
        <v>90</v>
      </c>
      <c r="H54" s="657">
        <v>5.0000000000000001E-4</v>
      </c>
      <c r="I54" s="665" t="s">
        <v>93</v>
      </c>
      <c r="J54" s="172"/>
      <c r="K54" s="217"/>
      <c r="L54" s="192" t="str">
        <f t="shared" si="0"/>
        <v/>
      </c>
      <c r="M54" s="172"/>
      <c r="N54" s="219"/>
      <c r="O54" s="192" t="str">
        <f t="shared" si="1"/>
        <v/>
      </c>
      <c r="P54" s="172"/>
      <c r="Q54" s="219"/>
      <c r="R54" s="192" t="str">
        <f t="shared" si="2"/>
        <v/>
      </c>
      <c r="S54" s="172"/>
      <c r="T54" s="219"/>
      <c r="U54" s="192" t="str">
        <f t="shared" si="3"/>
        <v/>
      </c>
      <c r="V54" s="172"/>
      <c r="W54" s="219"/>
      <c r="X54" s="192" t="str">
        <f t="shared" si="4"/>
        <v/>
      </c>
      <c r="Y54" s="172"/>
      <c r="Z54" s="219"/>
      <c r="AA54" s="192" t="str">
        <f t="shared" si="5"/>
        <v/>
      </c>
      <c r="AB54" s="172"/>
      <c r="AC54" s="219"/>
      <c r="AD54" s="192" t="str">
        <f t="shared" si="6"/>
        <v/>
      </c>
      <c r="AE54" s="172"/>
      <c r="AF54" s="219"/>
      <c r="AG54" s="192" t="str">
        <f t="shared" si="7"/>
        <v/>
      </c>
      <c r="AH54" s="172"/>
      <c r="AI54" s="219"/>
      <c r="AJ54" s="192" t="str">
        <f t="shared" si="8"/>
        <v/>
      </c>
      <c r="AK54" s="172"/>
      <c r="AL54" s="219"/>
      <c r="AM54" s="192" t="str">
        <f t="shared" si="9"/>
        <v/>
      </c>
      <c r="AN54" s="172"/>
      <c r="AO54" s="219"/>
      <c r="AP54" s="192" t="str">
        <f t="shared" si="10"/>
        <v/>
      </c>
      <c r="AQ54" s="172"/>
      <c r="AR54" s="219"/>
      <c r="AS54" s="192" t="str">
        <f t="shared" si="11"/>
        <v/>
      </c>
      <c r="AT54" s="172"/>
      <c r="AU54" s="219"/>
      <c r="AV54" s="192" t="str">
        <f t="shared" si="12"/>
        <v/>
      </c>
      <c r="AW54" s="172"/>
      <c r="AX54" s="219"/>
      <c r="AY54" s="192" t="str">
        <f t="shared" si="13"/>
        <v/>
      </c>
      <c r="AZ54" s="172"/>
      <c r="BA54" s="219"/>
      <c r="BB54" s="192" t="str">
        <f t="shared" si="14"/>
        <v/>
      </c>
      <c r="BC54" s="172"/>
      <c r="BD54" s="219"/>
      <c r="BE54" s="192" t="str">
        <f t="shared" si="15"/>
        <v/>
      </c>
      <c r="BF54" s="172"/>
      <c r="BG54" s="219"/>
      <c r="BH54" s="192" t="str">
        <f t="shared" si="16"/>
        <v/>
      </c>
      <c r="BI54" s="172"/>
      <c r="BJ54" s="219"/>
      <c r="BK54" s="192" t="str">
        <f t="shared" si="17"/>
        <v/>
      </c>
      <c r="BL54" s="172"/>
      <c r="BM54" s="219"/>
      <c r="BN54" s="192" t="str">
        <f t="shared" si="18"/>
        <v/>
      </c>
      <c r="BO54" s="172"/>
    </row>
    <row r="55" spans="3:67" ht="12" customHeight="1" x14ac:dyDescent="0.2">
      <c r="C55" s="982"/>
      <c r="D55" s="975" t="s">
        <v>160</v>
      </c>
      <c r="E55" s="976"/>
      <c r="F55" s="976"/>
      <c r="G55" s="665" t="s">
        <v>90</v>
      </c>
      <c r="H55" s="975" t="s">
        <v>155</v>
      </c>
      <c r="I55" s="996"/>
      <c r="J55" s="23"/>
      <c r="K55" s="217"/>
      <c r="L55" s="143" t="str">
        <f t="shared" si="0"/>
        <v/>
      </c>
      <c r="M55" s="23"/>
      <c r="N55" s="219"/>
      <c r="O55" s="143" t="str">
        <f t="shared" si="1"/>
        <v/>
      </c>
      <c r="P55" s="23"/>
      <c r="Q55" s="219"/>
      <c r="R55" s="143" t="str">
        <f t="shared" si="2"/>
        <v/>
      </c>
      <c r="S55" s="23"/>
      <c r="T55" s="219"/>
      <c r="U55" s="143" t="str">
        <f t="shared" si="3"/>
        <v/>
      </c>
      <c r="V55" s="23"/>
      <c r="W55" s="219"/>
      <c r="X55" s="143" t="str">
        <f t="shared" si="4"/>
        <v/>
      </c>
      <c r="Y55" s="23"/>
      <c r="Z55" s="219"/>
      <c r="AA55" s="143" t="str">
        <f t="shared" si="5"/>
        <v/>
      </c>
      <c r="AB55" s="23"/>
      <c r="AC55" s="219"/>
      <c r="AD55" s="143" t="str">
        <f t="shared" si="6"/>
        <v/>
      </c>
      <c r="AE55" s="23"/>
      <c r="AF55" s="219"/>
      <c r="AG55" s="143" t="str">
        <f t="shared" si="7"/>
        <v/>
      </c>
      <c r="AH55" s="23"/>
      <c r="AI55" s="219"/>
      <c r="AJ55" s="143" t="str">
        <f t="shared" si="8"/>
        <v/>
      </c>
      <c r="AK55" s="23"/>
      <c r="AL55" s="219"/>
      <c r="AM55" s="143" t="str">
        <f t="shared" si="9"/>
        <v/>
      </c>
      <c r="AN55" s="23"/>
      <c r="AO55" s="219"/>
      <c r="AP55" s="143" t="str">
        <f t="shared" si="10"/>
        <v/>
      </c>
      <c r="AQ55" s="23"/>
      <c r="AR55" s="219"/>
      <c r="AS55" s="143" t="str">
        <f t="shared" si="11"/>
        <v/>
      </c>
      <c r="AT55" s="23"/>
      <c r="AU55" s="219"/>
      <c r="AV55" s="143" t="str">
        <f t="shared" si="12"/>
        <v/>
      </c>
      <c r="AW55" s="23"/>
      <c r="AX55" s="219"/>
      <c r="AY55" s="143" t="str">
        <f t="shared" si="13"/>
        <v/>
      </c>
      <c r="AZ55" s="23"/>
      <c r="BA55" s="219"/>
      <c r="BB55" s="143" t="str">
        <f t="shared" si="14"/>
        <v/>
      </c>
      <c r="BC55" s="23"/>
      <c r="BD55" s="219"/>
      <c r="BE55" s="143" t="str">
        <f t="shared" si="15"/>
        <v/>
      </c>
      <c r="BF55" s="23"/>
      <c r="BG55" s="219"/>
      <c r="BH55" s="143" t="str">
        <f t="shared" si="16"/>
        <v/>
      </c>
      <c r="BI55" s="23"/>
      <c r="BJ55" s="219"/>
      <c r="BK55" s="143" t="str">
        <f t="shared" si="17"/>
        <v/>
      </c>
      <c r="BL55" s="23"/>
      <c r="BM55" s="219"/>
      <c r="BN55" s="143" t="str">
        <f t="shared" si="18"/>
        <v/>
      </c>
      <c r="BO55" s="23"/>
    </row>
    <row r="56" spans="3:67" ht="12" customHeight="1" x14ac:dyDescent="0.2">
      <c r="C56" s="982"/>
      <c r="D56" s="977" t="s">
        <v>161</v>
      </c>
      <c r="E56" s="978"/>
      <c r="F56" s="978"/>
      <c r="G56" s="666" t="s">
        <v>90</v>
      </c>
      <c r="H56" s="977" t="s">
        <v>155</v>
      </c>
      <c r="I56" s="997"/>
      <c r="J56" s="224"/>
      <c r="K56" s="221"/>
      <c r="L56" s="225" t="str">
        <f t="shared" si="0"/>
        <v/>
      </c>
      <c r="M56" s="224"/>
      <c r="N56" s="223"/>
      <c r="O56" s="225" t="str">
        <f t="shared" si="1"/>
        <v/>
      </c>
      <c r="P56" s="224"/>
      <c r="Q56" s="223"/>
      <c r="R56" s="225" t="str">
        <f t="shared" si="2"/>
        <v/>
      </c>
      <c r="S56" s="224"/>
      <c r="T56" s="223"/>
      <c r="U56" s="225" t="str">
        <f t="shared" si="3"/>
        <v/>
      </c>
      <c r="V56" s="224"/>
      <c r="W56" s="223"/>
      <c r="X56" s="225" t="str">
        <f t="shared" si="4"/>
        <v/>
      </c>
      <c r="Y56" s="224"/>
      <c r="Z56" s="223"/>
      <c r="AA56" s="225" t="str">
        <f t="shared" si="5"/>
        <v/>
      </c>
      <c r="AB56" s="224"/>
      <c r="AC56" s="223"/>
      <c r="AD56" s="225" t="str">
        <f t="shared" si="6"/>
        <v/>
      </c>
      <c r="AE56" s="224"/>
      <c r="AF56" s="223"/>
      <c r="AG56" s="225" t="str">
        <f t="shared" si="7"/>
        <v/>
      </c>
      <c r="AH56" s="224"/>
      <c r="AI56" s="223"/>
      <c r="AJ56" s="225" t="str">
        <f t="shared" si="8"/>
        <v/>
      </c>
      <c r="AK56" s="224"/>
      <c r="AL56" s="223"/>
      <c r="AM56" s="225" t="str">
        <f t="shared" si="9"/>
        <v/>
      </c>
      <c r="AN56" s="224"/>
      <c r="AO56" s="223"/>
      <c r="AP56" s="225" t="str">
        <f t="shared" si="10"/>
        <v/>
      </c>
      <c r="AQ56" s="224"/>
      <c r="AR56" s="223"/>
      <c r="AS56" s="225" t="str">
        <f t="shared" si="11"/>
        <v/>
      </c>
      <c r="AT56" s="224"/>
      <c r="AU56" s="223"/>
      <c r="AV56" s="225" t="str">
        <f t="shared" si="12"/>
        <v/>
      </c>
      <c r="AW56" s="224"/>
      <c r="AX56" s="223"/>
      <c r="AY56" s="225" t="str">
        <f t="shared" si="13"/>
        <v/>
      </c>
      <c r="AZ56" s="224"/>
      <c r="BA56" s="223"/>
      <c r="BB56" s="225" t="str">
        <f t="shared" si="14"/>
        <v/>
      </c>
      <c r="BC56" s="224"/>
      <c r="BD56" s="223"/>
      <c r="BE56" s="225" t="str">
        <f t="shared" si="15"/>
        <v/>
      </c>
      <c r="BF56" s="224"/>
      <c r="BG56" s="223"/>
      <c r="BH56" s="225" t="str">
        <f t="shared" si="16"/>
        <v/>
      </c>
      <c r="BI56" s="224"/>
      <c r="BJ56" s="223"/>
      <c r="BK56" s="225" t="str">
        <f t="shared" si="17"/>
        <v/>
      </c>
      <c r="BL56" s="224"/>
      <c r="BM56" s="223"/>
      <c r="BN56" s="225" t="str">
        <f t="shared" si="18"/>
        <v/>
      </c>
      <c r="BO56" s="23"/>
    </row>
    <row r="57" spans="3:67" ht="12" customHeight="1" x14ac:dyDescent="0.2">
      <c r="C57" s="982"/>
      <c r="D57" s="975" t="s">
        <v>162</v>
      </c>
      <c r="E57" s="976"/>
      <c r="F57" s="976"/>
      <c r="G57" s="665" t="s">
        <v>90</v>
      </c>
      <c r="H57" s="664">
        <v>0.02</v>
      </c>
      <c r="I57" s="654" t="s">
        <v>93</v>
      </c>
      <c r="J57" s="172"/>
      <c r="K57" s="217"/>
      <c r="L57" s="192" t="str">
        <f t="shared" si="0"/>
        <v/>
      </c>
      <c r="M57" s="172"/>
      <c r="N57" s="219"/>
      <c r="O57" s="192" t="str">
        <f t="shared" si="1"/>
        <v/>
      </c>
      <c r="P57" s="172"/>
      <c r="Q57" s="219"/>
      <c r="R57" s="192" t="str">
        <f t="shared" si="2"/>
        <v/>
      </c>
      <c r="S57" s="172"/>
      <c r="T57" s="219"/>
      <c r="U57" s="192" t="str">
        <f t="shared" si="3"/>
        <v/>
      </c>
      <c r="V57" s="172"/>
      <c r="W57" s="219"/>
      <c r="X57" s="192" t="str">
        <f t="shared" si="4"/>
        <v/>
      </c>
      <c r="Y57" s="172"/>
      <c r="Z57" s="219"/>
      <c r="AA57" s="192" t="str">
        <f t="shared" si="5"/>
        <v/>
      </c>
      <c r="AB57" s="172"/>
      <c r="AC57" s="219"/>
      <c r="AD57" s="192" t="str">
        <f t="shared" si="6"/>
        <v/>
      </c>
      <c r="AE57" s="172"/>
      <c r="AF57" s="219"/>
      <c r="AG57" s="192" t="str">
        <f t="shared" si="7"/>
        <v/>
      </c>
      <c r="AH57" s="172"/>
      <c r="AI57" s="219"/>
      <c r="AJ57" s="192" t="str">
        <f t="shared" si="8"/>
        <v/>
      </c>
      <c r="AK57" s="172"/>
      <c r="AL57" s="219"/>
      <c r="AM57" s="192" t="str">
        <f t="shared" si="9"/>
        <v/>
      </c>
      <c r="AN57" s="172"/>
      <c r="AO57" s="219"/>
      <c r="AP57" s="192" t="str">
        <f t="shared" si="10"/>
        <v/>
      </c>
      <c r="AQ57" s="172"/>
      <c r="AR57" s="219"/>
      <c r="AS57" s="192" t="str">
        <f t="shared" si="11"/>
        <v/>
      </c>
      <c r="AT57" s="172"/>
      <c r="AU57" s="219"/>
      <c r="AV57" s="192" t="str">
        <f t="shared" si="12"/>
        <v/>
      </c>
      <c r="AW57" s="172"/>
      <c r="AX57" s="219"/>
      <c r="AY57" s="192" t="str">
        <f t="shared" si="13"/>
        <v/>
      </c>
      <c r="AZ57" s="172"/>
      <c r="BA57" s="219"/>
      <c r="BB57" s="192" t="str">
        <f t="shared" si="14"/>
        <v/>
      </c>
      <c r="BC57" s="172"/>
      <c r="BD57" s="219"/>
      <c r="BE57" s="192" t="str">
        <f t="shared" si="15"/>
        <v/>
      </c>
      <c r="BF57" s="172"/>
      <c r="BG57" s="219"/>
      <c r="BH57" s="192" t="str">
        <f t="shared" si="16"/>
        <v/>
      </c>
      <c r="BI57" s="172"/>
      <c r="BJ57" s="219"/>
      <c r="BK57" s="192" t="str">
        <f t="shared" si="17"/>
        <v/>
      </c>
      <c r="BL57" s="172"/>
      <c r="BM57" s="219"/>
      <c r="BN57" s="192" t="str">
        <f t="shared" si="18"/>
        <v/>
      </c>
      <c r="BO57" s="172"/>
    </row>
    <row r="58" spans="3:67" ht="12" customHeight="1" x14ac:dyDescent="0.2">
      <c r="C58" s="982"/>
      <c r="D58" s="975" t="s">
        <v>163</v>
      </c>
      <c r="E58" s="976"/>
      <c r="F58" s="976"/>
      <c r="G58" s="665" t="s">
        <v>90</v>
      </c>
      <c r="H58" s="657">
        <v>2E-3</v>
      </c>
      <c r="I58" s="665" t="s">
        <v>93</v>
      </c>
      <c r="J58" s="172"/>
      <c r="K58" s="217"/>
      <c r="L58" s="192" t="str">
        <f t="shared" si="0"/>
        <v/>
      </c>
      <c r="M58" s="172"/>
      <c r="N58" s="219"/>
      <c r="O58" s="192" t="str">
        <f t="shared" si="1"/>
        <v/>
      </c>
      <c r="P58" s="172"/>
      <c r="Q58" s="219"/>
      <c r="R58" s="192" t="str">
        <f t="shared" si="2"/>
        <v/>
      </c>
      <c r="S58" s="172"/>
      <c r="T58" s="219"/>
      <c r="U58" s="192" t="str">
        <f t="shared" si="3"/>
        <v/>
      </c>
      <c r="V58" s="172"/>
      <c r="W58" s="219"/>
      <c r="X58" s="192" t="str">
        <f t="shared" si="4"/>
        <v/>
      </c>
      <c r="Y58" s="172"/>
      <c r="Z58" s="219"/>
      <c r="AA58" s="192" t="str">
        <f t="shared" si="5"/>
        <v/>
      </c>
      <c r="AB58" s="172"/>
      <c r="AC58" s="219"/>
      <c r="AD58" s="192" t="str">
        <f t="shared" si="6"/>
        <v/>
      </c>
      <c r="AE58" s="172"/>
      <c r="AF58" s="219"/>
      <c r="AG58" s="192" t="str">
        <f t="shared" si="7"/>
        <v/>
      </c>
      <c r="AH58" s="172"/>
      <c r="AI58" s="219"/>
      <c r="AJ58" s="192" t="str">
        <f t="shared" si="8"/>
        <v/>
      </c>
      <c r="AK58" s="172"/>
      <c r="AL58" s="219"/>
      <c r="AM58" s="192" t="str">
        <f t="shared" si="9"/>
        <v/>
      </c>
      <c r="AN58" s="172"/>
      <c r="AO58" s="219"/>
      <c r="AP58" s="192" t="str">
        <f t="shared" si="10"/>
        <v/>
      </c>
      <c r="AQ58" s="172"/>
      <c r="AR58" s="219"/>
      <c r="AS58" s="192" t="str">
        <f t="shared" si="11"/>
        <v/>
      </c>
      <c r="AT58" s="172"/>
      <c r="AU58" s="219"/>
      <c r="AV58" s="192" t="str">
        <f t="shared" si="12"/>
        <v/>
      </c>
      <c r="AW58" s="172"/>
      <c r="AX58" s="219"/>
      <c r="AY58" s="192" t="str">
        <f t="shared" si="13"/>
        <v/>
      </c>
      <c r="AZ58" s="172"/>
      <c r="BA58" s="219"/>
      <c r="BB58" s="192" t="str">
        <f t="shared" si="14"/>
        <v/>
      </c>
      <c r="BC58" s="172"/>
      <c r="BD58" s="219"/>
      <c r="BE58" s="192" t="str">
        <f t="shared" si="15"/>
        <v/>
      </c>
      <c r="BF58" s="172"/>
      <c r="BG58" s="219"/>
      <c r="BH58" s="192" t="str">
        <f t="shared" si="16"/>
        <v/>
      </c>
      <c r="BI58" s="172"/>
      <c r="BJ58" s="219"/>
      <c r="BK58" s="192" t="str">
        <f t="shared" si="17"/>
        <v/>
      </c>
      <c r="BL58" s="172"/>
      <c r="BM58" s="219"/>
      <c r="BN58" s="192" t="str">
        <f t="shared" si="18"/>
        <v/>
      </c>
      <c r="BO58" s="172"/>
    </row>
    <row r="59" spans="3:67" ht="12" customHeight="1" x14ac:dyDescent="0.2">
      <c r="C59" s="982"/>
      <c r="D59" s="975" t="s">
        <v>164</v>
      </c>
      <c r="E59" s="976"/>
      <c r="F59" s="976"/>
      <c r="G59" s="665" t="s">
        <v>90</v>
      </c>
      <c r="H59" s="657">
        <v>4.0000000000000001E-3</v>
      </c>
      <c r="I59" s="665" t="s">
        <v>93</v>
      </c>
      <c r="J59" s="172"/>
      <c r="K59" s="217"/>
      <c r="L59" s="192" t="str">
        <f t="shared" si="0"/>
        <v/>
      </c>
      <c r="M59" s="172"/>
      <c r="N59" s="219"/>
      <c r="O59" s="192" t="str">
        <f t="shared" si="1"/>
        <v/>
      </c>
      <c r="P59" s="172"/>
      <c r="Q59" s="219"/>
      <c r="R59" s="192" t="str">
        <f t="shared" si="2"/>
        <v/>
      </c>
      <c r="S59" s="172"/>
      <c r="T59" s="219"/>
      <c r="U59" s="192" t="str">
        <f t="shared" si="3"/>
        <v/>
      </c>
      <c r="V59" s="172"/>
      <c r="W59" s="219"/>
      <c r="X59" s="192" t="str">
        <f t="shared" si="4"/>
        <v/>
      </c>
      <c r="Y59" s="172"/>
      <c r="Z59" s="219"/>
      <c r="AA59" s="192" t="str">
        <f t="shared" si="5"/>
        <v/>
      </c>
      <c r="AB59" s="172"/>
      <c r="AC59" s="219"/>
      <c r="AD59" s="192" t="str">
        <f t="shared" si="6"/>
        <v/>
      </c>
      <c r="AE59" s="172"/>
      <c r="AF59" s="219"/>
      <c r="AG59" s="192" t="str">
        <f t="shared" si="7"/>
        <v/>
      </c>
      <c r="AH59" s="172"/>
      <c r="AI59" s="219"/>
      <c r="AJ59" s="192" t="str">
        <f t="shared" si="8"/>
        <v/>
      </c>
      <c r="AK59" s="172"/>
      <c r="AL59" s="219"/>
      <c r="AM59" s="192" t="str">
        <f t="shared" si="9"/>
        <v/>
      </c>
      <c r="AN59" s="172"/>
      <c r="AO59" s="219"/>
      <c r="AP59" s="192" t="str">
        <f t="shared" si="10"/>
        <v/>
      </c>
      <c r="AQ59" s="172"/>
      <c r="AR59" s="219"/>
      <c r="AS59" s="192" t="str">
        <f t="shared" si="11"/>
        <v/>
      </c>
      <c r="AT59" s="172"/>
      <c r="AU59" s="219"/>
      <c r="AV59" s="192" t="str">
        <f t="shared" si="12"/>
        <v/>
      </c>
      <c r="AW59" s="172"/>
      <c r="AX59" s="219"/>
      <c r="AY59" s="192" t="str">
        <f t="shared" si="13"/>
        <v/>
      </c>
      <c r="AZ59" s="172"/>
      <c r="BA59" s="219"/>
      <c r="BB59" s="192" t="str">
        <f t="shared" si="14"/>
        <v/>
      </c>
      <c r="BC59" s="172"/>
      <c r="BD59" s="219"/>
      <c r="BE59" s="192" t="str">
        <f t="shared" si="15"/>
        <v/>
      </c>
      <c r="BF59" s="172"/>
      <c r="BG59" s="219"/>
      <c r="BH59" s="192" t="str">
        <f t="shared" si="16"/>
        <v/>
      </c>
      <c r="BI59" s="172"/>
      <c r="BJ59" s="219"/>
      <c r="BK59" s="192" t="str">
        <f t="shared" si="17"/>
        <v/>
      </c>
      <c r="BL59" s="172"/>
      <c r="BM59" s="219"/>
      <c r="BN59" s="192" t="str">
        <f t="shared" si="18"/>
        <v/>
      </c>
      <c r="BO59" s="172"/>
    </row>
    <row r="60" spans="3:67" ht="12" customHeight="1" x14ac:dyDescent="0.2">
      <c r="C60" s="982"/>
      <c r="D60" s="977" t="s">
        <v>165</v>
      </c>
      <c r="E60" s="978"/>
      <c r="F60" s="978"/>
      <c r="G60" s="666" t="s">
        <v>90</v>
      </c>
      <c r="H60" s="659">
        <v>0.1</v>
      </c>
      <c r="I60" s="665" t="s">
        <v>93</v>
      </c>
      <c r="J60" s="220"/>
      <c r="K60" s="221"/>
      <c r="L60" s="222" t="str">
        <f t="shared" si="0"/>
        <v/>
      </c>
      <c r="M60" s="220"/>
      <c r="N60" s="223"/>
      <c r="O60" s="222" t="str">
        <f t="shared" si="1"/>
        <v/>
      </c>
      <c r="P60" s="220"/>
      <c r="Q60" s="223"/>
      <c r="R60" s="222" t="str">
        <f t="shared" si="2"/>
        <v/>
      </c>
      <c r="S60" s="220"/>
      <c r="T60" s="223"/>
      <c r="U60" s="222" t="str">
        <f t="shared" si="3"/>
        <v/>
      </c>
      <c r="V60" s="220"/>
      <c r="W60" s="223"/>
      <c r="X60" s="222" t="str">
        <f t="shared" si="4"/>
        <v/>
      </c>
      <c r="Y60" s="220"/>
      <c r="Z60" s="223"/>
      <c r="AA60" s="222" t="str">
        <f t="shared" si="5"/>
        <v/>
      </c>
      <c r="AB60" s="220"/>
      <c r="AC60" s="223"/>
      <c r="AD60" s="222" t="str">
        <f t="shared" si="6"/>
        <v/>
      </c>
      <c r="AE60" s="220"/>
      <c r="AF60" s="223"/>
      <c r="AG60" s="222" t="str">
        <f t="shared" si="7"/>
        <v/>
      </c>
      <c r="AH60" s="220"/>
      <c r="AI60" s="223"/>
      <c r="AJ60" s="222" t="str">
        <f t="shared" si="8"/>
        <v/>
      </c>
      <c r="AK60" s="220"/>
      <c r="AL60" s="223"/>
      <c r="AM60" s="222" t="str">
        <f t="shared" si="9"/>
        <v/>
      </c>
      <c r="AN60" s="220"/>
      <c r="AO60" s="223"/>
      <c r="AP60" s="222" t="str">
        <f t="shared" si="10"/>
        <v/>
      </c>
      <c r="AQ60" s="220"/>
      <c r="AR60" s="223"/>
      <c r="AS60" s="222" t="str">
        <f t="shared" si="11"/>
        <v/>
      </c>
      <c r="AT60" s="220"/>
      <c r="AU60" s="223"/>
      <c r="AV60" s="222" t="str">
        <f t="shared" si="12"/>
        <v/>
      </c>
      <c r="AW60" s="220"/>
      <c r="AX60" s="223"/>
      <c r="AY60" s="222" t="str">
        <f t="shared" si="13"/>
        <v/>
      </c>
      <c r="AZ60" s="220"/>
      <c r="BA60" s="223"/>
      <c r="BB60" s="222" t="str">
        <f t="shared" si="14"/>
        <v/>
      </c>
      <c r="BC60" s="220"/>
      <c r="BD60" s="223"/>
      <c r="BE60" s="222" t="str">
        <f t="shared" si="15"/>
        <v/>
      </c>
      <c r="BF60" s="220"/>
      <c r="BG60" s="223"/>
      <c r="BH60" s="222" t="str">
        <f t="shared" si="16"/>
        <v/>
      </c>
      <c r="BI60" s="220"/>
      <c r="BJ60" s="223"/>
      <c r="BK60" s="222" t="str">
        <f t="shared" si="17"/>
        <v/>
      </c>
      <c r="BL60" s="220"/>
      <c r="BM60" s="223"/>
      <c r="BN60" s="222" t="str">
        <f t="shared" si="18"/>
        <v/>
      </c>
      <c r="BO60" s="172"/>
    </row>
    <row r="61" spans="3:67" ht="12" customHeight="1" x14ac:dyDescent="0.2">
      <c r="C61" s="982"/>
      <c r="D61" s="975" t="s">
        <v>166</v>
      </c>
      <c r="E61" s="976"/>
      <c r="F61" s="976"/>
      <c r="G61" s="665" t="s">
        <v>90</v>
      </c>
      <c r="H61" s="657">
        <v>0.04</v>
      </c>
      <c r="I61" s="654" t="s">
        <v>93</v>
      </c>
      <c r="J61" s="172"/>
      <c r="K61" s="217"/>
      <c r="L61" s="192" t="str">
        <f t="shared" si="0"/>
        <v/>
      </c>
      <c r="M61" s="172"/>
      <c r="N61" s="219"/>
      <c r="O61" s="192" t="str">
        <f t="shared" si="1"/>
        <v/>
      </c>
      <c r="P61" s="172"/>
      <c r="Q61" s="219"/>
      <c r="R61" s="192" t="str">
        <f t="shared" si="2"/>
        <v/>
      </c>
      <c r="S61" s="172"/>
      <c r="T61" s="219"/>
      <c r="U61" s="192" t="str">
        <f t="shared" si="3"/>
        <v/>
      </c>
      <c r="V61" s="172"/>
      <c r="W61" s="219"/>
      <c r="X61" s="192" t="str">
        <f t="shared" si="4"/>
        <v/>
      </c>
      <c r="Y61" s="172"/>
      <c r="Z61" s="219"/>
      <c r="AA61" s="192" t="str">
        <f t="shared" si="5"/>
        <v/>
      </c>
      <c r="AB61" s="172"/>
      <c r="AC61" s="219"/>
      <c r="AD61" s="192" t="str">
        <f t="shared" si="6"/>
        <v/>
      </c>
      <c r="AE61" s="172"/>
      <c r="AF61" s="219"/>
      <c r="AG61" s="192" t="str">
        <f t="shared" si="7"/>
        <v/>
      </c>
      <c r="AH61" s="172"/>
      <c r="AI61" s="219"/>
      <c r="AJ61" s="192" t="str">
        <f t="shared" si="8"/>
        <v/>
      </c>
      <c r="AK61" s="172"/>
      <c r="AL61" s="219"/>
      <c r="AM61" s="192" t="str">
        <f t="shared" si="9"/>
        <v/>
      </c>
      <c r="AN61" s="172"/>
      <c r="AO61" s="219"/>
      <c r="AP61" s="192" t="str">
        <f t="shared" si="10"/>
        <v/>
      </c>
      <c r="AQ61" s="172"/>
      <c r="AR61" s="219"/>
      <c r="AS61" s="192" t="str">
        <f t="shared" si="11"/>
        <v/>
      </c>
      <c r="AT61" s="172"/>
      <c r="AU61" s="219"/>
      <c r="AV61" s="192" t="str">
        <f t="shared" si="12"/>
        <v/>
      </c>
      <c r="AW61" s="172"/>
      <c r="AX61" s="219"/>
      <c r="AY61" s="192" t="str">
        <f t="shared" si="13"/>
        <v/>
      </c>
      <c r="AZ61" s="172"/>
      <c r="BA61" s="219"/>
      <c r="BB61" s="192" t="str">
        <f t="shared" si="14"/>
        <v/>
      </c>
      <c r="BC61" s="172"/>
      <c r="BD61" s="219"/>
      <c r="BE61" s="192" t="str">
        <f t="shared" si="15"/>
        <v/>
      </c>
      <c r="BF61" s="172"/>
      <c r="BG61" s="219"/>
      <c r="BH61" s="192" t="str">
        <f t="shared" si="16"/>
        <v/>
      </c>
      <c r="BI61" s="172"/>
      <c r="BJ61" s="219"/>
      <c r="BK61" s="192" t="str">
        <f t="shared" si="17"/>
        <v/>
      </c>
      <c r="BL61" s="172"/>
      <c r="BM61" s="219"/>
      <c r="BN61" s="192" t="str">
        <f t="shared" si="18"/>
        <v/>
      </c>
      <c r="BO61" s="172"/>
    </row>
    <row r="62" spans="3:67" ht="12" customHeight="1" x14ac:dyDescent="0.2">
      <c r="C62" s="982"/>
      <c r="D62" s="975" t="s">
        <v>167</v>
      </c>
      <c r="E62" s="976"/>
      <c r="F62" s="976"/>
      <c r="G62" s="665" t="s">
        <v>90</v>
      </c>
      <c r="H62" s="657">
        <v>1</v>
      </c>
      <c r="I62" s="665" t="s">
        <v>93</v>
      </c>
      <c r="J62" s="172"/>
      <c r="K62" s="217"/>
      <c r="L62" s="192" t="str">
        <f t="shared" si="0"/>
        <v/>
      </c>
      <c r="M62" s="172"/>
      <c r="N62" s="219"/>
      <c r="O62" s="192" t="str">
        <f t="shared" si="1"/>
        <v/>
      </c>
      <c r="P62" s="172"/>
      <c r="Q62" s="219"/>
      <c r="R62" s="192" t="str">
        <f t="shared" si="2"/>
        <v/>
      </c>
      <c r="S62" s="172"/>
      <c r="T62" s="219"/>
      <c r="U62" s="192" t="str">
        <f t="shared" si="3"/>
        <v/>
      </c>
      <c r="V62" s="172"/>
      <c r="W62" s="219"/>
      <c r="X62" s="192" t="str">
        <f t="shared" si="4"/>
        <v/>
      </c>
      <c r="Y62" s="172"/>
      <c r="Z62" s="219"/>
      <c r="AA62" s="192" t="str">
        <f t="shared" si="5"/>
        <v/>
      </c>
      <c r="AB62" s="172"/>
      <c r="AC62" s="219"/>
      <c r="AD62" s="192" t="str">
        <f t="shared" si="6"/>
        <v/>
      </c>
      <c r="AE62" s="172"/>
      <c r="AF62" s="219"/>
      <c r="AG62" s="192" t="str">
        <f t="shared" si="7"/>
        <v/>
      </c>
      <c r="AH62" s="172"/>
      <c r="AI62" s="219"/>
      <c r="AJ62" s="192" t="str">
        <f t="shared" si="8"/>
        <v/>
      </c>
      <c r="AK62" s="172"/>
      <c r="AL62" s="219"/>
      <c r="AM62" s="192" t="str">
        <f t="shared" si="9"/>
        <v/>
      </c>
      <c r="AN62" s="172"/>
      <c r="AO62" s="219"/>
      <c r="AP62" s="192" t="str">
        <f t="shared" si="10"/>
        <v/>
      </c>
      <c r="AQ62" s="172"/>
      <c r="AR62" s="219"/>
      <c r="AS62" s="192" t="str">
        <f t="shared" si="11"/>
        <v/>
      </c>
      <c r="AT62" s="172"/>
      <c r="AU62" s="219"/>
      <c r="AV62" s="192" t="str">
        <f t="shared" si="12"/>
        <v/>
      </c>
      <c r="AW62" s="172"/>
      <c r="AX62" s="219"/>
      <c r="AY62" s="192" t="str">
        <f t="shared" si="13"/>
        <v/>
      </c>
      <c r="AZ62" s="172"/>
      <c r="BA62" s="219"/>
      <c r="BB62" s="192" t="str">
        <f t="shared" si="14"/>
        <v/>
      </c>
      <c r="BC62" s="172"/>
      <c r="BD62" s="219"/>
      <c r="BE62" s="192" t="str">
        <f t="shared" si="15"/>
        <v/>
      </c>
      <c r="BF62" s="172"/>
      <c r="BG62" s="219"/>
      <c r="BH62" s="192" t="str">
        <f t="shared" si="16"/>
        <v/>
      </c>
      <c r="BI62" s="172"/>
      <c r="BJ62" s="219"/>
      <c r="BK62" s="192" t="str">
        <f t="shared" si="17"/>
        <v/>
      </c>
      <c r="BL62" s="172"/>
      <c r="BM62" s="219"/>
      <c r="BN62" s="192" t="str">
        <f t="shared" si="18"/>
        <v/>
      </c>
      <c r="BO62" s="172"/>
    </row>
    <row r="63" spans="3:67" ht="12" customHeight="1" x14ac:dyDescent="0.2">
      <c r="C63" s="982"/>
      <c r="D63" s="975" t="s">
        <v>168</v>
      </c>
      <c r="E63" s="976"/>
      <c r="F63" s="976"/>
      <c r="G63" s="665" t="s">
        <v>90</v>
      </c>
      <c r="H63" s="657">
        <v>6.0000000000000001E-3</v>
      </c>
      <c r="I63" s="665" t="s">
        <v>93</v>
      </c>
      <c r="J63" s="172"/>
      <c r="K63" s="217"/>
      <c r="L63" s="192" t="str">
        <f t="shared" si="0"/>
        <v/>
      </c>
      <c r="M63" s="172"/>
      <c r="N63" s="219"/>
      <c r="O63" s="192" t="str">
        <f t="shared" si="1"/>
        <v/>
      </c>
      <c r="P63" s="172"/>
      <c r="Q63" s="219"/>
      <c r="R63" s="192" t="str">
        <f t="shared" si="2"/>
        <v/>
      </c>
      <c r="S63" s="172"/>
      <c r="T63" s="219"/>
      <c r="U63" s="192" t="str">
        <f t="shared" si="3"/>
        <v/>
      </c>
      <c r="V63" s="172"/>
      <c r="W63" s="219"/>
      <c r="X63" s="192" t="str">
        <f t="shared" si="4"/>
        <v/>
      </c>
      <c r="Y63" s="172"/>
      <c r="Z63" s="219"/>
      <c r="AA63" s="192" t="str">
        <f t="shared" si="5"/>
        <v/>
      </c>
      <c r="AB63" s="172"/>
      <c r="AC63" s="219"/>
      <c r="AD63" s="192" t="str">
        <f t="shared" si="6"/>
        <v/>
      </c>
      <c r="AE63" s="172"/>
      <c r="AF63" s="219"/>
      <c r="AG63" s="192" t="str">
        <f t="shared" si="7"/>
        <v/>
      </c>
      <c r="AH63" s="172"/>
      <c r="AI63" s="219"/>
      <c r="AJ63" s="192" t="str">
        <f t="shared" si="8"/>
        <v/>
      </c>
      <c r="AK63" s="172"/>
      <c r="AL63" s="219"/>
      <c r="AM63" s="192" t="str">
        <f t="shared" si="9"/>
        <v/>
      </c>
      <c r="AN63" s="172"/>
      <c r="AO63" s="219"/>
      <c r="AP63" s="192" t="str">
        <f t="shared" si="10"/>
        <v/>
      </c>
      <c r="AQ63" s="172"/>
      <c r="AR63" s="219"/>
      <c r="AS63" s="192" t="str">
        <f t="shared" si="11"/>
        <v/>
      </c>
      <c r="AT63" s="172"/>
      <c r="AU63" s="219"/>
      <c r="AV63" s="192" t="str">
        <f t="shared" si="12"/>
        <v/>
      </c>
      <c r="AW63" s="172"/>
      <c r="AX63" s="219"/>
      <c r="AY63" s="192" t="str">
        <f t="shared" si="13"/>
        <v/>
      </c>
      <c r="AZ63" s="172"/>
      <c r="BA63" s="219"/>
      <c r="BB63" s="192" t="str">
        <f t="shared" si="14"/>
        <v/>
      </c>
      <c r="BC63" s="172"/>
      <c r="BD63" s="219"/>
      <c r="BE63" s="192" t="str">
        <f t="shared" si="15"/>
        <v/>
      </c>
      <c r="BF63" s="172"/>
      <c r="BG63" s="219"/>
      <c r="BH63" s="192" t="str">
        <f t="shared" si="16"/>
        <v/>
      </c>
      <c r="BI63" s="172"/>
      <c r="BJ63" s="219"/>
      <c r="BK63" s="192" t="str">
        <f t="shared" si="17"/>
        <v/>
      </c>
      <c r="BL63" s="172"/>
      <c r="BM63" s="219"/>
      <c r="BN63" s="192" t="str">
        <f t="shared" si="18"/>
        <v/>
      </c>
      <c r="BO63" s="172"/>
    </row>
    <row r="64" spans="3:67" ht="12" customHeight="1" x14ac:dyDescent="0.2">
      <c r="C64" s="982"/>
      <c r="D64" s="977" t="s">
        <v>169</v>
      </c>
      <c r="E64" s="978"/>
      <c r="F64" s="978"/>
      <c r="G64" s="666" t="s">
        <v>90</v>
      </c>
      <c r="H64" s="659">
        <v>0.01</v>
      </c>
      <c r="I64" s="666" t="s">
        <v>93</v>
      </c>
      <c r="J64" s="220"/>
      <c r="K64" s="221"/>
      <c r="L64" s="222" t="str">
        <f t="shared" si="0"/>
        <v/>
      </c>
      <c r="M64" s="220"/>
      <c r="N64" s="223"/>
      <c r="O64" s="222" t="str">
        <f t="shared" si="1"/>
        <v/>
      </c>
      <c r="P64" s="220"/>
      <c r="Q64" s="223"/>
      <c r="R64" s="222" t="str">
        <f t="shared" si="2"/>
        <v/>
      </c>
      <c r="S64" s="220"/>
      <c r="T64" s="223"/>
      <c r="U64" s="222" t="str">
        <f t="shared" si="3"/>
        <v/>
      </c>
      <c r="V64" s="220"/>
      <c r="W64" s="223"/>
      <c r="X64" s="222" t="str">
        <f t="shared" si="4"/>
        <v/>
      </c>
      <c r="Y64" s="220"/>
      <c r="Z64" s="223"/>
      <c r="AA64" s="222" t="str">
        <f t="shared" si="5"/>
        <v/>
      </c>
      <c r="AB64" s="220"/>
      <c r="AC64" s="223"/>
      <c r="AD64" s="222" t="str">
        <f t="shared" si="6"/>
        <v/>
      </c>
      <c r="AE64" s="220"/>
      <c r="AF64" s="223"/>
      <c r="AG64" s="222" t="str">
        <f t="shared" si="7"/>
        <v/>
      </c>
      <c r="AH64" s="220"/>
      <c r="AI64" s="223"/>
      <c r="AJ64" s="222" t="str">
        <f t="shared" si="8"/>
        <v/>
      </c>
      <c r="AK64" s="220"/>
      <c r="AL64" s="223"/>
      <c r="AM64" s="222" t="str">
        <f t="shared" si="9"/>
        <v/>
      </c>
      <c r="AN64" s="220"/>
      <c r="AO64" s="223"/>
      <c r="AP64" s="222" t="str">
        <f t="shared" si="10"/>
        <v/>
      </c>
      <c r="AQ64" s="220"/>
      <c r="AR64" s="223"/>
      <c r="AS64" s="222" t="str">
        <f t="shared" si="11"/>
        <v/>
      </c>
      <c r="AT64" s="220"/>
      <c r="AU64" s="223"/>
      <c r="AV64" s="222" t="str">
        <f t="shared" si="12"/>
        <v/>
      </c>
      <c r="AW64" s="220"/>
      <c r="AX64" s="223"/>
      <c r="AY64" s="222" t="str">
        <f t="shared" si="13"/>
        <v/>
      </c>
      <c r="AZ64" s="220"/>
      <c r="BA64" s="223"/>
      <c r="BB64" s="222" t="str">
        <f t="shared" si="14"/>
        <v/>
      </c>
      <c r="BC64" s="220"/>
      <c r="BD64" s="223"/>
      <c r="BE64" s="222" t="str">
        <f t="shared" si="15"/>
        <v/>
      </c>
      <c r="BF64" s="220"/>
      <c r="BG64" s="223"/>
      <c r="BH64" s="222" t="str">
        <f t="shared" si="16"/>
        <v/>
      </c>
      <c r="BI64" s="220"/>
      <c r="BJ64" s="223"/>
      <c r="BK64" s="222" t="str">
        <f t="shared" si="17"/>
        <v/>
      </c>
      <c r="BL64" s="220"/>
      <c r="BM64" s="223"/>
      <c r="BN64" s="222" t="str">
        <f t="shared" si="18"/>
        <v/>
      </c>
      <c r="BO64" s="172"/>
    </row>
    <row r="65" spans="3:67" ht="12" customHeight="1" x14ac:dyDescent="0.2">
      <c r="C65" s="982"/>
      <c r="D65" s="975" t="s">
        <v>170</v>
      </c>
      <c r="E65" s="976"/>
      <c r="F65" s="976"/>
      <c r="G65" s="665" t="s">
        <v>90</v>
      </c>
      <c r="H65" s="657">
        <v>0.01</v>
      </c>
      <c r="I65" s="665" t="s">
        <v>93</v>
      </c>
      <c r="J65" s="172"/>
      <c r="K65" s="217"/>
      <c r="L65" s="192" t="str">
        <f t="shared" si="0"/>
        <v/>
      </c>
      <c r="M65" s="172"/>
      <c r="N65" s="219"/>
      <c r="O65" s="192" t="str">
        <f t="shared" si="1"/>
        <v/>
      </c>
      <c r="P65" s="172"/>
      <c r="Q65" s="219"/>
      <c r="R65" s="192" t="str">
        <f t="shared" si="2"/>
        <v/>
      </c>
      <c r="S65" s="172"/>
      <c r="T65" s="219"/>
      <c r="U65" s="192" t="str">
        <f t="shared" si="3"/>
        <v/>
      </c>
      <c r="V65" s="172"/>
      <c r="W65" s="219"/>
      <c r="X65" s="192" t="str">
        <f t="shared" si="4"/>
        <v/>
      </c>
      <c r="Y65" s="172"/>
      <c r="Z65" s="219"/>
      <c r="AA65" s="192" t="str">
        <f t="shared" si="5"/>
        <v/>
      </c>
      <c r="AB65" s="172"/>
      <c r="AC65" s="219"/>
      <c r="AD65" s="192" t="str">
        <f t="shared" si="6"/>
        <v/>
      </c>
      <c r="AE65" s="172"/>
      <c r="AF65" s="219"/>
      <c r="AG65" s="192" t="str">
        <f t="shared" si="7"/>
        <v/>
      </c>
      <c r="AH65" s="172"/>
      <c r="AI65" s="219"/>
      <c r="AJ65" s="192" t="str">
        <f t="shared" si="8"/>
        <v/>
      </c>
      <c r="AK65" s="172"/>
      <c r="AL65" s="219"/>
      <c r="AM65" s="192" t="str">
        <f t="shared" si="9"/>
        <v/>
      </c>
      <c r="AN65" s="172"/>
      <c r="AO65" s="219"/>
      <c r="AP65" s="192" t="str">
        <f t="shared" si="10"/>
        <v/>
      </c>
      <c r="AQ65" s="172"/>
      <c r="AR65" s="219"/>
      <c r="AS65" s="192" t="str">
        <f t="shared" si="11"/>
        <v/>
      </c>
      <c r="AT65" s="172"/>
      <c r="AU65" s="219"/>
      <c r="AV65" s="192" t="str">
        <f t="shared" si="12"/>
        <v/>
      </c>
      <c r="AW65" s="172"/>
      <c r="AX65" s="219"/>
      <c r="AY65" s="192" t="str">
        <f t="shared" si="13"/>
        <v/>
      </c>
      <c r="AZ65" s="172"/>
      <c r="BA65" s="219"/>
      <c r="BB65" s="192" t="str">
        <f t="shared" si="14"/>
        <v/>
      </c>
      <c r="BC65" s="172"/>
      <c r="BD65" s="219"/>
      <c r="BE65" s="192" t="str">
        <f t="shared" si="15"/>
        <v/>
      </c>
      <c r="BF65" s="172"/>
      <c r="BG65" s="219"/>
      <c r="BH65" s="192" t="str">
        <f t="shared" si="16"/>
        <v/>
      </c>
      <c r="BI65" s="172"/>
      <c r="BJ65" s="219"/>
      <c r="BK65" s="192" t="str">
        <f t="shared" si="17"/>
        <v/>
      </c>
      <c r="BL65" s="172"/>
      <c r="BM65" s="219"/>
      <c r="BN65" s="192" t="str">
        <f t="shared" si="18"/>
        <v/>
      </c>
      <c r="BO65" s="172"/>
    </row>
    <row r="66" spans="3:67" ht="12" customHeight="1" x14ac:dyDescent="0.2">
      <c r="C66" s="982"/>
      <c r="D66" s="975" t="s">
        <v>171</v>
      </c>
      <c r="E66" s="976"/>
      <c r="F66" s="976"/>
      <c r="G66" s="665" t="s">
        <v>90</v>
      </c>
      <c r="H66" s="657">
        <v>2E-3</v>
      </c>
      <c r="I66" s="665" t="s">
        <v>93</v>
      </c>
      <c r="J66" s="172"/>
      <c r="K66" s="217"/>
      <c r="L66" s="192" t="str">
        <f t="shared" si="0"/>
        <v/>
      </c>
      <c r="M66" s="172"/>
      <c r="N66" s="219"/>
      <c r="O66" s="192" t="str">
        <f t="shared" si="1"/>
        <v/>
      </c>
      <c r="P66" s="172"/>
      <c r="Q66" s="219"/>
      <c r="R66" s="192" t="str">
        <f t="shared" si="2"/>
        <v/>
      </c>
      <c r="S66" s="172"/>
      <c r="T66" s="219"/>
      <c r="U66" s="192" t="str">
        <f t="shared" si="3"/>
        <v/>
      </c>
      <c r="V66" s="172"/>
      <c r="W66" s="219"/>
      <c r="X66" s="192" t="str">
        <f t="shared" si="4"/>
        <v/>
      </c>
      <c r="Y66" s="172"/>
      <c r="Z66" s="219"/>
      <c r="AA66" s="192" t="str">
        <f t="shared" si="5"/>
        <v/>
      </c>
      <c r="AB66" s="172"/>
      <c r="AC66" s="219"/>
      <c r="AD66" s="192" t="str">
        <f t="shared" si="6"/>
        <v/>
      </c>
      <c r="AE66" s="172"/>
      <c r="AF66" s="219"/>
      <c r="AG66" s="192" t="str">
        <f t="shared" si="7"/>
        <v/>
      </c>
      <c r="AH66" s="172"/>
      <c r="AI66" s="219"/>
      <c r="AJ66" s="192" t="str">
        <f t="shared" si="8"/>
        <v/>
      </c>
      <c r="AK66" s="172"/>
      <c r="AL66" s="219"/>
      <c r="AM66" s="192" t="str">
        <f t="shared" si="9"/>
        <v/>
      </c>
      <c r="AN66" s="172"/>
      <c r="AO66" s="219"/>
      <c r="AP66" s="192" t="str">
        <f t="shared" si="10"/>
        <v/>
      </c>
      <c r="AQ66" s="172"/>
      <c r="AR66" s="219"/>
      <c r="AS66" s="192" t="str">
        <f t="shared" si="11"/>
        <v/>
      </c>
      <c r="AT66" s="172"/>
      <c r="AU66" s="219"/>
      <c r="AV66" s="192" t="str">
        <f t="shared" si="12"/>
        <v/>
      </c>
      <c r="AW66" s="172"/>
      <c r="AX66" s="219"/>
      <c r="AY66" s="192" t="str">
        <f t="shared" si="13"/>
        <v/>
      </c>
      <c r="AZ66" s="172"/>
      <c r="BA66" s="219"/>
      <c r="BB66" s="192" t="str">
        <f t="shared" si="14"/>
        <v/>
      </c>
      <c r="BC66" s="172"/>
      <c r="BD66" s="219"/>
      <c r="BE66" s="192" t="str">
        <f t="shared" si="15"/>
        <v/>
      </c>
      <c r="BF66" s="172"/>
      <c r="BG66" s="219"/>
      <c r="BH66" s="192" t="str">
        <f t="shared" si="16"/>
        <v/>
      </c>
      <c r="BI66" s="172"/>
      <c r="BJ66" s="219"/>
      <c r="BK66" s="192" t="str">
        <f t="shared" si="17"/>
        <v/>
      </c>
      <c r="BL66" s="172"/>
      <c r="BM66" s="219"/>
      <c r="BN66" s="192" t="str">
        <f t="shared" si="18"/>
        <v/>
      </c>
      <c r="BO66" s="172"/>
    </row>
    <row r="67" spans="3:67" ht="12" customHeight="1" x14ac:dyDescent="0.2">
      <c r="C67" s="982"/>
      <c r="D67" s="975" t="s">
        <v>172</v>
      </c>
      <c r="E67" s="976"/>
      <c r="F67" s="976"/>
      <c r="G67" s="665" t="s">
        <v>90</v>
      </c>
      <c r="H67" s="657">
        <v>6.0000000000000001E-3</v>
      </c>
      <c r="I67" s="665" t="s">
        <v>93</v>
      </c>
      <c r="J67" s="172"/>
      <c r="K67" s="217"/>
      <c r="L67" s="192" t="str">
        <f t="shared" si="0"/>
        <v/>
      </c>
      <c r="M67" s="172"/>
      <c r="N67" s="219"/>
      <c r="O67" s="192" t="str">
        <f t="shared" si="1"/>
        <v/>
      </c>
      <c r="P67" s="172"/>
      <c r="Q67" s="219"/>
      <c r="R67" s="192" t="str">
        <f t="shared" si="2"/>
        <v/>
      </c>
      <c r="S67" s="172"/>
      <c r="T67" s="219"/>
      <c r="U67" s="192" t="str">
        <f t="shared" si="3"/>
        <v/>
      </c>
      <c r="V67" s="172"/>
      <c r="W67" s="219"/>
      <c r="X67" s="192" t="str">
        <f t="shared" si="4"/>
        <v/>
      </c>
      <c r="Y67" s="172"/>
      <c r="Z67" s="219"/>
      <c r="AA67" s="192" t="str">
        <f t="shared" si="5"/>
        <v/>
      </c>
      <c r="AB67" s="172"/>
      <c r="AC67" s="219"/>
      <c r="AD67" s="192" t="str">
        <f t="shared" si="6"/>
        <v/>
      </c>
      <c r="AE67" s="172"/>
      <c r="AF67" s="219"/>
      <c r="AG67" s="192" t="str">
        <f t="shared" si="7"/>
        <v/>
      </c>
      <c r="AH67" s="172"/>
      <c r="AI67" s="219"/>
      <c r="AJ67" s="192" t="str">
        <f t="shared" si="8"/>
        <v/>
      </c>
      <c r="AK67" s="172"/>
      <c r="AL67" s="219"/>
      <c r="AM67" s="192" t="str">
        <f t="shared" si="9"/>
        <v/>
      </c>
      <c r="AN67" s="172"/>
      <c r="AO67" s="219"/>
      <c r="AP67" s="192" t="str">
        <f t="shared" si="10"/>
        <v/>
      </c>
      <c r="AQ67" s="172"/>
      <c r="AR67" s="219"/>
      <c r="AS67" s="192" t="str">
        <f t="shared" si="11"/>
        <v/>
      </c>
      <c r="AT67" s="172"/>
      <c r="AU67" s="219"/>
      <c r="AV67" s="192" t="str">
        <f t="shared" si="12"/>
        <v/>
      </c>
      <c r="AW67" s="172"/>
      <c r="AX67" s="219"/>
      <c r="AY67" s="192" t="str">
        <f t="shared" si="13"/>
        <v/>
      </c>
      <c r="AZ67" s="172"/>
      <c r="BA67" s="219"/>
      <c r="BB67" s="192" t="str">
        <f t="shared" si="14"/>
        <v/>
      </c>
      <c r="BC67" s="172"/>
      <c r="BD67" s="219"/>
      <c r="BE67" s="192" t="str">
        <f t="shared" si="15"/>
        <v/>
      </c>
      <c r="BF67" s="172"/>
      <c r="BG67" s="219"/>
      <c r="BH67" s="192" t="str">
        <f t="shared" si="16"/>
        <v/>
      </c>
      <c r="BI67" s="172"/>
      <c r="BJ67" s="219"/>
      <c r="BK67" s="192" t="str">
        <f t="shared" si="17"/>
        <v/>
      </c>
      <c r="BL67" s="172"/>
      <c r="BM67" s="219"/>
      <c r="BN67" s="192" t="str">
        <f t="shared" si="18"/>
        <v/>
      </c>
      <c r="BO67" s="172"/>
    </row>
    <row r="68" spans="3:67" ht="12" customHeight="1" x14ac:dyDescent="0.2">
      <c r="C68" s="982"/>
      <c r="D68" s="977" t="s">
        <v>173</v>
      </c>
      <c r="E68" s="978"/>
      <c r="F68" s="978"/>
      <c r="G68" s="666" t="s">
        <v>90</v>
      </c>
      <c r="H68" s="659">
        <v>3.0000000000000001E-3</v>
      </c>
      <c r="I68" s="665" t="s">
        <v>93</v>
      </c>
      <c r="J68" s="220"/>
      <c r="K68" s="221"/>
      <c r="L68" s="222" t="str">
        <f t="shared" si="0"/>
        <v/>
      </c>
      <c r="M68" s="220"/>
      <c r="N68" s="223"/>
      <c r="O68" s="222" t="str">
        <f t="shared" si="1"/>
        <v/>
      </c>
      <c r="P68" s="220"/>
      <c r="Q68" s="223"/>
      <c r="R68" s="222" t="str">
        <f t="shared" si="2"/>
        <v/>
      </c>
      <c r="S68" s="220"/>
      <c r="T68" s="223"/>
      <c r="U68" s="222" t="str">
        <f t="shared" si="3"/>
        <v/>
      </c>
      <c r="V68" s="220"/>
      <c r="W68" s="223"/>
      <c r="X68" s="222" t="str">
        <f t="shared" si="4"/>
        <v/>
      </c>
      <c r="Y68" s="220"/>
      <c r="Z68" s="223"/>
      <c r="AA68" s="222" t="str">
        <f t="shared" si="5"/>
        <v/>
      </c>
      <c r="AB68" s="220"/>
      <c r="AC68" s="223"/>
      <c r="AD68" s="222" t="str">
        <f t="shared" si="6"/>
        <v/>
      </c>
      <c r="AE68" s="220"/>
      <c r="AF68" s="223"/>
      <c r="AG68" s="222" t="str">
        <f t="shared" si="7"/>
        <v/>
      </c>
      <c r="AH68" s="220"/>
      <c r="AI68" s="223"/>
      <c r="AJ68" s="222" t="str">
        <f t="shared" si="8"/>
        <v/>
      </c>
      <c r="AK68" s="220"/>
      <c r="AL68" s="223"/>
      <c r="AM68" s="222" t="str">
        <f t="shared" si="9"/>
        <v/>
      </c>
      <c r="AN68" s="220"/>
      <c r="AO68" s="223"/>
      <c r="AP68" s="222" t="str">
        <f t="shared" si="10"/>
        <v/>
      </c>
      <c r="AQ68" s="220"/>
      <c r="AR68" s="223"/>
      <c r="AS68" s="222" t="str">
        <f t="shared" si="11"/>
        <v/>
      </c>
      <c r="AT68" s="220"/>
      <c r="AU68" s="223"/>
      <c r="AV68" s="222" t="str">
        <f t="shared" si="12"/>
        <v/>
      </c>
      <c r="AW68" s="220"/>
      <c r="AX68" s="223"/>
      <c r="AY68" s="222" t="str">
        <f t="shared" si="13"/>
        <v/>
      </c>
      <c r="AZ68" s="220"/>
      <c r="BA68" s="223"/>
      <c r="BB68" s="222" t="str">
        <f t="shared" si="14"/>
        <v/>
      </c>
      <c r="BC68" s="220"/>
      <c r="BD68" s="223"/>
      <c r="BE68" s="222" t="str">
        <f t="shared" si="15"/>
        <v/>
      </c>
      <c r="BF68" s="220"/>
      <c r="BG68" s="223"/>
      <c r="BH68" s="222" t="str">
        <f t="shared" si="16"/>
        <v/>
      </c>
      <c r="BI68" s="220"/>
      <c r="BJ68" s="223"/>
      <c r="BK68" s="222" t="str">
        <f t="shared" si="17"/>
        <v/>
      </c>
      <c r="BL68" s="220"/>
      <c r="BM68" s="223"/>
      <c r="BN68" s="222" t="str">
        <f t="shared" si="18"/>
        <v/>
      </c>
      <c r="BO68" s="172"/>
    </row>
    <row r="69" spans="3:67" ht="12" customHeight="1" x14ac:dyDescent="0.2">
      <c r="C69" s="982"/>
      <c r="D69" s="975" t="s">
        <v>174</v>
      </c>
      <c r="E69" s="976"/>
      <c r="F69" s="976"/>
      <c r="G69" s="665" t="s">
        <v>90</v>
      </c>
      <c r="H69" s="657">
        <v>0.02</v>
      </c>
      <c r="I69" s="654" t="s">
        <v>93</v>
      </c>
      <c r="J69" s="172"/>
      <c r="K69" s="217"/>
      <c r="L69" s="192" t="str">
        <f t="shared" si="0"/>
        <v/>
      </c>
      <c r="M69" s="172"/>
      <c r="N69" s="219"/>
      <c r="O69" s="192" t="str">
        <f t="shared" si="1"/>
        <v/>
      </c>
      <c r="P69" s="172"/>
      <c r="Q69" s="219"/>
      <c r="R69" s="192" t="str">
        <f t="shared" si="2"/>
        <v/>
      </c>
      <c r="S69" s="172"/>
      <c r="T69" s="219"/>
      <c r="U69" s="192" t="str">
        <f t="shared" si="3"/>
        <v/>
      </c>
      <c r="V69" s="172"/>
      <c r="W69" s="219"/>
      <c r="X69" s="192" t="str">
        <f t="shared" si="4"/>
        <v/>
      </c>
      <c r="Y69" s="172"/>
      <c r="Z69" s="219"/>
      <c r="AA69" s="192" t="str">
        <f t="shared" si="5"/>
        <v/>
      </c>
      <c r="AB69" s="172"/>
      <c r="AC69" s="219"/>
      <c r="AD69" s="192" t="str">
        <f t="shared" si="6"/>
        <v/>
      </c>
      <c r="AE69" s="172"/>
      <c r="AF69" s="219"/>
      <c r="AG69" s="192" t="str">
        <f t="shared" si="7"/>
        <v/>
      </c>
      <c r="AH69" s="172"/>
      <c r="AI69" s="219"/>
      <c r="AJ69" s="192" t="str">
        <f t="shared" si="8"/>
        <v/>
      </c>
      <c r="AK69" s="172"/>
      <c r="AL69" s="219"/>
      <c r="AM69" s="192" t="str">
        <f t="shared" si="9"/>
        <v/>
      </c>
      <c r="AN69" s="172"/>
      <c r="AO69" s="219"/>
      <c r="AP69" s="192" t="str">
        <f t="shared" si="10"/>
        <v/>
      </c>
      <c r="AQ69" s="172"/>
      <c r="AR69" s="219"/>
      <c r="AS69" s="192" t="str">
        <f t="shared" si="11"/>
        <v/>
      </c>
      <c r="AT69" s="172"/>
      <c r="AU69" s="219"/>
      <c r="AV69" s="192" t="str">
        <f t="shared" si="12"/>
        <v/>
      </c>
      <c r="AW69" s="172"/>
      <c r="AX69" s="219"/>
      <c r="AY69" s="192" t="str">
        <f t="shared" si="13"/>
        <v/>
      </c>
      <c r="AZ69" s="172"/>
      <c r="BA69" s="219"/>
      <c r="BB69" s="192" t="str">
        <f t="shared" si="14"/>
        <v/>
      </c>
      <c r="BC69" s="172"/>
      <c r="BD69" s="219"/>
      <c r="BE69" s="192" t="str">
        <f t="shared" si="15"/>
        <v/>
      </c>
      <c r="BF69" s="172"/>
      <c r="BG69" s="219"/>
      <c r="BH69" s="192" t="str">
        <f t="shared" si="16"/>
        <v/>
      </c>
      <c r="BI69" s="172"/>
      <c r="BJ69" s="219"/>
      <c r="BK69" s="192" t="str">
        <f t="shared" si="17"/>
        <v/>
      </c>
      <c r="BL69" s="172"/>
      <c r="BM69" s="219"/>
      <c r="BN69" s="192" t="str">
        <f t="shared" si="18"/>
        <v/>
      </c>
      <c r="BO69" s="172"/>
    </row>
    <row r="70" spans="3:67" ht="12" customHeight="1" x14ac:dyDescent="0.2">
      <c r="C70" s="982"/>
      <c r="D70" s="975" t="s">
        <v>175</v>
      </c>
      <c r="E70" s="976"/>
      <c r="F70" s="976"/>
      <c r="G70" s="665" t="s">
        <v>90</v>
      </c>
      <c r="H70" s="657">
        <v>0.01</v>
      </c>
      <c r="I70" s="665" t="s">
        <v>93</v>
      </c>
      <c r="J70" s="172"/>
      <c r="K70" s="217"/>
      <c r="L70" s="192" t="str">
        <f t="shared" si="0"/>
        <v/>
      </c>
      <c r="M70" s="172"/>
      <c r="N70" s="219"/>
      <c r="O70" s="192" t="str">
        <f t="shared" si="1"/>
        <v/>
      </c>
      <c r="P70" s="172"/>
      <c r="Q70" s="219"/>
      <c r="R70" s="192" t="str">
        <f t="shared" si="2"/>
        <v/>
      </c>
      <c r="S70" s="172"/>
      <c r="T70" s="219"/>
      <c r="U70" s="192" t="str">
        <f t="shared" si="3"/>
        <v/>
      </c>
      <c r="V70" s="172"/>
      <c r="W70" s="219"/>
      <c r="X70" s="192" t="str">
        <f t="shared" si="4"/>
        <v/>
      </c>
      <c r="Y70" s="172"/>
      <c r="Z70" s="219"/>
      <c r="AA70" s="192" t="str">
        <f t="shared" si="5"/>
        <v/>
      </c>
      <c r="AB70" s="172"/>
      <c r="AC70" s="219"/>
      <c r="AD70" s="192" t="str">
        <f t="shared" si="6"/>
        <v/>
      </c>
      <c r="AE70" s="172"/>
      <c r="AF70" s="219"/>
      <c r="AG70" s="192" t="str">
        <f t="shared" si="7"/>
        <v/>
      </c>
      <c r="AH70" s="172"/>
      <c r="AI70" s="219"/>
      <c r="AJ70" s="192" t="str">
        <f t="shared" si="8"/>
        <v/>
      </c>
      <c r="AK70" s="172"/>
      <c r="AL70" s="219"/>
      <c r="AM70" s="192" t="str">
        <f t="shared" si="9"/>
        <v/>
      </c>
      <c r="AN70" s="172"/>
      <c r="AO70" s="219"/>
      <c r="AP70" s="192" t="str">
        <f t="shared" si="10"/>
        <v/>
      </c>
      <c r="AQ70" s="172"/>
      <c r="AR70" s="219"/>
      <c r="AS70" s="192" t="str">
        <f t="shared" si="11"/>
        <v/>
      </c>
      <c r="AT70" s="172"/>
      <c r="AU70" s="219"/>
      <c r="AV70" s="192" t="str">
        <f t="shared" si="12"/>
        <v/>
      </c>
      <c r="AW70" s="172"/>
      <c r="AX70" s="219"/>
      <c r="AY70" s="192" t="str">
        <f t="shared" si="13"/>
        <v/>
      </c>
      <c r="AZ70" s="172"/>
      <c r="BA70" s="219"/>
      <c r="BB70" s="192" t="str">
        <f t="shared" si="14"/>
        <v/>
      </c>
      <c r="BC70" s="172"/>
      <c r="BD70" s="219"/>
      <c r="BE70" s="192" t="str">
        <f t="shared" si="15"/>
        <v/>
      </c>
      <c r="BF70" s="172"/>
      <c r="BG70" s="219"/>
      <c r="BH70" s="192" t="str">
        <f t="shared" si="16"/>
        <v/>
      </c>
      <c r="BI70" s="172"/>
      <c r="BJ70" s="219"/>
      <c r="BK70" s="192" t="str">
        <f t="shared" si="17"/>
        <v/>
      </c>
      <c r="BL70" s="172"/>
      <c r="BM70" s="219"/>
      <c r="BN70" s="192" t="str">
        <f t="shared" si="18"/>
        <v/>
      </c>
      <c r="BO70" s="172"/>
    </row>
    <row r="71" spans="3:67" ht="12" customHeight="1" x14ac:dyDescent="0.2">
      <c r="C71" s="982"/>
      <c r="D71" s="975" t="s">
        <v>176</v>
      </c>
      <c r="E71" s="976"/>
      <c r="F71" s="976"/>
      <c r="G71" s="665" t="s">
        <v>90</v>
      </c>
      <c r="H71" s="657">
        <v>0.01</v>
      </c>
      <c r="I71" s="665" t="s">
        <v>93</v>
      </c>
      <c r="J71" s="172"/>
      <c r="K71" s="217"/>
      <c r="L71" s="192" t="str">
        <f t="shared" si="0"/>
        <v/>
      </c>
      <c r="M71" s="172"/>
      <c r="N71" s="219"/>
      <c r="O71" s="192" t="str">
        <f t="shared" si="1"/>
        <v/>
      </c>
      <c r="P71" s="172"/>
      <c r="Q71" s="219"/>
      <c r="R71" s="192" t="str">
        <f t="shared" si="2"/>
        <v/>
      </c>
      <c r="S71" s="172"/>
      <c r="T71" s="219"/>
      <c r="U71" s="192" t="str">
        <f t="shared" si="3"/>
        <v/>
      </c>
      <c r="V71" s="172"/>
      <c r="W71" s="219"/>
      <c r="X71" s="192" t="str">
        <f t="shared" si="4"/>
        <v/>
      </c>
      <c r="Y71" s="172"/>
      <c r="Z71" s="219"/>
      <c r="AA71" s="192" t="str">
        <f t="shared" si="5"/>
        <v/>
      </c>
      <c r="AB71" s="172"/>
      <c r="AC71" s="219"/>
      <c r="AD71" s="192" t="str">
        <f t="shared" si="6"/>
        <v/>
      </c>
      <c r="AE71" s="172"/>
      <c r="AF71" s="219"/>
      <c r="AG71" s="192" t="str">
        <f t="shared" si="7"/>
        <v/>
      </c>
      <c r="AH71" s="172"/>
      <c r="AI71" s="219"/>
      <c r="AJ71" s="192" t="str">
        <f t="shared" si="8"/>
        <v/>
      </c>
      <c r="AK71" s="172"/>
      <c r="AL71" s="219"/>
      <c r="AM71" s="192" t="str">
        <f t="shared" si="9"/>
        <v/>
      </c>
      <c r="AN71" s="172"/>
      <c r="AO71" s="219"/>
      <c r="AP71" s="192" t="str">
        <f t="shared" si="10"/>
        <v/>
      </c>
      <c r="AQ71" s="172"/>
      <c r="AR71" s="219"/>
      <c r="AS71" s="192" t="str">
        <f t="shared" si="11"/>
        <v/>
      </c>
      <c r="AT71" s="172"/>
      <c r="AU71" s="219"/>
      <c r="AV71" s="192" t="str">
        <f t="shared" si="12"/>
        <v/>
      </c>
      <c r="AW71" s="172"/>
      <c r="AX71" s="219"/>
      <c r="AY71" s="192" t="str">
        <f t="shared" si="13"/>
        <v/>
      </c>
      <c r="AZ71" s="172"/>
      <c r="BA71" s="219"/>
      <c r="BB71" s="192" t="str">
        <f t="shared" si="14"/>
        <v/>
      </c>
      <c r="BC71" s="172"/>
      <c r="BD71" s="219"/>
      <c r="BE71" s="192" t="str">
        <f t="shared" si="15"/>
        <v/>
      </c>
      <c r="BF71" s="172"/>
      <c r="BG71" s="219"/>
      <c r="BH71" s="192" t="str">
        <f t="shared" si="16"/>
        <v/>
      </c>
      <c r="BI71" s="172"/>
      <c r="BJ71" s="219"/>
      <c r="BK71" s="192" t="str">
        <f t="shared" si="17"/>
        <v/>
      </c>
      <c r="BL71" s="172"/>
      <c r="BM71" s="219"/>
      <c r="BN71" s="192" t="str">
        <f t="shared" si="18"/>
        <v/>
      </c>
      <c r="BO71" s="172"/>
    </row>
    <row r="72" spans="3:67" ht="12" customHeight="1" x14ac:dyDescent="0.2">
      <c r="C72" s="982"/>
      <c r="D72" s="977" t="s">
        <v>177</v>
      </c>
      <c r="E72" s="978"/>
      <c r="F72" s="978"/>
      <c r="G72" s="666" t="s">
        <v>90</v>
      </c>
      <c r="H72" s="659">
        <v>10</v>
      </c>
      <c r="I72" s="666" t="s">
        <v>93</v>
      </c>
      <c r="J72" s="157"/>
      <c r="K72" s="227"/>
      <c r="L72" s="185" t="str">
        <f t="shared" si="0"/>
        <v/>
      </c>
      <c r="M72" s="157"/>
      <c r="N72" s="228"/>
      <c r="O72" s="185" t="str">
        <f t="shared" si="1"/>
        <v/>
      </c>
      <c r="P72" s="157"/>
      <c r="Q72" s="228"/>
      <c r="R72" s="185" t="str">
        <f t="shared" si="2"/>
        <v/>
      </c>
      <c r="S72" s="157"/>
      <c r="T72" s="228"/>
      <c r="U72" s="185" t="str">
        <f t="shared" si="3"/>
        <v/>
      </c>
      <c r="V72" s="157"/>
      <c r="W72" s="229"/>
      <c r="X72" s="185" t="str">
        <f t="shared" si="4"/>
        <v/>
      </c>
      <c r="Y72" s="157"/>
      <c r="Z72" s="228"/>
      <c r="AA72" s="185" t="str">
        <f t="shared" si="5"/>
        <v/>
      </c>
      <c r="AB72" s="157"/>
      <c r="AC72" s="229"/>
      <c r="AD72" s="185" t="str">
        <f t="shared" si="6"/>
        <v/>
      </c>
      <c r="AE72" s="224"/>
      <c r="AF72" s="228"/>
      <c r="AG72" s="185" t="str">
        <f t="shared" si="7"/>
        <v/>
      </c>
      <c r="AH72" s="224"/>
      <c r="AI72" s="228">
        <v>2.1</v>
      </c>
      <c r="AJ72" s="185" t="str">
        <f t="shared" si="8"/>
        <v>○</v>
      </c>
      <c r="AK72" s="157"/>
      <c r="AL72" s="228"/>
      <c r="AM72" s="185" t="str">
        <f t="shared" si="9"/>
        <v/>
      </c>
      <c r="AN72" s="157"/>
      <c r="AO72" s="228"/>
      <c r="AP72" s="185" t="str">
        <f t="shared" si="10"/>
        <v/>
      </c>
      <c r="AQ72" s="157"/>
      <c r="AR72" s="228"/>
      <c r="AS72" s="185" t="str">
        <f t="shared" si="11"/>
        <v/>
      </c>
      <c r="AT72" s="157"/>
      <c r="AU72" s="228"/>
      <c r="AV72" s="185" t="str">
        <f t="shared" si="12"/>
        <v/>
      </c>
      <c r="AW72" s="157"/>
      <c r="AX72" s="229"/>
      <c r="AY72" s="185" t="str">
        <f t="shared" si="13"/>
        <v/>
      </c>
      <c r="AZ72" s="157"/>
      <c r="BA72" s="228"/>
      <c r="BB72" s="185" t="str">
        <f t="shared" si="14"/>
        <v/>
      </c>
      <c r="BC72" s="157"/>
      <c r="BD72" s="229"/>
      <c r="BE72" s="185" t="str">
        <f t="shared" si="15"/>
        <v/>
      </c>
      <c r="BF72" s="157"/>
      <c r="BG72" s="229"/>
      <c r="BH72" s="185" t="str">
        <f t="shared" si="16"/>
        <v/>
      </c>
      <c r="BI72" s="224"/>
      <c r="BJ72" s="229"/>
      <c r="BK72" s="185" t="str">
        <f t="shared" si="17"/>
        <v/>
      </c>
      <c r="BL72" s="157"/>
      <c r="BM72" s="229"/>
      <c r="BN72" s="185" t="str">
        <f t="shared" si="18"/>
        <v/>
      </c>
      <c r="BO72" s="77"/>
    </row>
    <row r="73" spans="3:67" ht="12" customHeight="1" x14ac:dyDescent="0.2">
      <c r="C73" s="982"/>
      <c r="D73" s="975" t="s">
        <v>178</v>
      </c>
      <c r="E73" s="976"/>
      <c r="F73" s="976"/>
      <c r="G73" s="654" t="s">
        <v>90</v>
      </c>
      <c r="H73" s="664">
        <v>0.8</v>
      </c>
      <c r="I73" s="665" t="s">
        <v>93</v>
      </c>
      <c r="J73" s="234"/>
      <c r="K73" s="230"/>
      <c r="L73" s="231" t="str">
        <f t="shared" si="0"/>
        <v/>
      </c>
      <c r="M73" s="664"/>
      <c r="N73" s="233"/>
      <c r="O73" s="231" t="str">
        <f t="shared" si="1"/>
        <v/>
      </c>
      <c r="P73" s="664"/>
      <c r="Q73" s="233"/>
      <c r="R73" s="231" t="str">
        <f t="shared" si="2"/>
        <v/>
      </c>
      <c r="S73" s="664"/>
      <c r="T73" s="233"/>
      <c r="U73" s="231" t="str">
        <f t="shared" si="3"/>
        <v/>
      </c>
      <c r="V73" s="664"/>
      <c r="W73" s="233"/>
      <c r="X73" s="231" t="str">
        <f t="shared" si="4"/>
        <v/>
      </c>
      <c r="Y73" s="664"/>
      <c r="Z73" s="233"/>
      <c r="AA73" s="231" t="str">
        <f t="shared" si="5"/>
        <v/>
      </c>
      <c r="AB73" s="664"/>
      <c r="AC73" s="235"/>
      <c r="AD73" s="231" t="str">
        <f t="shared" si="6"/>
        <v/>
      </c>
      <c r="AE73" s="664"/>
      <c r="AF73" s="233"/>
      <c r="AG73" s="231" t="str">
        <f t="shared" si="7"/>
        <v/>
      </c>
      <c r="AH73" s="664"/>
      <c r="AI73" s="235"/>
      <c r="AJ73" s="231" t="str">
        <f t="shared" si="8"/>
        <v/>
      </c>
      <c r="AK73" s="664"/>
      <c r="AL73" s="233"/>
      <c r="AM73" s="231" t="str">
        <f t="shared" si="9"/>
        <v/>
      </c>
      <c r="AN73" s="664"/>
      <c r="AO73" s="233"/>
      <c r="AP73" s="231" t="str">
        <f t="shared" si="10"/>
        <v/>
      </c>
      <c r="AQ73" s="664"/>
      <c r="AR73" s="233"/>
      <c r="AS73" s="231" t="str">
        <f t="shared" si="11"/>
        <v/>
      </c>
      <c r="AT73" s="664"/>
      <c r="AU73" s="233"/>
      <c r="AV73" s="231" t="str">
        <f t="shared" si="12"/>
        <v/>
      </c>
      <c r="AW73" s="664"/>
      <c r="AX73" s="233"/>
      <c r="AY73" s="231" t="str">
        <f t="shared" si="13"/>
        <v/>
      </c>
      <c r="AZ73" s="664"/>
      <c r="BA73" s="233"/>
      <c r="BB73" s="231" t="str">
        <f t="shared" si="14"/>
        <v/>
      </c>
      <c r="BC73" s="664"/>
      <c r="BD73" s="233"/>
      <c r="BE73" s="231" t="str">
        <f t="shared" si="15"/>
        <v/>
      </c>
      <c r="BF73" s="664"/>
      <c r="BG73" s="233"/>
      <c r="BH73" s="231" t="str">
        <f t="shared" si="16"/>
        <v/>
      </c>
      <c r="BI73" s="664"/>
      <c r="BJ73" s="233"/>
      <c r="BK73" s="231" t="str">
        <f t="shared" si="17"/>
        <v/>
      </c>
      <c r="BL73" s="664"/>
      <c r="BM73" s="233"/>
      <c r="BN73" s="231" t="str">
        <f t="shared" si="18"/>
        <v/>
      </c>
      <c r="BO73" s="657"/>
    </row>
    <row r="74" spans="3:67" ht="12" customHeight="1" x14ac:dyDescent="0.2">
      <c r="C74" s="982"/>
      <c r="D74" s="975" t="s">
        <v>179</v>
      </c>
      <c r="E74" s="976"/>
      <c r="F74" s="976"/>
      <c r="G74" s="665" t="s">
        <v>90</v>
      </c>
      <c r="H74" s="657">
        <v>1</v>
      </c>
      <c r="I74" s="665" t="s">
        <v>93</v>
      </c>
      <c r="J74" s="106"/>
      <c r="K74" s="217"/>
      <c r="L74" s="110" t="str">
        <f t="shared" si="0"/>
        <v/>
      </c>
      <c r="M74" s="657"/>
      <c r="N74" s="219"/>
      <c r="O74" s="110" t="str">
        <f t="shared" si="1"/>
        <v/>
      </c>
      <c r="P74" s="657"/>
      <c r="Q74" s="219"/>
      <c r="R74" s="110" t="str">
        <f t="shared" si="2"/>
        <v/>
      </c>
      <c r="S74" s="657"/>
      <c r="T74" s="219"/>
      <c r="U74" s="110" t="str">
        <f t="shared" si="3"/>
        <v/>
      </c>
      <c r="V74" s="657"/>
      <c r="W74" s="219"/>
      <c r="X74" s="110" t="str">
        <f t="shared" si="4"/>
        <v/>
      </c>
      <c r="Y74" s="657"/>
      <c r="Z74" s="219"/>
      <c r="AA74" s="110" t="str">
        <f t="shared" si="5"/>
        <v/>
      </c>
      <c r="AB74" s="657"/>
      <c r="AC74" s="219"/>
      <c r="AD74" s="110" t="str">
        <f t="shared" si="6"/>
        <v/>
      </c>
      <c r="AE74" s="657"/>
      <c r="AF74" s="219"/>
      <c r="AG74" s="110" t="str">
        <f t="shared" si="7"/>
        <v/>
      </c>
      <c r="AH74" s="657"/>
      <c r="AI74" s="219"/>
      <c r="AJ74" s="110" t="str">
        <f t="shared" si="8"/>
        <v/>
      </c>
      <c r="AK74" s="657"/>
      <c r="AL74" s="219"/>
      <c r="AM74" s="110" t="str">
        <f t="shared" si="9"/>
        <v/>
      </c>
      <c r="AN74" s="657"/>
      <c r="AO74" s="219"/>
      <c r="AP74" s="110" t="str">
        <f t="shared" si="10"/>
        <v/>
      </c>
      <c r="AQ74" s="657"/>
      <c r="AR74" s="219"/>
      <c r="AS74" s="110" t="str">
        <f t="shared" si="11"/>
        <v/>
      </c>
      <c r="AT74" s="657"/>
      <c r="AU74" s="219"/>
      <c r="AV74" s="110" t="str">
        <f t="shared" si="12"/>
        <v/>
      </c>
      <c r="AW74" s="657"/>
      <c r="AX74" s="219"/>
      <c r="AY74" s="110" t="str">
        <f t="shared" si="13"/>
        <v/>
      </c>
      <c r="AZ74" s="657"/>
      <c r="BA74" s="219"/>
      <c r="BB74" s="110" t="str">
        <f t="shared" si="14"/>
        <v/>
      </c>
      <c r="BC74" s="657"/>
      <c r="BD74" s="219"/>
      <c r="BE74" s="110" t="str">
        <f t="shared" si="15"/>
        <v/>
      </c>
      <c r="BF74" s="657"/>
      <c r="BG74" s="219"/>
      <c r="BH74" s="110" t="str">
        <f t="shared" si="16"/>
        <v/>
      </c>
      <c r="BI74" s="657"/>
      <c r="BJ74" s="219"/>
      <c r="BK74" s="110" t="str">
        <f t="shared" si="17"/>
        <v/>
      </c>
      <c r="BL74" s="657"/>
      <c r="BM74" s="219"/>
      <c r="BN74" s="110" t="str">
        <f t="shared" si="18"/>
        <v/>
      </c>
      <c r="BO74" s="657"/>
    </row>
    <row r="75" spans="3:67" ht="12" customHeight="1" x14ac:dyDescent="0.2">
      <c r="C75" s="983"/>
      <c r="D75" s="979" t="s">
        <v>180</v>
      </c>
      <c r="E75" s="980"/>
      <c r="F75" s="980"/>
      <c r="G75" s="655" t="s">
        <v>99</v>
      </c>
      <c r="H75" s="660">
        <v>0.05</v>
      </c>
      <c r="I75" s="655" t="s">
        <v>93</v>
      </c>
      <c r="J75" s="40"/>
      <c r="K75" s="240"/>
      <c r="L75" s="72" t="str">
        <f t="shared" si="0"/>
        <v/>
      </c>
      <c r="M75" s="40"/>
      <c r="N75" s="240"/>
      <c r="O75" s="72" t="str">
        <f t="shared" si="1"/>
        <v/>
      </c>
      <c r="P75" s="40"/>
      <c r="Q75" s="240"/>
      <c r="R75" s="72" t="str">
        <f t="shared" si="2"/>
        <v/>
      </c>
      <c r="S75" s="40"/>
      <c r="T75" s="240"/>
      <c r="U75" s="72" t="str">
        <f t="shared" si="3"/>
        <v/>
      </c>
      <c r="V75" s="40"/>
      <c r="W75" s="240"/>
      <c r="X75" s="72" t="str">
        <f t="shared" si="4"/>
        <v/>
      </c>
      <c r="Y75" s="40"/>
      <c r="Z75" s="240"/>
      <c r="AA75" s="72" t="str">
        <f t="shared" si="5"/>
        <v/>
      </c>
      <c r="AB75" s="40"/>
      <c r="AC75" s="238"/>
      <c r="AD75" s="72" t="str">
        <f t="shared" si="6"/>
        <v/>
      </c>
      <c r="AE75" s="40"/>
      <c r="AF75" s="240"/>
      <c r="AG75" s="72" t="str">
        <f t="shared" si="7"/>
        <v/>
      </c>
      <c r="AH75" s="40"/>
      <c r="AI75" s="238"/>
      <c r="AJ75" s="72" t="str">
        <f t="shared" si="8"/>
        <v/>
      </c>
      <c r="AK75" s="40"/>
      <c r="AL75" s="240"/>
      <c r="AM75" s="72" t="str">
        <f t="shared" si="9"/>
        <v/>
      </c>
      <c r="AN75" s="40"/>
      <c r="AO75" s="240"/>
      <c r="AP75" s="72" t="str">
        <f t="shared" si="10"/>
        <v/>
      </c>
      <c r="AQ75" s="40"/>
      <c r="AR75" s="240"/>
      <c r="AS75" s="72" t="str">
        <f t="shared" si="11"/>
        <v/>
      </c>
      <c r="AT75" s="40"/>
      <c r="AU75" s="240"/>
      <c r="AV75" s="72" t="str">
        <f t="shared" si="12"/>
        <v/>
      </c>
      <c r="AW75" s="40"/>
      <c r="AX75" s="240"/>
      <c r="AY75" s="72" t="str">
        <f t="shared" si="13"/>
        <v/>
      </c>
      <c r="AZ75" s="40"/>
      <c r="BA75" s="240"/>
      <c r="BB75" s="72" t="str">
        <f t="shared" si="14"/>
        <v/>
      </c>
      <c r="BC75" s="40"/>
      <c r="BD75" s="240"/>
      <c r="BE75" s="72" t="str">
        <f t="shared" si="15"/>
        <v/>
      </c>
      <c r="BF75" s="40"/>
      <c r="BG75" s="240"/>
      <c r="BH75" s="72" t="str">
        <f t="shared" si="16"/>
        <v/>
      </c>
      <c r="BI75" s="40"/>
      <c r="BJ75" s="240"/>
      <c r="BK75" s="72" t="str">
        <f t="shared" si="17"/>
        <v/>
      </c>
      <c r="BL75" s="40"/>
      <c r="BM75" s="240"/>
      <c r="BN75" s="72" t="str">
        <f t="shared" si="18"/>
        <v/>
      </c>
      <c r="BO75" s="23"/>
    </row>
    <row r="76" spans="3:67" ht="12" customHeight="1" x14ac:dyDescent="0.2">
      <c r="C76" s="981" t="s">
        <v>181</v>
      </c>
      <c r="D76" s="984" t="s">
        <v>182</v>
      </c>
      <c r="E76" s="985"/>
      <c r="F76" s="985"/>
      <c r="G76" s="669" t="s">
        <v>90</v>
      </c>
      <c r="H76" s="662"/>
      <c r="I76" s="669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4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  <c r="BO76" s="23"/>
    </row>
    <row r="77" spans="3:67" ht="12" customHeight="1" x14ac:dyDescent="0.2">
      <c r="C77" s="994"/>
      <c r="D77" s="975" t="s">
        <v>183</v>
      </c>
      <c r="E77" s="976"/>
      <c r="F77" s="976"/>
      <c r="G77" s="665" t="s">
        <v>90</v>
      </c>
      <c r="H77" s="657"/>
      <c r="I77" s="665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199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  <c r="BO77" s="199"/>
    </row>
    <row r="78" spans="3:67" ht="12" customHeight="1" x14ac:dyDescent="0.2">
      <c r="C78" s="994"/>
      <c r="D78" s="975" t="s">
        <v>184</v>
      </c>
      <c r="E78" s="976"/>
      <c r="F78" s="976"/>
      <c r="G78" s="665" t="s">
        <v>90</v>
      </c>
      <c r="H78" s="657"/>
      <c r="I78" s="665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657"/>
      <c r="AO78" s="197"/>
      <c r="AP78" s="174"/>
      <c r="AQ78" s="657"/>
      <c r="AR78" s="197"/>
      <c r="AS78" s="29"/>
      <c r="AT78" s="23"/>
      <c r="AU78" s="197"/>
      <c r="AV78" s="173"/>
      <c r="AW78" s="657"/>
      <c r="AX78" s="197"/>
      <c r="AY78" s="173"/>
      <c r="AZ78" s="657"/>
      <c r="BA78" s="197"/>
      <c r="BB78" s="174"/>
      <c r="BC78" s="657"/>
      <c r="BD78" s="197"/>
      <c r="BE78" s="173"/>
      <c r="BF78" s="657"/>
      <c r="BG78" s="197"/>
      <c r="BH78" s="173"/>
      <c r="BI78" s="657"/>
      <c r="BJ78" s="197"/>
      <c r="BK78" s="173"/>
      <c r="BL78" s="657"/>
      <c r="BM78" s="197"/>
      <c r="BN78" s="174"/>
      <c r="BO78" s="657"/>
    </row>
    <row r="79" spans="3:67" ht="12" customHeight="1" x14ac:dyDescent="0.2">
      <c r="C79" s="994"/>
      <c r="D79" s="977" t="s">
        <v>185</v>
      </c>
      <c r="E79" s="978"/>
      <c r="F79" s="978"/>
      <c r="G79" s="666" t="s">
        <v>90</v>
      </c>
      <c r="H79" s="659"/>
      <c r="I79" s="666"/>
      <c r="J79" s="659"/>
      <c r="K79" s="242"/>
      <c r="L79" s="181"/>
      <c r="M79" s="659"/>
      <c r="N79" s="242"/>
      <c r="O79" s="181"/>
      <c r="P79" s="659"/>
      <c r="Q79" s="242"/>
      <c r="R79" s="181"/>
      <c r="S79" s="659"/>
      <c r="T79" s="242"/>
      <c r="U79" s="184"/>
      <c r="V79" s="659"/>
      <c r="W79" s="229"/>
      <c r="X79" s="184"/>
      <c r="Y79" s="243"/>
      <c r="Z79" s="242"/>
      <c r="AA79" s="244"/>
      <c r="AB79" s="659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659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659"/>
      <c r="BD79" s="229"/>
      <c r="BE79" s="181"/>
      <c r="BF79" s="659"/>
      <c r="BG79" s="229"/>
      <c r="BH79" s="181"/>
      <c r="BI79" s="224"/>
      <c r="BJ79" s="229"/>
      <c r="BK79" s="181"/>
      <c r="BL79" s="659"/>
      <c r="BM79" s="229"/>
      <c r="BN79" s="184"/>
      <c r="BO79" s="106"/>
    </row>
    <row r="80" spans="3:67" ht="12" customHeight="1" x14ac:dyDescent="0.2">
      <c r="C80" s="994"/>
      <c r="D80" s="975" t="s">
        <v>186</v>
      </c>
      <c r="E80" s="976"/>
      <c r="F80" s="976"/>
      <c r="G80" s="665" t="s">
        <v>90</v>
      </c>
      <c r="H80" s="657"/>
      <c r="I80" s="665"/>
      <c r="J80" s="657"/>
      <c r="K80" s="237"/>
      <c r="L80" s="173"/>
      <c r="M80" s="657"/>
      <c r="N80" s="237"/>
      <c r="O80" s="173"/>
      <c r="P80" s="657"/>
      <c r="Q80" s="237"/>
      <c r="R80" s="173"/>
      <c r="S80" s="657"/>
      <c r="T80" s="237"/>
      <c r="U80" s="174"/>
      <c r="V80" s="657"/>
      <c r="W80" s="191"/>
      <c r="X80" s="174"/>
      <c r="Y80" s="657"/>
      <c r="Z80" s="237"/>
      <c r="AA80" s="173"/>
      <c r="AB80" s="657"/>
      <c r="AC80" s="237"/>
      <c r="AD80" s="173"/>
      <c r="AE80" s="657"/>
      <c r="AF80" s="191"/>
      <c r="AG80" s="29"/>
      <c r="AH80" s="23"/>
      <c r="AI80" s="191"/>
      <c r="AJ80" s="29"/>
      <c r="AK80" s="657"/>
      <c r="AL80" s="191"/>
      <c r="AM80" s="110"/>
      <c r="AN80" s="657"/>
      <c r="AO80" s="191"/>
      <c r="AP80" s="174"/>
      <c r="AQ80" s="657"/>
      <c r="AR80" s="191"/>
      <c r="AS80" s="29"/>
      <c r="AT80" s="23"/>
      <c r="AU80" s="191"/>
      <c r="AV80" s="173"/>
      <c r="AW80" s="23"/>
      <c r="AX80" s="191"/>
      <c r="AY80" s="173"/>
      <c r="AZ80" s="657"/>
      <c r="BA80" s="191"/>
      <c r="BB80" s="174"/>
      <c r="BC80" s="106"/>
      <c r="BD80" s="191"/>
      <c r="BE80" s="173"/>
      <c r="BF80" s="657"/>
      <c r="BG80" s="191"/>
      <c r="BH80" s="173"/>
      <c r="BI80" s="657"/>
      <c r="BJ80" s="191"/>
      <c r="BK80" s="173"/>
      <c r="BL80" s="657"/>
      <c r="BM80" s="191"/>
      <c r="BN80" s="174"/>
      <c r="BO80" s="657"/>
    </row>
    <row r="81" spans="3:67" ht="12" customHeight="1" x14ac:dyDescent="0.2">
      <c r="C81" s="994"/>
      <c r="D81" s="975" t="s">
        <v>187</v>
      </c>
      <c r="E81" s="976"/>
      <c r="F81" s="976"/>
      <c r="G81" s="665" t="s">
        <v>90</v>
      </c>
      <c r="H81" s="657"/>
      <c r="I81" s="665"/>
      <c r="J81" s="657"/>
      <c r="K81" s="237"/>
      <c r="L81" s="173"/>
      <c r="M81" s="657"/>
      <c r="N81" s="237"/>
      <c r="O81" s="173"/>
      <c r="P81" s="657"/>
      <c r="Q81" s="237"/>
      <c r="R81" s="173"/>
      <c r="S81" s="657"/>
      <c r="T81" s="237"/>
      <c r="U81" s="174"/>
      <c r="V81" s="657"/>
      <c r="W81" s="191"/>
      <c r="X81" s="174"/>
      <c r="Y81" s="657"/>
      <c r="Z81" s="237"/>
      <c r="AA81" s="107"/>
      <c r="AB81" s="657"/>
      <c r="AC81" s="237"/>
      <c r="AD81" s="173"/>
      <c r="AE81" s="657"/>
      <c r="AF81" s="191"/>
      <c r="AG81" s="29"/>
      <c r="AH81" s="657"/>
      <c r="AI81" s="191"/>
      <c r="AJ81" s="29"/>
      <c r="AK81" s="657"/>
      <c r="AL81" s="191"/>
      <c r="AM81" s="110"/>
      <c r="AN81" s="657"/>
      <c r="AO81" s="191"/>
      <c r="AP81" s="174"/>
      <c r="AQ81" s="657"/>
      <c r="AR81" s="191"/>
      <c r="AS81" s="29"/>
      <c r="AT81" s="657"/>
      <c r="AU81" s="191"/>
      <c r="AV81" s="173"/>
      <c r="AW81" s="657"/>
      <c r="AX81" s="191"/>
      <c r="AY81" s="173"/>
      <c r="AZ81" s="657"/>
      <c r="BA81" s="191"/>
      <c r="BB81" s="174"/>
      <c r="BC81" s="657"/>
      <c r="BD81" s="191"/>
      <c r="BE81" s="173"/>
      <c r="BF81" s="657"/>
      <c r="BG81" s="191"/>
      <c r="BH81" s="173"/>
      <c r="BI81" s="657"/>
      <c r="BJ81" s="191"/>
      <c r="BK81" s="173"/>
      <c r="BL81" s="657"/>
      <c r="BM81" s="191"/>
      <c r="BN81" s="174"/>
      <c r="BO81" s="657"/>
    </row>
    <row r="82" spans="3:67" ht="12" customHeight="1" x14ac:dyDescent="0.2">
      <c r="C82" s="994"/>
      <c r="D82" s="975" t="s">
        <v>188</v>
      </c>
      <c r="E82" s="976"/>
      <c r="F82" s="976"/>
      <c r="G82" s="665" t="s">
        <v>90</v>
      </c>
      <c r="H82" s="657"/>
      <c r="I82" s="665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6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  <c r="BO82" s="106"/>
    </row>
    <row r="83" spans="3:67" ht="12" customHeight="1" x14ac:dyDescent="0.2">
      <c r="C83" s="994"/>
      <c r="D83" s="977" t="s">
        <v>189</v>
      </c>
      <c r="E83" s="978"/>
      <c r="F83" s="978"/>
      <c r="G83" s="666" t="s">
        <v>90</v>
      </c>
      <c r="H83" s="659"/>
      <c r="I83" s="666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659"/>
      <c r="AF83" s="229"/>
      <c r="AG83" s="226"/>
      <c r="AH83" s="659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659"/>
      <c r="AU83" s="229"/>
      <c r="AV83" s="181"/>
      <c r="AW83" s="224"/>
      <c r="AX83" s="229"/>
      <c r="AY83" s="181"/>
      <c r="AZ83" s="157"/>
      <c r="BA83" s="229"/>
      <c r="BB83" s="184"/>
      <c r="BC83" s="157"/>
      <c r="BD83" s="229"/>
      <c r="BE83" s="181"/>
      <c r="BF83" s="157"/>
      <c r="BG83" s="229"/>
      <c r="BH83" s="181"/>
      <c r="BI83" s="659"/>
      <c r="BJ83" s="229"/>
      <c r="BK83" s="181"/>
      <c r="BL83" s="224"/>
      <c r="BM83" s="229"/>
      <c r="BN83" s="184"/>
      <c r="BO83" s="77"/>
    </row>
    <row r="84" spans="3:67" ht="12" customHeight="1" x14ac:dyDescent="0.2">
      <c r="C84" s="994"/>
      <c r="D84" s="975" t="s">
        <v>190</v>
      </c>
      <c r="E84" s="976"/>
      <c r="F84" s="976"/>
      <c r="G84" s="665" t="s">
        <v>90</v>
      </c>
      <c r="H84" s="657"/>
      <c r="I84" s="665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657"/>
      <c r="AF84" s="188"/>
      <c r="AG84" s="29"/>
      <c r="AH84" s="657"/>
      <c r="AI84" s="188">
        <v>1.9</v>
      </c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657"/>
      <c r="AU84" s="188"/>
      <c r="AV84" s="29"/>
      <c r="AW84" s="23"/>
      <c r="AX84" s="191"/>
      <c r="AY84" s="76"/>
      <c r="AZ84" s="77"/>
      <c r="BA84" s="188"/>
      <c r="BB84" s="81"/>
      <c r="BC84" s="77"/>
      <c r="BD84" s="191"/>
      <c r="BE84" s="81"/>
      <c r="BF84" s="77"/>
      <c r="BG84" s="191"/>
      <c r="BH84" s="81"/>
      <c r="BI84" s="657"/>
      <c r="BJ84" s="191"/>
      <c r="BK84" s="25"/>
      <c r="BL84" s="106"/>
      <c r="BM84" s="191"/>
      <c r="BN84" s="81"/>
      <c r="BO84" s="106"/>
    </row>
    <row r="85" spans="3:67" ht="12" customHeight="1" x14ac:dyDescent="0.2">
      <c r="C85" s="994"/>
      <c r="D85" s="975" t="s">
        <v>191</v>
      </c>
      <c r="E85" s="976"/>
      <c r="F85" s="976"/>
      <c r="G85" s="665" t="s">
        <v>90</v>
      </c>
      <c r="H85" s="657"/>
      <c r="I85" s="665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657"/>
      <c r="AF85" s="197"/>
      <c r="AG85" s="29"/>
      <c r="AH85" s="657"/>
      <c r="AI85" s="191">
        <v>0.21</v>
      </c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657"/>
      <c r="AU85" s="197"/>
      <c r="AV85" s="29"/>
      <c r="AW85" s="106"/>
      <c r="AX85" s="197"/>
      <c r="AY85" s="76"/>
      <c r="AZ85" s="77"/>
      <c r="BA85" s="197"/>
      <c r="BB85" s="110"/>
      <c r="BC85" s="106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  <c r="BO85" s="77"/>
    </row>
    <row r="86" spans="3:67" ht="12" customHeight="1" x14ac:dyDescent="0.2">
      <c r="C86" s="995"/>
      <c r="D86" s="975" t="s">
        <v>192</v>
      </c>
      <c r="E86" s="976"/>
      <c r="F86" s="976"/>
      <c r="G86" s="665" t="s">
        <v>90</v>
      </c>
      <c r="H86" s="657"/>
      <c r="I86" s="665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660"/>
      <c r="AF86" s="191"/>
      <c r="AG86" s="29"/>
      <c r="AH86" s="657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657"/>
      <c r="AU86" s="197"/>
      <c r="AV86" s="29"/>
      <c r="AW86" s="106"/>
      <c r="AX86" s="197"/>
      <c r="AY86" s="107"/>
      <c r="AZ86" s="249"/>
      <c r="BA86" s="197"/>
      <c r="BB86" s="250"/>
      <c r="BC86" s="106"/>
      <c r="BD86" s="197"/>
      <c r="BE86" s="110"/>
      <c r="BF86" s="106"/>
      <c r="BG86" s="197"/>
      <c r="BH86" s="110"/>
      <c r="BI86" s="660"/>
      <c r="BJ86" s="197"/>
      <c r="BK86" s="25"/>
      <c r="BL86" s="106"/>
      <c r="BM86" s="197"/>
      <c r="BN86" s="110"/>
      <c r="BO86" s="106"/>
    </row>
    <row r="87" spans="3:67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662"/>
      <c r="I87" s="669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5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  <c r="BO87" s="106"/>
    </row>
    <row r="88" spans="3:67" ht="12" customHeight="1" x14ac:dyDescent="0.2">
      <c r="C88" s="982"/>
      <c r="D88" s="990" t="s">
        <v>195</v>
      </c>
      <c r="E88" s="991"/>
      <c r="F88" s="991"/>
      <c r="G88" s="257" t="s">
        <v>90</v>
      </c>
      <c r="H88" s="657"/>
      <c r="I88" s="665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6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  <c r="BO88" s="106"/>
    </row>
    <row r="89" spans="3:67" ht="12" customHeight="1" x14ac:dyDescent="0.2">
      <c r="C89" s="982"/>
      <c r="D89" s="990" t="s">
        <v>196</v>
      </c>
      <c r="E89" s="991"/>
      <c r="F89" s="991"/>
      <c r="G89" s="257" t="s">
        <v>90</v>
      </c>
      <c r="H89" s="657"/>
      <c r="I89" s="665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6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  <c r="BO89" s="106"/>
    </row>
    <row r="90" spans="3:67" ht="12" customHeight="1" x14ac:dyDescent="0.2">
      <c r="C90" s="982"/>
      <c r="D90" s="990" t="s">
        <v>197</v>
      </c>
      <c r="E90" s="991"/>
      <c r="F90" s="991"/>
      <c r="G90" s="257" t="s">
        <v>90</v>
      </c>
      <c r="H90" s="657"/>
      <c r="I90" s="665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6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  <c r="BO90" s="106"/>
    </row>
    <row r="91" spans="3:67" ht="12" customHeight="1" x14ac:dyDescent="0.2">
      <c r="C91" s="983"/>
      <c r="D91" s="992" t="s">
        <v>198</v>
      </c>
      <c r="E91" s="993"/>
      <c r="F91" s="993"/>
      <c r="G91" s="258" t="s">
        <v>90</v>
      </c>
      <c r="H91" s="660"/>
      <c r="I91" s="655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4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  <c r="BO91" s="106"/>
    </row>
    <row r="92" spans="3:67" ht="12" customHeight="1" x14ac:dyDescent="0.2">
      <c r="C92" s="981" t="s">
        <v>199</v>
      </c>
      <c r="D92" s="984" t="s">
        <v>200</v>
      </c>
      <c r="E92" s="985"/>
      <c r="F92" s="985"/>
      <c r="G92" s="669" t="s">
        <v>90</v>
      </c>
      <c r="H92" s="662">
        <v>0.06</v>
      </c>
      <c r="I92" s="669" t="s">
        <v>201</v>
      </c>
      <c r="J92" s="64"/>
      <c r="K92" s="125"/>
      <c r="L92" s="215" t="str">
        <f t="shared" ref="L92:L106" si="19">IF(K92="","",(IF(K92&lt;=$H92,"○","×")))</f>
        <v/>
      </c>
      <c r="M92" s="64"/>
      <c r="N92" s="266"/>
      <c r="O92" s="215" t="str">
        <f t="shared" ref="O92:O106" si="20">IF(N92="","",(IF(N92&lt;=$H92,"○","×")))</f>
        <v/>
      </c>
      <c r="P92" s="64"/>
      <c r="Q92" s="266"/>
      <c r="R92" s="215" t="str">
        <f t="shared" ref="R92:R106" si="21">IF(Q92="","",(IF(Q92&lt;=$H92,"○","×")))</f>
        <v/>
      </c>
      <c r="S92" s="64"/>
      <c r="T92" s="266"/>
      <c r="U92" s="215" t="str">
        <f t="shared" ref="U92:U106" si="22">IF(T92="","",(IF(T92&lt;=$H92,"○","×")))</f>
        <v/>
      </c>
      <c r="V92" s="64"/>
      <c r="W92" s="266"/>
      <c r="X92" s="215" t="str">
        <f t="shared" ref="X92:X106" si="23">IF(W92="","",(IF(W92&lt;=$H92,"○","×")))</f>
        <v/>
      </c>
      <c r="Y92" s="64"/>
      <c r="Z92" s="266"/>
      <c r="AA92" s="215" t="str">
        <f t="shared" ref="AA92:AA106" si="24">IF(Z92="","",(IF(Z92&lt;=$H92,"○","×")))</f>
        <v/>
      </c>
      <c r="AB92" s="64"/>
      <c r="AC92" s="265"/>
      <c r="AD92" s="215" t="str">
        <f t="shared" ref="AD92:AD106" si="25">IF(AC92="","",(IF(AC92&lt;=$H92,"○","×")))</f>
        <v/>
      </c>
      <c r="AE92" s="64"/>
      <c r="AF92" s="266"/>
      <c r="AG92" s="215" t="str">
        <f t="shared" ref="AG92:AG106" si="26">IF(AF92="","",(IF(AF92&lt;=$H92,"○","×")))</f>
        <v/>
      </c>
      <c r="AH92" s="64"/>
      <c r="AI92" s="265"/>
      <c r="AJ92" s="215" t="str">
        <f t="shared" ref="AJ92:AJ106" si="27">IF(AI92="","",(IF(AI92&lt;=$H92,"○","×")))</f>
        <v/>
      </c>
      <c r="AK92" s="64"/>
      <c r="AL92" s="266"/>
      <c r="AM92" s="215" t="str">
        <f t="shared" ref="AM92:AM106" si="28">IF(AL92="","",(IF(AL92&lt;=$H92,"○","×")))</f>
        <v/>
      </c>
      <c r="AN92" s="64"/>
      <c r="AO92" s="266"/>
      <c r="AP92" s="215" t="str">
        <f t="shared" ref="AP92:AP106" si="29">IF(AO92="","",(IF(AO92&lt;=$H92,"○","×")))</f>
        <v/>
      </c>
      <c r="AQ92" s="64"/>
      <c r="AR92" s="266"/>
      <c r="AS92" s="215" t="str">
        <f t="shared" ref="AS92:AS106" si="30">IF(AR92="","",(IF(AR92&lt;=$H92,"○","×")))</f>
        <v/>
      </c>
      <c r="AT92" s="64"/>
      <c r="AU92" s="266"/>
      <c r="AV92" s="215" t="str">
        <f t="shared" ref="AV92:AV106" si="31">IF(AU92="","",(IF(AU92&lt;=$H92,"○","×")))</f>
        <v/>
      </c>
      <c r="AW92" s="64"/>
      <c r="AX92" s="266"/>
      <c r="AY92" s="215" t="str">
        <f t="shared" ref="AY92:AY106" si="32">IF(AX92="","",(IF(AX92&lt;=$H92,"○","×")))</f>
        <v/>
      </c>
      <c r="AZ92" s="64"/>
      <c r="BA92" s="266"/>
      <c r="BB92" s="215" t="str">
        <f t="shared" ref="BB92:BB106" si="33">IF(BA92="","",(IF(BA92&lt;=$H92,"○","×")))</f>
        <v/>
      </c>
      <c r="BC92" s="64"/>
      <c r="BD92" s="266"/>
      <c r="BE92" s="215" t="str">
        <f t="shared" ref="BE92:BE106" si="34">IF(BD92="","",(IF(BD92&lt;=$H92,"○","×")))</f>
        <v/>
      </c>
      <c r="BF92" s="64"/>
      <c r="BG92" s="266"/>
      <c r="BH92" s="215" t="str">
        <f t="shared" ref="BH92:BH106" si="35">IF(BG92="","",(IF(BG92&lt;=$H92,"○","×")))</f>
        <v/>
      </c>
      <c r="BI92" s="64"/>
      <c r="BJ92" s="266"/>
      <c r="BK92" s="215" t="str">
        <f t="shared" ref="BK92:BK106" si="36">IF(BJ92="","",(IF(BJ92&lt;=$H92,"○","×")))</f>
        <v/>
      </c>
      <c r="BL92" s="64"/>
      <c r="BM92" s="266"/>
      <c r="BN92" s="215" t="str">
        <f t="shared" ref="BN92:BN106" si="37">IF(BM92="","",(IF(BM92&lt;=$H92,"○","×")))</f>
        <v/>
      </c>
      <c r="BO92" s="23"/>
    </row>
    <row r="93" spans="3:67" ht="12" customHeight="1" x14ac:dyDescent="0.2">
      <c r="C93" s="982"/>
      <c r="D93" s="975" t="s">
        <v>202</v>
      </c>
      <c r="E93" s="976"/>
      <c r="F93" s="976"/>
      <c r="G93" s="665" t="s">
        <v>90</v>
      </c>
      <c r="H93" s="657">
        <v>0.04</v>
      </c>
      <c r="I93" s="665" t="s">
        <v>201</v>
      </c>
      <c r="J93" s="23"/>
      <c r="K93" s="218"/>
      <c r="L93" s="192" t="str">
        <f t="shared" si="19"/>
        <v/>
      </c>
      <c r="M93" s="23"/>
      <c r="N93" s="195"/>
      <c r="O93" s="192" t="str">
        <f t="shared" si="20"/>
        <v/>
      </c>
      <c r="P93" s="23"/>
      <c r="Q93" s="195"/>
      <c r="R93" s="192" t="str">
        <f t="shared" si="21"/>
        <v/>
      </c>
      <c r="S93" s="23"/>
      <c r="T93" s="195"/>
      <c r="U93" s="192" t="str">
        <f t="shared" si="22"/>
        <v/>
      </c>
      <c r="V93" s="23"/>
      <c r="W93" s="195"/>
      <c r="X93" s="192" t="str">
        <f t="shared" si="23"/>
        <v/>
      </c>
      <c r="Y93" s="23"/>
      <c r="Z93" s="195"/>
      <c r="AA93" s="192" t="str">
        <f t="shared" si="24"/>
        <v/>
      </c>
      <c r="AB93" s="23"/>
      <c r="AC93" s="267"/>
      <c r="AD93" s="192" t="str">
        <f t="shared" si="25"/>
        <v/>
      </c>
      <c r="AE93" s="23"/>
      <c r="AF93" s="195"/>
      <c r="AG93" s="192" t="str">
        <f t="shared" si="26"/>
        <v/>
      </c>
      <c r="AH93" s="23"/>
      <c r="AI93" s="267"/>
      <c r="AJ93" s="192" t="str">
        <f t="shared" si="27"/>
        <v/>
      </c>
      <c r="AK93" s="23"/>
      <c r="AL93" s="195"/>
      <c r="AM93" s="192" t="str">
        <f t="shared" si="28"/>
        <v/>
      </c>
      <c r="AN93" s="23"/>
      <c r="AO93" s="195"/>
      <c r="AP93" s="192" t="str">
        <f t="shared" si="29"/>
        <v/>
      </c>
      <c r="AQ93" s="23"/>
      <c r="AR93" s="195"/>
      <c r="AS93" s="192" t="str">
        <f t="shared" si="30"/>
        <v/>
      </c>
      <c r="AT93" s="23"/>
      <c r="AU93" s="195"/>
      <c r="AV93" s="192" t="str">
        <f t="shared" si="31"/>
        <v/>
      </c>
      <c r="AW93" s="23"/>
      <c r="AX93" s="195"/>
      <c r="AY93" s="192" t="str">
        <f t="shared" si="32"/>
        <v/>
      </c>
      <c r="AZ93" s="23"/>
      <c r="BA93" s="195"/>
      <c r="BB93" s="192" t="str">
        <f t="shared" si="33"/>
        <v/>
      </c>
      <c r="BC93" s="23"/>
      <c r="BD93" s="195"/>
      <c r="BE93" s="192" t="str">
        <f t="shared" si="34"/>
        <v/>
      </c>
      <c r="BF93" s="23"/>
      <c r="BG93" s="195"/>
      <c r="BH93" s="192" t="str">
        <f t="shared" si="35"/>
        <v/>
      </c>
      <c r="BI93" s="23"/>
      <c r="BJ93" s="195"/>
      <c r="BK93" s="192" t="str">
        <f t="shared" si="36"/>
        <v/>
      </c>
      <c r="BL93" s="23"/>
      <c r="BM93" s="195"/>
      <c r="BN93" s="192" t="str">
        <f t="shared" si="37"/>
        <v/>
      </c>
      <c r="BO93" s="23"/>
    </row>
    <row r="94" spans="3:67" ht="12" customHeight="1" x14ac:dyDescent="0.2">
      <c r="C94" s="982"/>
      <c r="D94" s="975" t="s">
        <v>203</v>
      </c>
      <c r="E94" s="976"/>
      <c r="F94" s="976"/>
      <c r="G94" s="665" t="s">
        <v>90</v>
      </c>
      <c r="H94" s="657">
        <v>0.06</v>
      </c>
      <c r="I94" s="665" t="s">
        <v>201</v>
      </c>
      <c r="J94" s="23"/>
      <c r="K94" s="218"/>
      <c r="L94" s="192" t="str">
        <f t="shared" si="19"/>
        <v/>
      </c>
      <c r="M94" s="23"/>
      <c r="N94" s="195"/>
      <c r="O94" s="192" t="str">
        <f t="shared" si="20"/>
        <v/>
      </c>
      <c r="P94" s="23"/>
      <c r="Q94" s="195"/>
      <c r="R94" s="192" t="str">
        <f t="shared" si="21"/>
        <v/>
      </c>
      <c r="S94" s="23"/>
      <c r="T94" s="195"/>
      <c r="U94" s="192" t="str">
        <f t="shared" si="22"/>
        <v/>
      </c>
      <c r="V94" s="23"/>
      <c r="W94" s="195"/>
      <c r="X94" s="192" t="str">
        <f t="shared" si="23"/>
        <v/>
      </c>
      <c r="Y94" s="23"/>
      <c r="Z94" s="195"/>
      <c r="AA94" s="192" t="str">
        <f t="shared" si="24"/>
        <v/>
      </c>
      <c r="AB94" s="23"/>
      <c r="AC94" s="267"/>
      <c r="AD94" s="192" t="str">
        <f t="shared" si="25"/>
        <v/>
      </c>
      <c r="AE94" s="23"/>
      <c r="AF94" s="195"/>
      <c r="AG94" s="192" t="str">
        <f t="shared" si="26"/>
        <v/>
      </c>
      <c r="AH94" s="23"/>
      <c r="AI94" s="267"/>
      <c r="AJ94" s="192" t="str">
        <f t="shared" si="27"/>
        <v/>
      </c>
      <c r="AK94" s="23"/>
      <c r="AL94" s="195"/>
      <c r="AM94" s="192" t="str">
        <f t="shared" si="28"/>
        <v/>
      </c>
      <c r="AN94" s="23"/>
      <c r="AO94" s="195"/>
      <c r="AP94" s="192" t="str">
        <f t="shared" si="29"/>
        <v/>
      </c>
      <c r="AQ94" s="23"/>
      <c r="AR94" s="195"/>
      <c r="AS94" s="192" t="str">
        <f t="shared" si="30"/>
        <v/>
      </c>
      <c r="AT94" s="23"/>
      <c r="AU94" s="195"/>
      <c r="AV94" s="192" t="str">
        <f t="shared" si="31"/>
        <v/>
      </c>
      <c r="AW94" s="23"/>
      <c r="AX94" s="195"/>
      <c r="AY94" s="192" t="str">
        <f t="shared" si="32"/>
        <v/>
      </c>
      <c r="AZ94" s="23"/>
      <c r="BA94" s="195"/>
      <c r="BB94" s="192" t="str">
        <f t="shared" si="33"/>
        <v/>
      </c>
      <c r="BC94" s="23"/>
      <c r="BD94" s="195"/>
      <c r="BE94" s="192" t="str">
        <f t="shared" si="34"/>
        <v/>
      </c>
      <c r="BF94" s="23"/>
      <c r="BG94" s="195"/>
      <c r="BH94" s="192" t="str">
        <f t="shared" si="35"/>
        <v/>
      </c>
      <c r="BI94" s="23"/>
      <c r="BJ94" s="195"/>
      <c r="BK94" s="192" t="str">
        <f t="shared" si="36"/>
        <v/>
      </c>
      <c r="BL94" s="23"/>
      <c r="BM94" s="195"/>
      <c r="BN94" s="192" t="str">
        <f t="shared" si="37"/>
        <v/>
      </c>
      <c r="BO94" s="23"/>
    </row>
    <row r="95" spans="3:67" ht="12" customHeight="1" x14ac:dyDescent="0.2">
      <c r="C95" s="982"/>
      <c r="D95" s="977" t="s">
        <v>204</v>
      </c>
      <c r="E95" s="978"/>
      <c r="F95" s="978"/>
      <c r="G95" s="666" t="s">
        <v>90</v>
      </c>
      <c r="H95" s="659">
        <v>0.2</v>
      </c>
      <c r="I95" s="665" t="s">
        <v>201</v>
      </c>
      <c r="J95" s="224"/>
      <c r="K95" s="269"/>
      <c r="L95" s="222" t="str">
        <f t="shared" si="19"/>
        <v/>
      </c>
      <c r="M95" s="224"/>
      <c r="N95" s="269"/>
      <c r="O95" s="222" t="str">
        <f t="shared" si="20"/>
        <v/>
      </c>
      <c r="P95" s="224"/>
      <c r="Q95" s="269"/>
      <c r="R95" s="222" t="str">
        <f t="shared" si="21"/>
        <v/>
      </c>
      <c r="S95" s="224"/>
      <c r="T95" s="269"/>
      <c r="U95" s="222" t="str">
        <f t="shared" si="22"/>
        <v/>
      </c>
      <c r="V95" s="224"/>
      <c r="W95" s="269"/>
      <c r="X95" s="222" t="str">
        <f t="shared" si="23"/>
        <v/>
      </c>
      <c r="Y95" s="224"/>
      <c r="Z95" s="269"/>
      <c r="AA95" s="222" t="str">
        <f t="shared" si="24"/>
        <v/>
      </c>
      <c r="AB95" s="224"/>
      <c r="AC95" s="268"/>
      <c r="AD95" s="222" t="str">
        <f t="shared" si="25"/>
        <v/>
      </c>
      <c r="AE95" s="224"/>
      <c r="AF95" s="269"/>
      <c r="AG95" s="222" t="str">
        <f t="shared" si="26"/>
        <v/>
      </c>
      <c r="AH95" s="224"/>
      <c r="AI95" s="268"/>
      <c r="AJ95" s="222" t="str">
        <f t="shared" si="27"/>
        <v/>
      </c>
      <c r="AK95" s="224"/>
      <c r="AL95" s="269"/>
      <c r="AM95" s="222" t="str">
        <f t="shared" si="28"/>
        <v/>
      </c>
      <c r="AN95" s="224"/>
      <c r="AO95" s="269"/>
      <c r="AP95" s="222" t="str">
        <f t="shared" si="29"/>
        <v/>
      </c>
      <c r="AQ95" s="224"/>
      <c r="AR95" s="269"/>
      <c r="AS95" s="222" t="str">
        <f t="shared" si="30"/>
        <v/>
      </c>
      <c r="AT95" s="224"/>
      <c r="AU95" s="269"/>
      <c r="AV95" s="222" t="str">
        <f t="shared" si="31"/>
        <v/>
      </c>
      <c r="AW95" s="224"/>
      <c r="AX95" s="269"/>
      <c r="AY95" s="222" t="str">
        <f t="shared" si="32"/>
        <v/>
      </c>
      <c r="AZ95" s="224"/>
      <c r="BA95" s="269"/>
      <c r="BB95" s="222" t="str">
        <f t="shared" si="33"/>
        <v/>
      </c>
      <c r="BC95" s="224"/>
      <c r="BD95" s="269"/>
      <c r="BE95" s="222" t="str">
        <f t="shared" si="34"/>
        <v/>
      </c>
      <c r="BF95" s="224"/>
      <c r="BG95" s="269"/>
      <c r="BH95" s="222" t="str">
        <f t="shared" si="35"/>
        <v/>
      </c>
      <c r="BI95" s="224"/>
      <c r="BJ95" s="269"/>
      <c r="BK95" s="222" t="str">
        <f t="shared" si="36"/>
        <v/>
      </c>
      <c r="BL95" s="224"/>
      <c r="BM95" s="269"/>
      <c r="BN95" s="222" t="str">
        <f t="shared" si="37"/>
        <v/>
      </c>
      <c r="BO95" s="23"/>
    </row>
    <row r="96" spans="3:67" ht="12" customHeight="1" x14ac:dyDescent="0.2">
      <c r="C96" s="982"/>
      <c r="D96" s="975" t="s">
        <v>205</v>
      </c>
      <c r="E96" s="976"/>
      <c r="F96" s="976"/>
      <c r="G96" s="665" t="s">
        <v>90</v>
      </c>
      <c r="H96" s="657">
        <v>8.0000000000000002E-3</v>
      </c>
      <c r="I96" s="654" t="s">
        <v>201</v>
      </c>
      <c r="J96" s="23"/>
      <c r="K96" s="218"/>
      <c r="L96" s="192" t="str">
        <f t="shared" si="19"/>
        <v/>
      </c>
      <c r="M96" s="23"/>
      <c r="N96" s="270"/>
      <c r="O96" s="192" t="str">
        <f t="shared" si="20"/>
        <v/>
      </c>
      <c r="P96" s="23"/>
      <c r="Q96" s="270"/>
      <c r="R96" s="192" t="str">
        <f t="shared" si="21"/>
        <v/>
      </c>
      <c r="S96" s="23"/>
      <c r="T96" s="270"/>
      <c r="U96" s="192" t="str">
        <f t="shared" si="22"/>
        <v/>
      </c>
      <c r="V96" s="23"/>
      <c r="W96" s="270"/>
      <c r="X96" s="192" t="str">
        <f t="shared" si="23"/>
        <v/>
      </c>
      <c r="Y96" s="23"/>
      <c r="Z96" s="270"/>
      <c r="AA96" s="192" t="str">
        <f t="shared" si="24"/>
        <v/>
      </c>
      <c r="AB96" s="23"/>
      <c r="AC96" s="267"/>
      <c r="AD96" s="192" t="str">
        <f t="shared" si="25"/>
        <v/>
      </c>
      <c r="AE96" s="23"/>
      <c r="AF96" s="270"/>
      <c r="AG96" s="192" t="str">
        <f t="shared" si="26"/>
        <v/>
      </c>
      <c r="AH96" s="23"/>
      <c r="AI96" s="267"/>
      <c r="AJ96" s="192" t="str">
        <f t="shared" si="27"/>
        <v/>
      </c>
      <c r="AK96" s="23"/>
      <c r="AL96" s="270"/>
      <c r="AM96" s="192" t="str">
        <f t="shared" si="28"/>
        <v/>
      </c>
      <c r="AN96" s="23"/>
      <c r="AO96" s="270"/>
      <c r="AP96" s="192" t="str">
        <f t="shared" si="29"/>
        <v/>
      </c>
      <c r="AQ96" s="23"/>
      <c r="AR96" s="270"/>
      <c r="AS96" s="192" t="str">
        <f t="shared" si="30"/>
        <v/>
      </c>
      <c r="AT96" s="23"/>
      <c r="AU96" s="270"/>
      <c r="AV96" s="192" t="str">
        <f t="shared" si="31"/>
        <v/>
      </c>
      <c r="AW96" s="23"/>
      <c r="AX96" s="270"/>
      <c r="AY96" s="192" t="str">
        <f t="shared" si="32"/>
        <v/>
      </c>
      <c r="AZ96" s="23"/>
      <c r="BA96" s="270"/>
      <c r="BB96" s="192" t="str">
        <f t="shared" si="33"/>
        <v/>
      </c>
      <c r="BC96" s="23"/>
      <c r="BD96" s="270"/>
      <c r="BE96" s="192" t="str">
        <f t="shared" si="34"/>
        <v/>
      </c>
      <c r="BF96" s="23"/>
      <c r="BG96" s="270"/>
      <c r="BH96" s="192" t="str">
        <f t="shared" si="35"/>
        <v/>
      </c>
      <c r="BI96" s="23"/>
      <c r="BJ96" s="270"/>
      <c r="BK96" s="192" t="str">
        <f t="shared" si="36"/>
        <v/>
      </c>
      <c r="BL96" s="23"/>
      <c r="BM96" s="270"/>
      <c r="BN96" s="192" t="str">
        <f t="shared" si="37"/>
        <v/>
      </c>
      <c r="BO96" s="23"/>
    </row>
    <row r="97" spans="3:67" ht="12" customHeight="1" x14ac:dyDescent="0.2">
      <c r="C97" s="982"/>
      <c r="D97" s="975" t="s">
        <v>206</v>
      </c>
      <c r="E97" s="976"/>
      <c r="F97" s="976"/>
      <c r="G97" s="665" t="s">
        <v>90</v>
      </c>
      <c r="H97" s="657">
        <v>5.0000000000000001E-3</v>
      </c>
      <c r="I97" s="665" t="s">
        <v>201</v>
      </c>
      <c r="J97" s="23"/>
      <c r="K97" s="218"/>
      <c r="L97" s="192" t="str">
        <f t="shared" si="19"/>
        <v/>
      </c>
      <c r="M97" s="23"/>
      <c r="N97" s="270"/>
      <c r="O97" s="192" t="str">
        <f t="shared" si="20"/>
        <v/>
      </c>
      <c r="P97" s="23"/>
      <c r="Q97" s="270"/>
      <c r="R97" s="192" t="str">
        <f t="shared" si="21"/>
        <v/>
      </c>
      <c r="S97" s="23"/>
      <c r="T97" s="270"/>
      <c r="U97" s="192" t="str">
        <f t="shared" si="22"/>
        <v/>
      </c>
      <c r="V97" s="23"/>
      <c r="W97" s="270"/>
      <c r="X97" s="192" t="str">
        <f t="shared" si="23"/>
        <v/>
      </c>
      <c r="Y97" s="23"/>
      <c r="Z97" s="270"/>
      <c r="AA97" s="192" t="str">
        <f t="shared" si="24"/>
        <v/>
      </c>
      <c r="AB97" s="23"/>
      <c r="AC97" s="267"/>
      <c r="AD97" s="192" t="str">
        <f t="shared" si="25"/>
        <v/>
      </c>
      <c r="AE97" s="23"/>
      <c r="AF97" s="270"/>
      <c r="AG97" s="192" t="str">
        <f t="shared" si="26"/>
        <v/>
      </c>
      <c r="AH97" s="23"/>
      <c r="AI97" s="267"/>
      <c r="AJ97" s="192" t="str">
        <f t="shared" si="27"/>
        <v/>
      </c>
      <c r="AK97" s="23"/>
      <c r="AL97" s="270"/>
      <c r="AM97" s="192" t="str">
        <f t="shared" si="28"/>
        <v/>
      </c>
      <c r="AN97" s="23"/>
      <c r="AO97" s="270"/>
      <c r="AP97" s="192" t="str">
        <f t="shared" si="29"/>
        <v/>
      </c>
      <c r="AQ97" s="23"/>
      <c r="AR97" s="270"/>
      <c r="AS97" s="192" t="str">
        <f t="shared" si="30"/>
        <v/>
      </c>
      <c r="AT97" s="23"/>
      <c r="AU97" s="270"/>
      <c r="AV97" s="192" t="str">
        <f t="shared" si="31"/>
        <v/>
      </c>
      <c r="AW97" s="23"/>
      <c r="AX97" s="270"/>
      <c r="AY97" s="192" t="str">
        <f t="shared" si="32"/>
        <v/>
      </c>
      <c r="AZ97" s="23"/>
      <c r="BA97" s="270"/>
      <c r="BB97" s="192" t="str">
        <f t="shared" si="33"/>
        <v/>
      </c>
      <c r="BC97" s="23"/>
      <c r="BD97" s="270"/>
      <c r="BE97" s="192" t="str">
        <f t="shared" si="34"/>
        <v/>
      </c>
      <c r="BF97" s="23"/>
      <c r="BG97" s="270"/>
      <c r="BH97" s="192" t="str">
        <f t="shared" si="35"/>
        <v/>
      </c>
      <c r="BI97" s="23"/>
      <c r="BJ97" s="270"/>
      <c r="BK97" s="192" t="str">
        <f t="shared" si="36"/>
        <v/>
      </c>
      <c r="BL97" s="23"/>
      <c r="BM97" s="270"/>
      <c r="BN97" s="192" t="str">
        <f t="shared" si="37"/>
        <v/>
      </c>
      <c r="BO97" s="23"/>
    </row>
    <row r="98" spans="3:67" ht="12" customHeight="1" x14ac:dyDescent="0.2">
      <c r="C98" s="982"/>
      <c r="D98" s="975" t="s">
        <v>207</v>
      </c>
      <c r="E98" s="976"/>
      <c r="F98" s="976"/>
      <c r="G98" s="665" t="s">
        <v>90</v>
      </c>
      <c r="H98" s="657">
        <v>3.0000000000000001E-3</v>
      </c>
      <c r="I98" s="665" t="s">
        <v>201</v>
      </c>
      <c r="J98" s="23"/>
      <c r="K98" s="218"/>
      <c r="L98" s="192" t="str">
        <f t="shared" si="19"/>
        <v/>
      </c>
      <c r="M98" s="23"/>
      <c r="N98" s="270"/>
      <c r="O98" s="192" t="str">
        <f t="shared" si="20"/>
        <v/>
      </c>
      <c r="P98" s="23"/>
      <c r="Q98" s="270"/>
      <c r="R98" s="192" t="str">
        <f t="shared" si="21"/>
        <v/>
      </c>
      <c r="S98" s="23"/>
      <c r="T98" s="270"/>
      <c r="U98" s="192" t="str">
        <f t="shared" si="22"/>
        <v/>
      </c>
      <c r="V98" s="23"/>
      <c r="W98" s="270"/>
      <c r="X98" s="192" t="str">
        <f t="shared" si="23"/>
        <v/>
      </c>
      <c r="Y98" s="23"/>
      <c r="Z98" s="270"/>
      <c r="AA98" s="192" t="str">
        <f t="shared" si="24"/>
        <v/>
      </c>
      <c r="AB98" s="23"/>
      <c r="AC98" s="267"/>
      <c r="AD98" s="192" t="str">
        <f t="shared" si="25"/>
        <v/>
      </c>
      <c r="AE98" s="23"/>
      <c r="AF98" s="270"/>
      <c r="AG98" s="192" t="str">
        <f t="shared" si="26"/>
        <v/>
      </c>
      <c r="AH98" s="23"/>
      <c r="AI98" s="267"/>
      <c r="AJ98" s="192" t="str">
        <f t="shared" si="27"/>
        <v/>
      </c>
      <c r="AK98" s="23"/>
      <c r="AL98" s="270"/>
      <c r="AM98" s="192" t="str">
        <f t="shared" si="28"/>
        <v/>
      </c>
      <c r="AN98" s="23"/>
      <c r="AO98" s="270"/>
      <c r="AP98" s="192" t="str">
        <f t="shared" si="29"/>
        <v/>
      </c>
      <c r="AQ98" s="23"/>
      <c r="AR98" s="270"/>
      <c r="AS98" s="192" t="str">
        <f t="shared" si="30"/>
        <v/>
      </c>
      <c r="AT98" s="23"/>
      <c r="AU98" s="270"/>
      <c r="AV98" s="192" t="str">
        <f t="shared" si="31"/>
        <v/>
      </c>
      <c r="AW98" s="23"/>
      <c r="AX98" s="270"/>
      <c r="AY98" s="192" t="str">
        <f t="shared" si="32"/>
        <v/>
      </c>
      <c r="AZ98" s="23"/>
      <c r="BA98" s="270"/>
      <c r="BB98" s="192" t="str">
        <f t="shared" si="33"/>
        <v/>
      </c>
      <c r="BC98" s="23"/>
      <c r="BD98" s="270"/>
      <c r="BE98" s="192" t="str">
        <f t="shared" si="34"/>
        <v/>
      </c>
      <c r="BF98" s="23"/>
      <c r="BG98" s="270"/>
      <c r="BH98" s="192" t="str">
        <f t="shared" si="35"/>
        <v/>
      </c>
      <c r="BI98" s="23"/>
      <c r="BJ98" s="270"/>
      <c r="BK98" s="192" t="str">
        <f t="shared" si="36"/>
        <v/>
      </c>
      <c r="BL98" s="23"/>
      <c r="BM98" s="270"/>
      <c r="BN98" s="192" t="str">
        <f t="shared" si="37"/>
        <v/>
      </c>
      <c r="BO98" s="23"/>
    </row>
    <row r="99" spans="3:67" ht="12" customHeight="1" x14ac:dyDescent="0.2">
      <c r="C99" s="982"/>
      <c r="D99" s="977" t="s">
        <v>208</v>
      </c>
      <c r="E99" s="978"/>
      <c r="F99" s="978"/>
      <c r="G99" s="666" t="s">
        <v>90</v>
      </c>
      <c r="H99" s="659">
        <v>0.04</v>
      </c>
      <c r="I99" s="666" t="s">
        <v>201</v>
      </c>
      <c r="J99" s="224"/>
      <c r="K99" s="218"/>
      <c r="L99" s="222" t="str">
        <f t="shared" si="19"/>
        <v/>
      </c>
      <c r="M99" s="224"/>
      <c r="N99" s="271"/>
      <c r="O99" s="222" t="str">
        <f t="shared" si="20"/>
        <v/>
      </c>
      <c r="P99" s="224"/>
      <c r="Q99" s="271"/>
      <c r="R99" s="222" t="str">
        <f t="shared" si="21"/>
        <v/>
      </c>
      <c r="S99" s="224"/>
      <c r="T99" s="271"/>
      <c r="U99" s="222" t="str">
        <f t="shared" si="22"/>
        <v/>
      </c>
      <c r="V99" s="224"/>
      <c r="W99" s="271"/>
      <c r="X99" s="222" t="str">
        <f t="shared" si="23"/>
        <v/>
      </c>
      <c r="Y99" s="224"/>
      <c r="Z99" s="271"/>
      <c r="AA99" s="222" t="str">
        <f t="shared" si="24"/>
        <v/>
      </c>
      <c r="AB99" s="224"/>
      <c r="AC99" s="268"/>
      <c r="AD99" s="222" t="str">
        <f t="shared" si="25"/>
        <v/>
      </c>
      <c r="AE99" s="224"/>
      <c r="AF99" s="271"/>
      <c r="AG99" s="222" t="str">
        <f t="shared" si="26"/>
        <v/>
      </c>
      <c r="AH99" s="224"/>
      <c r="AI99" s="268"/>
      <c r="AJ99" s="222" t="str">
        <f t="shared" si="27"/>
        <v/>
      </c>
      <c r="AK99" s="224"/>
      <c r="AL99" s="271"/>
      <c r="AM99" s="222" t="str">
        <f t="shared" si="28"/>
        <v/>
      </c>
      <c r="AN99" s="224"/>
      <c r="AO99" s="271"/>
      <c r="AP99" s="222" t="str">
        <f t="shared" si="29"/>
        <v/>
      </c>
      <c r="AQ99" s="224"/>
      <c r="AR99" s="271"/>
      <c r="AS99" s="222" t="str">
        <f t="shared" si="30"/>
        <v/>
      </c>
      <c r="AT99" s="224"/>
      <c r="AU99" s="271"/>
      <c r="AV99" s="222" t="str">
        <f t="shared" si="31"/>
        <v/>
      </c>
      <c r="AW99" s="224"/>
      <c r="AX99" s="271"/>
      <c r="AY99" s="222" t="str">
        <f t="shared" si="32"/>
        <v/>
      </c>
      <c r="AZ99" s="224"/>
      <c r="BA99" s="271"/>
      <c r="BB99" s="222" t="str">
        <f t="shared" si="33"/>
        <v/>
      </c>
      <c r="BC99" s="224"/>
      <c r="BD99" s="271"/>
      <c r="BE99" s="222" t="str">
        <f t="shared" si="34"/>
        <v/>
      </c>
      <c r="BF99" s="224"/>
      <c r="BG99" s="271"/>
      <c r="BH99" s="222" t="str">
        <f t="shared" si="35"/>
        <v/>
      </c>
      <c r="BI99" s="224"/>
      <c r="BJ99" s="271"/>
      <c r="BK99" s="222" t="str">
        <f t="shared" si="36"/>
        <v/>
      </c>
      <c r="BL99" s="224"/>
      <c r="BM99" s="271"/>
      <c r="BN99" s="222" t="str">
        <f t="shared" si="37"/>
        <v/>
      </c>
      <c r="BO99" s="23"/>
    </row>
    <row r="100" spans="3:67" ht="12" customHeight="1" x14ac:dyDescent="0.2">
      <c r="C100" s="982"/>
      <c r="D100" s="975" t="s">
        <v>209</v>
      </c>
      <c r="E100" s="976"/>
      <c r="F100" s="976"/>
      <c r="G100" s="665" t="s">
        <v>90</v>
      </c>
      <c r="H100" s="657">
        <v>0.04</v>
      </c>
      <c r="I100" s="665" t="s">
        <v>201</v>
      </c>
      <c r="J100" s="232"/>
      <c r="K100" s="187"/>
      <c r="L100" s="192" t="str">
        <f t="shared" si="19"/>
        <v/>
      </c>
      <c r="M100" s="232"/>
      <c r="N100" s="274"/>
      <c r="O100" s="192" t="str">
        <f t="shared" si="20"/>
        <v/>
      </c>
      <c r="P100" s="232"/>
      <c r="Q100" s="274"/>
      <c r="R100" s="192" t="str">
        <f t="shared" si="21"/>
        <v/>
      </c>
      <c r="S100" s="232"/>
      <c r="T100" s="274"/>
      <c r="U100" s="192" t="str">
        <f t="shared" si="22"/>
        <v/>
      </c>
      <c r="V100" s="232"/>
      <c r="W100" s="274"/>
      <c r="X100" s="192" t="str">
        <f t="shared" si="23"/>
        <v/>
      </c>
      <c r="Y100" s="232"/>
      <c r="Z100" s="274"/>
      <c r="AA100" s="192" t="str">
        <f t="shared" si="24"/>
        <v/>
      </c>
      <c r="AB100" s="232"/>
      <c r="AC100" s="273"/>
      <c r="AD100" s="192" t="str">
        <f t="shared" si="25"/>
        <v/>
      </c>
      <c r="AE100" s="232"/>
      <c r="AF100" s="274"/>
      <c r="AG100" s="192" t="str">
        <f t="shared" si="26"/>
        <v/>
      </c>
      <c r="AH100" s="232"/>
      <c r="AI100" s="273"/>
      <c r="AJ100" s="192" t="str">
        <f t="shared" si="27"/>
        <v/>
      </c>
      <c r="AK100" s="232"/>
      <c r="AL100" s="274"/>
      <c r="AM100" s="192" t="str">
        <f t="shared" si="28"/>
        <v/>
      </c>
      <c r="AN100" s="232"/>
      <c r="AO100" s="274"/>
      <c r="AP100" s="192" t="str">
        <f t="shared" si="29"/>
        <v/>
      </c>
      <c r="AQ100" s="232"/>
      <c r="AR100" s="274"/>
      <c r="AS100" s="192" t="str">
        <f t="shared" si="30"/>
        <v/>
      </c>
      <c r="AT100" s="232"/>
      <c r="AU100" s="274"/>
      <c r="AV100" s="192" t="str">
        <f t="shared" si="31"/>
        <v/>
      </c>
      <c r="AW100" s="232"/>
      <c r="AX100" s="274"/>
      <c r="AY100" s="192" t="str">
        <f t="shared" si="32"/>
        <v/>
      </c>
      <c r="AZ100" s="232"/>
      <c r="BA100" s="274"/>
      <c r="BB100" s="192" t="str">
        <f t="shared" si="33"/>
        <v/>
      </c>
      <c r="BC100" s="232"/>
      <c r="BD100" s="274"/>
      <c r="BE100" s="192" t="str">
        <f t="shared" si="34"/>
        <v/>
      </c>
      <c r="BF100" s="232"/>
      <c r="BG100" s="274"/>
      <c r="BH100" s="192" t="str">
        <f t="shared" si="35"/>
        <v/>
      </c>
      <c r="BI100" s="232"/>
      <c r="BJ100" s="274"/>
      <c r="BK100" s="192" t="str">
        <f t="shared" si="36"/>
        <v/>
      </c>
      <c r="BL100" s="232"/>
      <c r="BM100" s="274"/>
      <c r="BN100" s="192" t="str">
        <f t="shared" si="37"/>
        <v/>
      </c>
      <c r="BO100" s="23"/>
    </row>
    <row r="101" spans="3:67" ht="12" customHeight="1" x14ac:dyDescent="0.2">
      <c r="C101" s="982"/>
      <c r="D101" s="975" t="s">
        <v>210</v>
      </c>
      <c r="E101" s="976"/>
      <c r="F101" s="976"/>
      <c r="G101" s="665" t="s">
        <v>90</v>
      </c>
      <c r="H101" s="657">
        <v>0.05</v>
      </c>
      <c r="I101" s="665" t="s">
        <v>201</v>
      </c>
      <c r="J101" s="23"/>
      <c r="K101" s="218"/>
      <c r="L101" s="192" t="str">
        <f t="shared" si="19"/>
        <v/>
      </c>
      <c r="M101" s="23"/>
      <c r="N101" s="271"/>
      <c r="O101" s="192" t="str">
        <f t="shared" si="20"/>
        <v/>
      </c>
      <c r="P101" s="23"/>
      <c r="Q101" s="271"/>
      <c r="R101" s="192" t="str">
        <f t="shared" si="21"/>
        <v/>
      </c>
      <c r="S101" s="23"/>
      <c r="T101" s="271"/>
      <c r="U101" s="192" t="str">
        <f t="shared" si="22"/>
        <v/>
      </c>
      <c r="V101" s="23"/>
      <c r="W101" s="271"/>
      <c r="X101" s="192" t="str">
        <f t="shared" si="23"/>
        <v/>
      </c>
      <c r="Y101" s="23"/>
      <c r="Z101" s="271"/>
      <c r="AA101" s="192" t="str">
        <f t="shared" si="24"/>
        <v/>
      </c>
      <c r="AB101" s="23"/>
      <c r="AC101" s="267"/>
      <c r="AD101" s="192" t="str">
        <f t="shared" si="25"/>
        <v/>
      </c>
      <c r="AE101" s="23"/>
      <c r="AF101" s="271"/>
      <c r="AG101" s="192" t="str">
        <f t="shared" si="26"/>
        <v/>
      </c>
      <c r="AH101" s="23"/>
      <c r="AI101" s="267"/>
      <c r="AJ101" s="192" t="str">
        <f t="shared" si="27"/>
        <v/>
      </c>
      <c r="AK101" s="23"/>
      <c r="AL101" s="271"/>
      <c r="AM101" s="192" t="str">
        <f t="shared" si="28"/>
        <v/>
      </c>
      <c r="AN101" s="23"/>
      <c r="AO101" s="271"/>
      <c r="AP101" s="192" t="str">
        <f t="shared" si="29"/>
        <v/>
      </c>
      <c r="AQ101" s="23"/>
      <c r="AR101" s="271"/>
      <c r="AS101" s="192" t="str">
        <f t="shared" si="30"/>
        <v/>
      </c>
      <c r="AT101" s="23"/>
      <c r="AU101" s="271"/>
      <c r="AV101" s="192" t="str">
        <f t="shared" si="31"/>
        <v/>
      </c>
      <c r="AW101" s="23"/>
      <c r="AX101" s="271"/>
      <c r="AY101" s="192" t="str">
        <f t="shared" si="32"/>
        <v/>
      </c>
      <c r="AZ101" s="23"/>
      <c r="BA101" s="271"/>
      <c r="BB101" s="192" t="str">
        <f t="shared" si="33"/>
        <v/>
      </c>
      <c r="BC101" s="23"/>
      <c r="BD101" s="271"/>
      <c r="BE101" s="192" t="str">
        <f t="shared" si="34"/>
        <v/>
      </c>
      <c r="BF101" s="23"/>
      <c r="BG101" s="271"/>
      <c r="BH101" s="192" t="str">
        <f t="shared" si="35"/>
        <v/>
      </c>
      <c r="BI101" s="23"/>
      <c r="BJ101" s="271"/>
      <c r="BK101" s="192" t="str">
        <f t="shared" si="36"/>
        <v/>
      </c>
      <c r="BL101" s="23"/>
      <c r="BM101" s="271"/>
      <c r="BN101" s="192" t="str">
        <f t="shared" si="37"/>
        <v/>
      </c>
      <c r="BO101" s="23"/>
    </row>
    <row r="102" spans="3:67" ht="12" customHeight="1" x14ac:dyDescent="0.2">
      <c r="C102" s="982"/>
      <c r="D102" s="975" t="s">
        <v>211</v>
      </c>
      <c r="E102" s="976"/>
      <c r="F102" s="976"/>
      <c r="G102" s="665" t="s">
        <v>90</v>
      </c>
      <c r="H102" s="657">
        <v>8.0000000000000002E-3</v>
      </c>
      <c r="I102" s="665" t="s">
        <v>201</v>
      </c>
      <c r="J102" s="23"/>
      <c r="K102" s="218"/>
      <c r="L102" s="192" t="str">
        <f t="shared" si="19"/>
        <v/>
      </c>
      <c r="M102" s="23"/>
      <c r="N102" s="270"/>
      <c r="O102" s="192" t="str">
        <f t="shared" si="20"/>
        <v/>
      </c>
      <c r="P102" s="23"/>
      <c r="Q102" s="270"/>
      <c r="R102" s="192" t="str">
        <f t="shared" si="21"/>
        <v/>
      </c>
      <c r="S102" s="23"/>
      <c r="T102" s="270"/>
      <c r="U102" s="192" t="str">
        <f t="shared" si="22"/>
        <v/>
      </c>
      <c r="V102" s="23"/>
      <c r="W102" s="270"/>
      <c r="X102" s="192" t="str">
        <f t="shared" si="23"/>
        <v/>
      </c>
      <c r="Y102" s="23"/>
      <c r="Z102" s="270"/>
      <c r="AA102" s="192" t="str">
        <f t="shared" si="24"/>
        <v/>
      </c>
      <c r="AB102" s="23"/>
      <c r="AC102" s="267"/>
      <c r="AD102" s="192" t="str">
        <f t="shared" si="25"/>
        <v/>
      </c>
      <c r="AE102" s="23"/>
      <c r="AF102" s="270"/>
      <c r="AG102" s="192" t="str">
        <f t="shared" si="26"/>
        <v/>
      </c>
      <c r="AH102" s="23"/>
      <c r="AI102" s="267"/>
      <c r="AJ102" s="192" t="str">
        <f t="shared" si="27"/>
        <v/>
      </c>
      <c r="AK102" s="23"/>
      <c r="AL102" s="270"/>
      <c r="AM102" s="192" t="str">
        <f t="shared" si="28"/>
        <v/>
      </c>
      <c r="AN102" s="23"/>
      <c r="AO102" s="270"/>
      <c r="AP102" s="192" t="str">
        <f t="shared" si="29"/>
        <v/>
      </c>
      <c r="AQ102" s="23"/>
      <c r="AR102" s="270"/>
      <c r="AS102" s="192" t="str">
        <f t="shared" si="30"/>
        <v/>
      </c>
      <c r="AT102" s="23"/>
      <c r="AU102" s="270"/>
      <c r="AV102" s="192" t="str">
        <f t="shared" si="31"/>
        <v/>
      </c>
      <c r="AW102" s="23"/>
      <c r="AX102" s="270"/>
      <c r="AY102" s="192" t="str">
        <f t="shared" si="32"/>
        <v/>
      </c>
      <c r="AZ102" s="23"/>
      <c r="BA102" s="270"/>
      <c r="BB102" s="192" t="str">
        <f t="shared" si="33"/>
        <v/>
      </c>
      <c r="BC102" s="23"/>
      <c r="BD102" s="270"/>
      <c r="BE102" s="192" t="str">
        <f t="shared" si="34"/>
        <v/>
      </c>
      <c r="BF102" s="23"/>
      <c r="BG102" s="270"/>
      <c r="BH102" s="192" t="str">
        <f t="shared" si="35"/>
        <v/>
      </c>
      <c r="BI102" s="23"/>
      <c r="BJ102" s="270"/>
      <c r="BK102" s="192" t="str">
        <f t="shared" si="36"/>
        <v/>
      </c>
      <c r="BL102" s="23"/>
      <c r="BM102" s="270"/>
      <c r="BN102" s="192" t="str">
        <f t="shared" si="37"/>
        <v/>
      </c>
      <c r="BO102" s="23"/>
    </row>
    <row r="103" spans="3:67" ht="12" customHeight="1" x14ac:dyDescent="0.2">
      <c r="C103" s="982"/>
      <c r="D103" s="977" t="s">
        <v>212</v>
      </c>
      <c r="E103" s="978"/>
      <c r="F103" s="978"/>
      <c r="G103" s="666" t="s">
        <v>90</v>
      </c>
      <c r="H103" s="659">
        <v>6.0000000000000001E-3</v>
      </c>
      <c r="I103" s="666" t="s">
        <v>93</v>
      </c>
      <c r="J103" s="224"/>
      <c r="K103" s="269"/>
      <c r="L103" s="222" t="str">
        <f t="shared" si="19"/>
        <v/>
      </c>
      <c r="M103" s="224"/>
      <c r="N103" s="277"/>
      <c r="O103" s="222" t="str">
        <f t="shared" si="20"/>
        <v/>
      </c>
      <c r="P103" s="224"/>
      <c r="Q103" s="277"/>
      <c r="R103" s="222" t="str">
        <f t="shared" si="21"/>
        <v/>
      </c>
      <c r="S103" s="224"/>
      <c r="T103" s="277"/>
      <c r="U103" s="222" t="str">
        <f t="shared" si="22"/>
        <v/>
      </c>
      <c r="V103" s="224"/>
      <c r="W103" s="277"/>
      <c r="X103" s="222" t="str">
        <f t="shared" si="23"/>
        <v/>
      </c>
      <c r="Y103" s="224"/>
      <c r="Z103" s="277"/>
      <c r="AA103" s="222" t="str">
        <f t="shared" si="24"/>
        <v/>
      </c>
      <c r="AB103" s="224"/>
      <c r="AC103" s="277"/>
      <c r="AD103" s="222" t="str">
        <f t="shared" si="25"/>
        <v/>
      </c>
      <c r="AE103" s="224"/>
      <c r="AF103" s="277"/>
      <c r="AG103" s="222" t="str">
        <f t="shared" si="26"/>
        <v/>
      </c>
      <c r="AH103" s="224"/>
      <c r="AI103" s="277"/>
      <c r="AJ103" s="222" t="str">
        <f t="shared" si="27"/>
        <v/>
      </c>
      <c r="AK103" s="224"/>
      <c r="AL103" s="277"/>
      <c r="AM103" s="222" t="str">
        <f t="shared" si="28"/>
        <v/>
      </c>
      <c r="AN103" s="224"/>
      <c r="AO103" s="277"/>
      <c r="AP103" s="222" t="str">
        <f t="shared" si="29"/>
        <v/>
      </c>
      <c r="AQ103" s="224"/>
      <c r="AR103" s="277"/>
      <c r="AS103" s="222" t="str">
        <f t="shared" si="30"/>
        <v/>
      </c>
      <c r="AT103" s="224"/>
      <c r="AU103" s="277"/>
      <c r="AV103" s="222" t="str">
        <f t="shared" si="31"/>
        <v/>
      </c>
      <c r="AW103" s="224"/>
      <c r="AX103" s="277"/>
      <c r="AY103" s="222" t="str">
        <f t="shared" si="32"/>
        <v/>
      </c>
      <c r="AZ103" s="224"/>
      <c r="BA103" s="277"/>
      <c r="BB103" s="222" t="str">
        <f t="shared" si="33"/>
        <v/>
      </c>
      <c r="BC103" s="224"/>
      <c r="BD103" s="277"/>
      <c r="BE103" s="222" t="str">
        <f t="shared" si="34"/>
        <v/>
      </c>
      <c r="BF103" s="224"/>
      <c r="BG103" s="277"/>
      <c r="BH103" s="222" t="str">
        <f t="shared" si="35"/>
        <v/>
      </c>
      <c r="BI103" s="224"/>
      <c r="BJ103" s="277"/>
      <c r="BK103" s="222" t="str">
        <f t="shared" si="36"/>
        <v/>
      </c>
      <c r="BL103" s="224"/>
      <c r="BM103" s="277"/>
      <c r="BN103" s="222" t="str">
        <f t="shared" si="37"/>
        <v/>
      </c>
      <c r="BO103" s="23"/>
    </row>
    <row r="104" spans="3:67" ht="12" customHeight="1" x14ac:dyDescent="0.2">
      <c r="C104" s="982"/>
      <c r="D104" s="986" t="s">
        <v>213</v>
      </c>
      <c r="E104" s="987"/>
      <c r="F104" s="987"/>
      <c r="G104" s="665" t="s">
        <v>90</v>
      </c>
      <c r="H104" s="657">
        <v>8.0000000000000002E-3</v>
      </c>
      <c r="I104" s="665" t="s">
        <v>201</v>
      </c>
      <c r="J104" s="23"/>
      <c r="K104" s="218"/>
      <c r="L104" s="192" t="str">
        <f t="shared" si="19"/>
        <v/>
      </c>
      <c r="M104" s="23"/>
      <c r="N104" s="270"/>
      <c r="O104" s="192" t="str">
        <f t="shared" si="20"/>
        <v/>
      </c>
      <c r="P104" s="23"/>
      <c r="Q104" s="270"/>
      <c r="R104" s="192" t="str">
        <f t="shared" si="21"/>
        <v/>
      </c>
      <c r="S104" s="23"/>
      <c r="T104" s="270"/>
      <c r="U104" s="192" t="str">
        <f t="shared" si="22"/>
        <v/>
      </c>
      <c r="V104" s="23"/>
      <c r="W104" s="270"/>
      <c r="X104" s="192" t="str">
        <f t="shared" si="23"/>
        <v/>
      </c>
      <c r="Y104" s="23"/>
      <c r="Z104" s="270"/>
      <c r="AA104" s="192" t="str">
        <f t="shared" si="24"/>
        <v/>
      </c>
      <c r="AB104" s="23"/>
      <c r="AC104" s="267"/>
      <c r="AD104" s="192" t="str">
        <f t="shared" si="25"/>
        <v/>
      </c>
      <c r="AE104" s="23"/>
      <c r="AF104" s="270"/>
      <c r="AG104" s="192" t="str">
        <f t="shared" si="26"/>
        <v/>
      </c>
      <c r="AH104" s="23"/>
      <c r="AI104" s="267"/>
      <c r="AJ104" s="192" t="str">
        <f t="shared" si="27"/>
        <v/>
      </c>
      <c r="AK104" s="23"/>
      <c r="AL104" s="270"/>
      <c r="AM104" s="192" t="str">
        <f t="shared" si="28"/>
        <v/>
      </c>
      <c r="AN104" s="23"/>
      <c r="AO104" s="270"/>
      <c r="AP104" s="192" t="str">
        <f t="shared" si="29"/>
        <v/>
      </c>
      <c r="AQ104" s="23"/>
      <c r="AR104" s="270"/>
      <c r="AS104" s="192" t="str">
        <f t="shared" si="30"/>
        <v/>
      </c>
      <c r="AT104" s="23"/>
      <c r="AU104" s="270"/>
      <c r="AV104" s="192" t="str">
        <f t="shared" si="31"/>
        <v/>
      </c>
      <c r="AW104" s="23"/>
      <c r="AX104" s="270"/>
      <c r="AY104" s="192" t="str">
        <f t="shared" si="32"/>
        <v/>
      </c>
      <c r="AZ104" s="23"/>
      <c r="BA104" s="270"/>
      <c r="BB104" s="192" t="str">
        <f t="shared" si="33"/>
        <v/>
      </c>
      <c r="BC104" s="23"/>
      <c r="BD104" s="270"/>
      <c r="BE104" s="192" t="str">
        <f t="shared" si="34"/>
        <v/>
      </c>
      <c r="BF104" s="23"/>
      <c r="BG104" s="270"/>
      <c r="BH104" s="192" t="str">
        <f t="shared" si="35"/>
        <v/>
      </c>
      <c r="BI104" s="23"/>
      <c r="BJ104" s="270"/>
      <c r="BK104" s="192" t="str">
        <f t="shared" si="36"/>
        <v/>
      </c>
      <c r="BL104" s="23"/>
      <c r="BM104" s="270"/>
      <c r="BN104" s="192" t="str">
        <f t="shared" si="37"/>
        <v/>
      </c>
      <c r="BO104" s="23"/>
    </row>
    <row r="105" spans="3:67" ht="12" customHeight="1" x14ac:dyDescent="0.2">
      <c r="C105" s="982"/>
      <c r="D105" s="975" t="s">
        <v>214</v>
      </c>
      <c r="E105" s="976"/>
      <c r="F105" s="976"/>
      <c r="G105" s="665" t="s">
        <v>90</v>
      </c>
      <c r="H105" s="657">
        <v>0.03</v>
      </c>
      <c r="I105" s="665" t="s">
        <v>201</v>
      </c>
      <c r="J105" s="23"/>
      <c r="K105" s="218"/>
      <c r="L105" s="192" t="str">
        <f t="shared" si="19"/>
        <v/>
      </c>
      <c r="M105" s="23"/>
      <c r="N105" s="271"/>
      <c r="O105" s="192" t="str">
        <f t="shared" si="20"/>
        <v/>
      </c>
      <c r="P105" s="23"/>
      <c r="Q105" s="271"/>
      <c r="R105" s="192" t="str">
        <f t="shared" si="21"/>
        <v/>
      </c>
      <c r="S105" s="23"/>
      <c r="T105" s="271"/>
      <c r="U105" s="192" t="str">
        <f t="shared" si="22"/>
        <v/>
      </c>
      <c r="V105" s="23"/>
      <c r="W105" s="271"/>
      <c r="X105" s="192" t="str">
        <f t="shared" si="23"/>
        <v/>
      </c>
      <c r="Y105" s="23"/>
      <c r="Z105" s="271"/>
      <c r="AA105" s="192" t="str">
        <f t="shared" si="24"/>
        <v/>
      </c>
      <c r="AB105" s="23"/>
      <c r="AC105" s="267"/>
      <c r="AD105" s="192" t="str">
        <f t="shared" si="25"/>
        <v/>
      </c>
      <c r="AE105" s="23"/>
      <c r="AF105" s="271"/>
      <c r="AG105" s="192" t="str">
        <f t="shared" si="26"/>
        <v/>
      </c>
      <c r="AH105" s="23"/>
      <c r="AI105" s="267"/>
      <c r="AJ105" s="192" t="str">
        <f t="shared" si="27"/>
        <v/>
      </c>
      <c r="AK105" s="23"/>
      <c r="AL105" s="271"/>
      <c r="AM105" s="192" t="str">
        <f t="shared" si="28"/>
        <v/>
      </c>
      <c r="AN105" s="23"/>
      <c r="AO105" s="271"/>
      <c r="AP105" s="192" t="str">
        <f t="shared" si="29"/>
        <v/>
      </c>
      <c r="AQ105" s="23"/>
      <c r="AR105" s="271"/>
      <c r="AS105" s="192" t="str">
        <f t="shared" si="30"/>
        <v/>
      </c>
      <c r="AT105" s="23"/>
      <c r="AU105" s="271"/>
      <c r="AV105" s="192" t="str">
        <f t="shared" si="31"/>
        <v/>
      </c>
      <c r="AW105" s="23"/>
      <c r="AX105" s="271"/>
      <c r="AY105" s="192" t="str">
        <f t="shared" si="32"/>
        <v/>
      </c>
      <c r="AZ105" s="23"/>
      <c r="BA105" s="271"/>
      <c r="BB105" s="192" t="str">
        <f t="shared" si="33"/>
        <v/>
      </c>
      <c r="BC105" s="23"/>
      <c r="BD105" s="271"/>
      <c r="BE105" s="192" t="str">
        <f t="shared" si="34"/>
        <v/>
      </c>
      <c r="BF105" s="23"/>
      <c r="BG105" s="271"/>
      <c r="BH105" s="192" t="str">
        <f t="shared" si="35"/>
        <v/>
      </c>
      <c r="BI105" s="23"/>
      <c r="BJ105" s="271"/>
      <c r="BK105" s="192" t="str">
        <f t="shared" si="36"/>
        <v/>
      </c>
      <c r="BL105" s="23"/>
      <c r="BM105" s="271"/>
      <c r="BN105" s="192" t="str">
        <f t="shared" si="37"/>
        <v/>
      </c>
      <c r="BO105" s="23"/>
    </row>
    <row r="106" spans="3:67" ht="12" customHeight="1" x14ac:dyDescent="0.2">
      <c r="C106" s="982"/>
      <c r="D106" s="975" t="s">
        <v>215</v>
      </c>
      <c r="E106" s="976"/>
      <c r="F106" s="976"/>
      <c r="G106" s="665" t="s">
        <v>90</v>
      </c>
      <c r="H106" s="657">
        <v>8.0000000000000002E-3</v>
      </c>
      <c r="I106" s="665" t="s">
        <v>201</v>
      </c>
      <c r="J106" s="23"/>
      <c r="K106" s="218"/>
      <c r="L106" s="192" t="str">
        <f t="shared" si="19"/>
        <v/>
      </c>
      <c r="M106" s="23"/>
      <c r="N106" s="270"/>
      <c r="O106" s="192" t="str">
        <f t="shared" si="20"/>
        <v/>
      </c>
      <c r="P106" s="23"/>
      <c r="Q106" s="270"/>
      <c r="R106" s="192" t="str">
        <f t="shared" si="21"/>
        <v/>
      </c>
      <c r="S106" s="23"/>
      <c r="T106" s="270"/>
      <c r="U106" s="192" t="str">
        <f t="shared" si="22"/>
        <v/>
      </c>
      <c r="V106" s="23"/>
      <c r="W106" s="270"/>
      <c r="X106" s="192" t="str">
        <f t="shared" si="23"/>
        <v/>
      </c>
      <c r="Y106" s="23"/>
      <c r="Z106" s="270"/>
      <c r="AA106" s="192" t="str">
        <f t="shared" si="24"/>
        <v/>
      </c>
      <c r="AB106" s="23"/>
      <c r="AC106" s="267"/>
      <c r="AD106" s="192" t="str">
        <f t="shared" si="25"/>
        <v/>
      </c>
      <c r="AE106" s="23"/>
      <c r="AF106" s="270"/>
      <c r="AG106" s="192" t="str">
        <f t="shared" si="26"/>
        <v/>
      </c>
      <c r="AH106" s="23"/>
      <c r="AI106" s="267"/>
      <c r="AJ106" s="192" t="str">
        <f t="shared" si="27"/>
        <v/>
      </c>
      <c r="AK106" s="23"/>
      <c r="AL106" s="270"/>
      <c r="AM106" s="192" t="str">
        <f t="shared" si="28"/>
        <v/>
      </c>
      <c r="AN106" s="23"/>
      <c r="AO106" s="270"/>
      <c r="AP106" s="192" t="str">
        <f t="shared" si="29"/>
        <v/>
      </c>
      <c r="AQ106" s="23"/>
      <c r="AR106" s="270"/>
      <c r="AS106" s="192" t="str">
        <f t="shared" si="30"/>
        <v/>
      </c>
      <c r="AT106" s="23"/>
      <c r="AU106" s="270"/>
      <c r="AV106" s="192" t="str">
        <f t="shared" si="31"/>
        <v/>
      </c>
      <c r="AW106" s="23"/>
      <c r="AX106" s="270"/>
      <c r="AY106" s="192" t="str">
        <f t="shared" si="32"/>
        <v/>
      </c>
      <c r="AZ106" s="23"/>
      <c r="BA106" s="270"/>
      <c r="BB106" s="192" t="str">
        <f t="shared" si="33"/>
        <v/>
      </c>
      <c r="BC106" s="23"/>
      <c r="BD106" s="270"/>
      <c r="BE106" s="192" t="str">
        <f t="shared" si="34"/>
        <v/>
      </c>
      <c r="BF106" s="23"/>
      <c r="BG106" s="270"/>
      <c r="BH106" s="192" t="str">
        <f t="shared" si="35"/>
        <v/>
      </c>
      <c r="BI106" s="23"/>
      <c r="BJ106" s="270"/>
      <c r="BK106" s="192" t="str">
        <f t="shared" si="36"/>
        <v/>
      </c>
      <c r="BL106" s="23"/>
      <c r="BM106" s="270"/>
      <c r="BN106" s="192" t="str">
        <f t="shared" si="37"/>
        <v/>
      </c>
      <c r="BO106" s="23"/>
    </row>
    <row r="107" spans="3:67" ht="12" customHeight="1" x14ac:dyDescent="0.2">
      <c r="C107" s="982"/>
      <c r="D107" s="977" t="s">
        <v>216</v>
      </c>
      <c r="E107" s="978"/>
      <c r="F107" s="978"/>
      <c r="G107" s="666" t="s">
        <v>90</v>
      </c>
      <c r="H107" s="659"/>
      <c r="I107" s="666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4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  <c r="BO107" s="23"/>
    </row>
    <row r="108" spans="3:67" ht="12" customHeight="1" x14ac:dyDescent="0.2">
      <c r="C108" s="982"/>
      <c r="D108" s="986" t="s">
        <v>217</v>
      </c>
      <c r="E108" s="987"/>
      <c r="F108" s="987"/>
      <c r="G108" s="665" t="s">
        <v>90</v>
      </c>
      <c r="H108" s="664">
        <v>0.6</v>
      </c>
      <c r="I108" s="654" t="s">
        <v>201</v>
      </c>
      <c r="J108" s="232"/>
      <c r="K108" s="187"/>
      <c r="L108" s="192" t="str">
        <f>IF(K108="","",(IF(K108&lt;=$H108,"○","×")))</f>
        <v/>
      </c>
      <c r="M108" s="232"/>
      <c r="N108" s="278"/>
      <c r="O108" s="192" t="str">
        <f>IF(N108="","",(IF(N108&lt;=$H108,"○","×")))</f>
        <v/>
      </c>
      <c r="P108" s="232"/>
      <c r="Q108" s="278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3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3"/>
      <c r="AJ108" s="192" t="str">
        <f>IF(AI108="","",(IF(AI108&lt;=$H108,"○","×")))</f>
        <v/>
      </c>
      <c r="AK108" s="232"/>
      <c r="AL108" s="278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8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8"/>
      <c r="BB108" s="192" t="str">
        <f>IF(BA108="","",(IF(BA108&lt;=$H108,"○","×")))</f>
        <v/>
      </c>
      <c r="BC108" s="232"/>
      <c r="BD108" s="278"/>
      <c r="BE108" s="192" t="str">
        <f>IF(BD108="","",(IF(BD108&lt;=$H108,"○","×")))</f>
        <v/>
      </c>
      <c r="BF108" s="232"/>
      <c r="BG108" s="278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"/>
    </row>
    <row r="109" spans="3:67" ht="12" customHeight="1" x14ac:dyDescent="0.2">
      <c r="C109" s="982"/>
      <c r="D109" s="975" t="s">
        <v>218</v>
      </c>
      <c r="E109" s="976"/>
      <c r="F109" s="976"/>
      <c r="G109" s="665" t="s">
        <v>90</v>
      </c>
      <c r="H109" s="657">
        <v>0.4</v>
      </c>
      <c r="I109" s="665" t="s">
        <v>201</v>
      </c>
      <c r="J109" s="23"/>
      <c r="K109" s="218"/>
      <c r="L109" s="192" t="str">
        <f>IF(K109="","",(IF(K109&lt;=$H109,"○","×")))</f>
        <v/>
      </c>
      <c r="M109" s="23"/>
      <c r="N109" s="193"/>
      <c r="O109" s="192" t="str">
        <f>IF(N109="","",(IF(N109&lt;=$H109,"○","×")))</f>
        <v/>
      </c>
      <c r="P109" s="23"/>
      <c r="Q109" s="193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267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267"/>
      <c r="AJ109" s="192" t="str">
        <f>IF(AI109="","",(IF(AI109&lt;=$H109,"○","×")))</f>
        <v/>
      </c>
      <c r="AK109" s="23"/>
      <c r="AL109" s="193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193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193"/>
      <c r="BB109" s="192" t="str">
        <f>IF(BA109="","",(IF(BA109&lt;=$H109,"○","×")))</f>
        <v/>
      </c>
      <c r="BC109" s="23"/>
      <c r="BD109" s="193"/>
      <c r="BE109" s="192" t="str">
        <f>IF(BD109="","",(IF(BD109&lt;=$H109,"○","×")))</f>
        <v/>
      </c>
      <c r="BF109" s="23"/>
      <c r="BG109" s="193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</row>
    <row r="110" spans="3:67" ht="12" customHeight="1" x14ac:dyDescent="0.2">
      <c r="C110" s="982"/>
      <c r="D110" s="975" t="s">
        <v>219</v>
      </c>
      <c r="E110" s="976"/>
      <c r="F110" s="976"/>
      <c r="G110" s="665" t="s">
        <v>90</v>
      </c>
      <c r="H110" s="657">
        <v>0.06</v>
      </c>
      <c r="I110" s="665" t="s">
        <v>201</v>
      </c>
      <c r="J110" s="23"/>
      <c r="K110" s="218"/>
      <c r="L110" s="192" t="str">
        <f>IF(K110="","",(IF(K110&lt;=$H110,"○","×")))</f>
        <v/>
      </c>
      <c r="M110" s="23"/>
      <c r="N110" s="195"/>
      <c r="O110" s="192" t="str">
        <f>IF(N110="","",(IF(N110&lt;=$H110,"○","×")))</f>
        <v/>
      </c>
      <c r="P110" s="23"/>
      <c r="Q110" s="195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267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267"/>
      <c r="AJ110" s="192" t="str">
        <f>IF(AI110="","",(IF(AI110&lt;=$H110,"○","×")))</f>
        <v/>
      </c>
      <c r="AK110" s="23"/>
      <c r="AL110" s="195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195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195"/>
      <c r="BB110" s="192" t="str">
        <f>IF(BA110="","",(IF(BA110&lt;=$H110,"○","×")))</f>
        <v/>
      </c>
      <c r="BC110" s="23"/>
      <c r="BD110" s="195"/>
      <c r="BE110" s="192" t="str">
        <f>IF(BD110="","",(IF(BD110&lt;=$H110,"○","×")))</f>
        <v/>
      </c>
      <c r="BF110" s="23"/>
      <c r="BG110" s="195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</row>
    <row r="111" spans="3:67" ht="12" customHeight="1" x14ac:dyDescent="0.2">
      <c r="C111" s="982"/>
      <c r="D111" s="977" t="s">
        <v>220</v>
      </c>
      <c r="E111" s="978"/>
      <c r="F111" s="978"/>
      <c r="G111" s="666" t="s">
        <v>90</v>
      </c>
      <c r="H111" s="659"/>
      <c r="I111" s="666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4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  <c r="BO111" s="23"/>
    </row>
    <row r="112" spans="3:67" ht="12" customHeight="1" x14ac:dyDescent="0.2">
      <c r="C112" s="982"/>
      <c r="D112" s="975" t="s">
        <v>221</v>
      </c>
      <c r="E112" s="976"/>
      <c r="F112" s="976"/>
      <c r="G112" s="665" t="s">
        <v>90</v>
      </c>
      <c r="H112" s="657">
        <v>7.0000000000000007E-2</v>
      </c>
      <c r="I112" s="654" t="s">
        <v>201</v>
      </c>
      <c r="J112" s="232"/>
      <c r="K112" s="187"/>
      <c r="L112" s="192" t="str">
        <f t="shared" ref="L112:L123" si="38">IF(K112="","",(IF(K112&lt;=$H112,"○","×")))</f>
        <v/>
      </c>
      <c r="M112" s="23"/>
      <c r="N112" s="274"/>
      <c r="O112" s="192" t="str">
        <f t="shared" ref="O112:O123" si="39">IF(N112="","",(IF(N112&lt;=$H112,"○","×")))</f>
        <v/>
      </c>
      <c r="P112" s="23"/>
      <c r="Q112" s="274"/>
      <c r="R112" s="192" t="str">
        <f t="shared" ref="R112:R123" si="40">IF(Q112="","",(IF(Q112&lt;=$H112,"○","×")))</f>
        <v/>
      </c>
      <c r="S112" s="23"/>
      <c r="T112" s="274"/>
      <c r="U112" s="192" t="str">
        <f t="shared" ref="U112:U123" si="41">IF(T112="","",(IF(T112&lt;=$H112,"○","×")))</f>
        <v/>
      </c>
      <c r="V112" s="232"/>
      <c r="W112" s="274"/>
      <c r="X112" s="192" t="str">
        <f t="shared" ref="X112:X123" si="42">IF(W112="","",(IF(W112&lt;=$H112,"○","×")))</f>
        <v/>
      </c>
      <c r="Y112" s="23"/>
      <c r="Z112" s="274"/>
      <c r="AA112" s="192" t="str">
        <f t="shared" ref="AA112:AA123" si="43">IF(Z112="","",(IF(Z112&lt;=$H112,"○","×")))</f>
        <v/>
      </c>
      <c r="AB112" s="23"/>
      <c r="AC112" s="281"/>
      <c r="AD112" s="192" t="str">
        <f t="shared" ref="AD112:AD123" si="44">IF(AC112="","",(IF(AC112&lt;=$H112,"○","×")))</f>
        <v/>
      </c>
      <c r="AE112" s="23"/>
      <c r="AF112" s="274"/>
      <c r="AG112" s="192" t="str">
        <f t="shared" ref="AG112:AG123" si="45">IF(AF112="","",(IF(AF112&lt;=$H112,"○","×")))</f>
        <v/>
      </c>
      <c r="AH112" s="23"/>
      <c r="AI112" s="281"/>
      <c r="AJ112" s="192" t="str">
        <f t="shared" ref="AJ112:AJ123" si="46">IF(AI112="","",(IF(AI112&lt;=$H112,"○","×")))</f>
        <v/>
      </c>
      <c r="AK112" s="23"/>
      <c r="AL112" s="274"/>
      <c r="AM112" s="192" t="str">
        <f t="shared" ref="AM112:AM123" si="47">IF(AL112="","",(IF(AL112&lt;=$H112,"○","×")))</f>
        <v/>
      </c>
      <c r="AN112" s="23"/>
      <c r="AO112" s="274"/>
      <c r="AP112" s="192" t="str">
        <f t="shared" ref="AP112:AP123" si="48">IF(AO112="","",(IF(AO112&lt;=$H112,"○","×")))</f>
        <v/>
      </c>
      <c r="AQ112" s="23"/>
      <c r="AR112" s="274"/>
      <c r="AS112" s="192" t="str">
        <f t="shared" ref="AS112:AS123" si="49">IF(AR112="","",(IF(AR112&lt;=$H112,"○","×")))</f>
        <v/>
      </c>
      <c r="AT112" s="23"/>
      <c r="AU112" s="274"/>
      <c r="AV112" s="192" t="str">
        <f t="shared" ref="AV112:AV123" si="50">IF(AU112="","",(IF(AU112&lt;=$H112,"○","×")))</f>
        <v/>
      </c>
      <c r="AW112" s="232"/>
      <c r="AX112" s="274"/>
      <c r="AY112" s="192" t="str">
        <f t="shared" ref="AY112:AY123" si="51">IF(AX112="","",(IF(AX112&lt;=$H112,"○","×")))</f>
        <v/>
      </c>
      <c r="AZ112" s="23"/>
      <c r="BA112" s="274"/>
      <c r="BB112" s="192" t="str">
        <f t="shared" ref="BB112:BB123" si="52">IF(BA112="","",(IF(BA112&lt;=$H112,"○","×")))</f>
        <v/>
      </c>
      <c r="BC112" s="23"/>
      <c r="BD112" s="274"/>
      <c r="BE112" s="192" t="str">
        <f t="shared" ref="BE112:BE123" si="53">IF(BD112="","",(IF(BD112&lt;=$H112,"○","×")))</f>
        <v/>
      </c>
      <c r="BF112" s="23"/>
      <c r="BG112" s="274"/>
      <c r="BH112" s="192" t="str">
        <f t="shared" ref="BH112:BH123" si="54">IF(BG112="","",(IF(BG112&lt;=$H112,"○","×")))</f>
        <v/>
      </c>
      <c r="BI112" s="232"/>
      <c r="BJ112" s="274"/>
      <c r="BK112" s="192" t="str">
        <f t="shared" ref="BK112:BK123" si="55">IF(BJ112="","",(IF(BJ112&lt;=$H112,"○","×")))</f>
        <v/>
      </c>
      <c r="BL112" s="23"/>
      <c r="BM112" s="274"/>
      <c r="BN112" s="192" t="str">
        <f t="shared" ref="BN112:BN123" si="56">IF(BM112="","",(IF(BM112&lt;=$H112,"○","×")))</f>
        <v/>
      </c>
      <c r="BO112" s="23"/>
    </row>
    <row r="113" spans="3:67" ht="12" customHeight="1" x14ac:dyDescent="0.2">
      <c r="C113" s="982"/>
      <c r="D113" s="975" t="s">
        <v>222</v>
      </c>
      <c r="E113" s="976"/>
      <c r="F113" s="976"/>
      <c r="G113" s="665" t="s">
        <v>90</v>
      </c>
      <c r="H113" s="657">
        <v>0.02</v>
      </c>
      <c r="I113" s="665" t="s">
        <v>201</v>
      </c>
      <c r="J113" s="23"/>
      <c r="K113" s="218"/>
      <c r="L113" s="192" t="str">
        <f t="shared" si="38"/>
        <v/>
      </c>
      <c r="M113" s="23"/>
      <c r="N113" s="270"/>
      <c r="O113" s="192" t="str">
        <f t="shared" si="39"/>
        <v/>
      </c>
      <c r="P113" s="23"/>
      <c r="Q113" s="270"/>
      <c r="R113" s="192" t="str">
        <f t="shared" si="40"/>
        <v/>
      </c>
      <c r="S113" s="23"/>
      <c r="T113" s="270"/>
      <c r="U113" s="192" t="str">
        <f t="shared" si="41"/>
        <v/>
      </c>
      <c r="V113" s="23"/>
      <c r="W113" s="270"/>
      <c r="X113" s="192" t="str">
        <f t="shared" si="42"/>
        <v/>
      </c>
      <c r="Y113" s="23"/>
      <c r="Z113" s="270"/>
      <c r="AA113" s="192" t="str">
        <f t="shared" si="43"/>
        <v/>
      </c>
      <c r="AB113" s="23"/>
      <c r="AC113" s="188"/>
      <c r="AD113" s="192" t="str">
        <f t="shared" si="44"/>
        <v/>
      </c>
      <c r="AE113" s="23"/>
      <c r="AF113" s="270"/>
      <c r="AG113" s="192" t="str">
        <f t="shared" si="45"/>
        <v/>
      </c>
      <c r="AH113" s="23"/>
      <c r="AI113" s="188"/>
      <c r="AJ113" s="192" t="str">
        <f t="shared" si="46"/>
        <v/>
      </c>
      <c r="AK113" s="23"/>
      <c r="AL113" s="270"/>
      <c r="AM113" s="192" t="str">
        <f t="shared" si="47"/>
        <v/>
      </c>
      <c r="AN113" s="23"/>
      <c r="AO113" s="270"/>
      <c r="AP113" s="192" t="str">
        <f t="shared" si="48"/>
        <v/>
      </c>
      <c r="AQ113" s="23"/>
      <c r="AR113" s="270"/>
      <c r="AS113" s="192" t="str">
        <f t="shared" si="49"/>
        <v/>
      </c>
      <c r="AT113" s="23"/>
      <c r="AU113" s="270"/>
      <c r="AV113" s="192" t="str">
        <f t="shared" si="50"/>
        <v/>
      </c>
      <c r="AW113" s="23"/>
      <c r="AX113" s="270"/>
      <c r="AY113" s="192" t="str">
        <f t="shared" si="51"/>
        <v/>
      </c>
      <c r="AZ113" s="23"/>
      <c r="BA113" s="270"/>
      <c r="BB113" s="192" t="str">
        <f t="shared" si="52"/>
        <v/>
      </c>
      <c r="BC113" s="23"/>
      <c r="BD113" s="270"/>
      <c r="BE113" s="192" t="str">
        <f t="shared" si="53"/>
        <v/>
      </c>
      <c r="BF113" s="23"/>
      <c r="BG113" s="270"/>
      <c r="BH113" s="192" t="str">
        <f t="shared" si="54"/>
        <v/>
      </c>
      <c r="BI113" s="23"/>
      <c r="BJ113" s="270"/>
      <c r="BK113" s="192" t="str">
        <f t="shared" si="55"/>
        <v/>
      </c>
      <c r="BL113" s="23"/>
      <c r="BM113" s="270"/>
      <c r="BN113" s="192" t="str">
        <f t="shared" si="56"/>
        <v/>
      </c>
      <c r="BO113" s="23"/>
    </row>
    <row r="114" spans="3:67" ht="12" customHeight="1" x14ac:dyDescent="0.2">
      <c r="C114" s="982"/>
      <c r="D114" s="975" t="s">
        <v>223</v>
      </c>
      <c r="E114" s="976"/>
      <c r="F114" s="976"/>
      <c r="G114" s="665" t="s">
        <v>90</v>
      </c>
      <c r="H114" s="657">
        <v>2E-3</v>
      </c>
      <c r="I114" s="665" t="s">
        <v>201</v>
      </c>
      <c r="J114" s="23"/>
      <c r="K114" s="219"/>
      <c r="L114" s="192" t="str">
        <f t="shared" si="38"/>
        <v/>
      </c>
      <c r="M114" s="23"/>
      <c r="N114" s="282"/>
      <c r="O114" s="192" t="str">
        <f t="shared" si="39"/>
        <v/>
      </c>
      <c r="P114" s="23"/>
      <c r="Q114" s="282"/>
      <c r="R114" s="192" t="str">
        <f t="shared" si="40"/>
        <v/>
      </c>
      <c r="S114" s="23"/>
      <c r="T114" s="282"/>
      <c r="U114" s="192" t="str">
        <f t="shared" si="41"/>
        <v/>
      </c>
      <c r="V114" s="23"/>
      <c r="W114" s="282"/>
      <c r="X114" s="192" t="str">
        <f t="shared" si="42"/>
        <v/>
      </c>
      <c r="Y114" s="23"/>
      <c r="Z114" s="282"/>
      <c r="AA114" s="192" t="str">
        <f t="shared" si="43"/>
        <v/>
      </c>
      <c r="AB114" s="23"/>
      <c r="AC114" s="189"/>
      <c r="AD114" s="192" t="str">
        <f t="shared" si="44"/>
        <v/>
      </c>
      <c r="AE114" s="23"/>
      <c r="AF114" s="282"/>
      <c r="AG114" s="192" t="str">
        <f t="shared" si="45"/>
        <v/>
      </c>
      <c r="AH114" s="23"/>
      <c r="AI114" s="189"/>
      <c r="AJ114" s="192" t="str">
        <f t="shared" si="46"/>
        <v/>
      </c>
      <c r="AK114" s="23"/>
      <c r="AL114" s="282"/>
      <c r="AM114" s="192" t="str">
        <f t="shared" si="47"/>
        <v/>
      </c>
      <c r="AN114" s="23"/>
      <c r="AO114" s="282"/>
      <c r="AP114" s="192" t="str">
        <f t="shared" si="48"/>
        <v/>
      </c>
      <c r="AQ114" s="23"/>
      <c r="AR114" s="282"/>
      <c r="AS114" s="192" t="str">
        <f t="shared" si="49"/>
        <v/>
      </c>
      <c r="AT114" s="23"/>
      <c r="AU114" s="282"/>
      <c r="AV114" s="192" t="str">
        <f t="shared" si="50"/>
        <v/>
      </c>
      <c r="AW114" s="23"/>
      <c r="AX114" s="282"/>
      <c r="AY114" s="192" t="str">
        <f t="shared" si="51"/>
        <v/>
      </c>
      <c r="AZ114" s="23"/>
      <c r="BA114" s="282"/>
      <c r="BB114" s="192" t="str">
        <f t="shared" si="52"/>
        <v/>
      </c>
      <c r="BC114" s="23"/>
      <c r="BD114" s="282"/>
      <c r="BE114" s="192" t="str">
        <f t="shared" si="53"/>
        <v/>
      </c>
      <c r="BF114" s="23"/>
      <c r="BG114" s="282"/>
      <c r="BH114" s="192" t="str">
        <f t="shared" si="54"/>
        <v/>
      </c>
      <c r="BI114" s="23"/>
      <c r="BJ114" s="282"/>
      <c r="BK114" s="192" t="str">
        <f t="shared" si="55"/>
        <v/>
      </c>
      <c r="BL114" s="23"/>
      <c r="BM114" s="282"/>
      <c r="BN114" s="192" t="str">
        <f t="shared" si="56"/>
        <v/>
      </c>
      <c r="BO114" s="23"/>
    </row>
    <row r="115" spans="3:67" ht="12" customHeight="1" x14ac:dyDescent="0.2">
      <c r="C115" s="982"/>
      <c r="D115" s="977" t="s">
        <v>224</v>
      </c>
      <c r="E115" s="978"/>
      <c r="F115" s="978"/>
      <c r="G115" s="666" t="s">
        <v>90</v>
      </c>
      <c r="H115" s="659">
        <v>4.0000000000000002E-4</v>
      </c>
      <c r="I115" s="666" t="s">
        <v>201</v>
      </c>
      <c r="J115" s="224"/>
      <c r="K115" s="223"/>
      <c r="L115" s="222" t="str">
        <f t="shared" si="38"/>
        <v/>
      </c>
      <c r="M115" s="224"/>
      <c r="N115" s="283"/>
      <c r="O115" s="222" t="str">
        <f t="shared" si="39"/>
        <v/>
      </c>
      <c r="P115" s="224"/>
      <c r="Q115" s="283"/>
      <c r="R115" s="222" t="str">
        <f t="shared" si="40"/>
        <v/>
      </c>
      <c r="S115" s="224"/>
      <c r="T115" s="283"/>
      <c r="U115" s="222" t="str">
        <f t="shared" si="41"/>
        <v/>
      </c>
      <c r="V115" s="224"/>
      <c r="W115" s="283"/>
      <c r="X115" s="222" t="str">
        <f t="shared" si="42"/>
        <v/>
      </c>
      <c r="Y115" s="224"/>
      <c r="Z115" s="283"/>
      <c r="AA115" s="222" t="str">
        <f t="shared" si="43"/>
        <v/>
      </c>
      <c r="AB115" s="224"/>
      <c r="AC115" s="227"/>
      <c r="AD115" s="222" t="str">
        <f t="shared" si="44"/>
        <v/>
      </c>
      <c r="AE115" s="224"/>
      <c r="AF115" s="283"/>
      <c r="AG115" s="222" t="str">
        <f t="shared" si="45"/>
        <v/>
      </c>
      <c r="AH115" s="224"/>
      <c r="AI115" s="227"/>
      <c r="AJ115" s="222" t="str">
        <f t="shared" si="46"/>
        <v/>
      </c>
      <c r="AK115" s="224"/>
      <c r="AL115" s="283"/>
      <c r="AM115" s="222" t="str">
        <f t="shared" si="47"/>
        <v/>
      </c>
      <c r="AN115" s="224"/>
      <c r="AO115" s="283"/>
      <c r="AP115" s="222" t="str">
        <f t="shared" si="48"/>
        <v/>
      </c>
      <c r="AQ115" s="224"/>
      <c r="AR115" s="283"/>
      <c r="AS115" s="222" t="str">
        <f t="shared" si="49"/>
        <v/>
      </c>
      <c r="AT115" s="224"/>
      <c r="AU115" s="283"/>
      <c r="AV115" s="222" t="str">
        <f t="shared" si="50"/>
        <v/>
      </c>
      <c r="AW115" s="224"/>
      <c r="AX115" s="283"/>
      <c r="AY115" s="222" t="str">
        <f t="shared" si="51"/>
        <v/>
      </c>
      <c r="AZ115" s="224"/>
      <c r="BA115" s="283"/>
      <c r="BB115" s="222" t="str">
        <f t="shared" si="52"/>
        <v/>
      </c>
      <c r="BC115" s="224"/>
      <c r="BD115" s="283"/>
      <c r="BE115" s="222" t="str">
        <f t="shared" si="53"/>
        <v/>
      </c>
      <c r="BF115" s="224"/>
      <c r="BG115" s="283"/>
      <c r="BH115" s="222" t="str">
        <f t="shared" si="54"/>
        <v/>
      </c>
      <c r="BI115" s="224"/>
      <c r="BJ115" s="283"/>
      <c r="BK115" s="222" t="str">
        <f t="shared" si="55"/>
        <v/>
      </c>
      <c r="BL115" s="224"/>
      <c r="BM115" s="283"/>
      <c r="BN115" s="222" t="str">
        <f t="shared" si="56"/>
        <v/>
      </c>
      <c r="BO115" s="23"/>
    </row>
    <row r="116" spans="3:67" ht="12" customHeight="1" x14ac:dyDescent="0.2">
      <c r="C116" s="982"/>
      <c r="D116" s="975" t="s">
        <v>225</v>
      </c>
      <c r="E116" s="976"/>
      <c r="F116" s="976"/>
      <c r="G116" s="665" t="s">
        <v>99</v>
      </c>
      <c r="H116" s="664">
        <v>0.2</v>
      </c>
      <c r="I116" s="654" t="s">
        <v>201</v>
      </c>
      <c r="J116" s="23"/>
      <c r="K116" s="219"/>
      <c r="L116" s="192" t="str">
        <f t="shared" si="38"/>
        <v/>
      </c>
      <c r="M116" s="23"/>
      <c r="N116" s="191"/>
      <c r="O116" s="192" t="str">
        <f t="shared" si="39"/>
        <v/>
      </c>
      <c r="P116" s="23"/>
      <c r="Q116" s="191"/>
      <c r="R116" s="192" t="str">
        <f t="shared" si="40"/>
        <v/>
      </c>
      <c r="S116" s="23"/>
      <c r="T116" s="191"/>
      <c r="U116" s="192" t="str">
        <f t="shared" si="41"/>
        <v/>
      </c>
      <c r="V116" s="23"/>
      <c r="W116" s="191"/>
      <c r="X116" s="192" t="str">
        <f t="shared" si="42"/>
        <v/>
      </c>
      <c r="Y116" s="23"/>
      <c r="Z116" s="191"/>
      <c r="AA116" s="192" t="str">
        <f t="shared" si="43"/>
        <v/>
      </c>
      <c r="AB116" s="23"/>
      <c r="AC116" s="189"/>
      <c r="AD116" s="192" t="str">
        <f t="shared" si="44"/>
        <v/>
      </c>
      <c r="AE116" s="23"/>
      <c r="AF116" s="191"/>
      <c r="AG116" s="192" t="str">
        <f t="shared" si="45"/>
        <v/>
      </c>
      <c r="AH116" s="23"/>
      <c r="AI116" s="189"/>
      <c r="AJ116" s="192" t="str">
        <f t="shared" si="46"/>
        <v/>
      </c>
      <c r="AK116" s="23"/>
      <c r="AL116" s="191"/>
      <c r="AM116" s="192" t="str">
        <f t="shared" si="47"/>
        <v/>
      </c>
      <c r="AN116" s="23"/>
      <c r="AO116" s="191"/>
      <c r="AP116" s="192" t="str">
        <f t="shared" si="48"/>
        <v/>
      </c>
      <c r="AQ116" s="23"/>
      <c r="AR116" s="191"/>
      <c r="AS116" s="192" t="str">
        <f t="shared" si="49"/>
        <v/>
      </c>
      <c r="AT116" s="23"/>
      <c r="AU116" s="191"/>
      <c r="AV116" s="192" t="str">
        <f t="shared" si="50"/>
        <v/>
      </c>
      <c r="AW116" s="23"/>
      <c r="AX116" s="191"/>
      <c r="AY116" s="192" t="str">
        <f t="shared" si="51"/>
        <v/>
      </c>
      <c r="AZ116" s="23"/>
      <c r="BA116" s="191"/>
      <c r="BB116" s="192" t="str">
        <f t="shared" si="52"/>
        <v/>
      </c>
      <c r="BC116" s="23"/>
      <c r="BD116" s="191"/>
      <c r="BE116" s="192" t="str">
        <f t="shared" si="53"/>
        <v/>
      </c>
      <c r="BF116" s="23"/>
      <c r="BG116" s="191"/>
      <c r="BH116" s="192" t="str">
        <f t="shared" si="54"/>
        <v/>
      </c>
      <c r="BI116" s="23"/>
      <c r="BJ116" s="191"/>
      <c r="BK116" s="192" t="str">
        <f t="shared" si="55"/>
        <v/>
      </c>
      <c r="BL116" s="23"/>
      <c r="BM116" s="191"/>
      <c r="BN116" s="192" t="str">
        <f t="shared" si="56"/>
        <v/>
      </c>
      <c r="BO116" s="23"/>
    </row>
    <row r="117" spans="3:67" ht="12" customHeight="1" x14ac:dyDescent="0.2">
      <c r="C117" s="982"/>
      <c r="D117" s="975" t="s">
        <v>226</v>
      </c>
      <c r="E117" s="976"/>
      <c r="F117" s="976"/>
      <c r="G117" s="665" t="s">
        <v>99</v>
      </c>
      <c r="H117" s="657">
        <v>2E-3</v>
      </c>
      <c r="I117" s="665" t="s">
        <v>201</v>
      </c>
      <c r="J117" s="23"/>
      <c r="K117" s="219"/>
      <c r="L117" s="192" t="str">
        <f t="shared" si="38"/>
        <v/>
      </c>
      <c r="M117" s="23"/>
      <c r="N117" s="282"/>
      <c r="O117" s="192" t="str">
        <f t="shared" si="39"/>
        <v/>
      </c>
      <c r="P117" s="23"/>
      <c r="Q117" s="282"/>
      <c r="R117" s="192" t="str">
        <f t="shared" si="40"/>
        <v/>
      </c>
      <c r="S117" s="23"/>
      <c r="T117" s="282"/>
      <c r="U117" s="192" t="str">
        <f t="shared" si="41"/>
        <v/>
      </c>
      <c r="V117" s="23"/>
      <c r="W117" s="282"/>
      <c r="X117" s="192" t="str">
        <f t="shared" si="42"/>
        <v/>
      </c>
      <c r="Y117" s="23"/>
      <c r="Z117" s="282"/>
      <c r="AA117" s="192" t="str">
        <f t="shared" si="43"/>
        <v/>
      </c>
      <c r="AB117" s="23"/>
      <c r="AC117" s="189"/>
      <c r="AD117" s="192" t="str">
        <f t="shared" si="44"/>
        <v/>
      </c>
      <c r="AE117" s="23"/>
      <c r="AF117" s="282"/>
      <c r="AG117" s="192" t="str">
        <f t="shared" si="45"/>
        <v/>
      </c>
      <c r="AH117" s="23"/>
      <c r="AI117" s="189"/>
      <c r="AJ117" s="192" t="str">
        <f t="shared" si="46"/>
        <v/>
      </c>
      <c r="AK117" s="23"/>
      <c r="AL117" s="282"/>
      <c r="AM117" s="192" t="str">
        <f t="shared" si="47"/>
        <v/>
      </c>
      <c r="AN117" s="23"/>
      <c r="AO117" s="282"/>
      <c r="AP117" s="192" t="str">
        <f t="shared" si="48"/>
        <v/>
      </c>
      <c r="AQ117" s="23"/>
      <c r="AR117" s="282"/>
      <c r="AS117" s="192" t="str">
        <f t="shared" si="49"/>
        <v/>
      </c>
      <c r="AT117" s="23"/>
      <c r="AU117" s="282"/>
      <c r="AV117" s="192" t="str">
        <f t="shared" si="50"/>
        <v/>
      </c>
      <c r="AW117" s="23"/>
      <c r="AX117" s="282"/>
      <c r="AY117" s="192" t="str">
        <f t="shared" si="51"/>
        <v/>
      </c>
      <c r="AZ117" s="23"/>
      <c r="BA117" s="282"/>
      <c r="BB117" s="192" t="str">
        <f t="shared" si="52"/>
        <v/>
      </c>
      <c r="BC117" s="23"/>
      <c r="BD117" s="282"/>
      <c r="BE117" s="192" t="str">
        <f t="shared" si="53"/>
        <v/>
      </c>
      <c r="BF117" s="23"/>
      <c r="BG117" s="282"/>
      <c r="BH117" s="192" t="str">
        <f t="shared" si="54"/>
        <v/>
      </c>
      <c r="BI117" s="23"/>
      <c r="BJ117" s="282"/>
      <c r="BK117" s="192" t="str">
        <f t="shared" si="55"/>
        <v/>
      </c>
      <c r="BL117" s="23"/>
      <c r="BM117" s="282"/>
      <c r="BN117" s="192" t="str">
        <f t="shared" si="56"/>
        <v/>
      </c>
      <c r="BO117" s="23"/>
    </row>
    <row r="118" spans="3:67" ht="12" customHeight="1" x14ac:dyDescent="0.2">
      <c r="C118" s="982"/>
      <c r="D118" s="975" t="s">
        <v>227</v>
      </c>
      <c r="E118" s="976"/>
      <c r="F118" s="976"/>
      <c r="G118" s="665" t="s">
        <v>99</v>
      </c>
      <c r="H118" s="657">
        <v>5.0000000000000002E-5</v>
      </c>
      <c r="I118" s="665" t="s">
        <v>201</v>
      </c>
      <c r="J118" s="23"/>
      <c r="K118" s="217"/>
      <c r="L118" s="192" t="str">
        <f t="shared" si="38"/>
        <v/>
      </c>
      <c r="M118" s="23"/>
      <c r="N118" s="282"/>
      <c r="O118" s="192" t="str">
        <f t="shared" si="39"/>
        <v/>
      </c>
      <c r="P118" s="23"/>
      <c r="Q118" s="282"/>
      <c r="R118" s="192" t="str">
        <f t="shared" si="40"/>
        <v/>
      </c>
      <c r="S118" s="23"/>
      <c r="T118" s="282"/>
      <c r="U118" s="192" t="str">
        <f t="shared" si="41"/>
        <v/>
      </c>
      <c r="V118" s="23"/>
      <c r="W118" s="282"/>
      <c r="X118" s="192" t="str">
        <f t="shared" si="42"/>
        <v/>
      </c>
      <c r="Y118" s="23"/>
      <c r="Z118" s="282"/>
      <c r="AA118" s="192" t="str">
        <f t="shared" si="43"/>
        <v/>
      </c>
      <c r="AB118" s="23"/>
      <c r="AC118" s="189"/>
      <c r="AD118" s="192" t="str">
        <f t="shared" si="44"/>
        <v/>
      </c>
      <c r="AE118" s="23"/>
      <c r="AF118" s="282"/>
      <c r="AG118" s="192" t="str">
        <f t="shared" si="45"/>
        <v/>
      </c>
      <c r="AH118" s="23"/>
      <c r="AI118" s="189"/>
      <c r="AJ118" s="192" t="str">
        <f t="shared" si="46"/>
        <v/>
      </c>
      <c r="AK118" s="23"/>
      <c r="AL118" s="282"/>
      <c r="AM118" s="192" t="str">
        <f t="shared" si="47"/>
        <v/>
      </c>
      <c r="AN118" s="23"/>
      <c r="AO118" s="282"/>
      <c r="AP118" s="192" t="str">
        <f t="shared" si="48"/>
        <v/>
      </c>
      <c r="AQ118" s="23"/>
      <c r="AR118" s="282"/>
      <c r="AS118" s="192" t="str">
        <f t="shared" si="49"/>
        <v/>
      </c>
      <c r="AT118" s="23"/>
      <c r="AU118" s="282"/>
      <c r="AV118" s="192" t="str">
        <f t="shared" si="50"/>
        <v/>
      </c>
      <c r="AW118" s="23"/>
      <c r="AX118" s="282"/>
      <c r="AY118" s="192" t="str">
        <f t="shared" si="51"/>
        <v/>
      </c>
      <c r="AZ118" s="23"/>
      <c r="BA118" s="282"/>
      <c r="BB118" s="192" t="str">
        <f t="shared" si="52"/>
        <v/>
      </c>
      <c r="BC118" s="23"/>
      <c r="BD118" s="282"/>
      <c r="BE118" s="192" t="str">
        <f t="shared" si="53"/>
        <v/>
      </c>
      <c r="BF118" s="23"/>
      <c r="BG118" s="282"/>
      <c r="BH118" s="192" t="str">
        <f t="shared" si="54"/>
        <v/>
      </c>
      <c r="BI118" s="23"/>
      <c r="BJ118" s="282"/>
      <c r="BK118" s="192" t="str">
        <f t="shared" si="55"/>
        <v/>
      </c>
      <c r="BL118" s="23"/>
      <c r="BM118" s="282"/>
      <c r="BN118" s="192" t="str">
        <f t="shared" si="56"/>
        <v/>
      </c>
      <c r="BO118" s="23"/>
    </row>
    <row r="119" spans="3:67" ht="12" customHeight="1" x14ac:dyDescent="0.2">
      <c r="C119" s="982"/>
      <c r="D119" s="975" t="s">
        <v>228</v>
      </c>
      <c r="E119" s="976"/>
      <c r="F119" s="976"/>
      <c r="G119" s="665" t="s">
        <v>99</v>
      </c>
      <c r="H119" s="657">
        <v>0.08</v>
      </c>
      <c r="I119" s="665" t="s">
        <v>93</v>
      </c>
      <c r="J119" s="23"/>
      <c r="K119" s="217"/>
      <c r="L119" s="192" t="str">
        <f t="shared" si="38"/>
        <v/>
      </c>
      <c r="M119" s="23"/>
      <c r="N119" s="188"/>
      <c r="O119" s="192" t="str">
        <f t="shared" si="39"/>
        <v/>
      </c>
      <c r="P119" s="23"/>
      <c r="Q119" s="188"/>
      <c r="R119" s="192" t="str">
        <f t="shared" si="40"/>
        <v/>
      </c>
      <c r="S119" s="23"/>
      <c r="T119" s="188"/>
      <c r="U119" s="192" t="str">
        <f t="shared" si="41"/>
        <v/>
      </c>
      <c r="V119" s="23"/>
      <c r="W119" s="188"/>
      <c r="X119" s="192" t="str">
        <f t="shared" si="42"/>
        <v/>
      </c>
      <c r="Y119" s="23"/>
      <c r="Z119" s="188"/>
      <c r="AA119" s="192" t="str">
        <f t="shared" si="43"/>
        <v/>
      </c>
      <c r="AB119" s="23"/>
      <c r="AC119" s="237"/>
      <c r="AD119" s="192" t="str">
        <f t="shared" si="44"/>
        <v/>
      </c>
      <c r="AE119" s="23"/>
      <c r="AF119" s="188"/>
      <c r="AG119" s="192" t="str">
        <f t="shared" si="45"/>
        <v/>
      </c>
      <c r="AH119" s="23"/>
      <c r="AI119" s="237"/>
      <c r="AJ119" s="192" t="str">
        <f t="shared" si="46"/>
        <v/>
      </c>
      <c r="AK119" s="23"/>
      <c r="AL119" s="188"/>
      <c r="AM119" s="192" t="str">
        <f t="shared" si="47"/>
        <v/>
      </c>
      <c r="AN119" s="23"/>
      <c r="AO119" s="188"/>
      <c r="AP119" s="192" t="str">
        <f t="shared" si="48"/>
        <v/>
      </c>
      <c r="AQ119" s="23"/>
      <c r="AR119" s="188"/>
      <c r="AS119" s="192" t="str">
        <f t="shared" si="49"/>
        <v/>
      </c>
      <c r="AT119" s="23"/>
      <c r="AU119" s="188"/>
      <c r="AV119" s="192" t="str">
        <f t="shared" si="50"/>
        <v/>
      </c>
      <c r="AW119" s="23"/>
      <c r="AX119" s="188"/>
      <c r="AY119" s="192" t="str">
        <f t="shared" si="51"/>
        <v/>
      </c>
      <c r="AZ119" s="23"/>
      <c r="BA119" s="188"/>
      <c r="BB119" s="192" t="str">
        <f t="shared" si="52"/>
        <v/>
      </c>
      <c r="BC119" s="23"/>
      <c r="BD119" s="188"/>
      <c r="BE119" s="192" t="str">
        <f t="shared" si="53"/>
        <v/>
      </c>
      <c r="BF119" s="23"/>
      <c r="BG119" s="188"/>
      <c r="BH119" s="192" t="str">
        <f t="shared" si="54"/>
        <v/>
      </c>
      <c r="BI119" s="23"/>
      <c r="BJ119" s="188"/>
      <c r="BK119" s="192" t="str">
        <f t="shared" si="55"/>
        <v/>
      </c>
      <c r="BL119" s="23"/>
      <c r="BM119" s="188"/>
      <c r="BN119" s="192" t="str">
        <f t="shared" si="56"/>
        <v/>
      </c>
      <c r="BO119" s="23"/>
    </row>
    <row r="120" spans="3:67" ht="12" customHeight="1" x14ac:dyDescent="0.2">
      <c r="C120" s="982"/>
      <c r="D120" s="977" t="s">
        <v>229</v>
      </c>
      <c r="E120" s="978"/>
      <c r="F120" s="978"/>
      <c r="G120" s="666" t="s">
        <v>90</v>
      </c>
      <c r="H120" s="659">
        <v>1</v>
      </c>
      <c r="I120" s="666" t="s">
        <v>93</v>
      </c>
      <c r="J120" s="224"/>
      <c r="K120" s="221"/>
      <c r="L120" s="222" t="str">
        <f t="shared" si="38"/>
        <v/>
      </c>
      <c r="M120" s="224"/>
      <c r="N120" s="228"/>
      <c r="O120" s="222" t="str">
        <f t="shared" si="39"/>
        <v/>
      </c>
      <c r="P120" s="224"/>
      <c r="Q120" s="228"/>
      <c r="R120" s="222" t="str">
        <f t="shared" si="40"/>
        <v/>
      </c>
      <c r="S120" s="224"/>
      <c r="T120" s="228"/>
      <c r="U120" s="222" t="str">
        <f t="shared" si="41"/>
        <v/>
      </c>
      <c r="V120" s="224"/>
      <c r="W120" s="228"/>
      <c r="X120" s="222" t="str">
        <f t="shared" si="42"/>
        <v/>
      </c>
      <c r="Y120" s="224"/>
      <c r="Z120" s="228"/>
      <c r="AA120" s="222" t="str">
        <f t="shared" si="43"/>
        <v/>
      </c>
      <c r="AB120" s="284"/>
      <c r="AC120" s="285"/>
      <c r="AD120" s="222" t="str">
        <f t="shared" si="44"/>
        <v/>
      </c>
      <c r="AE120" s="284"/>
      <c r="AF120" s="228"/>
      <c r="AG120" s="222" t="str">
        <f t="shared" si="45"/>
        <v/>
      </c>
      <c r="AH120" s="284"/>
      <c r="AI120" s="285"/>
      <c r="AJ120" s="222" t="str">
        <f t="shared" si="46"/>
        <v/>
      </c>
      <c r="AK120" s="224"/>
      <c r="AL120" s="228"/>
      <c r="AM120" s="222" t="str">
        <f t="shared" si="47"/>
        <v/>
      </c>
      <c r="AN120" s="224"/>
      <c r="AO120" s="228"/>
      <c r="AP120" s="222" t="str">
        <f t="shared" si="48"/>
        <v/>
      </c>
      <c r="AQ120" s="224"/>
      <c r="AR120" s="228"/>
      <c r="AS120" s="222" t="str">
        <f t="shared" si="49"/>
        <v/>
      </c>
      <c r="AT120" s="284"/>
      <c r="AU120" s="228"/>
      <c r="AV120" s="222" t="str">
        <f t="shared" si="50"/>
        <v/>
      </c>
      <c r="AW120" s="224"/>
      <c r="AX120" s="228"/>
      <c r="AY120" s="222" t="str">
        <f t="shared" si="51"/>
        <v/>
      </c>
      <c r="AZ120" s="224"/>
      <c r="BA120" s="228"/>
      <c r="BB120" s="222" t="str">
        <f t="shared" si="52"/>
        <v/>
      </c>
      <c r="BC120" s="224"/>
      <c r="BD120" s="228"/>
      <c r="BE120" s="222" t="str">
        <f t="shared" si="53"/>
        <v/>
      </c>
      <c r="BF120" s="224"/>
      <c r="BG120" s="228"/>
      <c r="BH120" s="222" t="str">
        <f t="shared" si="54"/>
        <v/>
      </c>
      <c r="BI120" s="224"/>
      <c r="BJ120" s="228"/>
      <c r="BK120" s="222" t="str">
        <f t="shared" si="55"/>
        <v/>
      </c>
      <c r="BL120" s="224"/>
      <c r="BM120" s="228"/>
      <c r="BN120" s="222" t="str">
        <f t="shared" si="56"/>
        <v/>
      </c>
      <c r="BO120" s="23"/>
    </row>
    <row r="121" spans="3:67" ht="12" customHeight="1" x14ac:dyDescent="0.2">
      <c r="C121" s="982"/>
      <c r="D121" s="975" t="s">
        <v>230</v>
      </c>
      <c r="E121" s="976"/>
      <c r="F121" s="976"/>
      <c r="G121" s="665" t="s">
        <v>99</v>
      </c>
      <c r="H121" s="657">
        <v>4.0000000000000001E-3</v>
      </c>
      <c r="I121" s="665" t="s">
        <v>93</v>
      </c>
      <c r="J121" s="23"/>
      <c r="K121" s="217"/>
      <c r="L121" s="192" t="str">
        <f t="shared" si="38"/>
        <v/>
      </c>
      <c r="M121" s="23"/>
      <c r="N121" s="188"/>
      <c r="O121" s="192" t="str">
        <f t="shared" si="39"/>
        <v/>
      </c>
      <c r="P121" s="23"/>
      <c r="Q121" s="188"/>
      <c r="R121" s="192" t="str">
        <f t="shared" si="40"/>
        <v/>
      </c>
      <c r="S121" s="23"/>
      <c r="T121" s="188"/>
      <c r="U121" s="192" t="str">
        <f t="shared" si="41"/>
        <v/>
      </c>
      <c r="V121" s="23"/>
      <c r="W121" s="188"/>
      <c r="X121" s="192" t="str">
        <f t="shared" si="42"/>
        <v/>
      </c>
      <c r="Y121" s="23"/>
      <c r="Z121" s="188"/>
      <c r="AA121" s="192" t="str">
        <f t="shared" si="43"/>
        <v/>
      </c>
      <c r="AB121" s="286"/>
      <c r="AC121" s="264"/>
      <c r="AD121" s="192" t="str">
        <f t="shared" si="44"/>
        <v/>
      </c>
      <c r="AE121" s="286"/>
      <c r="AF121" s="188"/>
      <c r="AG121" s="192" t="str">
        <f t="shared" si="45"/>
        <v/>
      </c>
      <c r="AH121" s="286"/>
      <c r="AI121" s="287"/>
      <c r="AJ121" s="192" t="str">
        <f t="shared" si="46"/>
        <v/>
      </c>
      <c r="AK121" s="23"/>
      <c r="AL121" s="188"/>
      <c r="AM121" s="192" t="str">
        <f t="shared" si="47"/>
        <v/>
      </c>
      <c r="AN121" s="23"/>
      <c r="AO121" s="188"/>
      <c r="AP121" s="192" t="str">
        <f t="shared" si="48"/>
        <v/>
      </c>
      <c r="AQ121" s="23"/>
      <c r="AR121" s="188"/>
      <c r="AS121" s="192" t="str">
        <f t="shared" si="49"/>
        <v/>
      </c>
      <c r="AT121" s="286"/>
      <c r="AU121" s="188"/>
      <c r="AV121" s="192" t="str">
        <f t="shared" si="50"/>
        <v/>
      </c>
      <c r="AW121" s="23"/>
      <c r="AX121" s="188"/>
      <c r="AY121" s="192" t="str">
        <f t="shared" si="51"/>
        <v/>
      </c>
      <c r="AZ121" s="23"/>
      <c r="BA121" s="188"/>
      <c r="BB121" s="192" t="str">
        <f t="shared" si="52"/>
        <v/>
      </c>
      <c r="BC121" s="23"/>
      <c r="BD121" s="188"/>
      <c r="BE121" s="192" t="str">
        <f t="shared" si="53"/>
        <v/>
      </c>
      <c r="BF121" s="23"/>
      <c r="BG121" s="188"/>
      <c r="BH121" s="192" t="str">
        <f t="shared" si="54"/>
        <v/>
      </c>
      <c r="BI121" s="23"/>
      <c r="BJ121" s="188"/>
      <c r="BK121" s="192" t="str">
        <f t="shared" si="55"/>
        <v/>
      </c>
      <c r="BL121" s="23"/>
      <c r="BM121" s="188"/>
      <c r="BN121" s="192" t="str">
        <f t="shared" si="56"/>
        <v/>
      </c>
      <c r="BO121" s="23"/>
    </row>
    <row r="122" spans="3:67" ht="12" customHeight="1" x14ac:dyDescent="0.2">
      <c r="C122" s="982"/>
      <c r="D122" s="975" t="s">
        <v>231</v>
      </c>
      <c r="E122" s="976"/>
      <c r="F122" s="976"/>
      <c r="G122" s="665" t="s">
        <v>90</v>
      </c>
      <c r="H122" s="657">
        <v>0.02</v>
      </c>
      <c r="I122" s="665" t="s">
        <v>93</v>
      </c>
      <c r="J122" s="23"/>
      <c r="K122" s="217"/>
      <c r="L122" s="192" t="str">
        <f t="shared" si="38"/>
        <v/>
      </c>
      <c r="M122" s="23"/>
      <c r="N122" s="188"/>
      <c r="O122" s="192" t="str">
        <f t="shared" si="39"/>
        <v/>
      </c>
      <c r="P122" s="23"/>
      <c r="Q122" s="188"/>
      <c r="R122" s="192" t="str">
        <f t="shared" si="40"/>
        <v/>
      </c>
      <c r="S122" s="23"/>
      <c r="T122" s="188"/>
      <c r="U122" s="192" t="str">
        <f t="shared" si="41"/>
        <v/>
      </c>
      <c r="V122" s="23"/>
      <c r="W122" s="188"/>
      <c r="X122" s="192" t="str">
        <f t="shared" si="42"/>
        <v/>
      </c>
      <c r="Y122" s="23"/>
      <c r="Z122" s="188"/>
      <c r="AA122" s="192" t="str">
        <f t="shared" si="43"/>
        <v/>
      </c>
      <c r="AB122" s="286"/>
      <c r="AC122" s="264"/>
      <c r="AD122" s="192" t="str">
        <f t="shared" si="44"/>
        <v/>
      </c>
      <c r="AE122" s="286"/>
      <c r="AF122" s="188"/>
      <c r="AG122" s="192" t="str">
        <f t="shared" si="45"/>
        <v/>
      </c>
      <c r="AH122" s="286"/>
      <c r="AI122" s="282"/>
      <c r="AJ122" s="192" t="str">
        <f t="shared" si="46"/>
        <v/>
      </c>
      <c r="AK122" s="23"/>
      <c r="AL122" s="188"/>
      <c r="AM122" s="192" t="str">
        <f t="shared" si="47"/>
        <v/>
      </c>
      <c r="AN122" s="23"/>
      <c r="AO122" s="188"/>
      <c r="AP122" s="192" t="str">
        <f t="shared" si="48"/>
        <v/>
      </c>
      <c r="AQ122" s="23"/>
      <c r="AR122" s="188"/>
      <c r="AS122" s="192" t="str">
        <f t="shared" si="49"/>
        <v/>
      </c>
      <c r="AT122" s="286"/>
      <c r="AU122" s="188"/>
      <c r="AV122" s="192" t="str">
        <f t="shared" si="50"/>
        <v/>
      </c>
      <c r="AW122" s="23"/>
      <c r="AX122" s="188"/>
      <c r="AY122" s="192" t="str">
        <f t="shared" si="51"/>
        <v/>
      </c>
      <c r="AZ122" s="23"/>
      <c r="BA122" s="188"/>
      <c r="BB122" s="192" t="str">
        <f t="shared" si="52"/>
        <v/>
      </c>
      <c r="BC122" s="23"/>
      <c r="BD122" s="188"/>
      <c r="BE122" s="192" t="str">
        <f t="shared" si="53"/>
        <v/>
      </c>
      <c r="BF122" s="23"/>
      <c r="BG122" s="188"/>
      <c r="BH122" s="192" t="str">
        <f t="shared" si="54"/>
        <v/>
      </c>
      <c r="BI122" s="23"/>
      <c r="BJ122" s="188"/>
      <c r="BK122" s="192" t="str">
        <f t="shared" si="55"/>
        <v/>
      </c>
      <c r="BL122" s="23"/>
      <c r="BM122" s="188"/>
      <c r="BN122" s="192" t="str">
        <f t="shared" si="56"/>
        <v/>
      </c>
      <c r="BO122" s="23"/>
    </row>
    <row r="123" spans="3:67" ht="12" customHeight="1" x14ac:dyDescent="0.2">
      <c r="C123" s="983"/>
      <c r="D123" s="979" t="s">
        <v>232</v>
      </c>
      <c r="E123" s="980"/>
      <c r="F123" s="980"/>
      <c r="G123" s="655" t="s">
        <v>99</v>
      </c>
      <c r="H123" s="660">
        <v>0.03</v>
      </c>
      <c r="I123" s="655" t="s">
        <v>93</v>
      </c>
      <c r="J123" s="40"/>
      <c r="K123" s="289"/>
      <c r="L123" s="288" t="str">
        <f t="shared" si="38"/>
        <v/>
      </c>
      <c r="M123" s="40"/>
      <c r="N123" s="239"/>
      <c r="O123" s="288" t="str">
        <f t="shared" si="39"/>
        <v/>
      </c>
      <c r="P123" s="40"/>
      <c r="Q123" s="239"/>
      <c r="R123" s="288" t="str">
        <f t="shared" si="40"/>
        <v/>
      </c>
      <c r="S123" s="40"/>
      <c r="T123" s="239"/>
      <c r="U123" s="288" t="str">
        <f t="shared" si="41"/>
        <v/>
      </c>
      <c r="V123" s="40"/>
      <c r="W123" s="239"/>
      <c r="X123" s="288" t="str">
        <f t="shared" si="42"/>
        <v/>
      </c>
      <c r="Y123" s="40"/>
      <c r="Z123" s="239"/>
      <c r="AA123" s="288" t="str">
        <f t="shared" si="43"/>
        <v/>
      </c>
      <c r="AB123" s="290"/>
      <c r="AC123" s="260"/>
      <c r="AD123" s="288" t="str">
        <f t="shared" si="44"/>
        <v/>
      </c>
      <c r="AE123" s="290"/>
      <c r="AF123" s="239"/>
      <c r="AG123" s="288" t="str">
        <f t="shared" si="45"/>
        <v/>
      </c>
      <c r="AH123" s="290"/>
      <c r="AI123" s="262"/>
      <c r="AJ123" s="288" t="str">
        <f t="shared" si="46"/>
        <v/>
      </c>
      <c r="AK123" s="40"/>
      <c r="AL123" s="239"/>
      <c r="AM123" s="288" t="str">
        <f t="shared" si="47"/>
        <v/>
      </c>
      <c r="AN123" s="40"/>
      <c r="AO123" s="239"/>
      <c r="AP123" s="288" t="str">
        <f t="shared" si="48"/>
        <v/>
      </c>
      <c r="AQ123" s="40"/>
      <c r="AR123" s="239"/>
      <c r="AS123" s="288" t="str">
        <f t="shared" si="49"/>
        <v/>
      </c>
      <c r="AT123" s="290"/>
      <c r="AU123" s="239"/>
      <c r="AV123" s="288" t="str">
        <f t="shared" si="50"/>
        <v/>
      </c>
      <c r="AW123" s="40"/>
      <c r="AX123" s="239"/>
      <c r="AY123" s="288" t="str">
        <f t="shared" si="51"/>
        <v/>
      </c>
      <c r="AZ123" s="40"/>
      <c r="BA123" s="239"/>
      <c r="BB123" s="288" t="str">
        <f t="shared" si="52"/>
        <v/>
      </c>
      <c r="BC123" s="40"/>
      <c r="BD123" s="239"/>
      <c r="BE123" s="288" t="str">
        <f t="shared" si="53"/>
        <v/>
      </c>
      <c r="BF123" s="40"/>
      <c r="BG123" s="239"/>
      <c r="BH123" s="288" t="str">
        <f t="shared" si="54"/>
        <v/>
      </c>
      <c r="BI123" s="40"/>
      <c r="BJ123" s="239"/>
      <c r="BK123" s="288" t="str">
        <f t="shared" si="55"/>
        <v/>
      </c>
      <c r="BL123" s="40"/>
      <c r="BM123" s="239"/>
      <c r="BN123" s="288" t="str">
        <f t="shared" si="56"/>
        <v/>
      </c>
      <c r="BO123" s="23"/>
    </row>
    <row r="124" spans="3:67" ht="12" customHeight="1" x14ac:dyDescent="0.2">
      <c r="C124" s="981" t="s">
        <v>233</v>
      </c>
      <c r="D124" s="984" t="s">
        <v>234</v>
      </c>
      <c r="E124" s="985"/>
      <c r="F124" s="985"/>
      <c r="G124" s="669" t="s">
        <v>90</v>
      </c>
      <c r="H124" s="662"/>
      <c r="I124" s="669"/>
      <c r="J124" s="122"/>
      <c r="K124" s="291">
        <v>19</v>
      </c>
      <c r="L124" s="126" t="s">
        <v>235</v>
      </c>
      <c r="M124" s="122"/>
      <c r="N124" s="291">
        <v>20</v>
      </c>
      <c r="O124" s="126"/>
      <c r="P124" s="122"/>
      <c r="Q124" s="291">
        <v>23</v>
      </c>
      <c r="R124" s="126"/>
      <c r="S124" s="122"/>
      <c r="T124" s="291">
        <v>24</v>
      </c>
      <c r="U124" s="126"/>
      <c r="V124" s="122"/>
      <c r="W124" s="291">
        <v>17</v>
      </c>
      <c r="X124" s="128"/>
      <c r="Y124" s="122"/>
      <c r="Z124" s="291">
        <v>17</v>
      </c>
      <c r="AA124" s="126"/>
      <c r="AB124" s="122" t="s">
        <v>134</v>
      </c>
      <c r="AC124" s="291">
        <v>10</v>
      </c>
      <c r="AD124" s="126"/>
      <c r="AE124" s="662"/>
      <c r="AF124" s="291">
        <v>37</v>
      </c>
      <c r="AG124" s="126"/>
      <c r="AH124" s="662"/>
      <c r="AI124" s="291">
        <v>33</v>
      </c>
      <c r="AJ124" s="126"/>
      <c r="AK124" s="122"/>
      <c r="AL124" s="291">
        <v>21</v>
      </c>
      <c r="AM124" s="128"/>
      <c r="AN124" s="122"/>
      <c r="AO124" s="291">
        <v>12</v>
      </c>
      <c r="AP124" s="126"/>
      <c r="AQ124" s="122"/>
      <c r="AR124" s="291">
        <v>24</v>
      </c>
      <c r="AS124" s="126"/>
      <c r="AT124" s="662"/>
      <c r="AU124" s="291">
        <v>18</v>
      </c>
      <c r="AV124" s="126"/>
      <c r="AW124" s="122"/>
      <c r="AX124" s="291">
        <v>15</v>
      </c>
      <c r="AY124" s="126"/>
      <c r="AZ124" s="122"/>
      <c r="BA124" s="291">
        <v>12</v>
      </c>
      <c r="BB124" s="128"/>
      <c r="BC124" s="122"/>
      <c r="BD124" s="291">
        <v>10</v>
      </c>
      <c r="BE124" s="126"/>
      <c r="BF124" s="122" t="s">
        <v>134</v>
      </c>
      <c r="BG124" s="291">
        <v>10</v>
      </c>
      <c r="BH124" s="126"/>
      <c r="BI124" s="662"/>
      <c r="BJ124" s="291">
        <v>11</v>
      </c>
      <c r="BK124" s="126"/>
      <c r="BL124" s="122"/>
      <c r="BM124" s="291">
        <v>13</v>
      </c>
      <c r="BN124" s="128"/>
      <c r="BO124" s="130"/>
    </row>
    <row r="125" spans="3:67" ht="12" customHeight="1" x14ac:dyDescent="0.2">
      <c r="C125" s="982"/>
      <c r="D125" s="975" t="s">
        <v>236</v>
      </c>
      <c r="E125" s="976"/>
      <c r="F125" s="976"/>
      <c r="G125" s="665" t="s">
        <v>90</v>
      </c>
      <c r="H125" s="657"/>
      <c r="I125" s="665"/>
      <c r="J125" s="23"/>
      <c r="K125" s="188"/>
      <c r="L125" s="29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1"/>
      <c r="AD125" s="29"/>
      <c r="AE125" s="657"/>
      <c r="AF125" s="188"/>
      <c r="AG125" s="29"/>
      <c r="AH125" s="657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657"/>
      <c r="AU125" s="188"/>
      <c r="AV125" s="29"/>
      <c r="AW125" s="23"/>
      <c r="AX125" s="188"/>
      <c r="AY125" s="29"/>
      <c r="AZ125" s="23"/>
      <c r="BA125" s="188"/>
      <c r="BB125" s="25"/>
      <c r="BC125" s="23"/>
      <c r="BD125" s="188"/>
      <c r="BE125" s="29"/>
      <c r="BF125" s="23"/>
      <c r="BG125" s="188"/>
      <c r="BH125" s="29"/>
      <c r="BI125" s="657"/>
      <c r="BJ125" s="188"/>
      <c r="BK125" s="29"/>
      <c r="BL125" s="23"/>
      <c r="BM125" s="188"/>
      <c r="BN125" s="25"/>
      <c r="BO125" s="23"/>
    </row>
    <row r="126" spans="3:67" ht="12" customHeight="1" x14ac:dyDescent="0.2">
      <c r="C126" s="982"/>
      <c r="D126" s="977" t="s">
        <v>237</v>
      </c>
      <c r="E126" s="978"/>
      <c r="F126" s="978"/>
      <c r="G126" s="666" t="s">
        <v>90</v>
      </c>
      <c r="H126" s="659"/>
      <c r="I126" s="666"/>
      <c r="J126" s="224"/>
      <c r="K126" s="279"/>
      <c r="L126" s="226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279"/>
      <c r="AD126" s="226"/>
      <c r="AE126" s="659"/>
      <c r="AF126" s="279"/>
      <c r="AG126" s="226"/>
      <c r="AH126" s="659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659"/>
      <c r="AU126" s="279"/>
      <c r="AV126" s="226"/>
      <c r="AW126" s="224"/>
      <c r="AX126" s="279"/>
      <c r="AY126" s="226"/>
      <c r="AZ126" s="224"/>
      <c r="BA126" s="279"/>
      <c r="BB126" s="246"/>
      <c r="BC126" s="224"/>
      <c r="BD126" s="279"/>
      <c r="BE126" s="226"/>
      <c r="BF126" s="224"/>
      <c r="BG126" s="279"/>
      <c r="BH126" s="226"/>
      <c r="BI126" s="659"/>
      <c r="BJ126" s="279"/>
      <c r="BK126" s="226"/>
      <c r="BL126" s="224"/>
      <c r="BM126" s="279"/>
      <c r="BN126" s="246"/>
      <c r="BO126" s="23"/>
    </row>
    <row r="127" spans="3:67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664"/>
      <c r="I127" s="654"/>
      <c r="J127" s="232"/>
      <c r="K127" s="166">
        <v>34</v>
      </c>
      <c r="L127" s="275" t="s">
        <v>235</v>
      </c>
      <c r="M127" s="232"/>
      <c r="N127" s="166">
        <v>33</v>
      </c>
      <c r="O127" s="275"/>
      <c r="P127" s="232"/>
      <c r="Q127" s="166">
        <v>34</v>
      </c>
      <c r="R127" s="275"/>
      <c r="S127" s="232"/>
      <c r="T127" s="166">
        <v>31</v>
      </c>
      <c r="U127" s="275"/>
      <c r="V127" s="232"/>
      <c r="W127" s="166">
        <v>21</v>
      </c>
      <c r="X127" s="276"/>
      <c r="Y127" s="232"/>
      <c r="Z127" s="166">
        <v>31</v>
      </c>
      <c r="AA127" s="275"/>
      <c r="AB127" s="232"/>
      <c r="AC127" s="166">
        <v>19</v>
      </c>
      <c r="AD127" s="275"/>
      <c r="AE127" s="232"/>
      <c r="AF127" s="166">
        <v>31</v>
      </c>
      <c r="AG127" s="275"/>
      <c r="AH127" s="664"/>
      <c r="AI127" s="166">
        <v>30</v>
      </c>
      <c r="AJ127" s="275"/>
      <c r="AK127" s="232"/>
      <c r="AL127" s="166">
        <v>31</v>
      </c>
      <c r="AM127" s="276"/>
      <c r="AN127" s="232"/>
      <c r="AO127" s="166">
        <v>28</v>
      </c>
      <c r="AP127" s="275"/>
      <c r="AQ127" s="232"/>
      <c r="AR127" s="166">
        <v>36</v>
      </c>
      <c r="AS127" s="275"/>
      <c r="AT127" s="232"/>
      <c r="AU127" s="166">
        <v>22</v>
      </c>
      <c r="AV127" s="275"/>
      <c r="AW127" s="232"/>
      <c r="AX127" s="166">
        <v>28</v>
      </c>
      <c r="AY127" s="275"/>
      <c r="AZ127" s="169"/>
      <c r="BA127" s="166">
        <v>19</v>
      </c>
      <c r="BB127" s="276"/>
      <c r="BC127" s="232"/>
      <c r="BD127" s="166">
        <v>19</v>
      </c>
      <c r="BE127" s="275"/>
      <c r="BF127" s="232"/>
      <c r="BG127" s="166">
        <v>15</v>
      </c>
      <c r="BH127" s="275"/>
      <c r="BI127" s="232"/>
      <c r="BJ127" s="166">
        <v>20</v>
      </c>
      <c r="BK127" s="275"/>
      <c r="BL127" s="232"/>
      <c r="BM127" s="166">
        <v>15</v>
      </c>
      <c r="BN127" s="276"/>
      <c r="BO127" s="23"/>
    </row>
    <row r="128" spans="3:67" ht="12" customHeight="1" x14ac:dyDescent="0.2">
      <c r="C128" s="983"/>
      <c r="D128" s="979"/>
      <c r="E128" s="980"/>
      <c r="F128" s="980"/>
      <c r="G128" s="973"/>
      <c r="H128" s="660"/>
      <c r="I128" s="655"/>
      <c r="J128" s="40"/>
      <c r="K128" s="137">
        <v>34</v>
      </c>
      <c r="L128" s="34" t="s">
        <v>235</v>
      </c>
      <c r="M128" s="40"/>
      <c r="N128" s="137">
        <v>33</v>
      </c>
      <c r="O128" s="34"/>
      <c r="P128" s="40"/>
      <c r="Q128" s="137">
        <v>38</v>
      </c>
      <c r="R128" s="34"/>
      <c r="S128" s="40"/>
      <c r="T128" s="137">
        <v>31</v>
      </c>
      <c r="U128" s="34"/>
      <c r="V128" s="40"/>
      <c r="W128" s="137">
        <v>20</v>
      </c>
      <c r="X128" s="35"/>
      <c r="Y128" s="40"/>
      <c r="Z128" s="137">
        <v>30</v>
      </c>
      <c r="AA128" s="34"/>
      <c r="AB128" s="40"/>
      <c r="AC128" s="137">
        <v>18</v>
      </c>
      <c r="AD128" s="34"/>
      <c r="AE128" s="40"/>
      <c r="AF128" s="137">
        <v>34</v>
      </c>
      <c r="AG128" s="34"/>
      <c r="AH128" s="660"/>
      <c r="AI128" s="137">
        <v>37</v>
      </c>
      <c r="AJ128" s="34"/>
      <c r="AK128" s="40"/>
      <c r="AL128" s="137">
        <v>38</v>
      </c>
      <c r="AM128" s="35"/>
      <c r="AN128" s="40"/>
      <c r="AO128" s="137">
        <v>31</v>
      </c>
      <c r="AP128" s="34"/>
      <c r="AQ128" s="40"/>
      <c r="AR128" s="137">
        <v>36</v>
      </c>
      <c r="AS128" s="34"/>
      <c r="AT128" s="40"/>
      <c r="AU128" s="137">
        <v>23</v>
      </c>
      <c r="AV128" s="34"/>
      <c r="AW128" s="40"/>
      <c r="AX128" s="137">
        <v>27</v>
      </c>
      <c r="AY128" s="34"/>
      <c r="AZ128" s="292"/>
      <c r="BA128" s="137">
        <v>19</v>
      </c>
      <c r="BB128" s="35"/>
      <c r="BC128" s="40"/>
      <c r="BD128" s="137">
        <v>19</v>
      </c>
      <c r="BE128" s="34"/>
      <c r="BF128" s="40"/>
      <c r="BG128" s="137">
        <v>16</v>
      </c>
      <c r="BH128" s="34"/>
      <c r="BI128" s="40"/>
      <c r="BJ128" s="137">
        <v>20</v>
      </c>
      <c r="BK128" s="34"/>
      <c r="BL128" s="40"/>
      <c r="BM128" s="137">
        <v>16</v>
      </c>
      <c r="BN128" s="35"/>
      <c r="BO128" s="23"/>
    </row>
    <row r="129" spans="5:66" ht="11.85" customHeight="1" x14ac:dyDescent="0.2">
      <c r="E129" s="620"/>
      <c r="I129" s="4"/>
      <c r="K129" s="656" t="s">
        <v>240</v>
      </c>
      <c r="L129" s="293" t="s">
        <v>241</v>
      </c>
      <c r="Z129" s="656" t="s">
        <v>240</v>
      </c>
      <c r="AA129" s="293" t="s">
        <v>241</v>
      </c>
      <c r="AD129" s="293"/>
      <c r="AH129" s="658"/>
      <c r="AO129" s="656" t="s">
        <v>240</v>
      </c>
      <c r="AP129" s="293" t="s">
        <v>241</v>
      </c>
      <c r="AQ129" s="4"/>
      <c r="AV129" s="620"/>
      <c r="AY129" s="620"/>
      <c r="BB129" s="293"/>
      <c r="BD129" s="656" t="s">
        <v>240</v>
      </c>
      <c r="BE129" s="293" t="s">
        <v>241</v>
      </c>
      <c r="BN129" s="620"/>
    </row>
    <row r="130" spans="5:66" ht="11.85" customHeight="1" x14ac:dyDescent="0.2">
      <c r="E130" s="620"/>
      <c r="I130" s="620"/>
      <c r="L130" s="293" t="s">
        <v>242</v>
      </c>
      <c r="AA130" s="293" t="s">
        <v>242</v>
      </c>
      <c r="AD130" s="293"/>
      <c r="AP130" s="293" t="s">
        <v>242</v>
      </c>
      <c r="AV130" s="620"/>
      <c r="AY130" s="620"/>
      <c r="BB130" s="293"/>
      <c r="BE130" s="293" t="s">
        <v>242</v>
      </c>
      <c r="BN130" s="620"/>
    </row>
    <row r="131" spans="5:66" ht="11.85" customHeight="1" x14ac:dyDescent="0.2">
      <c r="E131" s="4"/>
      <c r="L131" s="295" t="s">
        <v>243</v>
      </c>
      <c r="AA131" s="295" t="s">
        <v>243</v>
      </c>
      <c r="AD131" s="295"/>
      <c r="AP131" s="295" t="s">
        <v>243</v>
      </c>
      <c r="AV131" s="4"/>
      <c r="AY131" s="4"/>
      <c r="BB131" s="295"/>
      <c r="BE131" s="295" t="s">
        <v>243</v>
      </c>
      <c r="BN131" s="4"/>
    </row>
    <row r="132" spans="5:66" ht="11.85" customHeight="1" x14ac:dyDescent="0.2">
      <c r="E132" s="4"/>
      <c r="L132" s="295" t="s">
        <v>244</v>
      </c>
      <c r="AA132" s="295" t="s">
        <v>244</v>
      </c>
      <c r="AD132" s="295"/>
      <c r="AP132" s="295" t="s">
        <v>244</v>
      </c>
      <c r="AV132" s="4"/>
      <c r="AY132" s="4"/>
      <c r="BB132" s="295"/>
      <c r="BE132" s="295" t="s">
        <v>244</v>
      </c>
      <c r="BN132" s="4"/>
    </row>
    <row r="138" spans="5:66" x14ac:dyDescent="0.2">
      <c r="H138" s="974" t="s">
        <v>245</v>
      </c>
      <c r="I138" s="974"/>
    </row>
    <row r="139" spans="5:66" x14ac:dyDescent="0.2">
      <c r="H139" s="974" t="s">
        <v>246</v>
      </c>
      <c r="I139" s="974"/>
    </row>
    <row r="141" spans="5:66" x14ac:dyDescent="0.2">
      <c r="H141" s="974" t="s">
        <v>247</v>
      </c>
      <c r="I141" s="97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8">
    <mergeCell ref="J2:X2"/>
    <mergeCell ref="Y2:AM2"/>
    <mergeCell ref="AN2:BB2"/>
    <mergeCell ref="BC2:BN2"/>
    <mergeCell ref="C3:G3"/>
    <mergeCell ref="S3:U3"/>
    <mergeCell ref="AK3:AM3"/>
    <mergeCell ref="AN3:AP3"/>
    <mergeCell ref="AZ3:BB3"/>
    <mergeCell ref="BL3:BN3"/>
    <mergeCell ref="V3:X3"/>
    <mergeCell ref="C4:G4"/>
    <mergeCell ref="M4:O4"/>
    <mergeCell ref="S4:U4"/>
    <mergeCell ref="V4:X4"/>
    <mergeCell ref="BI4:BK4"/>
    <mergeCell ref="AZ4:BB4"/>
    <mergeCell ref="BC4:BE4"/>
    <mergeCell ref="J4:L4"/>
    <mergeCell ref="P4:R4"/>
    <mergeCell ref="BL4:BN4"/>
    <mergeCell ref="AH5:AJ5"/>
    <mergeCell ref="AK5:AM5"/>
    <mergeCell ref="Y4:AA4"/>
    <mergeCell ref="AB4:AD4"/>
    <mergeCell ref="AE4:AG4"/>
    <mergeCell ref="AH4:AJ4"/>
    <mergeCell ref="BF4:BH4"/>
    <mergeCell ref="AW4:AY4"/>
    <mergeCell ref="BF5:BH5"/>
    <mergeCell ref="BI5:BK5"/>
    <mergeCell ref="BL5:BN5"/>
    <mergeCell ref="AT5:AV5"/>
    <mergeCell ref="AW5:AY5"/>
    <mergeCell ref="AZ5:BB5"/>
    <mergeCell ref="BC5:BE5"/>
    <mergeCell ref="AQ5:AS5"/>
    <mergeCell ref="Y5:AA5"/>
    <mergeCell ref="AB5:AD5"/>
    <mergeCell ref="AE5:AG5"/>
    <mergeCell ref="AK4:AM4"/>
    <mergeCell ref="AN4:AP4"/>
    <mergeCell ref="AQ4:AS4"/>
    <mergeCell ref="AT4:AV4"/>
    <mergeCell ref="AN5:AP5"/>
    <mergeCell ref="BF6:BH6"/>
    <mergeCell ref="BI6:BK6"/>
    <mergeCell ref="BL6:BN6"/>
    <mergeCell ref="M6:O6"/>
    <mergeCell ref="P6:R6"/>
    <mergeCell ref="S6:U6"/>
    <mergeCell ref="V6:X6"/>
    <mergeCell ref="C5:G5"/>
    <mergeCell ref="J5:L5"/>
    <mergeCell ref="M5:O5"/>
    <mergeCell ref="P5:R5"/>
    <mergeCell ref="S5:U5"/>
    <mergeCell ref="V5:X5"/>
    <mergeCell ref="C6:G6"/>
    <mergeCell ref="J6:L6"/>
    <mergeCell ref="C7:G7"/>
    <mergeCell ref="J7:L7"/>
    <mergeCell ref="M7:O7"/>
    <mergeCell ref="AT6:AV6"/>
    <mergeCell ref="AW6:AY6"/>
    <mergeCell ref="AZ6:BB6"/>
    <mergeCell ref="BC6:BE6"/>
    <mergeCell ref="AN6:AP6"/>
    <mergeCell ref="AQ6:AS6"/>
    <mergeCell ref="Y6:AA6"/>
    <mergeCell ref="AB6:AD6"/>
    <mergeCell ref="AE6:AG6"/>
    <mergeCell ref="AH6:AJ6"/>
    <mergeCell ref="AK6:AM6"/>
    <mergeCell ref="BL7:BN7"/>
    <mergeCell ref="C8:G8"/>
    <mergeCell ref="J8:L8"/>
    <mergeCell ref="M8:O8"/>
    <mergeCell ref="P8:R8"/>
    <mergeCell ref="S8:U8"/>
    <mergeCell ref="V8:X8"/>
    <mergeCell ref="AW7:AY7"/>
    <mergeCell ref="AZ7:BB7"/>
    <mergeCell ref="BC7:BE7"/>
    <mergeCell ref="BF7:BH7"/>
    <mergeCell ref="BI7:BK7"/>
    <mergeCell ref="AN7:AP7"/>
    <mergeCell ref="AQ7:AS7"/>
    <mergeCell ref="AT7:AV7"/>
    <mergeCell ref="AE7:AG7"/>
    <mergeCell ref="AH7:AJ7"/>
    <mergeCell ref="AK7:AM7"/>
    <mergeCell ref="P7:R7"/>
    <mergeCell ref="S7:U7"/>
    <mergeCell ref="V7:X7"/>
    <mergeCell ref="Y7:AA7"/>
    <mergeCell ref="AB7:AD7"/>
    <mergeCell ref="BF8:BH8"/>
    <mergeCell ref="BI8:BK8"/>
    <mergeCell ref="BL8:BN8"/>
    <mergeCell ref="C9:G9"/>
    <mergeCell ref="H9:I9"/>
    <mergeCell ref="J9:L9"/>
    <mergeCell ref="M9:O9"/>
    <mergeCell ref="P9:R9"/>
    <mergeCell ref="AT8:AV8"/>
    <mergeCell ref="AW8:AY8"/>
    <mergeCell ref="AZ8:BB8"/>
    <mergeCell ref="BC8:BE8"/>
    <mergeCell ref="AK8:AM8"/>
    <mergeCell ref="AN8:AP8"/>
    <mergeCell ref="AQ8:AS8"/>
    <mergeCell ref="Y8:AA8"/>
    <mergeCell ref="AB8:AD8"/>
    <mergeCell ref="AE8:AG8"/>
    <mergeCell ref="AH8:AJ8"/>
    <mergeCell ref="BL9:BN9"/>
    <mergeCell ref="AW9:AY9"/>
    <mergeCell ref="AZ9:BB9"/>
    <mergeCell ref="BC9:BE9"/>
    <mergeCell ref="BF9:BH9"/>
    <mergeCell ref="BI9:BK9"/>
    <mergeCell ref="C10:C18"/>
    <mergeCell ref="D10:F10"/>
    <mergeCell ref="D11:F11"/>
    <mergeCell ref="D12:F12"/>
    <mergeCell ref="D13:F13"/>
    <mergeCell ref="AK9:AM9"/>
    <mergeCell ref="AN9:AP9"/>
    <mergeCell ref="AQ9:AS9"/>
    <mergeCell ref="AT9:AV9"/>
    <mergeCell ref="S9:U9"/>
    <mergeCell ref="V9:X9"/>
    <mergeCell ref="Y9:AA9"/>
    <mergeCell ref="AB9:AD9"/>
    <mergeCell ref="AE9:AG9"/>
    <mergeCell ref="AH9:AJ9"/>
    <mergeCell ref="D14:F14"/>
    <mergeCell ref="D15:E15"/>
    <mergeCell ref="F15:G15"/>
    <mergeCell ref="D16:F16"/>
    <mergeCell ref="D17:F17"/>
    <mergeCell ref="D18:F18"/>
    <mergeCell ref="C49:C75"/>
    <mergeCell ref="D49:F49"/>
    <mergeCell ref="D50:F50"/>
    <mergeCell ref="C19:G19"/>
    <mergeCell ref="C20:G21"/>
    <mergeCell ref="C22:G23"/>
    <mergeCell ref="C24:F25"/>
    <mergeCell ref="C26:F27"/>
    <mergeCell ref="C28:F29"/>
    <mergeCell ref="G28:G29"/>
    <mergeCell ref="D37:F38"/>
    <mergeCell ref="D39:F39"/>
    <mergeCell ref="C30:F30"/>
    <mergeCell ref="C31:F32"/>
    <mergeCell ref="C33:F34"/>
    <mergeCell ref="C35:F36"/>
    <mergeCell ref="C37:C48"/>
    <mergeCell ref="D40:F40"/>
    <mergeCell ref="D41:F41"/>
    <mergeCell ref="D42:F42"/>
    <mergeCell ref="D43:E43"/>
    <mergeCell ref="F43:G43"/>
    <mergeCell ref="D44:F44"/>
    <mergeCell ref="D45:F45"/>
    <mergeCell ref="D46:F46"/>
    <mergeCell ref="D47:F47"/>
    <mergeCell ref="D48:F48"/>
    <mergeCell ref="D72:F72"/>
    <mergeCell ref="D73:F73"/>
    <mergeCell ref="D74:F74"/>
    <mergeCell ref="D75:F75"/>
    <mergeCell ref="H50:I50"/>
    <mergeCell ref="D51:F51"/>
    <mergeCell ref="D52:F52"/>
    <mergeCell ref="D53:F53"/>
    <mergeCell ref="D54:F54"/>
    <mergeCell ref="D55:F55"/>
    <mergeCell ref="H55:I55"/>
    <mergeCell ref="H56:I56"/>
    <mergeCell ref="D57:F57"/>
    <mergeCell ref="D69:F69"/>
    <mergeCell ref="D70:F70"/>
    <mergeCell ref="D71:F71"/>
    <mergeCell ref="D64:F64"/>
    <mergeCell ref="D58:F58"/>
    <mergeCell ref="D59:F59"/>
    <mergeCell ref="D60:F60"/>
    <mergeCell ref="D63:F63"/>
    <mergeCell ref="D67:F67"/>
    <mergeCell ref="D68:F68"/>
    <mergeCell ref="D65:F65"/>
    <mergeCell ref="D66:F66"/>
    <mergeCell ref="D61:F61"/>
    <mergeCell ref="D56:F56"/>
    <mergeCell ref="D62:F62"/>
    <mergeCell ref="D81:F81"/>
    <mergeCell ref="D82:F82"/>
    <mergeCell ref="D83:F83"/>
    <mergeCell ref="D84:F84"/>
    <mergeCell ref="D85:F85"/>
    <mergeCell ref="D86:F86"/>
    <mergeCell ref="C76:C86"/>
    <mergeCell ref="D76:F76"/>
    <mergeCell ref="D77:F77"/>
    <mergeCell ref="D78:F78"/>
    <mergeCell ref="D79:F79"/>
    <mergeCell ref="D80:F80"/>
    <mergeCell ref="D93:F93"/>
    <mergeCell ref="D94:F94"/>
    <mergeCell ref="D95:F95"/>
    <mergeCell ref="D96:F96"/>
    <mergeCell ref="D97:F97"/>
    <mergeCell ref="D98:F98"/>
    <mergeCell ref="D99:F99"/>
    <mergeCell ref="C87:C91"/>
    <mergeCell ref="D87:F87"/>
    <mergeCell ref="D88:F88"/>
    <mergeCell ref="D89:F89"/>
    <mergeCell ref="D90:F90"/>
    <mergeCell ref="D91:F91"/>
    <mergeCell ref="C124:C128"/>
    <mergeCell ref="D124:F124"/>
    <mergeCell ref="D125:F125"/>
    <mergeCell ref="D126:F126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C92:C123"/>
    <mergeCell ref="D92:F92"/>
    <mergeCell ref="G127:G128"/>
    <mergeCell ref="D118:F118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</mergeCells>
  <phoneticPr fontId="4"/>
  <conditionalFormatting sqref="K40">
    <cfRule type="cellIs" dxfId="175" priority="20" operator="greaterThanOrEqual">
      <formula>4.13</formula>
    </cfRule>
  </conditionalFormatting>
  <conditionalFormatting sqref="N40">
    <cfRule type="cellIs" dxfId="174" priority="19" operator="greaterThanOrEqual">
      <formula>5.78</formula>
    </cfRule>
  </conditionalFormatting>
  <conditionalFormatting sqref="Q40">
    <cfRule type="cellIs" dxfId="173" priority="18" stopIfTrue="1" operator="greaterThanOrEqual">
      <formula>6.33</formula>
    </cfRule>
  </conditionalFormatting>
  <conditionalFormatting sqref="T40">
    <cfRule type="cellIs" dxfId="172" priority="17" stopIfTrue="1" operator="greaterThanOrEqual">
      <formula>4.68</formula>
    </cfRule>
  </conditionalFormatting>
  <conditionalFormatting sqref="W40">
    <cfRule type="cellIs" dxfId="171" priority="16" stopIfTrue="1" operator="greaterThanOrEqual">
      <formula>3.58</formula>
    </cfRule>
  </conditionalFormatting>
  <conditionalFormatting sqref="Z40">
    <cfRule type="cellIs" dxfId="170" priority="15" stopIfTrue="1" operator="greaterThanOrEqual">
      <formula>19.25</formula>
    </cfRule>
  </conditionalFormatting>
  <conditionalFormatting sqref="AC40">
    <cfRule type="cellIs" dxfId="169" priority="14" stopIfTrue="1" operator="greaterThanOrEqual">
      <formula>5.23</formula>
    </cfRule>
  </conditionalFormatting>
  <conditionalFormatting sqref="AF40">
    <cfRule type="cellIs" dxfId="168" priority="13" stopIfTrue="1" operator="greaterThanOrEqual">
      <formula>14.3</formula>
    </cfRule>
  </conditionalFormatting>
  <conditionalFormatting sqref="AI40">
    <cfRule type="cellIs" dxfId="167" priority="12" stopIfTrue="1" operator="greaterThanOrEqual">
      <formula>16.78</formula>
    </cfRule>
  </conditionalFormatting>
  <conditionalFormatting sqref="AL40">
    <cfRule type="cellIs" dxfId="166" priority="11" stopIfTrue="1" operator="greaterThanOrEqual">
      <formula>14.58</formula>
    </cfRule>
  </conditionalFormatting>
  <conditionalFormatting sqref="AO40">
    <cfRule type="cellIs" dxfId="165" priority="10" stopIfTrue="1" operator="greaterThanOrEqual">
      <formula>8.8</formula>
    </cfRule>
  </conditionalFormatting>
  <conditionalFormatting sqref="AR40">
    <cfRule type="cellIs" dxfId="164" priority="9" stopIfTrue="1" operator="greaterThanOrEqual">
      <formula>11.28</formula>
    </cfRule>
  </conditionalFormatting>
  <conditionalFormatting sqref="AU40">
    <cfRule type="cellIs" dxfId="163" priority="8" stopIfTrue="1" operator="greaterThanOrEqual">
      <formula>4.95</formula>
    </cfRule>
  </conditionalFormatting>
  <conditionalFormatting sqref="AX40">
    <cfRule type="cellIs" dxfId="162" priority="7" stopIfTrue="1" operator="greaterThanOrEqual">
      <formula>4.68</formula>
    </cfRule>
  </conditionalFormatting>
  <conditionalFormatting sqref="BA40">
    <cfRule type="cellIs" dxfId="161" priority="6" stopIfTrue="1" operator="greaterThanOrEqual">
      <formula>4.4</formula>
    </cfRule>
  </conditionalFormatting>
  <conditionalFormatting sqref="BD40">
    <cfRule type="cellIs" dxfId="160" priority="5" stopIfTrue="1" operator="greaterThanOrEqual">
      <formula>3.03</formula>
    </cfRule>
  </conditionalFormatting>
  <conditionalFormatting sqref="BG40">
    <cfRule type="cellIs" dxfId="159" priority="4" stopIfTrue="1" operator="greaterThanOrEqual">
      <formula>2.48</formula>
    </cfRule>
  </conditionalFormatting>
  <conditionalFormatting sqref="BJ40">
    <cfRule type="cellIs" dxfId="158" priority="3" stopIfTrue="1" operator="greaterThanOrEqual">
      <formula>3.03</formula>
    </cfRule>
  </conditionalFormatting>
  <conditionalFormatting sqref="BM40">
    <cfRule type="cellIs" dxfId="157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1" manualBreakCount="1">
    <brk id="54" min="1" max="1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1E71-908A-4281-B99D-B13A1DC66CA6}">
  <sheetPr codeName="Sheet5"/>
  <dimension ref="A1:CU150"/>
  <sheetViews>
    <sheetView zoomScaleNormal="100" zoomScaleSheetLayoutView="110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style="700" customWidth="1"/>
    <col min="2" max="2" width="3" style="700" customWidth="1"/>
    <col min="3" max="3" width="3.21875" style="700" customWidth="1"/>
    <col min="4" max="4" width="9.21875" style="700" customWidth="1"/>
    <col min="5" max="5" width="8.6640625" style="700" customWidth="1"/>
    <col min="6" max="6" width="4.21875" style="700" customWidth="1"/>
    <col min="7" max="7" width="5.88671875" style="700" customWidth="1"/>
    <col min="8" max="8" width="8.6640625" style="700" customWidth="1"/>
    <col min="9" max="9" width="4.6640625" style="700" customWidth="1"/>
    <col min="10" max="10" width="2.109375" style="700" customWidth="1"/>
    <col min="11" max="11" width="10" style="700" customWidth="1"/>
    <col min="12" max="12" width="4.6640625" style="700" customWidth="1"/>
    <col min="13" max="13" width="2.109375" style="700" customWidth="1"/>
    <col min="14" max="14" width="10" style="700" customWidth="1"/>
    <col min="15" max="15" width="4.77734375" style="700" customWidth="1"/>
    <col min="16" max="16" width="2.109375" style="700" customWidth="1"/>
    <col min="17" max="17" width="10" style="700" customWidth="1"/>
    <col min="18" max="18" width="4.6640625" style="700" customWidth="1"/>
    <col min="19" max="19" width="2.109375" style="700" customWidth="1"/>
    <col min="20" max="20" width="10" style="700" customWidth="1"/>
    <col min="21" max="21" width="4.6640625" style="700" customWidth="1"/>
    <col min="22" max="22" width="2.109375" style="700" customWidth="1"/>
    <col min="23" max="23" width="10" style="700" customWidth="1"/>
    <col min="24" max="24" width="4.6640625" style="700" customWidth="1"/>
    <col min="25" max="25" width="2.109375" style="700" customWidth="1"/>
    <col min="26" max="26" width="10" style="700" customWidth="1"/>
    <col min="27" max="27" width="4.77734375" style="700" customWidth="1"/>
    <col min="28" max="28" width="2.109375" style="700" customWidth="1"/>
    <col min="29" max="29" width="10" style="700" customWidth="1"/>
    <col min="30" max="30" width="4.6640625" style="700" customWidth="1"/>
    <col min="31" max="31" width="2.109375" style="700" customWidth="1"/>
    <col min="32" max="32" width="10" style="700" customWidth="1"/>
    <col min="33" max="33" width="4.6640625" style="700" customWidth="1"/>
    <col min="34" max="34" width="2.109375" style="700" customWidth="1"/>
    <col min="35" max="35" width="10" style="700" customWidth="1"/>
    <col min="36" max="36" width="4.6640625" style="700" customWidth="1"/>
    <col min="37" max="37" width="2.109375" style="700" customWidth="1"/>
    <col min="38" max="38" width="10" style="700" customWidth="1"/>
    <col min="39" max="39" width="4.6640625" style="700" customWidth="1"/>
    <col min="40" max="40" width="2.109375" style="700" customWidth="1"/>
    <col min="41" max="41" width="10" style="700" customWidth="1"/>
    <col min="42" max="42" width="4.6640625" style="700" customWidth="1"/>
    <col min="43" max="43" width="2.109375" style="700" customWidth="1"/>
    <col min="44" max="44" width="10" style="700" customWidth="1"/>
    <col min="45" max="45" width="4.6640625" style="700" customWidth="1"/>
    <col min="46" max="46" width="2.109375" style="700" customWidth="1"/>
    <col min="47" max="47" width="10" style="700" customWidth="1"/>
    <col min="48" max="48" width="4.77734375" style="700" customWidth="1"/>
    <col min="49" max="49" width="2.109375" style="700" customWidth="1"/>
    <col min="50" max="50" width="10" style="700" customWidth="1"/>
    <col min="51" max="51" width="4.6640625" style="700" customWidth="1"/>
    <col min="52" max="52" width="2.109375" style="700" customWidth="1"/>
    <col min="53" max="53" width="10" style="700" customWidth="1"/>
    <col min="54" max="54" width="4.6640625" style="700" customWidth="1"/>
    <col min="55" max="55" width="2.109375" style="700" customWidth="1"/>
    <col min="56" max="56" width="10" style="700" customWidth="1"/>
    <col min="57" max="57" width="4.6640625" style="700" customWidth="1"/>
    <col min="58" max="58" width="2.109375" style="700" customWidth="1"/>
    <col min="59" max="59" width="10" style="700" customWidth="1"/>
    <col min="60" max="60" width="4.6640625" style="700" customWidth="1"/>
    <col min="61" max="61" width="2.109375" style="700" customWidth="1"/>
    <col min="62" max="62" width="10" style="700" customWidth="1"/>
    <col min="63" max="63" width="4.6640625" style="700" customWidth="1"/>
    <col min="64" max="64" width="2.109375" style="700" customWidth="1"/>
    <col min="65" max="65" width="10" style="700" customWidth="1"/>
    <col min="66" max="66" width="4.6640625" style="700" customWidth="1"/>
    <col min="67" max="67" width="2.109375" style="700" customWidth="1"/>
    <col min="68" max="68" width="10" style="700" customWidth="1"/>
    <col min="69" max="69" width="4.6640625" style="700" customWidth="1"/>
    <col min="70" max="70" width="2.109375" style="700" customWidth="1"/>
    <col min="71" max="71" width="10" style="700" customWidth="1"/>
    <col min="72" max="72" width="4.6640625" style="700" customWidth="1"/>
    <col min="73" max="73" width="2.109375" style="700" customWidth="1"/>
    <col min="74" max="74" width="10" style="700" customWidth="1"/>
    <col min="75" max="75" width="4.6640625" style="700" customWidth="1"/>
    <col min="76" max="76" width="2.109375" style="700" customWidth="1"/>
    <col min="77" max="77" width="10" style="700" customWidth="1"/>
    <col min="78" max="78" width="4.6640625" style="700" customWidth="1"/>
    <col min="79" max="79" width="2.109375" style="700" customWidth="1"/>
    <col min="80" max="80" width="10" style="700" customWidth="1"/>
    <col min="81" max="81" width="4.6640625" style="700" customWidth="1"/>
    <col min="82" max="82" width="2.109375" style="700" customWidth="1"/>
    <col min="83" max="83" width="10" style="700" customWidth="1"/>
    <col min="84" max="84" width="4.6640625" style="700" customWidth="1"/>
    <col min="85" max="85" width="2.109375" style="700" customWidth="1"/>
    <col min="86" max="86" width="10" style="700" customWidth="1"/>
    <col min="87" max="87" width="4.6640625" style="700" customWidth="1"/>
    <col min="88" max="88" width="2.109375" style="700" customWidth="1"/>
    <col min="89" max="89" width="10" style="700" customWidth="1"/>
    <col min="90" max="90" width="4.6640625" style="700" customWidth="1"/>
    <col min="91" max="91" width="2.109375" style="700" customWidth="1"/>
    <col min="92" max="92" width="10" style="700" customWidth="1"/>
    <col min="93" max="93" width="4.6640625" style="700" customWidth="1"/>
    <col min="94" max="94" width="2.109375" style="700" customWidth="1"/>
    <col min="95" max="95" width="10" style="700" customWidth="1"/>
    <col min="96" max="96" width="4.6640625" style="700" customWidth="1"/>
    <col min="97" max="97" width="2.109375" style="700" customWidth="1"/>
    <col min="98" max="98" width="10" style="700" customWidth="1"/>
    <col min="99" max="99" width="4.6640625" style="700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3:99" ht="18" customHeight="1" x14ac:dyDescent="0.2"/>
    <row r="2" spans="3:99" ht="20.25" customHeight="1" x14ac:dyDescent="0.2">
      <c r="C2" s="787" t="s">
        <v>0</v>
      </c>
      <c r="D2" s="2"/>
      <c r="E2" s="3"/>
      <c r="F2" s="3"/>
      <c r="G2" s="3"/>
      <c r="I2" s="722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  <c r="BO2" s="1029"/>
      <c r="BP2" s="1029"/>
      <c r="BQ2" s="1029"/>
      <c r="BR2" s="1029" t="s">
        <v>1</v>
      </c>
      <c r="BS2" s="1029"/>
      <c r="BT2" s="1029"/>
      <c r="BU2" s="1029"/>
      <c r="BV2" s="1029"/>
      <c r="BW2" s="1029"/>
      <c r="BX2" s="1029"/>
      <c r="BY2" s="1029"/>
      <c r="BZ2" s="1029"/>
      <c r="CA2" s="1029"/>
      <c r="CB2" s="1029"/>
      <c r="CC2" s="1029"/>
      <c r="CD2" s="1029"/>
      <c r="CE2" s="1029"/>
      <c r="CF2" s="1029"/>
      <c r="CG2" s="1029" t="s">
        <v>1</v>
      </c>
      <c r="CH2" s="1029"/>
      <c r="CI2" s="1029"/>
      <c r="CJ2" s="1029"/>
      <c r="CK2" s="1029"/>
      <c r="CL2" s="1029"/>
      <c r="CM2" s="1029"/>
      <c r="CN2" s="1029"/>
      <c r="CO2" s="1029"/>
      <c r="CP2" s="1029"/>
      <c r="CQ2" s="1029"/>
      <c r="CR2" s="1029"/>
      <c r="CS2" s="1029"/>
      <c r="CT2" s="1029"/>
      <c r="CU2" s="1029"/>
    </row>
    <row r="3" spans="3:99" ht="20.25" customHeight="1" x14ac:dyDescent="0.2">
      <c r="C3" s="1030" t="s">
        <v>341</v>
      </c>
      <c r="D3" s="1030"/>
      <c r="E3" s="1030"/>
      <c r="F3" s="1030"/>
      <c r="G3" s="1030"/>
      <c r="H3" s="4"/>
      <c r="I3" s="4"/>
      <c r="V3" s="1031">
        <v>45139</v>
      </c>
      <c r="W3" s="1031"/>
      <c r="X3" s="1031"/>
      <c r="Y3" s="1031"/>
      <c r="Z3" s="1031"/>
      <c r="AA3" s="1031"/>
      <c r="AK3" s="1032">
        <f>V3</f>
        <v>45139</v>
      </c>
      <c r="AL3" s="1096"/>
      <c r="AM3" s="1096"/>
      <c r="AN3" s="1032"/>
      <c r="AO3" s="1096"/>
      <c r="AP3" s="1096"/>
      <c r="AQ3" s="1032"/>
      <c r="AR3" s="1096"/>
      <c r="AS3" s="1096"/>
      <c r="AW3" s="1032"/>
      <c r="AX3" s="1096"/>
      <c r="AY3" s="1096"/>
      <c r="AZ3" s="1032">
        <f>AK3</f>
        <v>45139</v>
      </c>
      <c r="BA3" s="1096"/>
      <c r="BB3" s="1096"/>
      <c r="BF3" s="1032"/>
      <c r="BG3" s="1096"/>
      <c r="BH3" s="1096"/>
      <c r="BI3" s="1032"/>
      <c r="BJ3" s="1096"/>
      <c r="BK3" s="1096"/>
      <c r="BO3" s="1032">
        <f>AZ3</f>
        <v>45139</v>
      </c>
      <c r="BP3" s="1096"/>
      <c r="BQ3" s="1096"/>
      <c r="BR3" s="1032"/>
      <c r="BS3" s="1096"/>
      <c r="BT3" s="1096"/>
      <c r="CA3" s="1032"/>
      <c r="CB3" s="1096"/>
      <c r="CC3" s="1096"/>
      <c r="CD3" s="1032">
        <f>BO3</f>
        <v>45139</v>
      </c>
      <c r="CE3" s="1096"/>
      <c r="CF3" s="1096"/>
      <c r="CL3" s="5"/>
      <c r="CS3" s="1032">
        <f>CD3</f>
        <v>45139</v>
      </c>
      <c r="CT3" s="1096"/>
      <c r="CU3" s="1096"/>
    </row>
    <row r="4" spans="3:99" ht="11.85" customHeight="1" x14ac:dyDescent="0.2">
      <c r="C4" s="984" t="s">
        <v>3</v>
      </c>
      <c r="D4" s="985"/>
      <c r="E4" s="985"/>
      <c r="F4" s="985"/>
      <c r="G4" s="1000"/>
      <c r="H4" s="694"/>
      <c r="I4" s="696"/>
      <c r="J4" s="1023" t="s">
        <v>249</v>
      </c>
      <c r="K4" s="1024"/>
      <c r="L4" s="1025"/>
      <c r="M4" s="1023" t="s">
        <v>250</v>
      </c>
      <c r="N4" s="1024"/>
      <c r="O4" s="1025"/>
      <c r="P4" s="1023" t="s">
        <v>4</v>
      </c>
      <c r="Q4" s="1024"/>
      <c r="R4" s="1025"/>
      <c r="S4" s="1023" t="s">
        <v>4</v>
      </c>
      <c r="T4" s="1024"/>
      <c r="U4" s="1025"/>
      <c r="V4" s="1023" t="s">
        <v>5</v>
      </c>
      <c r="W4" s="1024"/>
      <c r="X4" s="1025"/>
      <c r="Y4" s="1024" t="s">
        <v>6</v>
      </c>
      <c r="Z4" s="1024"/>
      <c r="AA4" s="1025"/>
      <c r="AB4" s="1023" t="s">
        <v>7</v>
      </c>
      <c r="AC4" s="1024"/>
      <c r="AD4" s="1025"/>
      <c r="AE4" s="1023" t="s">
        <v>251</v>
      </c>
      <c r="AF4" s="1024"/>
      <c r="AG4" s="1025"/>
      <c r="AH4" s="1023" t="s">
        <v>8</v>
      </c>
      <c r="AI4" s="1024"/>
      <c r="AJ4" s="1025"/>
      <c r="AK4" s="1023" t="s">
        <v>9</v>
      </c>
      <c r="AL4" s="1024"/>
      <c r="AM4" s="1025"/>
      <c r="AN4" s="1024" t="s">
        <v>9</v>
      </c>
      <c r="AO4" s="1024"/>
      <c r="AP4" s="1025"/>
      <c r="AQ4" s="1023" t="s">
        <v>252</v>
      </c>
      <c r="AR4" s="1024"/>
      <c r="AS4" s="1025"/>
      <c r="AT4" s="1023" t="s">
        <v>10</v>
      </c>
      <c r="AU4" s="1024"/>
      <c r="AV4" s="1025"/>
      <c r="AW4" s="1023" t="s">
        <v>11</v>
      </c>
      <c r="AX4" s="1024"/>
      <c r="AY4" s="1025"/>
      <c r="AZ4" s="1023" t="s">
        <v>253</v>
      </c>
      <c r="BA4" s="1024"/>
      <c r="BB4" s="1025"/>
      <c r="BC4" s="1024" t="s">
        <v>254</v>
      </c>
      <c r="BD4" s="1024"/>
      <c r="BE4" s="1025"/>
      <c r="BF4" s="1023" t="s">
        <v>255</v>
      </c>
      <c r="BG4" s="1024"/>
      <c r="BH4" s="1025"/>
      <c r="BI4" s="1023" t="s">
        <v>12</v>
      </c>
      <c r="BJ4" s="1024"/>
      <c r="BK4" s="1025"/>
      <c r="BL4" s="1023" t="s">
        <v>12</v>
      </c>
      <c r="BM4" s="1024"/>
      <c r="BN4" s="1025"/>
      <c r="BO4" s="1023" t="s">
        <v>256</v>
      </c>
      <c r="BP4" s="1024"/>
      <c r="BQ4" s="1025"/>
      <c r="BR4" s="1024" t="s">
        <v>257</v>
      </c>
      <c r="BS4" s="1024"/>
      <c r="BT4" s="1025"/>
      <c r="BU4" s="1023" t="s">
        <v>13</v>
      </c>
      <c r="BV4" s="1024"/>
      <c r="BW4" s="1025"/>
      <c r="BX4" s="1023" t="s">
        <v>14</v>
      </c>
      <c r="BY4" s="1024"/>
      <c r="BZ4" s="1025"/>
      <c r="CA4" s="1023" t="s">
        <v>15</v>
      </c>
      <c r="CB4" s="1024"/>
      <c r="CC4" s="1025"/>
      <c r="CD4" s="1023" t="s">
        <v>16</v>
      </c>
      <c r="CE4" s="1024"/>
      <c r="CF4" s="1025"/>
      <c r="CG4" s="1024" t="s">
        <v>258</v>
      </c>
      <c r="CH4" s="1024"/>
      <c r="CI4" s="1025"/>
      <c r="CJ4" s="1023" t="s">
        <v>17</v>
      </c>
      <c r="CK4" s="1024"/>
      <c r="CL4" s="1025"/>
      <c r="CM4" s="1023" t="s">
        <v>18</v>
      </c>
      <c r="CN4" s="1024"/>
      <c r="CO4" s="1025"/>
      <c r="CP4" s="1023" t="s">
        <v>259</v>
      </c>
      <c r="CQ4" s="1024"/>
      <c r="CR4" s="1025"/>
      <c r="CS4" s="1023" t="s">
        <v>19</v>
      </c>
      <c r="CT4" s="1024"/>
      <c r="CU4" s="1025"/>
    </row>
    <row r="5" spans="3:99" ht="11.85" customHeight="1" x14ac:dyDescent="0.2">
      <c r="C5" s="1026" t="s">
        <v>20</v>
      </c>
      <c r="D5" s="1027"/>
      <c r="E5" s="1027"/>
      <c r="F5" s="1027"/>
      <c r="G5" s="1028"/>
      <c r="H5" s="697"/>
      <c r="I5" s="698"/>
      <c r="J5" s="1026" t="s">
        <v>260</v>
      </c>
      <c r="K5" s="1027"/>
      <c r="L5" s="1028"/>
      <c r="M5" s="1026" t="s">
        <v>261</v>
      </c>
      <c r="N5" s="1027"/>
      <c r="O5" s="1028"/>
      <c r="P5" s="1026" t="s">
        <v>21</v>
      </c>
      <c r="Q5" s="1027"/>
      <c r="R5" s="1028"/>
      <c r="S5" s="1026" t="s">
        <v>22</v>
      </c>
      <c r="T5" s="1027"/>
      <c r="U5" s="1028"/>
      <c r="V5" s="1026" t="s">
        <v>23</v>
      </c>
      <c r="W5" s="1027"/>
      <c r="X5" s="1028"/>
      <c r="Y5" s="1027" t="s">
        <v>24</v>
      </c>
      <c r="Z5" s="1027"/>
      <c r="AA5" s="1028"/>
      <c r="AB5" s="1026" t="s">
        <v>25</v>
      </c>
      <c r="AC5" s="1027"/>
      <c r="AD5" s="1028"/>
      <c r="AE5" s="1026" t="s">
        <v>262</v>
      </c>
      <c r="AF5" s="1027"/>
      <c r="AG5" s="1028"/>
      <c r="AH5" s="1026" t="s">
        <v>26</v>
      </c>
      <c r="AI5" s="1027"/>
      <c r="AJ5" s="1028"/>
      <c r="AK5" s="1026" t="s">
        <v>27</v>
      </c>
      <c r="AL5" s="1027"/>
      <c r="AM5" s="1028"/>
      <c r="AN5" s="1027" t="s">
        <v>28</v>
      </c>
      <c r="AO5" s="1027"/>
      <c r="AP5" s="1028"/>
      <c r="AQ5" s="1026" t="s">
        <v>263</v>
      </c>
      <c r="AR5" s="1027"/>
      <c r="AS5" s="1028"/>
      <c r="AT5" s="1026" t="s">
        <v>29</v>
      </c>
      <c r="AU5" s="1027"/>
      <c r="AV5" s="1028"/>
      <c r="AW5" s="1026" t="s">
        <v>30</v>
      </c>
      <c r="AX5" s="1027"/>
      <c r="AY5" s="1028"/>
      <c r="AZ5" s="979" t="s">
        <v>264</v>
      </c>
      <c r="BA5" s="980"/>
      <c r="BB5" s="973"/>
      <c r="BC5" s="1027" t="s">
        <v>265</v>
      </c>
      <c r="BD5" s="1027"/>
      <c r="BE5" s="1028"/>
      <c r="BF5" s="979" t="s">
        <v>266</v>
      </c>
      <c r="BG5" s="980"/>
      <c r="BH5" s="973"/>
      <c r="BI5" s="1026" t="s">
        <v>31</v>
      </c>
      <c r="BJ5" s="1027"/>
      <c r="BK5" s="1028"/>
      <c r="BL5" s="1026" t="s">
        <v>32</v>
      </c>
      <c r="BM5" s="1027"/>
      <c r="BN5" s="1028"/>
      <c r="BO5" s="1026" t="s">
        <v>267</v>
      </c>
      <c r="BP5" s="1027"/>
      <c r="BQ5" s="1028"/>
      <c r="BR5" s="1027" t="s">
        <v>261</v>
      </c>
      <c r="BS5" s="1027"/>
      <c r="BT5" s="1028"/>
      <c r="BU5" s="1026" t="s">
        <v>33</v>
      </c>
      <c r="BV5" s="1027"/>
      <c r="BW5" s="1028"/>
      <c r="BX5" s="1026" t="s">
        <v>34</v>
      </c>
      <c r="BY5" s="1027"/>
      <c r="BZ5" s="1028"/>
      <c r="CA5" s="1026" t="s">
        <v>35</v>
      </c>
      <c r="CB5" s="1027"/>
      <c r="CC5" s="1028"/>
      <c r="CD5" s="1026" t="s">
        <v>36</v>
      </c>
      <c r="CE5" s="1027"/>
      <c r="CF5" s="1028"/>
      <c r="CG5" s="1027" t="s">
        <v>268</v>
      </c>
      <c r="CH5" s="1027"/>
      <c r="CI5" s="1028"/>
      <c r="CJ5" s="1026" t="s">
        <v>37</v>
      </c>
      <c r="CK5" s="1027"/>
      <c r="CL5" s="1028"/>
      <c r="CM5" s="1026" t="s">
        <v>38</v>
      </c>
      <c r="CN5" s="1027"/>
      <c r="CO5" s="1028"/>
      <c r="CP5" s="1026" t="s">
        <v>269</v>
      </c>
      <c r="CQ5" s="1027"/>
      <c r="CR5" s="1028"/>
      <c r="CS5" s="1026" t="s">
        <v>39</v>
      </c>
      <c r="CT5" s="1027"/>
      <c r="CU5" s="1028"/>
    </row>
    <row r="6" spans="3:99" ht="11.85" customHeight="1" x14ac:dyDescent="0.2">
      <c r="C6" s="1023" t="s">
        <v>40</v>
      </c>
      <c r="D6" s="1024"/>
      <c r="E6" s="1024"/>
      <c r="F6" s="1024"/>
      <c r="G6" s="1025"/>
      <c r="H6" s="691"/>
      <c r="I6" s="693"/>
      <c r="J6" s="1023">
        <v>1</v>
      </c>
      <c r="K6" s="1024"/>
      <c r="L6" s="1025"/>
      <c r="M6" s="1023">
        <v>2</v>
      </c>
      <c r="N6" s="1024"/>
      <c r="O6" s="1025"/>
      <c r="P6" s="1023">
        <v>3</v>
      </c>
      <c r="Q6" s="1024"/>
      <c r="R6" s="1025"/>
      <c r="S6" s="1023">
        <v>4</v>
      </c>
      <c r="T6" s="1024"/>
      <c r="U6" s="1025"/>
      <c r="V6" s="1023">
        <v>5</v>
      </c>
      <c r="W6" s="1024"/>
      <c r="X6" s="1025"/>
      <c r="Y6" s="1024">
        <v>6</v>
      </c>
      <c r="Z6" s="1024"/>
      <c r="AA6" s="1025"/>
      <c r="AB6" s="1023">
        <v>7</v>
      </c>
      <c r="AC6" s="1024"/>
      <c r="AD6" s="1025"/>
      <c r="AE6" s="1023">
        <v>8</v>
      </c>
      <c r="AF6" s="1024"/>
      <c r="AG6" s="1025"/>
      <c r="AH6" s="1023">
        <v>9</v>
      </c>
      <c r="AI6" s="1024"/>
      <c r="AJ6" s="1025"/>
      <c r="AK6" s="1023">
        <v>10</v>
      </c>
      <c r="AL6" s="1024"/>
      <c r="AM6" s="1025"/>
      <c r="AN6" s="1024">
        <v>11</v>
      </c>
      <c r="AO6" s="1024"/>
      <c r="AP6" s="1025"/>
      <c r="AQ6" s="1023">
        <v>12</v>
      </c>
      <c r="AR6" s="1024"/>
      <c r="AS6" s="1025"/>
      <c r="AT6" s="1023">
        <v>13</v>
      </c>
      <c r="AU6" s="1024"/>
      <c r="AV6" s="1025"/>
      <c r="AW6" s="1023">
        <v>14</v>
      </c>
      <c r="AX6" s="1024"/>
      <c r="AY6" s="1025"/>
      <c r="AZ6" s="1023">
        <v>15</v>
      </c>
      <c r="BA6" s="1024"/>
      <c r="BB6" s="1025"/>
      <c r="BC6" s="1024">
        <v>16</v>
      </c>
      <c r="BD6" s="1024"/>
      <c r="BE6" s="1025"/>
      <c r="BF6" s="1023">
        <v>17</v>
      </c>
      <c r="BG6" s="1024"/>
      <c r="BH6" s="1025"/>
      <c r="BI6" s="1023">
        <v>18</v>
      </c>
      <c r="BJ6" s="1024"/>
      <c r="BK6" s="1025"/>
      <c r="BL6" s="1023">
        <v>19</v>
      </c>
      <c r="BM6" s="1024"/>
      <c r="BN6" s="1025"/>
      <c r="BO6" s="1023">
        <v>20</v>
      </c>
      <c r="BP6" s="1024"/>
      <c r="BQ6" s="1025"/>
      <c r="BR6" s="1024">
        <v>21</v>
      </c>
      <c r="BS6" s="1024"/>
      <c r="BT6" s="1025"/>
      <c r="BU6" s="1023">
        <v>22</v>
      </c>
      <c r="BV6" s="1024"/>
      <c r="BW6" s="1025"/>
      <c r="BX6" s="1023">
        <v>23</v>
      </c>
      <c r="BY6" s="1024"/>
      <c r="BZ6" s="1025"/>
      <c r="CA6" s="1023">
        <v>24</v>
      </c>
      <c r="CB6" s="1024"/>
      <c r="CC6" s="1025"/>
      <c r="CD6" s="1023">
        <v>25</v>
      </c>
      <c r="CE6" s="1024"/>
      <c r="CF6" s="1025"/>
      <c r="CG6" s="1024">
        <v>26</v>
      </c>
      <c r="CH6" s="1024"/>
      <c r="CI6" s="1025"/>
      <c r="CJ6" s="1023">
        <v>27</v>
      </c>
      <c r="CK6" s="1024"/>
      <c r="CL6" s="1025"/>
      <c r="CM6" s="1023">
        <v>28</v>
      </c>
      <c r="CN6" s="1024"/>
      <c r="CO6" s="1025"/>
      <c r="CP6" s="1023">
        <v>29</v>
      </c>
      <c r="CQ6" s="1024"/>
      <c r="CR6" s="1025"/>
      <c r="CS6" s="1023">
        <v>30</v>
      </c>
      <c r="CT6" s="1024"/>
      <c r="CU6" s="1025"/>
    </row>
    <row r="7" spans="3:99" ht="11.85" customHeight="1" x14ac:dyDescent="0.2">
      <c r="C7" s="1012" t="s">
        <v>41</v>
      </c>
      <c r="D7" s="974"/>
      <c r="E7" s="974"/>
      <c r="F7" s="974"/>
      <c r="G7" s="1022"/>
      <c r="H7" s="699"/>
      <c r="I7" s="701"/>
      <c r="J7" s="1013" t="s">
        <v>270</v>
      </c>
      <c r="K7" s="1014"/>
      <c r="L7" s="1015"/>
      <c r="M7" s="1013" t="s">
        <v>271</v>
      </c>
      <c r="N7" s="1014"/>
      <c r="O7" s="1015"/>
      <c r="P7" s="1013" t="s">
        <v>42</v>
      </c>
      <c r="Q7" s="1014"/>
      <c r="R7" s="1015"/>
      <c r="S7" s="1013" t="s">
        <v>43</v>
      </c>
      <c r="T7" s="1014"/>
      <c r="U7" s="1015"/>
      <c r="V7" s="1013" t="s">
        <v>44</v>
      </c>
      <c r="W7" s="1014"/>
      <c r="X7" s="1015"/>
      <c r="Y7" s="1014" t="s">
        <v>45</v>
      </c>
      <c r="Z7" s="1014"/>
      <c r="AA7" s="1015"/>
      <c r="AB7" s="1013" t="s">
        <v>46</v>
      </c>
      <c r="AC7" s="1014"/>
      <c r="AD7" s="1015"/>
      <c r="AE7" s="1013" t="s">
        <v>272</v>
      </c>
      <c r="AF7" s="1014"/>
      <c r="AG7" s="1015"/>
      <c r="AH7" s="1013" t="s">
        <v>47</v>
      </c>
      <c r="AI7" s="1014"/>
      <c r="AJ7" s="1015"/>
      <c r="AK7" s="1013" t="s">
        <v>48</v>
      </c>
      <c r="AL7" s="1014"/>
      <c r="AM7" s="1015"/>
      <c r="AN7" s="1014" t="s">
        <v>49</v>
      </c>
      <c r="AO7" s="1014"/>
      <c r="AP7" s="1015"/>
      <c r="AQ7" s="1013" t="s">
        <v>273</v>
      </c>
      <c r="AR7" s="1014"/>
      <c r="AS7" s="1015"/>
      <c r="AT7" s="1013" t="s">
        <v>50</v>
      </c>
      <c r="AU7" s="1014"/>
      <c r="AV7" s="1015"/>
      <c r="AW7" s="1013" t="s">
        <v>51</v>
      </c>
      <c r="AX7" s="1014"/>
      <c r="AY7" s="1015"/>
      <c r="AZ7" s="1013" t="s">
        <v>274</v>
      </c>
      <c r="BA7" s="1014"/>
      <c r="BB7" s="1015"/>
      <c r="BC7" s="1014" t="s">
        <v>275</v>
      </c>
      <c r="BD7" s="1014"/>
      <c r="BE7" s="1015"/>
      <c r="BF7" s="1013" t="s">
        <v>276</v>
      </c>
      <c r="BG7" s="1014"/>
      <c r="BH7" s="1015"/>
      <c r="BI7" s="1013" t="s">
        <v>52</v>
      </c>
      <c r="BJ7" s="1014"/>
      <c r="BK7" s="1015"/>
      <c r="BL7" s="1013" t="s">
        <v>53</v>
      </c>
      <c r="BM7" s="1014"/>
      <c r="BN7" s="1015"/>
      <c r="BO7" s="1013" t="s">
        <v>277</v>
      </c>
      <c r="BP7" s="1014"/>
      <c r="BQ7" s="1015"/>
      <c r="BR7" s="1014" t="s">
        <v>278</v>
      </c>
      <c r="BS7" s="1014"/>
      <c r="BT7" s="1015"/>
      <c r="BU7" s="1013" t="s">
        <v>54</v>
      </c>
      <c r="BV7" s="1014"/>
      <c r="BW7" s="1015"/>
      <c r="BX7" s="1013" t="s">
        <v>55</v>
      </c>
      <c r="BY7" s="1014"/>
      <c r="BZ7" s="1015"/>
      <c r="CA7" s="1013" t="s">
        <v>56</v>
      </c>
      <c r="CB7" s="1014"/>
      <c r="CC7" s="1015"/>
      <c r="CD7" s="1013" t="s">
        <v>57</v>
      </c>
      <c r="CE7" s="1014"/>
      <c r="CF7" s="1015"/>
      <c r="CG7" s="1014" t="s">
        <v>279</v>
      </c>
      <c r="CH7" s="1014"/>
      <c r="CI7" s="1015"/>
      <c r="CJ7" s="1013" t="s">
        <v>58</v>
      </c>
      <c r="CK7" s="1014"/>
      <c r="CL7" s="1015"/>
      <c r="CM7" s="1013" t="s">
        <v>59</v>
      </c>
      <c r="CN7" s="1014"/>
      <c r="CO7" s="1015"/>
      <c r="CP7" s="1013" t="s">
        <v>280</v>
      </c>
      <c r="CQ7" s="1014"/>
      <c r="CR7" s="1015"/>
      <c r="CS7" s="1013" t="s">
        <v>60</v>
      </c>
      <c r="CT7" s="1014"/>
      <c r="CU7" s="1015"/>
    </row>
    <row r="8" spans="3:99" ht="11.85" customHeight="1" x14ac:dyDescent="0.2">
      <c r="C8" s="1012" t="s">
        <v>61</v>
      </c>
      <c r="D8" s="974"/>
      <c r="E8" s="974"/>
      <c r="F8" s="974"/>
      <c r="G8" s="1022"/>
      <c r="H8" s="699"/>
      <c r="I8" s="701"/>
      <c r="J8" s="1013" t="s">
        <v>281</v>
      </c>
      <c r="K8" s="1014"/>
      <c r="L8" s="1015"/>
      <c r="M8" s="1013" t="s">
        <v>282</v>
      </c>
      <c r="N8" s="1014"/>
      <c r="O8" s="1015"/>
      <c r="P8" s="1019" t="s">
        <v>62</v>
      </c>
      <c r="Q8" s="1020"/>
      <c r="R8" s="1021"/>
      <c r="S8" s="1013" t="s">
        <v>63</v>
      </c>
      <c r="T8" s="1014"/>
      <c r="U8" s="1015"/>
      <c r="V8" s="1013" t="s">
        <v>64</v>
      </c>
      <c r="W8" s="1014"/>
      <c r="X8" s="1015"/>
      <c r="Y8" s="1020" t="s">
        <v>65</v>
      </c>
      <c r="Z8" s="1020"/>
      <c r="AA8" s="1021"/>
      <c r="AB8" s="1013" t="s">
        <v>66</v>
      </c>
      <c r="AC8" s="1014"/>
      <c r="AD8" s="1015"/>
      <c r="AE8" s="1013" t="s">
        <v>283</v>
      </c>
      <c r="AF8" s="1014"/>
      <c r="AG8" s="1015"/>
      <c r="AH8" s="1013" t="s">
        <v>67</v>
      </c>
      <c r="AI8" s="1014"/>
      <c r="AJ8" s="1015"/>
      <c r="AK8" s="1013" t="s">
        <v>68</v>
      </c>
      <c r="AL8" s="1014"/>
      <c r="AM8" s="1015"/>
      <c r="AN8" s="1014" t="s">
        <v>69</v>
      </c>
      <c r="AO8" s="1014"/>
      <c r="AP8" s="1015"/>
      <c r="AQ8" s="1013" t="s">
        <v>284</v>
      </c>
      <c r="AR8" s="1014"/>
      <c r="AS8" s="1015"/>
      <c r="AT8" s="1013" t="s">
        <v>70</v>
      </c>
      <c r="AU8" s="1014"/>
      <c r="AV8" s="1015"/>
      <c r="AW8" s="1013" t="s">
        <v>71</v>
      </c>
      <c r="AX8" s="1014"/>
      <c r="AY8" s="1015"/>
      <c r="AZ8" s="1013" t="s">
        <v>285</v>
      </c>
      <c r="BA8" s="1014"/>
      <c r="BB8" s="1015"/>
      <c r="BC8" s="1014" t="s">
        <v>286</v>
      </c>
      <c r="BD8" s="1014"/>
      <c r="BE8" s="1015"/>
      <c r="BF8" s="1013" t="s">
        <v>287</v>
      </c>
      <c r="BG8" s="1014"/>
      <c r="BH8" s="1015"/>
      <c r="BI8" s="1013" t="s">
        <v>72</v>
      </c>
      <c r="BJ8" s="1014"/>
      <c r="BK8" s="1015"/>
      <c r="BL8" s="1013" t="s">
        <v>73</v>
      </c>
      <c r="BM8" s="1014"/>
      <c r="BN8" s="1015"/>
      <c r="BO8" s="1013" t="s">
        <v>288</v>
      </c>
      <c r="BP8" s="1014"/>
      <c r="BQ8" s="1015"/>
      <c r="BR8" s="1014" t="s">
        <v>289</v>
      </c>
      <c r="BS8" s="1014"/>
      <c r="BT8" s="1015"/>
      <c r="BU8" s="1013" t="s">
        <v>74</v>
      </c>
      <c r="BV8" s="1014"/>
      <c r="BW8" s="1015"/>
      <c r="BX8" s="1013" t="s">
        <v>75</v>
      </c>
      <c r="BY8" s="1014"/>
      <c r="BZ8" s="1015"/>
      <c r="CA8" s="1013" t="s">
        <v>76</v>
      </c>
      <c r="CB8" s="1014"/>
      <c r="CC8" s="1015"/>
      <c r="CD8" s="1013" t="s">
        <v>77</v>
      </c>
      <c r="CE8" s="1014"/>
      <c r="CF8" s="1015"/>
      <c r="CG8" s="1014" t="s">
        <v>290</v>
      </c>
      <c r="CH8" s="1014"/>
      <c r="CI8" s="1015"/>
      <c r="CJ8" s="1013" t="s">
        <v>78</v>
      </c>
      <c r="CK8" s="1014"/>
      <c r="CL8" s="1015"/>
      <c r="CM8" s="1013" t="s">
        <v>79</v>
      </c>
      <c r="CN8" s="1014"/>
      <c r="CO8" s="1015"/>
      <c r="CP8" s="1013" t="s">
        <v>291</v>
      </c>
      <c r="CQ8" s="1014"/>
      <c r="CR8" s="1015"/>
      <c r="CS8" s="1013" t="s">
        <v>80</v>
      </c>
      <c r="CT8" s="1014"/>
      <c r="CU8" s="1015"/>
    </row>
    <row r="9" spans="3:99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723"/>
      <c r="K9" s="724"/>
      <c r="L9" s="725"/>
      <c r="M9" s="726"/>
      <c r="N9" s="724"/>
      <c r="O9" s="725"/>
      <c r="P9" s="1006" t="s">
        <v>358</v>
      </c>
      <c r="Q9" s="1007"/>
      <c r="R9" s="1008"/>
      <c r="S9" s="1006" t="s">
        <v>359</v>
      </c>
      <c r="T9" s="1007"/>
      <c r="U9" s="1008"/>
      <c r="V9" s="1006" t="s">
        <v>358</v>
      </c>
      <c r="W9" s="1007"/>
      <c r="X9" s="1008"/>
      <c r="Y9" s="1007" t="s">
        <v>358</v>
      </c>
      <c r="Z9" s="1007"/>
      <c r="AA9" s="1008"/>
      <c r="AB9" s="1006" t="s">
        <v>360</v>
      </c>
      <c r="AC9" s="1007"/>
      <c r="AD9" s="1008"/>
      <c r="AE9" s="726"/>
      <c r="AF9" s="724"/>
      <c r="AG9" s="725"/>
      <c r="AH9" s="1006" t="s">
        <v>83</v>
      </c>
      <c r="AI9" s="1007"/>
      <c r="AJ9" s="1008"/>
      <c r="AK9" s="1006" t="s">
        <v>358</v>
      </c>
      <c r="AL9" s="1007"/>
      <c r="AM9" s="1008"/>
      <c r="AN9" s="1007" t="s">
        <v>83</v>
      </c>
      <c r="AO9" s="1007"/>
      <c r="AP9" s="1008"/>
      <c r="AQ9" s="726"/>
      <c r="AR9" s="724"/>
      <c r="AS9" s="725"/>
      <c r="AT9" s="1006" t="s">
        <v>83</v>
      </c>
      <c r="AU9" s="1007"/>
      <c r="AV9" s="1008"/>
      <c r="AW9" s="1006" t="s">
        <v>83</v>
      </c>
      <c r="AX9" s="1007"/>
      <c r="AY9" s="1008"/>
      <c r="AZ9" s="726"/>
      <c r="BA9" s="724"/>
      <c r="BB9" s="725"/>
      <c r="BC9" s="724"/>
      <c r="BD9" s="724"/>
      <c r="BE9" s="725"/>
      <c r="BF9" s="726"/>
      <c r="BG9" s="724"/>
      <c r="BH9" s="725"/>
      <c r="BI9" s="1006" t="s">
        <v>358</v>
      </c>
      <c r="BJ9" s="1007"/>
      <c r="BK9" s="1008"/>
      <c r="BL9" s="1006" t="s">
        <v>359</v>
      </c>
      <c r="BM9" s="1007"/>
      <c r="BN9" s="1008"/>
      <c r="BO9" s="726"/>
      <c r="BP9" s="724"/>
      <c r="BQ9" s="725"/>
      <c r="BR9" s="724"/>
      <c r="BS9" s="724"/>
      <c r="BT9" s="725"/>
      <c r="BU9" s="1006" t="s">
        <v>360</v>
      </c>
      <c r="BV9" s="1007"/>
      <c r="BW9" s="1008"/>
      <c r="BX9" s="1006" t="s">
        <v>361</v>
      </c>
      <c r="BY9" s="1007"/>
      <c r="BZ9" s="1008"/>
      <c r="CA9" s="1006" t="s">
        <v>361</v>
      </c>
      <c r="CB9" s="1007"/>
      <c r="CC9" s="1008"/>
      <c r="CD9" s="1006" t="s">
        <v>361</v>
      </c>
      <c r="CE9" s="1007"/>
      <c r="CF9" s="1008"/>
      <c r="CG9" s="724"/>
      <c r="CH9" s="724"/>
      <c r="CI9" s="725"/>
      <c r="CJ9" s="1006" t="s">
        <v>361</v>
      </c>
      <c r="CK9" s="1007"/>
      <c r="CL9" s="1008"/>
      <c r="CM9" s="1006" t="s">
        <v>361</v>
      </c>
      <c r="CN9" s="1007"/>
      <c r="CO9" s="1008"/>
      <c r="CP9" s="1006" t="s">
        <v>361</v>
      </c>
      <c r="CQ9" s="1007"/>
      <c r="CR9" s="1008"/>
      <c r="CS9" s="1006" t="s">
        <v>361</v>
      </c>
      <c r="CT9" s="1007"/>
      <c r="CU9" s="1008"/>
    </row>
    <row r="10" spans="3:99" ht="11.85" customHeight="1" x14ac:dyDescent="0.2">
      <c r="C10" s="1009" t="s">
        <v>84</v>
      </c>
      <c r="D10" s="1012" t="s">
        <v>85</v>
      </c>
      <c r="E10" s="974"/>
      <c r="F10" s="974"/>
      <c r="G10" s="701" t="s">
        <v>86</v>
      </c>
      <c r="H10" s="699"/>
      <c r="I10" s="701"/>
      <c r="J10" s="727"/>
      <c r="K10" s="15"/>
      <c r="L10" s="15"/>
      <c r="M10" s="16"/>
      <c r="N10" s="15"/>
      <c r="O10" s="15"/>
      <c r="P10" s="702"/>
      <c r="Q10" s="703" t="s">
        <v>87</v>
      </c>
      <c r="R10" s="703"/>
      <c r="S10" s="702"/>
      <c r="T10" s="700" t="s">
        <v>87</v>
      </c>
      <c r="U10" s="703"/>
      <c r="V10" s="702"/>
      <c r="W10" s="703" t="s">
        <v>87</v>
      </c>
      <c r="X10" s="704"/>
      <c r="Y10" s="703"/>
      <c r="Z10" s="703" t="s">
        <v>87</v>
      </c>
      <c r="AA10" s="704"/>
      <c r="AB10" s="702"/>
      <c r="AC10" s="703" t="s">
        <v>87</v>
      </c>
      <c r="AD10" s="704"/>
      <c r="AE10" s="16"/>
      <c r="AF10" s="15"/>
      <c r="AG10" s="15"/>
      <c r="AH10" s="702"/>
      <c r="AI10" s="700" t="s">
        <v>88</v>
      </c>
      <c r="AJ10" s="703"/>
      <c r="AK10" s="702"/>
      <c r="AL10" s="703" t="s">
        <v>87</v>
      </c>
      <c r="AM10" s="704"/>
      <c r="AN10" s="703"/>
      <c r="AO10" s="700" t="s">
        <v>88</v>
      </c>
      <c r="AP10" s="703"/>
      <c r="AQ10" s="16"/>
      <c r="AR10" s="15"/>
      <c r="AS10" s="19"/>
      <c r="AT10" s="702"/>
      <c r="AU10" s="700" t="s">
        <v>88</v>
      </c>
      <c r="AV10" s="703"/>
      <c r="AW10" s="702"/>
      <c r="AX10" s="700" t="s">
        <v>88</v>
      </c>
      <c r="AY10" s="704"/>
      <c r="AZ10" s="16"/>
      <c r="BA10" s="15"/>
      <c r="BB10" s="19"/>
      <c r="BC10" s="15"/>
      <c r="BD10" s="15"/>
      <c r="BE10" s="15"/>
      <c r="BF10" s="16"/>
      <c r="BG10" s="15"/>
      <c r="BH10" s="15"/>
      <c r="BI10" s="702"/>
      <c r="BJ10" s="703" t="s">
        <v>87</v>
      </c>
      <c r="BK10" s="704"/>
      <c r="BL10" s="702"/>
      <c r="BM10" s="700" t="s">
        <v>87</v>
      </c>
      <c r="BN10" s="703"/>
      <c r="BO10" s="16"/>
      <c r="BP10" s="15"/>
      <c r="BQ10" s="19"/>
      <c r="BR10" s="15"/>
      <c r="BS10" s="15"/>
      <c r="BT10" s="19"/>
      <c r="BU10" s="702"/>
      <c r="BV10" s="703" t="s">
        <v>87</v>
      </c>
      <c r="BW10" s="703"/>
      <c r="BX10" s="702"/>
      <c r="BY10" s="703" t="s">
        <v>87</v>
      </c>
      <c r="BZ10" s="703"/>
      <c r="CA10" s="702"/>
      <c r="CB10" s="703" t="s">
        <v>87</v>
      </c>
      <c r="CC10" s="704"/>
      <c r="CD10" s="702"/>
      <c r="CE10" s="703" t="s">
        <v>87</v>
      </c>
      <c r="CF10" s="704"/>
      <c r="CG10" s="15"/>
      <c r="CH10" s="15"/>
      <c r="CI10" s="15"/>
      <c r="CJ10" s="702"/>
      <c r="CK10" s="703" t="s">
        <v>87</v>
      </c>
      <c r="CL10" s="703"/>
      <c r="CM10" s="702"/>
      <c r="CN10" s="703" t="s">
        <v>87</v>
      </c>
      <c r="CO10" s="704"/>
      <c r="CP10" s="702"/>
      <c r="CQ10" s="703" t="s">
        <v>87</v>
      </c>
      <c r="CR10" s="703"/>
      <c r="CS10" s="702"/>
      <c r="CT10" s="703" t="s">
        <v>87</v>
      </c>
      <c r="CU10" s="704"/>
    </row>
    <row r="11" spans="3:99" ht="11.85" customHeight="1" x14ac:dyDescent="0.2">
      <c r="C11" s="1010"/>
      <c r="D11" s="975" t="s">
        <v>89</v>
      </c>
      <c r="E11" s="976"/>
      <c r="F11" s="976"/>
      <c r="G11" s="709" t="s">
        <v>90</v>
      </c>
      <c r="H11" s="699"/>
      <c r="I11" s="701"/>
      <c r="J11" s="727"/>
      <c r="K11" s="15"/>
      <c r="L11" s="15"/>
      <c r="M11" s="16"/>
      <c r="N11" s="15"/>
      <c r="O11" s="15"/>
      <c r="P11" s="702"/>
      <c r="Q11" s="700">
        <v>5</v>
      </c>
      <c r="R11" s="703" t="s">
        <v>91</v>
      </c>
      <c r="S11" s="702"/>
      <c r="T11" s="700">
        <v>5</v>
      </c>
      <c r="U11" s="703" t="s">
        <v>91</v>
      </c>
      <c r="V11" s="702"/>
      <c r="W11" s="700">
        <v>5</v>
      </c>
      <c r="X11" s="704" t="s">
        <v>91</v>
      </c>
      <c r="Y11" s="703"/>
      <c r="Z11" s="700">
        <v>5</v>
      </c>
      <c r="AA11" s="704" t="s">
        <v>91</v>
      </c>
      <c r="AB11" s="702"/>
      <c r="AC11" s="700">
        <v>7.5</v>
      </c>
      <c r="AD11" s="704" t="s">
        <v>91</v>
      </c>
      <c r="AE11" s="16"/>
      <c r="AF11" s="15"/>
      <c r="AG11" s="15"/>
      <c r="AH11" s="702"/>
      <c r="AI11" s="700">
        <v>2</v>
      </c>
      <c r="AJ11" s="703" t="s">
        <v>91</v>
      </c>
      <c r="AK11" s="702"/>
      <c r="AL11" s="700">
        <v>5</v>
      </c>
      <c r="AM11" s="704" t="s">
        <v>91</v>
      </c>
      <c r="AN11" s="703"/>
      <c r="AO11" s="700">
        <v>2</v>
      </c>
      <c r="AP11" s="703" t="s">
        <v>91</v>
      </c>
      <c r="AQ11" s="16"/>
      <c r="AR11" s="15"/>
      <c r="AS11" s="19"/>
      <c r="AT11" s="702"/>
      <c r="AU11" s="700">
        <v>2</v>
      </c>
      <c r="AV11" s="703" t="s">
        <v>91</v>
      </c>
      <c r="AW11" s="702"/>
      <c r="AX11" s="700">
        <v>2</v>
      </c>
      <c r="AY11" s="704" t="s">
        <v>91</v>
      </c>
      <c r="AZ11" s="16"/>
      <c r="BA11" s="15"/>
      <c r="BB11" s="19"/>
      <c r="BC11" s="15"/>
      <c r="BD11" s="15"/>
      <c r="BE11" s="15"/>
      <c r="BF11" s="16"/>
      <c r="BG11" s="15"/>
      <c r="BH11" s="15"/>
      <c r="BI11" s="702"/>
      <c r="BJ11" s="700">
        <v>5</v>
      </c>
      <c r="BK11" s="704" t="s">
        <v>91</v>
      </c>
      <c r="BL11" s="702"/>
      <c r="BM11" s="700">
        <v>5</v>
      </c>
      <c r="BN11" s="703" t="s">
        <v>91</v>
      </c>
      <c r="BO11" s="16"/>
      <c r="BP11" s="15"/>
      <c r="BQ11" s="19"/>
      <c r="BR11" s="15"/>
      <c r="BS11" s="15"/>
      <c r="BT11" s="19"/>
      <c r="BU11" s="702"/>
      <c r="BV11" s="700">
        <v>7.5</v>
      </c>
      <c r="BW11" s="703" t="s">
        <v>91</v>
      </c>
      <c r="BX11" s="702"/>
      <c r="BY11" s="700">
        <v>7.5</v>
      </c>
      <c r="BZ11" s="703" t="s">
        <v>91</v>
      </c>
      <c r="CA11" s="702"/>
      <c r="CB11" s="700">
        <v>7.5</v>
      </c>
      <c r="CC11" s="704" t="s">
        <v>91</v>
      </c>
      <c r="CD11" s="702"/>
      <c r="CE11" s="700">
        <v>7.5</v>
      </c>
      <c r="CF11" s="704" t="s">
        <v>91</v>
      </c>
      <c r="CG11" s="15"/>
      <c r="CH11" s="15"/>
      <c r="CI11" s="15"/>
      <c r="CJ11" s="702"/>
      <c r="CK11" s="700">
        <v>7.5</v>
      </c>
      <c r="CL11" s="703" t="s">
        <v>91</v>
      </c>
      <c r="CM11" s="702"/>
      <c r="CN11" s="700">
        <v>7.5</v>
      </c>
      <c r="CO11" s="704" t="s">
        <v>91</v>
      </c>
      <c r="CP11" s="702"/>
      <c r="CQ11" s="700">
        <v>7.5</v>
      </c>
      <c r="CR11" s="703" t="s">
        <v>91</v>
      </c>
      <c r="CS11" s="702"/>
      <c r="CT11" s="700">
        <v>7.5</v>
      </c>
      <c r="CU11" s="704" t="s">
        <v>91</v>
      </c>
    </row>
    <row r="12" spans="3:99" ht="11.85" customHeight="1" x14ac:dyDescent="0.2">
      <c r="C12" s="1010"/>
      <c r="D12" s="975" t="s">
        <v>92</v>
      </c>
      <c r="E12" s="976"/>
      <c r="F12" s="976"/>
      <c r="G12" s="709" t="s">
        <v>90</v>
      </c>
      <c r="H12" s="699"/>
      <c r="I12" s="701"/>
      <c r="J12" s="727"/>
      <c r="K12" s="15"/>
      <c r="L12" s="15"/>
      <c r="M12" s="16"/>
      <c r="N12" s="15"/>
      <c r="O12" s="15"/>
      <c r="P12" s="702"/>
      <c r="Q12" s="700">
        <v>3</v>
      </c>
      <c r="R12" s="703" t="s">
        <v>93</v>
      </c>
      <c r="S12" s="702"/>
      <c r="T12" s="700">
        <v>5</v>
      </c>
      <c r="U12" s="703" t="s">
        <v>93</v>
      </c>
      <c r="V12" s="702"/>
      <c r="W12" s="700">
        <v>3</v>
      </c>
      <c r="X12" s="704" t="s">
        <v>93</v>
      </c>
      <c r="Y12" s="703"/>
      <c r="Z12" s="700">
        <v>3</v>
      </c>
      <c r="AA12" s="704" t="s">
        <v>93</v>
      </c>
      <c r="AB12" s="702"/>
      <c r="AC12" s="700">
        <v>2</v>
      </c>
      <c r="AD12" s="704" t="s">
        <v>93</v>
      </c>
      <c r="AE12" s="16"/>
      <c r="AF12" s="15"/>
      <c r="AG12" s="15"/>
      <c r="AH12" s="702"/>
      <c r="AI12" s="700">
        <v>8</v>
      </c>
      <c r="AJ12" s="703" t="s">
        <v>93</v>
      </c>
      <c r="AK12" s="702"/>
      <c r="AL12" s="700">
        <v>3</v>
      </c>
      <c r="AM12" s="704" t="s">
        <v>93</v>
      </c>
      <c r="AN12" s="703"/>
      <c r="AO12" s="700">
        <v>8</v>
      </c>
      <c r="AP12" s="703" t="s">
        <v>93</v>
      </c>
      <c r="AQ12" s="16"/>
      <c r="AR12" s="15"/>
      <c r="AS12" s="19"/>
      <c r="AT12" s="702"/>
      <c r="AU12" s="700">
        <v>8</v>
      </c>
      <c r="AV12" s="703" t="s">
        <v>93</v>
      </c>
      <c r="AW12" s="702"/>
      <c r="AX12" s="700">
        <v>8</v>
      </c>
      <c r="AY12" s="704" t="s">
        <v>93</v>
      </c>
      <c r="AZ12" s="16"/>
      <c r="BA12" s="15"/>
      <c r="BB12" s="19"/>
      <c r="BC12" s="15"/>
      <c r="BD12" s="15"/>
      <c r="BE12" s="15"/>
      <c r="BF12" s="16"/>
      <c r="BG12" s="15"/>
      <c r="BH12" s="15"/>
      <c r="BI12" s="702"/>
      <c r="BJ12" s="700">
        <v>3</v>
      </c>
      <c r="BK12" s="704" t="s">
        <v>93</v>
      </c>
      <c r="BL12" s="702"/>
      <c r="BM12" s="700">
        <v>5</v>
      </c>
      <c r="BN12" s="703" t="s">
        <v>93</v>
      </c>
      <c r="BO12" s="16"/>
      <c r="BP12" s="15"/>
      <c r="BQ12" s="19"/>
      <c r="BR12" s="15"/>
      <c r="BS12" s="15"/>
      <c r="BT12" s="19"/>
      <c r="BU12" s="702"/>
      <c r="BV12" s="700">
        <v>2</v>
      </c>
      <c r="BW12" s="703" t="s">
        <v>93</v>
      </c>
      <c r="BX12" s="702"/>
      <c r="BY12" s="700">
        <v>2</v>
      </c>
      <c r="BZ12" s="703" t="s">
        <v>93</v>
      </c>
      <c r="CA12" s="702"/>
      <c r="CB12" s="700">
        <v>2</v>
      </c>
      <c r="CC12" s="704" t="s">
        <v>93</v>
      </c>
      <c r="CD12" s="702"/>
      <c r="CE12" s="700">
        <v>2</v>
      </c>
      <c r="CF12" s="704" t="s">
        <v>93</v>
      </c>
      <c r="CG12" s="15"/>
      <c r="CH12" s="15"/>
      <c r="CI12" s="15"/>
      <c r="CJ12" s="702"/>
      <c r="CK12" s="700">
        <v>2</v>
      </c>
      <c r="CL12" s="703" t="s">
        <v>93</v>
      </c>
      <c r="CM12" s="702"/>
      <c r="CN12" s="700">
        <v>2</v>
      </c>
      <c r="CO12" s="704" t="s">
        <v>93</v>
      </c>
      <c r="CP12" s="702"/>
      <c r="CQ12" s="700">
        <v>2</v>
      </c>
      <c r="CR12" s="703" t="s">
        <v>93</v>
      </c>
      <c r="CS12" s="702"/>
      <c r="CT12" s="700">
        <v>2</v>
      </c>
      <c r="CU12" s="704" t="s">
        <v>93</v>
      </c>
    </row>
    <row r="13" spans="3:99" ht="11.85" customHeight="1" x14ac:dyDescent="0.2">
      <c r="C13" s="1010"/>
      <c r="D13" s="975" t="s">
        <v>94</v>
      </c>
      <c r="E13" s="976"/>
      <c r="F13" s="976"/>
      <c r="G13" s="709" t="s">
        <v>90</v>
      </c>
      <c r="H13" s="699"/>
      <c r="I13" s="701"/>
      <c r="J13" s="727"/>
      <c r="K13" s="15"/>
      <c r="L13" s="15"/>
      <c r="M13" s="16"/>
      <c r="N13" s="15"/>
      <c r="O13" s="15"/>
      <c r="P13" s="16"/>
      <c r="Q13" s="21"/>
      <c r="R13" s="15"/>
      <c r="S13" s="16"/>
      <c r="T13" s="21"/>
      <c r="U13" s="15"/>
      <c r="V13" s="16"/>
      <c r="W13" s="21"/>
      <c r="X13" s="19"/>
      <c r="Y13" s="15"/>
      <c r="Z13" s="21"/>
      <c r="AA13" s="19"/>
      <c r="AB13" s="16"/>
      <c r="AC13" s="21"/>
      <c r="AD13" s="19"/>
      <c r="AE13" s="16"/>
      <c r="AF13" s="15"/>
      <c r="AG13" s="15"/>
      <c r="AH13" s="16"/>
      <c r="AI13" s="21"/>
      <c r="AJ13" s="15"/>
      <c r="AK13" s="16"/>
      <c r="AL13" s="21"/>
      <c r="AM13" s="19"/>
      <c r="AN13" s="15"/>
      <c r="AO13" s="21"/>
      <c r="AP13" s="15"/>
      <c r="AQ13" s="16"/>
      <c r="AR13" s="15"/>
      <c r="AS13" s="19"/>
      <c r="AT13" s="16"/>
      <c r="AU13" s="21"/>
      <c r="AV13" s="15"/>
      <c r="AW13" s="16"/>
      <c r="AX13" s="21"/>
      <c r="AY13" s="19"/>
      <c r="AZ13" s="16"/>
      <c r="BA13" s="15"/>
      <c r="BB13" s="19"/>
      <c r="BC13" s="15"/>
      <c r="BD13" s="15"/>
      <c r="BE13" s="15"/>
      <c r="BF13" s="16"/>
      <c r="BG13" s="15"/>
      <c r="BH13" s="15"/>
      <c r="BI13" s="16"/>
      <c r="BJ13" s="21"/>
      <c r="BK13" s="19"/>
      <c r="BL13" s="16"/>
      <c r="BM13" s="21"/>
      <c r="BN13" s="15"/>
      <c r="BO13" s="16"/>
      <c r="BP13" s="15"/>
      <c r="BQ13" s="19"/>
      <c r="BR13" s="15"/>
      <c r="BS13" s="15"/>
      <c r="BT13" s="19"/>
      <c r="BU13" s="16"/>
      <c r="BV13" s="21"/>
      <c r="BW13" s="15"/>
      <c r="BX13" s="16"/>
      <c r="BY13" s="21"/>
      <c r="BZ13" s="15"/>
      <c r="CA13" s="16"/>
      <c r="CB13" s="21"/>
      <c r="CC13" s="19"/>
      <c r="CD13" s="16"/>
      <c r="CE13" s="21"/>
      <c r="CF13" s="19"/>
      <c r="CG13" s="15"/>
      <c r="CH13" s="15"/>
      <c r="CI13" s="15"/>
      <c r="CJ13" s="16"/>
      <c r="CK13" s="21"/>
      <c r="CL13" s="15"/>
      <c r="CM13" s="16"/>
      <c r="CN13" s="21"/>
      <c r="CO13" s="19"/>
      <c r="CP13" s="16"/>
      <c r="CQ13" s="21"/>
      <c r="CR13" s="15"/>
      <c r="CS13" s="16"/>
      <c r="CT13" s="21"/>
      <c r="CU13" s="19"/>
    </row>
    <row r="14" spans="3:99" ht="19.5" customHeight="1" x14ac:dyDescent="0.2">
      <c r="C14" s="1010"/>
      <c r="D14" s="975" t="s">
        <v>95</v>
      </c>
      <c r="E14" s="976"/>
      <c r="F14" s="976"/>
      <c r="G14" s="709" t="s">
        <v>90</v>
      </c>
      <c r="H14" s="699"/>
      <c r="I14" s="701"/>
      <c r="J14" s="727"/>
      <c r="K14" s="15"/>
      <c r="L14" s="15"/>
      <c r="M14" s="16"/>
      <c r="N14" s="15"/>
      <c r="O14" s="15"/>
      <c r="P14" s="702"/>
      <c r="Q14" s="700">
        <v>25</v>
      </c>
      <c r="R14" s="703" t="s">
        <v>93</v>
      </c>
      <c r="S14" s="702"/>
      <c r="T14" s="700">
        <v>50</v>
      </c>
      <c r="U14" s="703" t="s">
        <v>93</v>
      </c>
      <c r="V14" s="702"/>
      <c r="W14" s="700">
        <v>25</v>
      </c>
      <c r="X14" s="704" t="s">
        <v>93</v>
      </c>
      <c r="Y14" s="703"/>
      <c r="Z14" s="700">
        <v>25</v>
      </c>
      <c r="AA14" s="704" t="s">
        <v>93</v>
      </c>
      <c r="AB14" s="702"/>
      <c r="AC14" s="700">
        <v>25</v>
      </c>
      <c r="AD14" s="704" t="s">
        <v>93</v>
      </c>
      <c r="AE14" s="16"/>
      <c r="AF14" s="15"/>
      <c r="AG14" s="15"/>
      <c r="AH14" s="702"/>
      <c r="AI14" s="700">
        <v>100</v>
      </c>
      <c r="AJ14" s="703" t="s">
        <v>93</v>
      </c>
      <c r="AK14" s="702"/>
      <c r="AL14" s="700">
        <v>25</v>
      </c>
      <c r="AM14" s="704" t="s">
        <v>93</v>
      </c>
      <c r="AN14" s="703"/>
      <c r="AO14" s="700">
        <v>100</v>
      </c>
      <c r="AP14" s="703" t="s">
        <v>93</v>
      </c>
      <c r="AQ14" s="16"/>
      <c r="AR14" s="15"/>
      <c r="AS14" s="19"/>
      <c r="AT14" s="702"/>
      <c r="AU14" s="700">
        <v>100</v>
      </c>
      <c r="AV14" s="703" t="s">
        <v>93</v>
      </c>
      <c r="AW14" s="702"/>
      <c r="AX14" s="700">
        <v>100</v>
      </c>
      <c r="AY14" s="704" t="s">
        <v>93</v>
      </c>
      <c r="AZ14" s="16"/>
      <c r="BA14" s="15"/>
      <c r="BB14" s="19"/>
      <c r="BC14" s="15"/>
      <c r="BD14" s="15"/>
      <c r="BE14" s="15"/>
      <c r="BF14" s="16"/>
      <c r="BG14" s="15"/>
      <c r="BH14" s="15"/>
      <c r="BI14" s="702"/>
      <c r="BJ14" s="700">
        <v>25</v>
      </c>
      <c r="BK14" s="704" t="s">
        <v>93</v>
      </c>
      <c r="BL14" s="702"/>
      <c r="BM14" s="700">
        <v>50</v>
      </c>
      <c r="BN14" s="704" t="s">
        <v>93</v>
      </c>
      <c r="BO14" s="16"/>
      <c r="BP14" s="15"/>
      <c r="BQ14" s="19"/>
      <c r="BR14" s="15"/>
      <c r="BS14" s="15"/>
      <c r="BT14" s="19"/>
      <c r="BU14" s="702"/>
      <c r="BV14" s="700">
        <v>25</v>
      </c>
      <c r="BW14" s="703" t="s">
        <v>93</v>
      </c>
      <c r="BX14" s="702"/>
      <c r="BY14" s="700">
        <v>25</v>
      </c>
      <c r="BZ14" s="703" t="s">
        <v>93</v>
      </c>
      <c r="CA14" s="702"/>
      <c r="CB14" s="700">
        <v>25</v>
      </c>
      <c r="CC14" s="704" t="s">
        <v>93</v>
      </c>
      <c r="CD14" s="702"/>
      <c r="CE14" s="700">
        <v>25</v>
      </c>
      <c r="CF14" s="704" t="s">
        <v>93</v>
      </c>
      <c r="CG14" s="15"/>
      <c r="CH14" s="15"/>
      <c r="CI14" s="15"/>
      <c r="CJ14" s="702"/>
      <c r="CK14" s="700">
        <v>25</v>
      </c>
      <c r="CL14" s="703" t="s">
        <v>93</v>
      </c>
      <c r="CM14" s="702"/>
      <c r="CN14" s="700">
        <v>25</v>
      </c>
      <c r="CO14" s="704" t="s">
        <v>93</v>
      </c>
      <c r="CP14" s="702"/>
      <c r="CQ14" s="700">
        <v>25</v>
      </c>
      <c r="CR14" s="703" t="s">
        <v>93</v>
      </c>
      <c r="CS14" s="702"/>
      <c r="CT14" s="700">
        <v>25</v>
      </c>
      <c r="CU14" s="704" t="s">
        <v>93</v>
      </c>
    </row>
    <row r="15" spans="3:99" ht="13.5" customHeight="1" x14ac:dyDescent="0.2">
      <c r="C15" s="1010"/>
      <c r="D15" s="975" t="s">
        <v>96</v>
      </c>
      <c r="E15" s="976"/>
      <c r="F15" s="1001" t="s">
        <v>97</v>
      </c>
      <c r="G15" s="1002"/>
      <c r="H15" s="130"/>
      <c r="I15" s="141"/>
      <c r="J15" s="831"/>
      <c r="K15" s="832"/>
      <c r="L15" s="832"/>
      <c r="M15" s="831"/>
      <c r="N15" s="832"/>
      <c r="O15" s="832"/>
      <c r="P15" s="130"/>
      <c r="Q15" s="140">
        <v>1000</v>
      </c>
      <c r="R15" s="141" t="s">
        <v>93</v>
      </c>
      <c r="S15" s="816"/>
      <c r="T15" s="817"/>
      <c r="U15" s="818"/>
      <c r="V15" s="130"/>
      <c r="W15" s="140">
        <v>1000</v>
      </c>
      <c r="X15" s="141" t="s">
        <v>93</v>
      </c>
      <c r="Y15" s="140"/>
      <c r="Z15" s="140">
        <v>1000</v>
      </c>
      <c r="AA15" s="141" t="s">
        <v>93</v>
      </c>
      <c r="AB15" s="130"/>
      <c r="AC15" s="140">
        <v>300</v>
      </c>
      <c r="AD15" s="141" t="s">
        <v>93</v>
      </c>
      <c r="AE15" s="831"/>
      <c r="AF15" s="832"/>
      <c r="AG15" s="832"/>
      <c r="AH15" s="819"/>
      <c r="AI15" s="820"/>
      <c r="AJ15" s="821"/>
      <c r="AK15" s="130"/>
      <c r="AL15" s="140">
        <v>1000</v>
      </c>
      <c r="AM15" s="141" t="s">
        <v>93</v>
      </c>
      <c r="AN15" s="820"/>
      <c r="AO15" s="820"/>
      <c r="AP15" s="821"/>
      <c r="AQ15" s="831"/>
      <c r="AR15" s="832"/>
      <c r="AS15" s="833"/>
      <c r="AT15" s="819"/>
      <c r="AU15" s="820"/>
      <c r="AV15" s="821"/>
      <c r="AW15" s="819"/>
      <c r="AX15" s="820"/>
      <c r="AY15" s="821"/>
      <c r="AZ15" s="831"/>
      <c r="BA15" s="832"/>
      <c r="BB15" s="833"/>
      <c r="BC15" s="832"/>
      <c r="BD15" s="832"/>
      <c r="BE15" s="832"/>
      <c r="BF15" s="831"/>
      <c r="BG15" s="832"/>
      <c r="BH15" s="832"/>
      <c r="BI15" s="130"/>
      <c r="BJ15" s="140">
        <v>1000</v>
      </c>
      <c r="BK15" s="141" t="s">
        <v>93</v>
      </c>
      <c r="BL15" s="816"/>
      <c r="BM15" s="817"/>
      <c r="BN15" s="818"/>
      <c r="BO15" s="831"/>
      <c r="BP15" s="832"/>
      <c r="BQ15" s="833"/>
      <c r="BR15" s="832"/>
      <c r="BS15" s="832"/>
      <c r="BT15" s="833"/>
      <c r="BU15" s="130"/>
      <c r="BV15" s="140">
        <v>300</v>
      </c>
      <c r="BW15" s="141" t="s">
        <v>93</v>
      </c>
      <c r="BX15" s="130"/>
      <c r="BY15" s="140">
        <v>300</v>
      </c>
      <c r="BZ15" s="141" t="s">
        <v>357</v>
      </c>
      <c r="CA15" s="130"/>
      <c r="CB15" s="140">
        <v>300</v>
      </c>
      <c r="CC15" s="141" t="s">
        <v>93</v>
      </c>
      <c r="CD15" s="130"/>
      <c r="CE15" s="140">
        <v>300</v>
      </c>
      <c r="CF15" s="141" t="s">
        <v>93</v>
      </c>
      <c r="CG15" s="832"/>
      <c r="CH15" s="832"/>
      <c r="CI15" s="832"/>
      <c r="CJ15" s="130"/>
      <c r="CK15" s="140">
        <v>300</v>
      </c>
      <c r="CL15" s="141" t="s">
        <v>93</v>
      </c>
      <c r="CM15" s="130"/>
      <c r="CN15" s="140">
        <v>300</v>
      </c>
      <c r="CO15" s="141" t="s">
        <v>93</v>
      </c>
      <c r="CP15" s="130"/>
      <c r="CQ15" s="140">
        <v>300</v>
      </c>
      <c r="CR15" s="141" t="s">
        <v>93</v>
      </c>
      <c r="CS15" s="130"/>
      <c r="CT15" s="140">
        <v>300</v>
      </c>
      <c r="CU15" s="141" t="s">
        <v>93</v>
      </c>
    </row>
    <row r="16" spans="3:99" ht="13.5" customHeight="1" x14ac:dyDescent="0.2">
      <c r="C16" s="1010"/>
      <c r="D16" s="975" t="s">
        <v>98</v>
      </c>
      <c r="E16" s="976"/>
      <c r="F16" s="976"/>
      <c r="G16" s="709" t="s">
        <v>99</v>
      </c>
      <c r="H16" s="705"/>
      <c r="I16" s="709"/>
      <c r="J16" s="727"/>
      <c r="K16" s="15"/>
      <c r="L16" s="15"/>
      <c r="M16" s="16"/>
      <c r="N16" s="15"/>
      <c r="O16" s="15"/>
      <c r="P16" s="23"/>
      <c r="Q16" s="30">
        <v>0.03</v>
      </c>
      <c r="R16" s="29" t="s">
        <v>93</v>
      </c>
      <c r="S16" s="23"/>
      <c r="T16" s="706">
        <v>0.03</v>
      </c>
      <c r="U16" s="29" t="s">
        <v>93</v>
      </c>
      <c r="V16" s="23"/>
      <c r="W16" s="30">
        <v>0.03</v>
      </c>
      <c r="X16" s="25" t="s">
        <v>93</v>
      </c>
      <c r="Y16" s="29"/>
      <c r="Z16" s="30">
        <v>0.03</v>
      </c>
      <c r="AA16" s="25" t="s">
        <v>93</v>
      </c>
      <c r="AB16" s="23"/>
      <c r="AC16" s="30">
        <v>0.03</v>
      </c>
      <c r="AD16" s="25" t="s">
        <v>93</v>
      </c>
      <c r="AE16" s="16"/>
      <c r="AF16" s="15"/>
      <c r="AG16" s="15"/>
      <c r="AH16" s="26"/>
      <c r="AI16" s="27"/>
      <c r="AJ16" s="32"/>
      <c r="AK16" s="23"/>
      <c r="AL16" s="30">
        <v>0.03</v>
      </c>
      <c r="AM16" s="25" t="s">
        <v>93</v>
      </c>
      <c r="AN16" s="32"/>
      <c r="AO16" s="27"/>
      <c r="AP16" s="32"/>
      <c r="AQ16" s="16"/>
      <c r="AR16" s="15"/>
      <c r="AS16" s="19"/>
      <c r="AT16" s="26"/>
      <c r="AU16" s="27"/>
      <c r="AV16" s="32"/>
      <c r="AW16" s="26"/>
      <c r="AX16" s="27"/>
      <c r="AY16" s="28"/>
      <c r="AZ16" s="16"/>
      <c r="BA16" s="15"/>
      <c r="BB16" s="19"/>
      <c r="BC16" s="15"/>
      <c r="BD16" s="15"/>
      <c r="BE16" s="15"/>
      <c r="BF16" s="16"/>
      <c r="BG16" s="15"/>
      <c r="BH16" s="15"/>
      <c r="BI16" s="23"/>
      <c r="BJ16" s="30">
        <v>0.03</v>
      </c>
      <c r="BK16" s="25" t="s">
        <v>93</v>
      </c>
      <c r="BL16" s="23"/>
      <c r="BM16" s="706">
        <v>0.03</v>
      </c>
      <c r="BN16" s="29" t="s">
        <v>93</v>
      </c>
      <c r="BO16" s="16"/>
      <c r="BP16" s="15"/>
      <c r="BQ16" s="19"/>
      <c r="BR16" s="15"/>
      <c r="BS16" s="15"/>
      <c r="BT16" s="15"/>
      <c r="BU16" s="23"/>
      <c r="BV16" s="30">
        <v>0.03</v>
      </c>
      <c r="BW16" s="29" t="s">
        <v>93</v>
      </c>
      <c r="BX16" s="23"/>
      <c r="BY16" s="30">
        <v>0.03</v>
      </c>
      <c r="BZ16" s="29" t="s">
        <v>93</v>
      </c>
      <c r="CA16" s="23"/>
      <c r="CB16" s="30">
        <v>0.03</v>
      </c>
      <c r="CC16" s="25" t="s">
        <v>93</v>
      </c>
      <c r="CD16" s="23"/>
      <c r="CE16" s="30">
        <v>0.03</v>
      </c>
      <c r="CF16" s="25" t="s">
        <v>93</v>
      </c>
      <c r="CG16" s="15"/>
      <c r="CH16" s="15"/>
      <c r="CI16" s="15"/>
      <c r="CJ16" s="23"/>
      <c r="CK16" s="30">
        <v>0.03</v>
      </c>
      <c r="CL16" s="29" t="s">
        <v>93</v>
      </c>
      <c r="CM16" s="23"/>
      <c r="CN16" s="30">
        <v>0.03</v>
      </c>
      <c r="CO16" s="29" t="s">
        <v>93</v>
      </c>
      <c r="CP16" s="23"/>
      <c r="CQ16" s="30">
        <v>0.03</v>
      </c>
      <c r="CR16" s="29" t="s">
        <v>93</v>
      </c>
      <c r="CS16" s="23"/>
      <c r="CT16" s="30">
        <v>0.03</v>
      </c>
      <c r="CU16" s="25" t="s">
        <v>93</v>
      </c>
    </row>
    <row r="17" spans="3:99" ht="13.5" customHeight="1" x14ac:dyDescent="0.2">
      <c r="C17" s="1010"/>
      <c r="D17" s="975" t="s">
        <v>100</v>
      </c>
      <c r="E17" s="976"/>
      <c r="F17" s="976"/>
      <c r="G17" s="709" t="s">
        <v>99</v>
      </c>
      <c r="H17" s="705"/>
      <c r="I17" s="709"/>
      <c r="J17" s="727"/>
      <c r="K17" s="15"/>
      <c r="L17" s="15"/>
      <c r="M17" s="16"/>
      <c r="N17" s="15"/>
      <c r="O17" s="15"/>
      <c r="P17" s="23"/>
      <c r="Q17" s="33">
        <v>2E-3</v>
      </c>
      <c r="R17" s="29" t="s">
        <v>93</v>
      </c>
      <c r="S17" s="23"/>
      <c r="T17" s="706">
        <v>2E-3</v>
      </c>
      <c r="U17" s="29" t="s">
        <v>93</v>
      </c>
      <c r="V17" s="23"/>
      <c r="W17" s="33">
        <v>2E-3</v>
      </c>
      <c r="X17" s="25" t="s">
        <v>93</v>
      </c>
      <c r="Y17" s="29"/>
      <c r="Z17" s="33">
        <v>2E-3</v>
      </c>
      <c r="AA17" s="25" t="s">
        <v>93</v>
      </c>
      <c r="AB17" s="23"/>
      <c r="AC17" s="33">
        <v>2E-3</v>
      </c>
      <c r="AD17" s="25" t="s">
        <v>93</v>
      </c>
      <c r="AE17" s="16"/>
      <c r="AF17" s="15"/>
      <c r="AG17" s="15"/>
      <c r="AH17" s="26"/>
      <c r="AI17" s="27"/>
      <c r="AJ17" s="32"/>
      <c r="AK17" s="23"/>
      <c r="AL17" s="33">
        <v>2E-3</v>
      </c>
      <c r="AM17" s="25" t="s">
        <v>93</v>
      </c>
      <c r="AN17" s="32"/>
      <c r="AO17" s="27"/>
      <c r="AP17" s="32"/>
      <c r="AQ17" s="16"/>
      <c r="AR17" s="15"/>
      <c r="AS17" s="19"/>
      <c r="AT17" s="26"/>
      <c r="AU17" s="27"/>
      <c r="AV17" s="32"/>
      <c r="AW17" s="26"/>
      <c r="AX17" s="27"/>
      <c r="AY17" s="28"/>
      <c r="AZ17" s="16"/>
      <c r="BA17" s="15"/>
      <c r="BB17" s="19"/>
      <c r="BC17" s="15"/>
      <c r="BD17" s="15"/>
      <c r="BE17" s="15"/>
      <c r="BF17" s="16"/>
      <c r="BG17" s="15"/>
      <c r="BH17" s="15"/>
      <c r="BI17" s="23"/>
      <c r="BJ17" s="33">
        <v>2E-3</v>
      </c>
      <c r="BK17" s="25" t="s">
        <v>93</v>
      </c>
      <c r="BL17" s="23"/>
      <c r="BM17" s="706">
        <v>2E-3</v>
      </c>
      <c r="BN17" s="29" t="s">
        <v>93</v>
      </c>
      <c r="BO17" s="16"/>
      <c r="BP17" s="15"/>
      <c r="BQ17" s="19"/>
      <c r="BR17" s="15"/>
      <c r="BS17" s="15"/>
      <c r="BT17" s="15"/>
      <c r="BU17" s="23"/>
      <c r="BV17" s="33">
        <v>2E-3</v>
      </c>
      <c r="BW17" s="29" t="s">
        <v>93</v>
      </c>
      <c r="BX17" s="23"/>
      <c r="BY17" s="33">
        <v>2E-3</v>
      </c>
      <c r="BZ17" s="29" t="s">
        <v>93</v>
      </c>
      <c r="CA17" s="23"/>
      <c r="CB17" s="33">
        <v>2E-3</v>
      </c>
      <c r="CC17" s="25" t="s">
        <v>93</v>
      </c>
      <c r="CD17" s="23"/>
      <c r="CE17" s="33">
        <v>2E-3</v>
      </c>
      <c r="CF17" s="25" t="s">
        <v>93</v>
      </c>
      <c r="CG17" s="15"/>
      <c r="CH17" s="15"/>
      <c r="CI17" s="15"/>
      <c r="CJ17" s="23"/>
      <c r="CK17" s="33">
        <v>2E-3</v>
      </c>
      <c r="CL17" s="29" t="s">
        <v>93</v>
      </c>
      <c r="CM17" s="23"/>
      <c r="CN17" s="33">
        <v>2E-3</v>
      </c>
      <c r="CO17" s="29" t="s">
        <v>93</v>
      </c>
      <c r="CP17" s="23"/>
      <c r="CQ17" s="33">
        <v>2E-3</v>
      </c>
      <c r="CR17" s="29" t="s">
        <v>93</v>
      </c>
      <c r="CS17" s="23"/>
      <c r="CT17" s="33">
        <v>2E-3</v>
      </c>
      <c r="CU17" s="25" t="s">
        <v>93</v>
      </c>
    </row>
    <row r="18" spans="3:99" ht="13.5" customHeight="1" x14ac:dyDescent="0.2">
      <c r="C18" s="1011"/>
      <c r="D18" s="979" t="s">
        <v>101</v>
      </c>
      <c r="E18" s="980"/>
      <c r="F18" s="980"/>
      <c r="G18" s="709" t="s">
        <v>99</v>
      </c>
      <c r="H18" s="705"/>
      <c r="I18" s="709"/>
      <c r="J18" s="727"/>
      <c r="K18" s="15"/>
      <c r="L18" s="728"/>
      <c r="M18" s="16"/>
      <c r="N18" s="15"/>
      <c r="O18" s="728"/>
      <c r="P18" s="23"/>
      <c r="Q18" s="33">
        <v>0.05</v>
      </c>
      <c r="R18" s="34" t="s">
        <v>93</v>
      </c>
      <c r="S18" s="23"/>
      <c r="T18" s="33">
        <v>0.05</v>
      </c>
      <c r="U18" s="34" t="s">
        <v>93</v>
      </c>
      <c r="V18" s="23"/>
      <c r="W18" s="33">
        <v>0.05</v>
      </c>
      <c r="X18" s="35" t="s">
        <v>93</v>
      </c>
      <c r="Y18" s="29"/>
      <c r="Z18" s="33">
        <v>0.05</v>
      </c>
      <c r="AA18" s="35" t="s">
        <v>93</v>
      </c>
      <c r="AB18" s="23"/>
      <c r="AC18" s="33">
        <v>0.05</v>
      </c>
      <c r="AD18" s="35" t="s">
        <v>93</v>
      </c>
      <c r="AE18" s="16"/>
      <c r="AF18" s="15"/>
      <c r="AG18" s="728"/>
      <c r="AH18" s="26"/>
      <c r="AI18" s="27"/>
      <c r="AJ18" s="36"/>
      <c r="AK18" s="23"/>
      <c r="AL18" s="33">
        <v>0.05</v>
      </c>
      <c r="AM18" s="35" t="s">
        <v>93</v>
      </c>
      <c r="AN18" s="32"/>
      <c r="AO18" s="27"/>
      <c r="AP18" s="36"/>
      <c r="AQ18" s="16"/>
      <c r="AR18" s="15"/>
      <c r="AS18" s="729"/>
      <c r="AT18" s="26"/>
      <c r="AU18" s="27"/>
      <c r="AV18" s="36"/>
      <c r="AW18" s="37"/>
      <c r="AX18" s="38"/>
      <c r="AY18" s="39"/>
      <c r="AZ18" s="16"/>
      <c r="BA18" s="15"/>
      <c r="BB18" s="729"/>
      <c r="BC18" s="15"/>
      <c r="BD18" s="15"/>
      <c r="BE18" s="728"/>
      <c r="BF18" s="16"/>
      <c r="BG18" s="15"/>
      <c r="BH18" s="728"/>
      <c r="BI18" s="23"/>
      <c r="BJ18" s="33">
        <v>0.05</v>
      </c>
      <c r="BK18" s="35" t="s">
        <v>93</v>
      </c>
      <c r="BL18" s="23"/>
      <c r="BM18" s="33">
        <v>0.05</v>
      </c>
      <c r="BN18" s="34" t="s">
        <v>93</v>
      </c>
      <c r="BO18" s="16"/>
      <c r="BP18" s="15"/>
      <c r="BQ18" s="729"/>
      <c r="BR18" s="15"/>
      <c r="BS18" s="15"/>
      <c r="BT18" s="728"/>
      <c r="BU18" s="23"/>
      <c r="BV18" s="33">
        <v>0.05</v>
      </c>
      <c r="BW18" s="34" t="s">
        <v>93</v>
      </c>
      <c r="BX18" s="23"/>
      <c r="BY18" s="33">
        <v>0.05</v>
      </c>
      <c r="BZ18" s="34" t="s">
        <v>93</v>
      </c>
      <c r="CA18" s="23"/>
      <c r="CB18" s="33">
        <v>0.05</v>
      </c>
      <c r="CC18" s="35" t="s">
        <v>93</v>
      </c>
      <c r="CD18" s="23"/>
      <c r="CE18" s="33">
        <v>0.05</v>
      </c>
      <c r="CF18" s="35" t="s">
        <v>93</v>
      </c>
      <c r="CG18" s="15"/>
      <c r="CH18" s="15"/>
      <c r="CI18" s="728"/>
      <c r="CJ18" s="23"/>
      <c r="CK18" s="33">
        <v>0.05</v>
      </c>
      <c r="CL18" s="34" t="s">
        <v>93</v>
      </c>
      <c r="CM18" s="23"/>
      <c r="CN18" s="33">
        <v>0.05</v>
      </c>
      <c r="CO18" s="34" t="s">
        <v>93</v>
      </c>
      <c r="CP18" s="40"/>
      <c r="CQ18" s="33">
        <v>0.05</v>
      </c>
      <c r="CR18" s="34" t="s">
        <v>93</v>
      </c>
      <c r="CS18" s="23"/>
      <c r="CT18" s="33">
        <v>0.05</v>
      </c>
      <c r="CU18" s="35" t="s">
        <v>93</v>
      </c>
    </row>
    <row r="19" spans="3:99" ht="11.85" customHeight="1" x14ac:dyDescent="0.2">
      <c r="C19" s="1003" t="s">
        <v>102</v>
      </c>
      <c r="D19" s="1004"/>
      <c r="E19" s="1004"/>
      <c r="F19" s="1004"/>
      <c r="G19" s="1005"/>
      <c r="H19" s="710"/>
      <c r="I19" s="712"/>
      <c r="J19" s="710"/>
      <c r="K19" s="43">
        <v>45139</v>
      </c>
      <c r="L19" s="44" t="s">
        <v>103</v>
      </c>
      <c r="M19" s="710"/>
      <c r="N19" s="43">
        <v>45139</v>
      </c>
      <c r="O19" s="44" t="s">
        <v>103</v>
      </c>
      <c r="P19" s="710"/>
      <c r="Q19" s="43">
        <v>45139</v>
      </c>
      <c r="R19" s="44" t="s">
        <v>103</v>
      </c>
      <c r="S19" s="710"/>
      <c r="T19" s="43">
        <f>Q19</f>
        <v>45139</v>
      </c>
      <c r="U19" s="44" t="s">
        <v>103</v>
      </c>
      <c r="V19" s="45"/>
      <c r="W19" s="43">
        <f>Q19</f>
        <v>45139</v>
      </c>
      <c r="X19" s="46" t="s">
        <v>103</v>
      </c>
      <c r="Y19" s="711"/>
      <c r="Z19" s="43">
        <f>Q19</f>
        <v>45139</v>
      </c>
      <c r="AA19" s="46" t="s">
        <v>103</v>
      </c>
      <c r="AB19" s="710"/>
      <c r="AC19" s="43">
        <f>Q19</f>
        <v>45139</v>
      </c>
      <c r="AD19" s="46" t="s">
        <v>103</v>
      </c>
      <c r="AE19" s="710"/>
      <c r="AF19" s="43">
        <f>Q19</f>
        <v>45139</v>
      </c>
      <c r="AG19" s="44" t="s">
        <v>103</v>
      </c>
      <c r="AH19" s="710"/>
      <c r="AI19" s="43">
        <f>Q19</f>
        <v>45139</v>
      </c>
      <c r="AJ19" s="44" t="s">
        <v>103</v>
      </c>
      <c r="AK19" s="710"/>
      <c r="AL19" s="43">
        <f>Q19</f>
        <v>45139</v>
      </c>
      <c r="AM19" s="46" t="s">
        <v>103</v>
      </c>
      <c r="AN19" s="711"/>
      <c r="AO19" s="43">
        <f>Q19</f>
        <v>45139</v>
      </c>
      <c r="AP19" s="44" t="s">
        <v>103</v>
      </c>
      <c r="AQ19" s="710"/>
      <c r="AR19" s="43">
        <f>Q19</f>
        <v>45139</v>
      </c>
      <c r="AS19" s="46" t="s">
        <v>103</v>
      </c>
      <c r="AT19" s="710"/>
      <c r="AU19" s="43">
        <f>Q19</f>
        <v>45139</v>
      </c>
      <c r="AV19" s="44" t="s">
        <v>103</v>
      </c>
      <c r="AW19" s="710"/>
      <c r="AX19" s="43">
        <f>Q19</f>
        <v>45139</v>
      </c>
      <c r="AY19" s="46" t="s">
        <v>103</v>
      </c>
      <c r="AZ19" s="710"/>
      <c r="BA19" s="43">
        <f>Q19</f>
        <v>45139</v>
      </c>
      <c r="BB19" s="46" t="s">
        <v>103</v>
      </c>
      <c r="BC19" s="711"/>
      <c r="BD19" s="43">
        <f>Q19</f>
        <v>45139</v>
      </c>
      <c r="BE19" s="44" t="s">
        <v>103</v>
      </c>
      <c r="BF19" s="710"/>
      <c r="BG19" s="43">
        <f>Q19</f>
        <v>45139</v>
      </c>
      <c r="BH19" s="44" t="s">
        <v>103</v>
      </c>
      <c r="BI19" s="710"/>
      <c r="BJ19" s="43">
        <f>Q19</f>
        <v>45139</v>
      </c>
      <c r="BK19" s="46" t="s">
        <v>103</v>
      </c>
      <c r="BL19" s="710"/>
      <c r="BM19" s="43">
        <f>Q19</f>
        <v>45139</v>
      </c>
      <c r="BN19" s="44" t="s">
        <v>103</v>
      </c>
      <c r="BO19" s="710"/>
      <c r="BP19" s="43">
        <f>Q19</f>
        <v>45139</v>
      </c>
      <c r="BQ19" s="46" t="s">
        <v>103</v>
      </c>
      <c r="BR19" s="711"/>
      <c r="BS19" s="43">
        <f>Q19</f>
        <v>45139</v>
      </c>
      <c r="BT19" s="44" t="s">
        <v>103</v>
      </c>
      <c r="BU19" s="710"/>
      <c r="BV19" s="43">
        <f>Q19</f>
        <v>45139</v>
      </c>
      <c r="BW19" s="44" t="s">
        <v>103</v>
      </c>
      <c r="BX19" s="710"/>
      <c r="BY19" s="43">
        <f>Q19</f>
        <v>45139</v>
      </c>
      <c r="BZ19" s="44" t="s">
        <v>103</v>
      </c>
      <c r="CA19" s="710"/>
      <c r="CB19" s="43">
        <f>Q19</f>
        <v>45139</v>
      </c>
      <c r="CC19" s="46" t="s">
        <v>103</v>
      </c>
      <c r="CD19" s="710"/>
      <c r="CE19" s="43">
        <f>Q19</f>
        <v>45139</v>
      </c>
      <c r="CF19" s="46" t="s">
        <v>103</v>
      </c>
      <c r="CG19" s="711"/>
      <c r="CH19" s="43">
        <f>Q19</f>
        <v>45139</v>
      </c>
      <c r="CI19" s="44" t="s">
        <v>103</v>
      </c>
      <c r="CJ19" s="710"/>
      <c r="CK19" s="43">
        <f>Q19</f>
        <v>45139</v>
      </c>
      <c r="CL19" s="44" t="s">
        <v>103</v>
      </c>
      <c r="CM19" s="710"/>
      <c r="CN19" s="43">
        <f>Q19</f>
        <v>45139</v>
      </c>
      <c r="CO19" s="46" t="s">
        <v>103</v>
      </c>
      <c r="CP19" s="710"/>
      <c r="CQ19" s="43">
        <f>Q19</f>
        <v>45139</v>
      </c>
      <c r="CR19" s="44" t="s">
        <v>103</v>
      </c>
      <c r="CS19" s="710"/>
      <c r="CT19" s="43">
        <f>Q19</f>
        <v>45139</v>
      </c>
      <c r="CU19" s="46" t="s">
        <v>103</v>
      </c>
    </row>
    <row r="20" spans="3:99" ht="12" customHeight="1" x14ac:dyDescent="0.2">
      <c r="C20" s="984" t="s">
        <v>104</v>
      </c>
      <c r="D20" s="985"/>
      <c r="E20" s="985"/>
      <c r="F20" s="985"/>
      <c r="G20" s="985"/>
      <c r="H20" s="694"/>
      <c r="I20" s="696"/>
      <c r="J20" s="694"/>
      <c r="K20" s="48">
        <v>0.29166666666666669</v>
      </c>
      <c r="L20" s="49"/>
      <c r="M20" s="50"/>
      <c r="N20" s="51">
        <v>0.32291666666666669</v>
      </c>
      <c r="O20" s="52"/>
      <c r="P20" s="50"/>
      <c r="Q20" s="730">
        <v>0.37152777777777773</v>
      </c>
      <c r="R20" s="49"/>
      <c r="S20" s="50"/>
      <c r="T20" s="51">
        <v>0.3576388888888889</v>
      </c>
      <c r="U20" s="52"/>
      <c r="V20" s="50"/>
      <c r="W20" s="51">
        <v>0.40625</v>
      </c>
      <c r="X20" s="53"/>
      <c r="Y20" s="52"/>
      <c r="Z20" s="51">
        <v>0.3923611111111111</v>
      </c>
      <c r="AA20" s="53"/>
      <c r="AB20" s="50"/>
      <c r="AC20" s="51">
        <v>0.42708333333333331</v>
      </c>
      <c r="AD20" s="54"/>
      <c r="AE20" s="50"/>
      <c r="AF20" s="51">
        <v>0.4513888888888889</v>
      </c>
      <c r="AG20" s="53"/>
      <c r="AH20" s="50"/>
      <c r="AI20" s="51">
        <v>0.44444444444444442</v>
      </c>
      <c r="AJ20" s="49"/>
      <c r="AK20" s="50"/>
      <c r="AL20" s="51">
        <v>0.39583333333333331</v>
      </c>
      <c r="AM20" s="54"/>
      <c r="AN20" s="52"/>
      <c r="AO20" s="51">
        <v>0.30902777777777779</v>
      </c>
      <c r="AP20" s="52"/>
      <c r="AQ20" s="50"/>
      <c r="AR20" s="51">
        <v>0.38541666666666669</v>
      </c>
      <c r="AS20" s="54"/>
      <c r="AT20" s="694"/>
      <c r="AU20" s="51">
        <v>0.33680555555555558</v>
      </c>
      <c r="AV20" s="52"/>
      <c r="AW20" s="50"/>
      <c r="AX20" s="51">
        <v>0.35416666666666669</v>
      </c>
      <c r="AY20" s="54"/>
      <c r="AZ20" s="50"/>
      <c r="BA20" s="51">
        <v>0.30555555555555552</v>
      </c>
      <c r="BB20" s="54"/>
      <c r="BC20" s="695"/>
      <c r="BD20" s="48">
        <v>0.29166666666666669</v>
      </c>
      <c r="BE20" s="49"/>
      <c r="BF20" s="50"/>
      <c r="BG20" s="51">
        <v>0.36805555555555558</v>
      </c>
      <c r="BH20" s="53"/>
      <c r="BI20" s="50"/>
      <c r="BJ20" s="51">
        <v>0.32291666666666669</v>
      </c>
      <c r="BK20" s="54"/>
      <c r="BL20" s="50"/>
      <c r="BM20" s="51">
        <v>0.35069444444444442</v>
      </c>
      <c r="BN20" s="53"/>
      <c r="BO20" s="50"/>
      <c r="BP20" s="51">
        <v>0.33680555555555558</v>
      </c>
      <c r="BQ20" s="54"/>
      <c r="BR20" s="52"/>
      <c r="BS20" s="51">
        <v>0.39583333333333331</v>
      </c>
      <c r="BT20" s="53"/>
      <c r="BU20" s="50"/>
      <c r="BV20" s="51">
        <v>0.43055555555555558</v>
      </c>
      <c r="BW20" s="52"/>
      <c r="BX20" s="50"/>
      <c r="BY20" s="51">
        <v>0.41666666666666669</v>
      </c>
      <c r="BZ20" s="49"/>
      <c r="CA20" s="50"/>
      <c r="CB20" s="51">
        <v>0.38541666666666669</v>
      </c>
      <c r="CC20" s="53"/>
      <c r="CD20" s="50"/>
      <c r="CE20" s="51">
        <v>0.39930555555555558</v>
      </c>
      <c r="CF20" s="54"/>
      <c r="CG20" s="52"/>
      <c r="CH20" s="51">
        <v>0.36458333333333331</v>
      </c>
      <c r="CI20" s="52"/>
      <c r="CJ20" s="50"/>
      <c r="CK20" s="51">
        <v>0.34375</v>
      </c>
      <c r="CL20" s="54"/>
      <c r="CM20" s="50"/>
      <c r="CN20" s="51">
        <v>0.3263888888888889</v>
      </c>
      <c r="CO20" s="53"/>
      <c r="CP20" s="50"/>
      <c r="CQ20" s="51">
        <v>0.30555555555555552</v>
      </c>
      <c r="CR20" s="52"/>
      <c r="CS20" s="50"/>
      <c r="CT20" s="51">
        <v>0.29166666666666669</v>
      </c>
      <c r="CU20" s="54"/>
    </row>
    <row r="21" spans="3:99" ht="12" customHeight="1" x14ac:dyDescent="0.2">
      <c r="C21" s="975"/>
      <c r="D21" s="976"/>
      <c r="E21" s="976"/>
      <c r="F21" s="976"/>
      <c r="G21" s="976"/>
      <c r="H21" s="705"/>
      <c r="I21" s="709"/>
      <c r="J21" s="705"/>
      <c r="K21" s="56">
        <v>0.54166666666666663</v>
      </c>
      <c r="L21" s="57"/>
      <c r="M21" s="58"/>
      <c r="N21" s="56">
        <v>0.56597222222222221</v>
      </c>
      <c r="O21" s="59"/>
      <c r="P21" s="58"/>
      <c r="Q21" s="56">
        <v>0.60763888888888895</v>
      </c>
      <c r="R21" s="57"/>
      <c r="S21" s="58"/>
      <c r="T21" s="56">
        <v>0.58333333333333337</v>
      </c>
      <c r="U21" s="59"/>
      <c r="V21" s="58"/>
      <c r="W21" s="56">
        <v>0.65625</v>
      </c>
      <c r="X21" s="60"/>
      <c r="Y21" s="59"/>
      <c r="Z21" s="56">
        <v>0.63194444444444442</v>
      </c>
      <c r="AA21" s="60"/>
      <c r="AB21" s="58"/>
      <c r="AC21" s="56">
        <v>0.67708333333333337</v>
      </c>
      <c r="AD21" s="61"/>
      <c r="AE21" s="58"/>
      <c r="AF21" s="56">
        <v>0.70138888888888884</v>
      </c>
      <c r="AG21" s="60"/>
      <c r="AH21" s="58"/>
      <c r="AI21" s="56">
        <v>0.69791666666666663</v>
      </c>
      <c r="AJ21" s="57"/>
      <c r="AK21" s="58"/>
      <c r="AL21" s="56">
        <v>0.63888888888888895</v>
      </c>
      <c r="AM21" s="61"/>
      <c r="AN21" s="59"/>
      <c r="AO21" s="56">
        <v>0.54861111111111105</v>
      </c>
      <c r="AP21" s="59"/>
      <c r="AQ21" s="58"/>
      <c r="AR21" s="56">
        <v>0.62152777777777779</v>
      </c>
      <c r="AS21" s="60"/>
      <c r="AT21" s="705"/>
      <c r="AU21" s="56">
        <v>0.56597222222222221</v>
      </c>
      <c r="AV21" s="59"/>
      <c r="AW21" s="58"/>
      <c r="AX21" s="56">
        <v>0.58680555555555558</v>
      </c>
      <c r="AY21" s="61"/>
      <c r="AZ21" s="58"/>
      <c r="BA21" s="56">
        <v>0.55555555555555558</v>
      </c>
      <c r="BB21" s="60"/>
      <c r="BC21" s="706"/>
      <c r="BD21" s="56">
        <v>0.54166666666666663</v>
      </c>
      <c r="BE21" s="57"/>
      <c r="BF21" s="58"/>
      <c r="BG21" s="56">
        <v>0.64236111111111105</v>
      </c>
      <c r="BH21" s="60"/>
      <c r="BI21" s="58"/>
      <c r="BJ21" s="56">
        <v>0.57638888888888895</v>
      </c>
      <c r="BK21" s="61"/>
      <c r="BL21" s="58"/>
      <c r="BM21" s="56">
        <v>0.61458333333333337</v>
      </c>
      <c r="BN21" s="60"/>
      <c r="BO21" s="58"/>
      <c r="BP21" s="56">
        <v>0.59722222222222221</v>
      </c>
      <c r="BQ21" s="61"/>
      <c r="BR21" s="59"/>
      <c r="BS21" s="56">
        <v>0.67013888888888884</v>
      </c>
      <c r="BT21" s="60"/>
      <c r="BU21" s="58"/>
      <c r="BV21" s="56">
        <v>0.69791666666666663</v>
      </c>
      <c r="BW21" s="59"/>
      <c r="BX21" s="58"/>
      <c r="BY21" s="56">
        <v>0.67708333333333337</v>
      </c>
      <c r="BZ21" s="57"/>
      <c r="CA21" s="55"/>
      <c r="CB21" s="56">
        <v>0.63888888888888895</v>
      </c>
      <c r="CC21" s="60"/>
      <c r="CD21" s="58"/>
      <c r="CE21" s="56">
        <v>0.65625</v>
      </c>
      <c r="CF21" s="61"/>
      <c r="CG21" s="59"/>
      <c r="CH21" s="56">
        <v>0.61805555555555558</v>
      </c>
      <c r="CI21" s="59"/>
      <c r="CJ21" s="58"/>
      <c r="CK21" s="56">
        <v>0.60069444444444442</v>
      </c>
      <c r="CL21" s="61"/>
      <c r="CM21" s="58"/>
      <c r="CN21" s="56">
        <v>0.58333333333333337</v>
      </c>
      <c r="CO21" s="60"/>
      <c r="CP21" s="58"/>
      <c r="CQ21" s="56">
        <v>0.5625</v>
      </c>
      <c r="CR21" s="59"/>
      <c r="CS21" s="58"/>
      <c r="CT21" s="56">
        <v>0.54166666666666663</v>
      </c>
      <c r="CU21" s="61"/>
    </row>
    <row r="22" spans="3:99" ht="12" customHeight="1" x14ac:dyDescent="0.2">
      <c r="C22" s="984" t="s">
        <v>105</v>
      </c>
      <c r="D22" s="985"/>
      <c r="E22" s="985"/>
      <c r="F22" s="985"/>
      <c r="G22" s="985"/>
      <c r="H22" s="694"/>
      <c r="I22" s="696"/>
      <c r="J22" s="694"/>
      <c r="K22" s="62" t="s">
        <v>292</v>
      </c>
      <c r="L22" s="63"/>
      <c r="M22" s="64"/>
      <c r="N22" s="65" t="s">
        <v>106</v>
      </c>
      <c r="O22" s="62"/>
      <c r="P22" s="64"/>
      <c r="Q22" s="65" t="s">
        <v>106</v>
      </c>
      <c r="R22" s="63"/>
      <c r="S22" s="64"/>
      <c r="T22" s="65" t="s">
        <v>106</v>
      </c>
      <c r="U22" s="62"/>
      <c r="V22" s="64"/>
      <c r="W22" s="65" t="s">
        <v>106</v>
      </c>
      <c r="X22" s="66"/>
      <c r="Y22" s="62"/>
      <c r="Z22" s="65" t="s">
        <v>106</v>
      </c>
      <c r="AA22" s="66"/>
      <c r="AB22" s="64"/>
      <c r="AC22" s="65" t="s">
        <v>106</v>
      </c>
      <c r="AD22" s="67"/>
      <c r="AE22" s="64"/>
      <c r="AF22" s="65" t="s">
        <v>106</v>
      </c>
      <c r="AG22" s="66"/>
      <c r="AH22" s="64"/>
      <c r="AI22" s="65" t="s">
        <v>106</v>
      </c>
      <c r="AJ22" s="63"/>
      <c r="AK22" s="64"/>
      <c r="AL22" s="65" t="s">
        <v>106</v>
      </c>
      <c r="AM22" s="67"/>
      <c r="AN22" s="62"/>
      <c r="AO22" s="65" t="s">
        <v>106</v>
      </c>
      <c r="AP22" s="62"/>
      <c r="AQ22" s="64"/>
      <c r="AR22" s="65" t="s">
        <v>106</v>
      </c>
      <c r="AS22" s="67"/>
      <c r="AT22" s="64"/>
      <c r="AU22" s="65" t="s">
        <v>106</v>
      </c>
      <c r="AV22" s="62"/>
      <c r="AW22" s="64"/>
      <c r="AX22" s="65" t="s">
        <v>106</v>
      </c>
      <c r="AY22" s="67"/>
      <c r="AZ22" s="64"/>
      <c r="BA22" s="65" t="s">
        <v>106</v>
      </c>
      <c r="BB22" s="66"/>
      <c r="BC22" s="695"/>
      <c r="BD22" s="65" t="s">
        <v>106</v>
      </c>
      <c r="BE22" s="63"/>
      <c r="BF22" s="64"/>
      <c r="BG22" s="65" t="s">
        <v>106</v>
      </c>
      <c r="BH22" s="67"/>
      <c r="BI22" s="64"/>
      <c r="BJ22" s="65" t="s">
        <v>106</v>
      </c>
      <c r="BK22" s="67"/>
      <c r="BL22" s="64"/>
      <c r="BM22" s="65" t="s">
        <v>106</v>
      </c>
      <c r="BN22" s="62"/>
      <c r="BO22" s="64"/>
      <c r="BP22" s="65" t="s">
        <v>106</v>
      </c>
      <c r="BQ22" s="67"/>
      <c r="BR22" s="62"/>
      <c r="BS22" s="65" t="s">
        <v>106</v>
      </c>
      <c r="BT22" s="67"/>
      <c r="BU22" s="64"/>
      <c r="BV22" s="65" t="s">
        <v>106</v>
      </c>
      <c r="BW22" s="62"/>
      <c r="BX22" s="64"/>
      <c r="BY22" s="65" t="s">
        <v>106</v>
      </c>
      <c r="BZ22" s="63"/>
      <c r="CA22" s="64"/>
      <c r="CB22" s="65" t="s">
        <v>106</v>
      </c>
      <c r="CC22" s="66"/>
      <c r="CD22" s="64"/>
      <c r="CE22" s="65" t="s">
        <v>106</v>
      </c>
      <c r="CF22" s="67"/>
      <c r="CG22" s="62"/>
      <c r="CH22" s="65" t="s">
        <v>106</v>
      </c>
      <c r="CI22" s="63"/>
      <c r="CJ22" s="64"/>
      <c r="CK22" s="65" t="s">
        <v>106</v>
      </c>
      <c r="CL22" s="67"/>
      <c r="CM22" s="64"/>
      <c r="CN22" s="65" t="s">
        <v>106</v>
      </c>
      <c r="CO22" s="66"/>
      <c r="CP22" s="64"/>
      <c r="CQ22" s="65" t="s">
        <v>106</v>
      </c>
      <c r="CR22" s="62"/>
      <c r="CS22" s="64"/>
      <c r="CT22" s="65" t="s">
        <v>106</v>
      </c>
      <c r="CU22" s="67"/>
    </row>
    <row r="23" spans="3:99" ht="12" customHeight="1" x14ac:dyDescent="0.2">
      <c r="C23" s="979"/>
      <c r="D23" s="980"/>
      <c r="E23" s="980"/>
      <c r="F23" s="980"/>
      <c r="G23" s="980"/>
      <c r="H23" s="707"/>
      <c r="I23" s="721"/>
      <c r="J23" s="707"/>
      <c r="K23" s="34" t="s">
        <v>106</v>
      </c>
      <c r="L23" s="70"/>
      <c r="M23" s="40"/>
      <c r="N23" s="71" t="s">
        <v>106</v>
      </c>
      <c r="O23" s="34"/>
      <c r="P23" s="40"/>
      <c r="Q23" s="71" t="s">
        <v>106</v>
      </c>
      <c r="R23" s="70"/>
      <c r="S23" s="40"/>
      <c r="T23" s="71" t="s">
        <v>106</v>
      </c>
      <c r="U23" s="34"/>
      <c r="V23" s="40"/>
      <c r="W23" s="71" t="s">
        <v>106</v>
      </c>
      <c r="X23" s="35"/>
      <c r="Y23" s="34"/>
      <c r="Z23" s="71" t="s">
        <v>106</v>
      </c>
      <c r="AA23" s="35"/>
      <c r="AB23" s="40"/>
      <c r="AC23" s="71" t="s">
        <v>106</v>
      </c>
      <c r="AD23" s="72"/>
      <c r="AE23" s="40"/>
      <c r="AF23" s="71" t="s">
        <v>106</v>
      </c>
      <c r="AG23" s="35"/>
      <c r="AH23" s="40"/>
      <c r="AI23" s="71" t="s">
        <v>108</v>
      </c>
      <c r="AJ23" s="70"/>
      <c r="AK23" s="40"/>
      <c r="AL23" s="71" t="s">
        <v>106</v>
      </c>
      <c r="AM23" s="72"/>
      <c r="AN23" s="34"/>
      <c r="AO23" s="71" t="s">
        <v>106</v>
      </c>
      <c r="AP23" s="34"/>
      <c r="AQ23" s="40"/>
      <c r="AR23" s="71" t="s">
        <v>106</v>
      </c>
      <c r="AS23" s="72"/>
      <c r="AT23" s="40"/>
      <c r="AU23" s="71" t="s">
        <v>106</v>
      </c>
      <c r="AV23" s="34"/>
      <c r="AW23" s="40"/>
      <c r="AX23" s="71" t="s">
        <v>106</v>
      </c>
      <c r="AY23" s="72"/>
      <c r="AZ23" s="40"/>
      <c r="BA23" s="71" t="s">
        <v>106</v>
      </c>
      <c r="BB23" s="35"/>
      <c r="BC23" s="708"/>
      <c r="BD23" s="71" t="s">
        <v>106</v>
      </c>
      <c r="BE23" s="70"/>
      <c r="BF23" s="40"/>
      <c r="BG23" s="71" t="s">
        <v>106</v>
      </c>
      <c r="BH23" s="72"/>
      <c r="BI23" s="40"/>
      <c r="BJ23" s="71" t="s">
        <v>106</v>
      </c>
      <c r="BK23" s="72"/>
      <c r="BL23" s="40"/>
      <c r="BM23" s="71" t="s">
        <v>106</v>
      </c>
      <c r="BN23" s="34"/>
      <c r="BO23" s="40"/>
      <c r="BP23" s="71" t="s">
        <v>106</v>
      </c>
      <c r="BQ23" s="72"/>
      <c r="BR23" s="34"/>
      <c r="BS23" s="71" t="s">
        <v>106</v>
      </c>
      <c r="BT23" s="72"/>
      <c r="BU23" s="40"/>
      <c r="BV23" s="71" t="s">
        <v>106</v>
      </c>
      <c r="BW23" s="34"/>
      <c r="BX23" s="40"/>
      <c r="BY23" s="71" t="s">
        <v>106</v>
      </c>
      <c r="BZ23" s="70"/>
      <c r="CA23" s="40"/>
      <c r="CB23" s="71" t="s">
        <v>106</v>
      </c>
      <c r="CC23" s="35"/>
      <c r="CD23" s="40"/>
      <c r="CE23" s="71" t="s">
        <v>106</v>
      </c>
      <c r="CF23" s="72"/>
      <c r="CG23" s="34"/>
      <c r="CH23" s="71" t="s">
        <v>106</v>
      </c>
      <c r="CI23" s="70"/>
      <c r="CJ23" s="40"/>
      <c r="CK23" s="71" t="s">
        <v>106</v>
      </c>
      <c r="CL23" s="72"/>
      <c r="CM23" s="40"/>
      <c r="CN23" s="71" t="s">
        <v>106</v>
      </c>
      <c r="CO23" s="35"/>
      <c r="CP23" s="40"/>
      <c r="CQ23" s="71" t="s">
        <v>106</v>
      </c>
      <c r="CR23" s="34"/>
      <c r="CS23" s="40"/>
      <c r="CT23" s="71" t="s">
        <v>106</v>
      </c>
      <c r="CU23" s="72"/>
    </row>
    <row r="24" spans="3:99" ht="12" customHeight="1" x14ac:dyDescent="0.2">
      <c r="C24" s="984" t="s">
        <v>109</v>
      </c>
      <c r="D24" s="985"/>
      <c r="E24" s="985"/>
      <c r="F24" s="985"/>
      <c r="G24" s="692"/>
      <c r="H24" s="691"/>
      <c r="I24" s="693"/>
      <c r="J24" s="691"/>
      <c r="K24" s="75">
        <v>29.8</v>
      </c>
      <c r="L24" s="76"/>
      <c r="M24" s="77"/>
      <c r="N24" s="78">
        <v>29.9</v>
      </c>
      <c r="O24" s="79"/>
      <c r="P24" s="77"/>
      <c r="Q24" s="79">
        <v>31.8</v>
      </c>
      <c r="R24" s="76"/>
      <c r="S24" s="77"/>
      <c r="T24" s="78">
        <v>31</v>
      </c>
      <c r="U24" s="79"/>
      <c r="V24" s="77"/>
      <c r="W24" s="78">
        <v>32.5</v>
      </c>
      <c r="X24" s="80"/>
      <c r="Y24" s="79"/>
      <c r="Z24" s="78">
        <v>32.1</v>
      </c>
      <c r="AA24" s="80"/>
      <c r="AB24" s="77"/>
      <c r="AC24" s="78">
        <v>32.6</v>
      </c>
      <c r="AD24" s="81"/>
      <c r="AE24" s="77"/>
      <c r="AF24" s="78">
        <v>32.299999999999997</v>
      </c>
      <c r="AG24" s="80"/>
      <c r="AH24" s="77"/>
      <c r="AI24" s="78">
        <v>32.9</v>
      </c>
      <c r="AJ24" s="76"/>
      <c r="AK24" s="77"/>
      <c r="AL24" s="78">
        <v>30.2</v>
      </c>
      <c r="AM24" s="81"/>
      <c r="AN24" s="79"/>
      <c r="AO24" s="78">
        <v>28.9</v>
      </c>
      <c r="AP24" s="79"/>
      <c r="AQ24" s="77"/>
      <c r="AR24" s="78">
        <v>30.1</v>
      </c>
      <c r="AS24" s="80"/>
      <c r="AT24" s="82"/>
      <c r="AU24" s="78">
        <v>29.5</v>
      </c>
      <c r="AV24" s="79"/>
      <c r="AW24" s="77"/>
      <c r="AX24" s="78">
        <v>30.2</v>
      </c>
      <c r="AY24" s="81"/>
      <c r="AZ24" s="77"/>
      <c r="BA24" s="78">
        <v>29.6</v>
      </c>
      <c r="BB24" s="80"/>
      <c r="BC24" s="731"/>
      <c r="BD24" s="79">
        <v>29.2</v>
      </c>
      <c r="BE24" s="76"/>
      <c r="BF24" s="77"/>
      <c r="BG24" s="78">
        <v>30.2</v>
      </c>
      <c r="BH24" s="80"/>
      <c r="BI24" s="77"/>
      <c r="BJ24" s="78">
        <v>31.1</v>
      </c>
      <c r="BK24" s="81"/>
      <c r="BL24" s="77"/>
      <c r="BM24" s="78">
        <v>31.1</v>
      </c>
      <c r="BN24" s="79"/>
      <c r="BO24" s="77"/>
      <c r="BP24" s="79">
        <v>31.5</v>
      </c>
      <c r="BQ24" s="81"/>
      <c r="BR24" s="79"/>
      <c r="BS24" s="78">
        <v>31.8</v>
      </c>
      <c r="BT24" s="80"/>
      <c r="BU24" s="77"/>
      <c r="BV24" s="78">
        <v>32.4</v>
      </c>
      <c r="BW24" s="79"/>
      <c r="BX24" s="77"/>
      <c r="BY24" s="78">
        <v>32.6</v>
      </c>
      <c r="BZ24" s="76"/>
      <c r="CA24" s="77"/>
      <c r="CB24" s="78">
        <v>30.7</v>
      </c>
      <c r="CC24" s="80"/>
      <c r="CD24" s="77"/>
      <c r="CE24" s="78">
        <v>30.1</v>
      </c>
      <c r="CF24" s="81"/>
      <c r="CG24" s="79"/>
      <c r="CH24" s="78">
        <v>31.7</v>
      </c>
      <c r="CI24" s="79"/>
      <c r="CJ24" s="77"/>
      <c r="CK24" s="78">
        <v>29.7</v>
      </c>
      <c r="CL24" s="81"/>
      <c r="CM24" s="77"/>
      <c r="CN24" s="78">
        <v>30</v>
      </c>
      <c r="CO24" s="80"/>
      <c r="CP24" s="77"/>
      <c r="CQ24" s="78">
        <v>29.1</v>
      </c>
      <c r="CR24" s="79"/>
      <c r="CS24" s="77"/>
      <c r="CT24" s="78">
        <v>26.5</v>
      </c>
      <c r="CU24" s="81"/>
    </row>
    <row r="25" spans="3:99" ht="12" customHeight="1" x14ac:dyDescent="0.2">
      <c r="C25" s="979"/>
      <c r="D25" s="980"/>
      <c r="E25" s="980"/>
      <c r="F25" s="980"/>
      <c r="G25" s="721" t="s">
        <v>110</v>
      </c>
      <c r="H25" s="707"/>
      <c r="I25" s="721"/>
      <c r="J25" s="707"/>
      <c r="K25" s="690">
        <v>35</v>
      </c>
      <c r="L25" s="76"/>
      <c r="M25" s="77"/>
      <c r="N25" s="78">
        <v>35.299999999999997</v>
      </c>
      <c r="O25" s="79"/>
      <c r="P25" s="77"/>
      <c r="Q25" s="79">
        <v>35.5</v>
      </c>
      <c r="R25" s="76"/>
      <c r="S25" s="77"/>
      <c r="T25" s="78">
        <v>35.5</v>
      </c>
      <c r="U25" s="79"/>
      <c r="V25" s="77"/>
      <c r="W25" s="78">
        <v>35.5</v>
      </c>
      <c r="X25" s="80"/>
      <c r="Y25" s="79"/>
      <c r="Z25" s="78">
        <v>35.6</v>
      </c>
      <c r="AA25" s="80"/>
      <c r="AB25" s="77"/>
      <c r="AC25" s="78">
        <v>32.200000000000003</v>
      </c>
      <c r="AD25" s="81"/>
      <c r="AE25" s="77"/>
      <c r="AF25" s="78">
        <v>28.5</v>
      </c>
      <c r="AG25" s="80"/>
      <c r="AH25" s="77"/>
      <c r="AI25" s="78">
        <v>33</v>
      </c>
      <c r="AJ25" s="76"/>
      <c r="AK25" s="77"/>
      <c r="AL25" s="78">
        <v>32.200000000000003</v>
      </c>
      <c r="AM25" s="81"/>
      <c r="AN25" s="79"/>
      <c r="AO25" s="78">
        <v>32.4</v>
      </c>
      <c r="AP25" s="79"/>
      <c r="AQ25" s="77"/>
      <c r="AR25" s="78">
        <v>31.3</v>
      </c>
      <c r="AS25" s="80"/>
      <c r="AT25" s="87"/>
      <c r="AU25" s="78">
        <v>32.6</v>
      </c>
      <c r="AV25" s="79"/>
      <c r="AW25" s="77"/>
      <c r="AX25" s="78">
        <v>32.299999999999997</v>
      </c>
      <c r="AY25" s="81"/>
      <c r="AZ25" s="77"/>
      <c r="BA25" s="78">
        <v>35.200000000000003</v>
      </c>
      <c r="BB25" s="80"/>
      <c r="BC25" s="732"/>
      <c r="BD25" s="79">
        <v>35</v>
      </c>
      <c r="BE25" s="76"/>
      <c r="BF25" s="77"/>
      <c r="BG25" s="78">
        <v>34.299999999999997</v>
      </c>
      <c r="BH25" s="80"/>
      <c r="BI25" s="77"/>
      <c r="BJ25" s="78">
        <v>33.799999999999997</v>
      </c>
      <c r="BK25" s="81"/>
      <c r="BL25" s="77"/>
      <c r="BM25" s="78">
        <v>33.5</v>
      </c>
      <c r="BN25" s="79"/>
      <c r="BO25" s="77"/>
      <c r="BP25" s="79">
        <v>33.4</v>
      </c>
      <c r="BQ25" s="81"/>
      <c r="BR25" s="79"/>
      <c r="BS25" s="78">
        <v>32.299999999999997</v>
      </c>
      <c r="BT25" s="80"/>
      <c r="BU25" s="77"/>
      <c r="BV25" s="78">
        <v>35.5</v>
      </c>
      <c r="BW25" s="79"/>
      <c r="BX25" s="77"/>
      <c r="BY25" s="78">
        <v>36.200000000000003</v>
      </c>
      <c r="BZ25" s="76"/>
      <c r="CA25" s="77"/>
      <c r="CB25" s="78">
        <v>34.9</v>
      </c>
      <c r="CC25" s="80"/>
      <c r="CD25" s="77"/>
      <c r="CE25" s="78">
        <v>34.299999999999997</v>
      </c>
      <c r="CF25" s="81"/>
      <c r="CG25" s="79"/>
      <c r="CH25" s="78">
        <v>37.1</v>
      </c>
      <c r="CI25" s="79"/>
      <c r="CJ25" s="77"/>
      <c r="CK25" s="78">
        <v>34.9</v>
      </c>
      <c r="CL25" s="81"/>
      <c r="CM25" s="77"/>
      <c r="CN25" s="78">
        <v>36.4</v>
      </c>
      <c r="CO25" s="80"/>
      <c r="CP25" s="77"/>
      <c r="CQ25" s="78">
        <v>35.4</v>
      </c>
      <c r="CR25" s="79"/>
      <c r="CS25" s="77"/>
      <c r="CT25" s="78">
        <v>32.6</v>
      </c>
      <c r="CU25" s="81"/>
    </row>
    <row r="26" spans="3:99" ht="12" customHeight="1" x14ac:dyDescent="0.2">
      <c r="C26" s="975" t="s">
        <v>111</v>
      </c>
      <c r="D26" s="976"/>
      <c r="E26" s="976"/>
      <c r="F26" s="976"/>
      <c r="H26" s="699"/>
      <c r="I26" s="701"/>
      <c r="J26" s="699"/>
      <c r="K26" s="79">
        <v>30.1</v>
      </c>
      <c r="L26" s="88"/>
      <c r="M26" s="84"/>
      <c r="N26" s="75">
        <v>29.3</v>
      </c>
      <c r="O26" s="85"/>
      <c r="P26" s="84"/>
      <c r="Q26" s="75">
        <v>28.6</v>
      </c>
      <c r="R26" s="88"/>
      <c r="S26" s="84"/>
      <c r="T26" s="75">
        <v>29.9</v>
      </c>
      <c r="U26" s="85"/>
      <c r="V26" s="84"/>
      <c r="W26" s="75">
        <v>31.2</v>
      </c>
      <c r="X26" s="86"/>
      <c r="Y26" s="85"/>
      <c r="Z26" s="75">
        <v>31.2</v>
      </c>
      <c r="AA26" s="86"/>
      <c r="AB26" s="84"/>
      <c r="AC26" s="75">
        <v>29.7</v>
      </c>
      <c r="AD26" s="89"/>
      <c r="AE26" s="84"/>
      <c r="AF26" s="75">
        <v>28.9</v>
      </c>
      <c r="AG26" s="86"/>
      <c r="AH26" s="84"/>
      <c r="AI26" s="75">
        <v>32.700000000000003</v>
      </c>
      <c r="AJ26" s="88"/>
      <c r="AK26" s="84"/>
      <c r="AL26" s="75">
        <v>27.8</v>
      </c>
      <c r="AM26" s="89"/>
      <c r="AN26" s="85"/>
      <c r="AO26" s="75">
        <v>28</v>
      </c>
      <c r="AP26" s="85"/>
      <c r="AQ26" s="84"/>
      <c r="AR26" s="75">
        <v>27.1</v>
      </c>
      <c r="AS26" s="86"/>
      <c r="AT26" s="82"/>
      <c r="AU26" s="75">
        <v>29.1</v>
      </c>
      <c r="AV26" s="85"/>
      <c r="AW26" s="84"/>
      <c r="AX26" s="75">
        <v>28.8</v>
      </c>
      <c r="AY26" s="89"/>
      <c r="AZ26" s="84"/>
      <c r="BA26" s="75">
        <v>26.9</v>
      </c>
      <c r="BB26" s="86"/>
      <c r="BC26" s="731"/>
      <c r="BD26" s="85">
        <v>28</v>
      </c>
      <c r="BE26" s="88"/>
      <c r="BF26" s="84"/>
      <c r="BG26" s="75">
        <v>28.3</v>
      </c>
      <c r="BH26" s="86"/>
      <c r="BI26" s="84"/>
      <c r="BJ26" s="75">
        <v>29.9</v>
      </c>
      <c r="BK26" s="89"/>
      <c r="BL26" s="84"/>
      <c r="BM26" s="75">
        <v>29.7</v>
      </c>
      <c r="BN26" s="85"/>
      <c r="BO26" s="84"/>
      <c r="BP26" s="85">
        <v>27</v>
      </c>
      <c r="BQ26" s="89"/>
      <c r="BR26" s="85"/>
      <c r="BS26" s="75">
        <v>30.5</v>
      </c>
      <c r="BT26" s="86"/>
      <c r="BU26" s="84"/>
      <c r="BV26" s="75">
        <v>32</v>
      </c>
      <c r="BW26" s="85"/>
      <c r="BX26" s="84"/>
      <c r="BY26" s="75">
        <v>28.9</v>
      </c>
      <c r="BZ26" s="88"/>
      <c r="CA26" s="84"/>
      <c r="CB26" s="75">
        <v>28.3</v>
      </c>
      <c r="CC26" s="86"/>
      <c r="CD26" s="84"/>
      <c r="CE26" s="75">
        <v>27.5</v>
      </c>
      <c r="CF26" s="89"/>
      <c r="CG26" s="85"/>
      <c r="CH26" s="75">
        <v>27.6</v>
      </c>
      <c r="CI26" s="85"/>
      <c r="CJ26" s="84"/>
      <c r="CK26" s="75">
        <v>27.3</v>
      </c>
      <c r="CL26" s="89"/>
      <c r="CM26" s="84"/>
      <c r="CN26" s="75">
        <v>26.7</v>
      </c>
      <c r="CO26" s="86"/>
      <c r="CP26" s="84"/>
      <c r="CQ26" s="75">
        <v>27</v>
      </c>
      <c r="CR26" s="85"/>
      <c r="CS26" s="84"/>
      <c r="CT26" s="75">
        <v>25.8</v>
      </c>
      <c r="CU26" s="89"/>
    </row>
    <row r="27" spans="3:99" ht="12" customHeight="1" x14ac:dyDescent="0.2">
      <c r="C27" s="975"/>
      <c r="D27" s="976"/>
      <c r="E27" s="976"/>
      <c r="F27" s="976"/>
      <c r="G27" s="709" t="s">
        <v>110</v>
      </c>
      <c r="H27" s="705"/>
      <c r="I27" s="709"/>
      <c r="J27" s="705"/>
      <c r="K27" s="79">
        <v>36.5</v>
      </c>
      <c r="L27" s="76"/>
      <c r="M27" s="77"/>
      <c r="N27" s="78">
        <v>33.9</v>
      </c>
      <c r="O27" s="79"/>
      <c r="P27" s="77"/>
      <c r="Q27" s="79">
        <v>30.5</v>
      </c>
      <c r="R27" s="76"/>
      <c r="S27" s="77"/>
      <c r="T27" s="78">
        <v>32.5</v>
      </c>
      <c r="U27" s="79"/>
      <c r="V27" s="77"/>
      <c r="W27" s="78">
        <v>35.6</v>
      </c>
      <c r="X27" s="80"/>
      <c r="Y27" s="79"/>
      <c r="Z27" s="78">
        <v>32.799999999999997</v>
      </c>
      <c r="AA27" s="80"/>
      <c r="AB27" s="77"/>
      <c r="AC27" s="78">
        <v>32.1</v>
      </c>
      <c r="AD27" s="81"/>
      <c r="AE27" s="77"/>
      <c r="AF27" s="78">
        <v>27.8</v>
      </c>
      <c r="AG27" s="80"/>
      <c r="AH27" s="77"/>
      <c r="AI27" s="78">
        <v>34</v>
      </c>
      <c r="AJ27" s="76"/>
      <c r="AK27" s="77"/>
      <c r="AL27" s="78">
        <v>29.6</v>
      </c>
      <c r="AM27" s="81"/>
      <c r="AN27" s="79"/>
      <c r="AO27" s="78">
        <v>32.299999999999997</v>
      </c>
      <c r="AP27" s="79"/>
      <c r="AQ27" s="77"/>
      <c r="AR27" s="78">
        <v>29.5</v>
      </c>
      <c r="AS27" s="80"/>
      <c r="AT27" s="77"/>
      <c r="AU27" s="78">
        <v>33.700000000000003</v>
      </c>
      <c r="AV27" s="79"/>
      <c r="AW27" s="77"/>
      <c r="AX27" s="78">
        <v>34.299999999999997</v>
      </c>
      <c r="AY27" s="81"/>
      <c r="AZ27" s="77"/>
      <c r="BA27" s="78">
        <v>32</v>
      </c>
      <c r="BB27" s="80"/>
      <c r="BC27" s="79"/>
      <c r="BD27" s="79">
        <v>33.1</v>
      </c>
      <c r="BE27" s="76"/>
      <c r="BF27" s="77"/>
      <c r="BG27" s="78">
        <v>32.5</v>
      </c>
      <c r="BH27" s="80"/>
      <c r="BI27" s="77"/>
      <c r="BJ27" s="78">
        <v>34</v>
      </c>
      <c r="BK27" s="81"/>
      <c r="BL27" s="77"/>
      <c r="BM27" s="78">
        <v>33.299999999999997</v>
      </c>
      <c r="BN27" s="79"/>
      <c r="BO27" s="77"/>
      <c r="BP27" s="79">
        <v>31.2</v>
      </c>
      <c r="BQ27" s="81"/>
      <c r="BR27" s="79"/>
      <c r="BS27" s="78">
        <v>31</v>
      </c>
      <c r="BT27" s="80"/>
      <c r="BU27" s="77"/>
      <c r="BV27" s="78">
        <v>32.5</v>
      </c>
      <c r="BW27" s="79"/>
      <c r="BX27" s="77"/>
      <c r="BY27" s="78">
        <v>31.8</v>
      </c>
      <c r="BZ27" s="76"/>
      <c r="CA27" s="77"/>
      <c r="CB27" s="78">
        <v>31.1</v>
      </c>
      <c r="CC27" s="80"/>
      <c r="CD27" s="77"/>
      <c r="CE27" s="78">
        <v>32.700000000000003</v>
      </c>
      <c r="CF27" s="81"/>
      <c r="CG27" s="79"/>
      <c r="CH27" s="78">
        <v>33.4</v>
      </c>
      <c r="CI27" s="79"/>
      <c r="CJ27" s="77"/>
      <c r="CK27" s="78">
        <v>31.4</v>
      </c>
      <c r="CL27" s="81"/>
      <c r="CM27" s="77"/>
      <c r="CN27" s="78">
        <v>29</v>
      </c>
      <c r="CO27" s="80"/>
      <c r="CP27" s="77"/>
      <c r="CQ27" s="78">
        <v>31.2</v>
      </c>
      <c r="CR27" s="79"/>
      <c r="CS27" s="77"/>
      <c r="CT27" s="78">
        <v>28</v>
      </c>
      <c r="CU27" s="81"/>
    </row>
    <row r="28" spans="3:99" ht="12" customHeight="1" x14ac:dyDescent="0.2">
      <c r="C28" s="984" t="s">
        <v>112</v>
      </c>
      <c r="D28" s="985"/>
      <c r="E28" s="985"/>
      <c r="F28" s="985"/>
      <c r="G28" s="1000" t="s">
        <v>113</v>
      </c>
      <c r="H28" s="691"/>
      <c r="I28" s="693"/>
      <c r="J28" s="691"/>
      <c r="K28" s="90" t="s">
        <v>293</v>
      </c>
      <c r="L28" s="91"/>
      <c r="M28" s="92"/>
      <c r="N28" s="93">
        <v>0.1</v>
      </c>
      <c r="O28" s="94"/>
      <c r="P28" s="95"/>
      <c r="Q28" s="90">
        <v>0.35</v>
      </c>
      <c r="R28" s="96"/>
      <c r="S28" s="95"/>
      <c r="T28" s="93">
        <v>0.3</v>
      </c>
      <c r="U28" s="94"/>
      <c r="V28" s="95"/>
      <c r="W28" s="93">
        <v>0.11</v>
      </c>
      <c r="X28" s="97"/>
      <c r="Y28" s="90"/>
      <c r="Z28" s="93">
        <v>0.19</v>
      </c>
      <c r="AA28" s="97"/>
      <c r="AB28" s="92"/>
      <c r="AC28" s="93">
        <v>0.05</v>
      </c>
      <c r="AD28" s="98"/>
      <c r="AE28" s="92"/>
      <c r="AF28" s="93">
        <v>0.06</v>
      </c>
      <c r="AG28" s="97"/>
      <c r="AH28" s="92"/>
      <c r="AI28" s="93" t="s">
        <v>293</v>
      </c>
      <c r="AJ28" s="91"/>
      <c r="AK28" s="92"/>
      <c r="AL28" s="93">
        <v>0.02</v>
      </c>
      <c r="AM28" s="98"/>
      <c r="AN28" s="94"/>
      <c r="AO28" s="93">
        <v>0.18</v>
      </c>
      <c r="AP28" s="94"/>
      <c r="AQ28" s="95"/>
      <c r="AR28" s="93">
        <v>0.01</v>
      </c>
      <c r="AS28" s="99"/>
      <c r="AT28" s="100"/>
      <c r="AU28" s="93">
        <v>0.15</v>
      </c>
      <c r="AV28" s="94"/>
      <c r="AW28" s="92"/>
      <c r="AX28" s="93">
        <v>0.06</v>
      </c>
      <c r="AY28" s="98"/>
      <c r="AZ28" s="92"/>
      <c r="BA28" s="93">
        <v>0.02</v>
      </c>
      <c r="BB28" s="98"/>
      <c r="BC28" s="692"/>
      <c r="BD28" s="90">
        <v>0.02</v>
      </c>
      <c r="BE28" s="91"/>
      <c r="BF28" s="92"/>
      <c r="BG28" s="93">
        <v>0.11</v>
      </c>
      <c r="BH28" s="97"/>
      <c r="BI28" s="92"/>
      <c r="BJ28" s="93">
        <v>0.02</v>
      </c>
      <c r="BK28" s="98"/>
      <c r="BL28" s="92"/>
      <c r="BM28" s="93">
        <v>0.16</v>
      </c>
      <c r="BN28" s="90"/>
      <c r="BO28" s="92"/>
      <c r="BP28" s="93">
        <v>7.0000000000000007E-2</v>
      </c>
      <c r="BQ28" s="98"/>
      <c r="BR28" s="90"/>
      <c r="BS28" s="93">
        <v>0.13</v>
      </c>
      <c r="BT28" s="97"/>
      <c r="BU28" s="92"/>
      <c r="BV28" s="93">
        <v>0.04</v>
      </c>
      <c r="BW28" s="90"/>
      <c r="BX28" s="92"/>
      <c r="BY28" s="93">
        <v>0.03</v>
      </c>
      <c r="BZ28" s="91"/>
      <c r="CA28" s="92"/>
      <c r="CB28" s="93">
        <v>0.04</v>
      </c>
      <c r="CC28" s="97"/>
      <c r="CD28" s="92"/>
      <c r="CE28" s="93">
        <v>0.03</v>
      </c>
      <c r="CF28" s="98"/>
      <c r="CG28" s="90"/>
      <c r="CH28" s="93">
        <v>0.02</v>
      </c>
      <c r="CI28" s="90"/>
      <c r="CJ28" s="92"/>
      <c r="CK28" s="93">
        <v>0.02</v>
      </c>
      <c r="CL28" s="98"/>
      <c r="CM28" s="92"/>
      <c r="CN28" s="93">
        <v>0.05</v>
      </c>
      <c r="CO28" s="97"/>
      <c r="CP28" s="92"/>
      <c r="CQ28" s="93">
        <v>0.02</v>
      </c>
      <c r="CR28" s="90"/>
      <c r="CS28" s="92"/>
      <c r="CT28" s="93">
        <v>0</v>
      </c>
      <c r="CU28" s="98"/>
    </row>
    <row r="29" spans="3:99" ht="12" customHeight="1" x14ac:dyDescent="0.2">
      <c r="C29" s="975"/>
      <c r="D29" s="976"/>
      <c r="E29" s="976"/>
      <c r="F29" s="976"/>
      <c r="G29" s="996"/>
      <c r="H29" s="705"/>
      <c r="I29" s="709"/>
      <c r="J29" s="705"/>
      <c r="K29" s="102">
        <v>0.05</v>
      </c>
      <c r="L29" s="103"/>
      <c r="M29" s="101"/>
      <c r="N29" s="733">
        <v>0.08</v>
      </c>
      <c r="O29" s="245"/>
      <c r="P29" s="106"/>
      <c r="Q29" s="102">
        <v>0.3</v>
      </c>
      <c r="R29" s="107"/>
      <c r="S29" s="106"/>
      <c r="T29" s="104">
        <v>0.25</v>
      </c>
      <c r="U29" s="105"/>
      <c r="V29" s="106"/>
      <c r="W29" s="104">
        <v>0.09</v>
      </c>
      <c r="X29" s="108"/>
      <c r="Y29" s="102"/>
      <c r="Z29" s="104">
        <v>0.15</v>
      </c>
      <c r="AA29" s="108"/>
      <c r="AB29" s="101"/>
      <c r="AC29" s="104">
        <v>0.05</v>
      </c>
      <c r="AD29" s="109"/>
      <c r="AE29" s="101"/>
      <c r="AF29" s="104">
        <v>0.06</v>
      </c>
      <c r="AG29" s="108"/>
      <c r="AH29" s="101"/>
      <c r="AI29" s="104">
        <v>0.01</v>
      </c>
      <c r="AJ29" s="103"/>
      <c r="AK29" s="101"/>
      <c r="AL29" s="104">
        <v>0.02</v>
      </c>
      <c r="AM29" s="109"/>
      <c r="AN29" s="105"/>
      <c r="AO29" s="104">
        <v>0.16</v>
      </c>
      <c r="AP29" s="105"/>
      <c r="AQ29" s="106"/>
      <c r="AR29" s="104">
        <v>0.01</v>
      </c>
      <c r="AS29" s="110"/>
      <c r="AT29" s="106"/>
      <c r="AU29" s="104">
        <v>0.15</v>
      </c>
      <c r="AV29" s="105"/>
      <c r="AW29" s="101"/>
      <c r="AX29" s="104">
        <v>0.11</v>
      </c>
      <c r="AY29" s="109"/>
      <c r="AZ29" s="101"/>
      <c r="BA29" s="104">
        <v>0.08</v>
      </c>
      <c r="BB29" s="109"/>
      <c r="BC29" s="706"/>
      <c r="BD29" s="102">
        <v>0.01</v>
      </c>
      <c r="BE29" s="103"/>
      <c r="BF29" s="101"/>
      <c r="BG29" s="104">
        <v>7.0000000000000007E-2</v>
      </c>
      <c r="BH29" s="108"/>
      <c r="BI29" s="101"/>
      <c r="BJ29" s="104">
        <v>0.01</v>
      </c>
      <c r="BK29" s="109"/>
      <c r="BL29" s="101"/>
      <c r="BM29" s="104">
        <v>0.2</v>
      </c>
      <c r="BN29" s="102"/>
      <c r="BO29" s="101"/>
      <c r="BP29" s="104">
        <v>7.0000000000000007E-2</v>
      </c>
      <c r="BQ29" s="109"/>
      <c r="BR29" s="102"/>
      <c r="BS29" s="104" t="s">
        <v>293</v>
      </c>
      <c r="BT29" s="108"/>
      <c r="BU29" s="101"/>
      <c r="BV29" s="104">
        <v>0.04</v>
      </c>
      <c r="BW29" s="102"/>
      <c r="BX29" s="101"/>
      <c r="BY29" s="104">
        <v>0.04</v>
      </c>
      <c r="BZ29" s="103"/>
      <c r="CA29" s="101"/>
      <c r="CB29" s="104">
        <v>0.04</v>
      </c>
      <c r="CC29" s="108"/>
      <c r="CD29" s="101"/>
      <c r="CE29" s="104">
        <v>0.02</v>
      </c>
      <c r="CF29" s="109"/>
      <c r="CG29" s="102"/>
      <c r="CH29" s="104">
        <v>0.02</v>
      </c>
      <c r="CI29" s="102"/>
      <c r="CJ29" s="101"/>
      <c r="CK29" s="104">
        <v>0.01</v>
      </c>
      <c r="CL29" s="109"/>
      <c r="CM29" s="101"/>
      <c r="CN29" s="104">
        <v>0.03</v>
      </c>
      <c r="CO29" s="108"/>
      <c r="CP29" s="101"/>
      <c r="CQ29" s="104">
        <v>0.02</v>
      </c>
      <c r="CR29" s="102"/>
      <c r="CS29" s="101"/>
      <c r="CT29" s="104">
        <v>0</v>
      </c>
      <c r="CU29" s="109"/>
    </row>
    <row r="30" spans="3:99" ht="12" customHeight="1" x14ac:dyDescent="0.2">
      <c r="C30" s="998" t="s">
        <v>114</v>
      </c>
      <c r="D30" s="999"/>
      <c r="E30" s="999"/>
      <c r="F30" s="999"/>
      <c r="G30" s="716"/>
      <c r="H30" s="715"/>
      <c r="I30" s="113"/>
      <c r="J30" s="734"/>
      <c r="K30" s="683">
        <f>ROUND(AVERAGE(K28:K29),2)</f>
        <v>0.05</v>
      </c>
      <c r="L30" s="735"/>
      <c r="M30" s="734"/>
      <c r="N30" s="683">
        <f>ROUND(AVERAGE(N28:N29),2)</f>
        <v>0.09</v>
      </c>
      <c r="O30" s="736"/>
      <c r="P30" s="737"/>
      <c r="Q30" s="683">
        <f>ROUND(AVERAGE(Q28:Q29),2)</f>
        <v>0.33</v>
      </c>
      <c r="R30" s="738"/>
      <c r="S30" s="737"/>
      <c r="T30" s="683">
        <f>ROUND(AVERAGE(T28:T29),2)</f>
        <v>0.28000000000000003</v>
      </c>
      <c r="U30" s="736"/>
      <c r="V30" s="737"/>
      <c r="W30" s="683">
        <f>ROUND(AVERAGE(W28:W29),2)</f>
        <v>0.1</v>
      </c>
      <c r="X30" s="739"/>
      <c r="Y30" s="736"/>
      <c r="Z30" s="683">
        <f>ROUND(AVERAGE(Z28:Z29),2)</f>
        <v>0.17</v>
      </c>
      <c r="AA30" s="739"/>
      <c r="AB30" s="737"/>
      <c r="AC30" s="683">
        <f>ROUND(AVERAGE(AC28:AC29),2)</f>
        <v>0.05</v>
      </c>
      <c r="AD30" s="740"/>
      <c r="AE30" s="737"/>
      <c r="AF30" s="683">
        <f>ROUND(AVERAGE(AF28:AF29),2)</f>
        <v>0.06</v>
      </c>
      <c r="AG30" s="738"/>
      <c r="AH30" s="737"/>
      <c r="AI30" s="683">
        <f>ROUND(AVERAGE(AI28:AI29),2)</f>
        <v>0.01</v>
      </c>
      <c r="AJ30" s="738"/>
      <c r="AK30" s="737"/>
      <c r="AL30" s="683">
        <f>ROUND(AVERAGE(AL28:AL29),2)</f>
        <v>0.02</v>
      </c>
      <c r="AM30" s="740"/>
      <c r="AN30" s="736"/>
      <c r="AO30" s="683">
        <f>ROUND(AVERAGE(AO28:AO29),2)</f>
        <v>0.17</v>
      </c>
      <c r="AP30" s="736"/>
      <c r="AQ30" s="737"/>
      <c r="AR30" s="683">
        <f>ROUND(AVERAGE(AR28:AR29),2)</f>
        <v>0.01</v>
      </c>
      <c r="AS30" s="740"/>
      <c r="AT30" s="737"/>
      <c r="AU30" s="683">
        <f>ROUND(AVERAGE(AU28:AU29),2)</f>
        <v>0.15</v>
      </c>
      <c r="AV30" s="736"/>
      <c r="AW30" s="737"/>
      <c r="AX30" s="683">
        <f>ROUND(AVERAGE(AX28:AX29),2)</f>
        <v>0.09</v>
      </c>
      <c r="AY30" s="740"/>
      <c r="AZ30" s="737"/>
      <c r="BA30" s="683">
        <f>ROUND(AVERAGE(BA28:BA29),2)</f>
        <v>0.05</v>
      </c>
      <c r="BB30" s="740"/>
      <c r="BC30" s="736"/>
      <c r="BD30" s="683">
        <f>ROUND(AVERAGE(BD28:BD29),2)</f>
        <v>0.02</v>
      </c>
      <c r="BE30" s="738"/>
      <c r="BF30" s="737"/>
      <c r="BG30" s="683">
        <f>ROUND(AVERAGE(BG28:BG29),2)</f>
        <v>0.09</v>
      </c>
      <c r="BH30" s="738"/>
      <c r="BI30" s="737"/>
      <c r="BJ30" s="683">
        <f>ROUND(AVERAGE(BJ28:BJ29),2)</f>
        <v>0.02</v>
      </c>
      <c r="BK30" s="740"/>
      <c r="BL30" s="737"/>
      <c r="BM30" s="683">
        <f>ROUND(AVERAGE(BM28:BM29),2)</f>
        <v>0.18</v>
      </c>
      <c r="BN30" s="736"/>
      <c r="BO30" s="737"/>
      <c r="BP30" s="683">
        <f>ROUND(AVERAGE(BP28:BP29),2)</f>
        <v>7.0000000000000007E-2</v>
      </c>
      <c r="BQ30" s="740"/>
      <c r="BR30" s="736"/>
      <c r="BS30" s="683">
        <f>ROUND(AVERAGE(BS28:BS29),2)</f>
        <v>0.13</v>
      </c>
      <c r="BT30" s="738"/>
      <c r="BU30" s="737"/>
      <c r="BV30" s="683">
        <f>ROUND(AVERAGE(BV28:BV29),2)</f>
        <v>0.04</v>
      </c>
      <c r="BW30" s="736"/>
      <c r="BX30" s="737"/>
      <c r="BY30" s="683">
        <f>ROUND(AVERAGE(BY28:BY29),2)</f>
        <v>0.04</v>
      </c>
      <c r="BZ30" s="738"/>
      <c r="CA30" s="734"/>
      <c r="CB30" s="683">
        <f>ROUND(AVERAGE(CB28:CB29),2)</f>
        <v>0.04</v>
      </c>
      <c r="CC30" s="739"/>
      <c r="CD30" s="737"/>
      <c r="CE30" s="683">
        <f>ROUND(AVERAGE(CE28:CE29),2)</f>
        <v>0.03</v>
      </c>
      <c r="CF30" s="740"/>
      <c r="CG30" s="736"/>
      <c r="CH30" s="683">
        <f>ROUND(AVERAGE(CH28:CH29),2)</f>
        <v>0.02</v>
      </c>
      <c r="CI30" s="738"/>
      <c r="CJ30" s="737"/>
      <c r="CK30" s="683">
        <f>ROUND(AVERAGE(CK28:CK29),2)</f>
        <v>0.02</v>
      </c>
      <c r="CL30" s="738"/>
      <c r="CM30" s="737"/>
      <c r="CN30" s="683">
        <f>ROUND(AVERAGE(CN28:CN29),2)</f>
        <v>0.04</v>
      </c>
      <c r="CO30" s="736"/>
      <c r="CP30" s="737"/>
      <c r="CQ30" s="683">
        <f>ROUND(AVERAGE(CQ28:CQ29),2)</f>
        <v>0.02</v>
      </c>
      <c r="CR30" s="736"/>
      <c r="CS30" s="737"/>
      <c r="CT30" s="683">
        <f>ROUND(AVERAGE(CT28:CT29),2)</f>
        <v>0</v>
      </c>
      <c r="CU30" s="740"/>
    </row>
    <row r="31" spans="3:99" ht="12" customHeight="1" x14ac:dyDescent="0.2">
      <c r="C31" s="984" t="s">
        <v>115</v>
      </c>
      <c r="D31" s="985"/>
      <c r="E31" s="985"/>
      <c r="F31" s="985"/>
      <c r="G31" s="695"/>
      <c r="H31" s="694"/>
      <c r="I31" s="696"/>
      <c r="J31" s="122" t="str">
        <f>IF(K31=30,"&gt;","")</f>
        <v>&gt;</v>
      </c>
      <c r="K31" s="123">
        <v>30</v>
      </c>
      <c r="L31" s="124"/>
      <c r="M31" s="122" t="str">
        <f>IF(N31=30,"&gt;","")</f>
        <v>&gt;</v>
      </c>
      <c r="N31" s="123">
        <v>30</v>
      </c>
      <c r="O31" s="124"/>
      <c r="P31" s="122" t="str">
        <f>IF(Q31=30,"&gt;","")</f>
        <v>&gt;</v>
      </c>
      <c r="Q31" s="695">
        <v>30</v>
      </c>
      <c r="R31" s="124"/>
      <c r="S31" s="122" t="str">
        <f>IF(T31=30,"&gt;","")</f>
        <v>&gt;</v>
      </c>
      <c r="T31" s="125">
        <v>30</v>
      </c>
      <c r="U31" s="126"/>
      <c r="V31" s="122" t="str">
        <f>IF(W31=30,"&gt;","")</f>
        <v>&gt;</v>
      </c>
      <c r="W31" s="127">
        <v>30</v>
      </c>
      <c r="X31" s="128"/>
      <c r="Y31" s="126" t="str">
        <f>IF(Z31=30,"&gt;","")</f>
        <v>&gt;</v>
      </c>
      <c r="Z31" s="127">
        <v>30</v>
      </c>
      <c r="AA31" s="128"/>
      <c r="AB31" s="122" t="str">
        <f>IF(AC31=30,"&gt;","")</f>
        <v>&gt;</v>
      </c>
      <c r="AC31" s="123">
        <v>30</v>
      </c>
      <c r="AD31" s="129"/>
      <c r="AE31" s="122" t="str">
        <f>IF(AF31=30,"&gt;","")</f>
        <v>&gt;</v>
      </c>
      <c r="AF31" s="123">
        <v>30</v>
      </c>
      <c r="AG31" s="124"/>
      <c r="AH31" s="122" t="str">
        <f>IF(AI31=30,"&gt;","")</f>
        <v>&gt;</v>
      </c>
      <c r="AI31" s="123">
        <v>30</v>
      </c>
      <c r="AJ31" s="124"/>
      <c r="AK31" s="122" t="str">
        <f>IF(AL31=30,"&gt;","")</f>
        <v>&gt;</v>
      </c>
      <c r="AL31" s="123">
        <v>30</v>
      </c>
      <c r="AM31" s="129"/>
      <c r="AN31" s="126" t="str">
        <f>IF(AO31=30,"&gt;","")</f>
        <v>&gt;</v>
      </c>
      <c r="AO31" s="125">
        <v>30</v>
      </c>
      <c r="AP31" s="126"/>
      <c r="AQ31" s="122" t="str">
        <f>IF(AR31=30,"&gt;","")</f>
        <v>&gt;</v>
      </c>
      <c r="AR31" s="125">
        <v>30</v>
      </c>
      <c r="AS31" s="129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5">
        <v>30</v>
      </c>
      <c r="AY31" s="129"/>
      <c r="AZ31" s="122" t="str">
        <f>IF(BA31=30,"&gt;","")</f>
        <v>&gt;</v>
      </c>
      <c r="BA31" s="127">
        <v>30</v>
      </c>
      <c r="BB31" s="129"/>
      <c r="BC31" s="126" t="str">
        <f>IF(BD31=30,"&gt;","")</f>
        <v>&gt;</v>
      </c>
      <c r="BD31" s="123">
        <v>30</v>
      </c>
      <c r="BE31" s="124"/>
      <c r="BF31" s="122" t="str">
        <f>IF(BG31=30,"&gt;","")</f>
        <v>&gt;</v>
      </c>
      <c r="BG31" s="123">
        <v>30</v>
      </c>
      <c r="BH31" s="124"/>
      <c r="BI31" s="122" t="str">
        <f>IF(BJ31=30,"&gt;","")</f>
        <v>&gt;</v>
      </c>
      <c r="BJ31" s="127">
        <v>30</v>
      </c>
      <c r="BK31" s="129"/>
      <c r="BL31" s="122" t="str">
        <f>IF(BM31=30,"&gt;","")</f>
        <v>&gt;</v>
      </c>
      <c r="BM31" s="127">
        <v>30</v>
      </c>
      <c r="BN31" s="126"/>
      <c r="BO31" s="122" t="str">
        <f>IF(BP31=30,"&gt;","")</f>
        <v>&gt;</v>
      </c>
      <c r="BP31" s="127">
        <v>30</v>
      </c>
      <c r="BQ31" s="129"/>
      <c r="BR31" s="126" t="str">
        <f>IF(BS31=30,"&gt;","")</f>
        <v>&gt;</v>
      </c>
      <c r="BS31" s="127">
        <v>30</v>
      </c>
      <c r="BT31" s="129"/>
      <c r="BU31" s="122" t="str">
        <f>IF(BV31=30,"&gt;","")</f>
        <v>&gt;</v>
      </c>
      <c r="BV31" s="127">
        <v>30</v>
      </c>
      <c r="BW31" s="126"/>
      <c r="BX31" s="122" t="str">
        <f>IF(BY31=30,"&gt;","")</f>
        <v>&gt;</v>
      </c>
      <c r="BY31" s="127">
        <v>30</v>
      </c>
      <c r="BZ31" s="124"/>
      <c r="CA31" s="122" t="str">
        <f>IF(CB31=30,"&gt;","")</f>
        <v>&gt;</v>
      </c>
      <c r="CB31" s="127">
        <v>30</v>
      </c>
      <c r="CC31" s="128"/>
      <c r="CD31" s="122" t="str">
        <f>IF(CE31=30,"&gt;","")</f>
        <v>&gt;</v>
      </c>
      <c r="CE31" s="127">
        <v>30</v>
      </c>
      <c r="CF31" s="129"/>
      <c r="CG31" s="126" t="str">
        <f>IF(CH31=30,"&gt;","")</f>
        <v>&gt;</v>
      </c>
      <c r="CH31" s="127">
        <v>30</v>
      </c>
      <c r="CI31" s="124"/>
      <c r="CJ31" s="122" t="str">
        <f>IF(CK31=30,"&gt;","")</f>
        <v>&gt;</v>
      </c>
      <c r="CK31" s="127">
        <v>30</v>
      </c>
      <c r="CL31" s="129"/>
      <c r="CM31" s="122" t="str">
        <f>IF(CN31=30,"&gt;","")</f>
        <v>&gt;</v>
      </c>
      <c r="CN31" s="127">
        <v>30</v>
      </c>
      <c r="CO31" s="128"/>
      <c r="CP31" s="122" t="str">
        <f>IF(CQ31=30,"&gt;","")</f>
        <v>&gt;</v>
      </c>
      <c r="CQ31" s="127">
        <v>30</v>
      </c>
      <c r="CR31" s="126"/>
      <c r="CS31" s="122" t="str">
        <f>IF(CT31=30,"&gt;","")</f>
        <v>&gt;</v>
      </c>
      <c r="CT31" s="127">
        <v>30</v>
      </c>
      <c r="CU31" s="129"/>
    </row>
    <row r="32" spans="3:99" ht="12" customHeight="1" x14ac:dyDescent="0.2">
      <c r="C32" s="979"/>
      <c r="D32" s="980"/>
      <c r="E32" s="980"/>
      <c r="F32" s="980"/>
      <c r="G32" s="721" t="s">
        <v>116</v>
      </c>
      <c r="H32" s="707"/>
      <c r="I32" s="721"/>
      <c r="J32" s="131" t="str">
        <f>IF(K32=30,"&gt;","")</f>
        <v>&gt;</v>
      </c>
      <c r="K32" s="132">
        <v>30</v>
      </c>
      <c r="L32" s="133"/>
      <c r="M32" s="131" t="str">
        <f>IF(N32=30,"&gt;","")</f>
        <v>&gt;</v>
      </c>
      <c r="N32" s="132">
        <v>30</v>
      </c>
      <c r="O32" s="133"/>
      <c r="P32" s="131" t="str">
        <f>IF(Q32=30,"&gt;","")</f>
        <v>&gt;</v>
      </c>
      <c r="Q32" s="708">
        <v>30</v>
      </c>
      <c r="R32" s="133"/>
      <c r="S32" s="131" t="str">
        <f>IF(T32=30,"&gt;","")</f>
        <v>&gt;</v>
      </c>
      <c r="T32" s="135">
        <v>30</v>
      </c>
      <c r="U32" s="136"/>
      <c r="V32" s="131" t="str">
        <f>IF(W32=30,"&gt;","")</f>
        <v>&gt;</v>
      </c>
      <c r="W32" s="137">
        <v>30</v>
      </c>
      <c r="X32" s="138"/>
      <c r="Y32" s="136" t="str">
        <f>IF(Z32=30,"&gt;","")</f>
        <v>&gt;</v>
      </c>
      <c r="Z32" s="137">
        <v>30</v>
      </c>
      <c r="AA32" s="138"/>
      <c r="AB32" s="131" t="str">
        <f>IF(AC32=30,"&gt;","")</f>
        <v>&gt;</v>
      </c>
      <c r="AC32" s="132">
        <v>30</v>
      </c>
      <c r="AD32" s="139"/>
      <c r="AE32" s="131" t="str">
        <f>IF(AF32=30,"&gt;","")</f>
        <v>&gt;</v>
      </c>
      <c r="AF32" s="132">
        <v>30</v>
      </c>
      <c r="AG32" s="133"/>
      <c r="AH32" s="131" t="str">
        <f>IF(AI32=30,"&gt;","")</f>
        <v>&gt;</v>
      </c>
      <c r="AI32" s="132">
        <v>30</v>
      </c>
      <c r="AJ32" s="133"/>
      <c r="AK32" s="131" t="str">
        <f>IF(AL32=30,"&gt;","")</f>
        <v>&gt;</v>
      </c>
      <c r="AL32" s="132">
        <v>30</v>
      </c>
      <c r="AM32" s="139"/>
      <c r="AN32" s="136" t="str">
        <f>IF(AO32=30,"&gt;","")</f>
        <v>&gt;</v>
      </c>
      <c r="AO32" s="135">
        <v>30</v>
      </c>
      <c r="AP32" s="136"/>
      <c r="AQ32" s="131" t="str">
        <f>IF(AR32=30,"&gt;","")</f>
        <v>&gt;</v>
      </c>
      <c r="AR32" s="135">
        <v>30</v>
      </c>
      <c r="AS32" s="139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5">
        <v>30</v>
      </c>
      <c r="AY32" s="139"/>
      <c r="AZ32" s="131" t="str">
        <f>IF(BA32=30,"&gt;","")</f>
        <v>&gt;</v>
      </c>
      <c r="BA32" s="137">
        <v>30</v>
      </c>
      <c r="BB32" s="139"/>
      <c r="BC32" s="136" t="str">
        <f>IF(BD32=30,"&gt;","")</f>
        <v>&gt;</v>
      </c>
      <c r="BD32" s="132">
        <v>30</v>
      </c>
      <c r="BE32" s="133"/>
      <c r="BF32" s="131" t="str">
        <f>IF(BG32=30,"&gt;","")</f>
        <v>&gt;</v>
      </c>
      <c r="BG32" s="132">
        <v>30</v>
      </c>
      <c r="BH32" s="133"/>
      <c r="BI32" s="131" t="str">
        <f>IF(BJ32=30,"&gt;","")</f>
        <v>&gt;</v>
      </c>
      <c r="BJ32" s="137">
        <v>30</v>
      </c>
      <c r="BK32" s="139"/>
      <c r="BL32" s="131" t="str">
        <f>IF(BM32=30,"&gt;","")</f>
        <v>&gt;</v>
      </c>
      <c r="BM32" s="137">
        <v>30</v>
      </c>
      <c r="BN32" s="136"/>
      <c r="BO32" s="131" t="str">
        <f>IF(BP32=30,"&gt;","")</f>
        <v>&gt;</v>
      </c>
      <c r="BP32" s="137">
        <v>30</v>
      </c>
      <c r="BQ32" s="139"/>
      <c r="BR32" s="136" t="str">
        <f>IF(BS32=30,"&gt;","")</f>
        <v>&gt;</v>
      </c>
      <c r="BS32" s="137">
        <v>30</v>
      </c>
      <c r="BT32" s="139"/>
      <c r="BU32" s="131" t="str">
        <f>IF(BV32=30,"&gt;","")</f>
        <v>&gt;</v>
      </c>
      <c r="BV32" s="137">
        <v>30</v>
      </c>
      <c r="BW32" s="136"/>
      <c r="BX32" s="131" t="str">
        <f>IF(BY32=30,"&gt;","")</f>
        <v>&gt;</v>
      </c>
      <c r="BY32" s="137">
        <v>30</v>
      </c>
      <c r="BZ32" s="133"/>
      <c r="CA32" s="131" t="str">
        <f>IF(CB32=30,"&gt;","")</f>
        <v>&gt;</v>
      </c>
      <c r="CB32" s="137">
        <v>30</v>
      </c>
      <c r="CC32" s="138"/>
      <c r="CD32" s="131" t="str">
        <f>IF(CE32=30,"&gt;","")</f>
        <v>&gt;</v>
      </c>
      <c r="CE32" s="137">
        <v>30</v>
      </c>
      <c r="CF32" s="139"/>
      <c r="CG32" s="136" t="str">
        <f>IF(CH32=30,"&gt;","")</f>
        <v>&gt;</v>
      </c>
      <c r="CH32" s="137">
        <v>30</v>
      </c>
      <c r="CI32" s="133"/>
      <c r="CJ32" s="131" t="str">
        <f>IF(CK32=30,"&gt;","")</f>
        <v>&gt;</v>
      </c>
      <c r="CK32" s="137">
        <v>30</v>
      </c>
      <c r="CL32" s="139"/>
      <c r="CM32" s="131" t="str">
        <f>IF(CN32=30,"&gt;","")</f>
        <v>&gt;</v>
      </c>
      <c r="CN32" s="137">
        <v>30</v>
      </c>
      <c r="CO32" s="138"/>
      <c r="CP32" s="131" t="str">
        <f>IF(CQ32=30,"&gt;","")</f>
        <v>&gt;</v>
      </c>
      <c r="CQ32" s="137">
        <v>30</v>
      </c>
      <c r="CR32" s="136"/>
      <c r="CS32" s="131" t="str">
        <f>IF(CT32=30,"&gt;","")</f>
        <v>&gt;</v>
      </c>
      <c r="CT32" s="137">
        <v>30</v>
      </c>
      <c r="CU32" s="139"/>
    </row>
    <row r="33" spans="1:99" ht="12" customHeight="1" x14ac:dyDescent="0.2">
      <c r="C33" s="984" t="s">
        <v>117</v>
      </c>
      <c r="D33" s="985"/>
      <c r="E33" s="985"/>
      <c r="F33" s="985"/>
      <c r="G33" s="695"/>
      <c r="H33" s="694"/>
      <c r="I33" s="696"/>
      <c r="J33" s="694"/>
      <c r="K33" s="62" t="s">
        <v>119</v>
      </c>
      <c r="L33" s="124"/>
      <c r="M33" s="122"/>
      <c r="N33" s="65" t="s">
        <v>119</v>
      </c>
      <c r="O33" s="126"/>
      <c r="P33" s="122"/>
      <c r="Q33" s="62" t="s">
        <v>118</v>
      </c>
      <c r="R33" s="124"/>
      <c r="S33" s="122"/>
      <c r="T33" s="62" t="s">
        <v>118</v>
      </c>
      <c r="U33" s="124"/>
      <c r="V33" s="122"/>
      <c r="W33" s="65" t="s">
        <v>119</v>
      </c>
      <c r="X33" s="128"/>
      <c r="Y33" s="126"/>
      <c r="Z33" s="65" t="s">
        <v>118</v>
      </c>
      <c r="AA33" s="129"/>
      <c r="AB33" s="122"/>
      <c r="AC33" s="65" t="s">
        <v>122</v>
      </c>
      <c r="AD33" s="129"/>
      <c r="AE33" s="122"/>
      <c r="AF33" s="65" t="s">
        <v>122</v>
      </c>
      <c r="AG33" s="128"/>
      <c r="AH33" s="122"/>
      <c r="AI33" s="65" t="s">
        <v>119</v>
      </c>
      <c r="AJ33" s="124"/>
      <c r="AK33" s="122"/>
      <c r="AL33" s="62" t="s">
        <v>122</v>
      </c>
      <c r="AM33" s="129"/>
      <c r="AN33" s="126"/>
      <c r="AO33" s="65" t="s">
        <v>119</v>
      </c>
      <c r="AP33" s="126"/>
      <c r="AQ33" s="122"/>
      <c r="AR33" s="62" t="s">
        <v>122</v>
      </c>
      <c r="AS33" s="129"/>
      <c r="AT33" s="694"/>
      <c r="AU33" s="65" t="s">
        <v>119</v>
      </c>
      <c r="AV33" s="126"/>
      <c r="AW33" s="122"/>
      <c r="AX33" s="65" t="s">
        <v>119</v>
      </c>
      <c r="AY33" s="129"/>
      <c r="AZ33" s="122"/>
      <c r="BA33" s="65" t="s">
        <v>342</v>
      </c>
      <c r="BB33" s="128"/>
      <c r="BC33" s="695"/>
      <c r="BD33" s="65" t="s">
        <v>122</v>
      </c>
      <c r="BE33" s="124"/>
      <c r="BF33" s="122"/>
      <c r="BG33" s="65" t="s">
        <v>119</v>
      </c>
      <c r="BH33" s="128"/>
      <c r="BI33" s="122"/>
      <c r="BJ33" s="65" t="s">
        <v>122</v>
      </c>
      <c r="BK33" s="129"/>
      <c r="BL33" s="122"/>
      <c r="BM33" s="65" t="s">
        <v>122</v>
      </c>
      <c r="BN33" s="126"/>
      <c r="BO33" s="122"/>
      <c r="BP33" s="65" t="s">
        <v>119</v>
      </c>
      <c r="BQ33" s="129"/>
      <c r="BR33" s="126"/>
      <c r="BS33" s="65" t="s">
        <v>119</v>
      </c>
      <c r="BT33" s="128"/>
      <c r="BU33" s="122"/>
      <c r="BV33" s="65" t="s">
        <v>118</v>
      </c>
      <c r="BW33" s="126"/>
      <c r="BX33" s="122"/>
      <c r="BY33" s="62" t="s">
        <v>118</v>
      </c>
      <c r="BZ33" s="124"/>
      <c r="CA33" s="64"/>
      <c r="CB33" s="65" t="s">
        <v>118</v>
      </c>
      <c r="CC33" s="128"/>
      <c r="CD33" s="122"/>
      <c r="CE33" s="65" t="s">
        <v>122</v>
      </c>
      <c r="CF33" s="129"/>
      <c r="CG33" s="126"/>
      <c r="CH33" s="65" t="s">
        <v>119</v>
      </c>
      <c r="CI33" s="126"/>
      <c r="CJ33" s="122"/>
      <c r="CK33" s="62" t="s">
        <v>118</v>
      </c>
      <c r="CL33" s="129"/>
      <c r="CM33" s="122"/>
      <c r="CN33" s="65" t="s">
        <v>118</v>
      </c>
      <c r="CO33" s="128"/>
      <c r="CP33" s="122"/>
      <c r="CQ33" s="65" t="s">
        <v>118</v>
      </c>
      <c r="CR33" s="126"/>
      <c r="CS33" s="122"/>
      <c r="CT33" s="62" t="s">
        <v>118</v>
      </c>
      <c r="CU33" s="129"/>
    </row>
    <row r="34" spans="1:99" ht="12" customHeight="1" x14ac:dyDescent="0.2">
      <c r="C34" s="979"/>
      <c r="D34" s="980"/>
      <c r="E34" s="980"/>
      <c r="F34" s="980"/>
      <c r="G34" s="708"/>
      <c r="H34" s="707"/>
      <c r="I34" s="721"/>
      <c r="J34" s="707"/>
      <c r="K34" s="34" t="s">
        <v>119</v>
      </c>
      <c r="L34" s="133"/>
      <c r="M34" s="131"/>
      <c r="N34" s="71" t="s">
        <v>119</v>
      </c>
      <c r="O34" s="136"/>
      <c r="P34" s="131"/>
      <c r="Q34" s="34" t="s">
        <v>118</v>
      </c>
      <c r="R34" s="133"/>
      <c r="S34" s="131"/>
      <c r="T34" s="34" t="s">
        <v>118</v>
      </c>
      <c r="U34" s="133"/>
      <c r="V34" s="131"/>
      <c r="W34" s="71" t="s">
        <v>119</v>
      </c>
      <c r="X34" s="35"/>
      <c r="Y34" s="136"/>
      <c r="Z34" s="71" t="s">
        <v>118</v>
      </c>
      <c r="AA34" s="139"/>
      <c r="AB34" s="131"/>
      <c r="AC34" s="71" t="s">
        <v>122</v>
      </c>
      <c r="AD34" s="139"/>
      <c r="AE34" s="131"/>
      <c r="AF34" s="71" t="s">
        <v>122</v>
      </c>
      <c r="AG34" s="138"/>
      <c r="AH34" s="131"/>
      <c r="AI34" s="71" t="s">
        <v>119</v>
      </c>
      <c r="AJ34" s="133"/>
      <c r="AK34" s="131"/>
      <c r="AL34" s="34" t="s">
        <v>122</v>
      </c>
      <c r="AM34" s="139"/>
      <c r="AN34" s="136"/>
      <c r="AO34" s="71" t="s">
        <v>119</v>
      </c>
      <c r="AP34" s="136"/>
      <c r="AQ34" s="131"/>
      <c r="AR34" s="34" t="s">
        <v>122</v>
      </c>
      <c r="AS34" s="139"/>
      <c r="AT34" s="707"/>
      <c r="AU34" s="71" t="s">
        <v>119</v>
      </c>
      <c r="AV34" s="136"/>
      <c r="AW34" s="131"/>
      <c r="AX34" s="71" t="s">
        <v>119</v>
      </c>
      <c r="AY34" s="139"/>
      <c r="AZ34" s="131"/>
      <c r="BA34" s="71" t="s">
        <v>343</v>
      </c>
      <c r="BB34" s="138"/>
      <c r="BC34" s="708"/>
      <c r="BD34" s="71" t="s">
        <v>122</v>
      </c>
      <c r="BE34" s="133"/>
      <c r="BF34" s="131"/>
      <c r="BG34" s="71" t="s">
        <v>119</v>
      </c>
      <c r="BH34" s="138"/>
      <c r="BI34" s="131"/>
      <c r="BJ34" s="71" t="s">
        <v>122</v>
      </c>
      <c r="BK34" s="139"/>
      <c r="BL34" s="131"/>
      <c r="BM34" s="71" t="s">
        <v>119</v>
      </c>
      <c r="BN34" s="136"/>
      <c r="BO34" s="131"/>
      <c r="BP34" s="71" t="s">
        <v>119</v>
      </c>
      <c r="BQ34" s="139"/>
      <c r="BR34" s="136"/>
      <c r="BS34" s="71" t="s">
        <v>119</v>
      </c>
      <c r="BT34" s="138"/>
      <c r="BU34" s="131"/>
      <c r="BV34" s="71" t="s">
        <v>118</v>
      </c>
      <c r="BW34" s="136"/>
      <c r="BX34" s="131"/>
      <c r="BY34" s="34" t="s">
        <v>118</v>
      </c>
      <c r="BZ34" s="133"/>
      <c r="CA34" s="40"/>
      <c r="CB34" s="71" t="s">
        <v>118</v>
      </c>
      <c r="CC34" s="138"/>
      <c r="CD34" s="131"/>
      <c r="CE34" s="71" t="s">
        <v>122</v>
      </c>
      <c r="CF34" s="139"/>
      <c r="CG34" s="136"/>
      <c r="CH34" s="71" t="s">
        <v>119</v>
      </c>
      <c r="CI34" s="136"/>
      <c r="CJ34" s="131"/>
      <c r="CK34" s="34" t="s">
        <v>118</v>
      </c>
      <c r="CL34" s="139"/>
      <c r="CM34" s="131"/>
      <c r="CN34" s="71" t="s">
        <v>118</v>
      </c>
      <c r="CO34" s="138"/>
      <c r="CP34" s="131"/>
      <c r="CQ34" s="71" t="s">
        <v>118</v>
      </c>
      <c r="CR34" s="136"/>
      <c r="CS34" s="131"/>
      <c r="CT34" s="34" t="s">
        <v>118</v>
      </c>
      <c r="CU34" s="139"/>
    </row>
    <row r="35" spans="1:99" ht="12" customHeight="1" x14ac:dyDescent="0.2">
      <c r="C35" s="984" t="s">
        <v>123</v>
      </c>
      <c r="D35" s="985"/>
      <c r="E35" s="985"/>
      <c r="F35" s="985"/>
      <c r="G35" s="696"/>
      <c r="H35" s="705"/>
      <c r="I35" s="709"/>
      <c r="J35" s="705"/>
      <c r="K35" s="29" t="s">
        <v>296</v>
      </c>
      <c r="L35" s="142"/>
      <c r="M35" s="23"/>
      <c r="N35" s="73" t="s">
        <v>124</v>
      </c>
      <c r="O35" s="29"/>
      <c r="P35" s="23"/>
      <c r="Q35" s="29" t="s">
        <v>125</v>
      </c>
      <c r="R35" s="142"/>
      <c r="S35" s="23"/>
      <c r="T35" s="73" t="s">
        <v>125</v>
      </c>
      <c r="U35" s="29"/>
      <c r="V35" s="23"/>
      <c r="W35" s="73" t="s">
        <v>125</v>
      </c>
      <c r="X35" s="25"/>
      <c r="Y35" s="29"/>
      <c r="Z35" s="73" t="s">
        <v>125</v>
      </c>
      <c r="AA35" s="25"/>
      <c r="AB35" s="23"/>
      <c r="AC35" s="29" t="s">
        <v>129</v>
      </c>
      <c r="AD35" s="143"/>
      <c r="AE35" s="23"/>
      <c r="AF35" s="73" t="s">
        <v>126</v>
      </c>
      <c r="AG35" s="25"/>
      <c r="AH35" s="23"/>
      <c r="AI35" s="73" t="s">
        <v>125</v>
      </c>
      <c r="AJ35" s="142"/>
      <c r="AK35" s="23"/>
      <c r="AL35" s="73" t="s">
        <v>126</v>
      </c>
      <c r="AM35" s="143"/>
      <c r="AN35" s="29"/>
      <c r="AO35" s="73" t="s">
        <v>129</v>
      </c>
      <c r="AP35" s="29"/>
      <c r="AQ35" s="23"/>
      <c r="AR35" s="73" t="s">
        <v>126</v>
      </c>
      <c r="AS35" s="25"/>
      <c r="AT35" s="705"/>
      <c r="AU35" s="73" t="s">
        <v>126</v>
      </c>
      <c r="AV35" s="29"/>
      <c r="AW35" s="23"/>
      <c r="AX35" s="73" t="s">
        <v>126</v>
      </c>
      <c r="AY35" s="143"/>
      <c r="AZ35" s="23"/>
      <c r="BA35" s="73" t="s">
        <v>344</v>
      </c>
      <c r="BB35" s="25"/>
      <c r="BC35" s="706"/>
      <c r="BD35" s="73" t="s">
        <v>126</v>
      </c>
      <c r="BE35" s="142"/>
      <c r="BF35" s="23"/>
      <c r="BG35" s="73" t="s">
        <v>126</v>
      </c>
      <c r="BH35" s="143"/>
      <c r="BI35" s="23"/>
      <c r="BJ35" s="29" t="s">
        <v>126</v>
      </c>
      <c r="BK35" s="143"/>
      <c r="BL35" s="23"/>
      <c r="BM35" s="73" t="s">
        <v>126</v>
      </c>
      <c r="BN35" s="25"/>
      <c r="BO35" s="23"/>
      <c r="BP35" s="29" t="s">
        <v>126</v>
      </c>
      <c r="BQ35" s="143"/>
      <c r="BR35" s="29"/>
      <c r="BS35" s="73" t="s">
        <v>126</v>
      </c>
      <c r="BT35" s="25"/>
      <c r="BU35" s="23"/>
      <c r="BV35" s="73" t="s">
        <v>129</v>
      </c>
      <c r="BW35" s="29"/>
      <c r="BX35" s="23"/>
      <c r="BY35" s="73" t="s">
        <v>129</v>
      </c>
      <c r="BZ35" s="142"/>
      <c r="CA35" s="23"/>
      <c r="CB35" s="73" t="s">
        <v>129</v>
      </c>
      <c r="CC35" s="25"/>
      <c r="CD35" s="23"/>
      <c r="CE35" s="73" t="s">
        <v>129</v>
      </c>
      <c r="CF35" s="143"/>
      <c r="CG35" s="29"/>
      <c r="CH35" s="73" t="s">
        <v>129</v>
      </c>
      <c r="CI35" s="29"/>
      <c r="CJ35" s="23"/>
      <c r="CK35" s="29" t="s">
        <v>124</v>
      </c>
      <c r="CL35" s="143"/>
      <c r="CM35" s="23"/>
      <c r="CN35" s="73" t="s">
        <v>129</v>
      </c>
      <c r="CO35" s="25"/>
      <c r="CP35" s="23"/>
      <c r="CQ35" s="73" t="s">
        <v>124</v>
      </c>
      <c r="CR35" s="29"/>
      <c r="CS35" s="23"/>
      <c r="CT35" s="29" t="s">
        <v>124</v>
      </c>
      <c r="CU35" s="143"/>
    </row>
    <row r="36" spans="1:99" ht="12" customHeight="1" x14ac:dyDescent="0.2">
      <c r="C36" s="979"/>
      <c r="D36" s="980"/>
      <c r="E36" s="980"/>
      <c r="F36" s="980"/>
      <c r="G36" s="721"/>
      <c r="H36" s="705"/>
      <c r="I36" s="709"/>
      <c r="J36" s="705"/>
      <c r="K36" s="29" t="s">
        <v>296</v>
      </c>
      <c r="L36" s="142"/>
      <c r="M36" s="23"/>
      <c r="N36" s="73" t="s">
        <v>124</v>
      </c>
      <c r="O36" s="29"/>
      <c r="P36" s="23"/>
      <c r="Q36" s="29" t="s">
        <v>125</v>
      </c>
      <c r="R36" s="142"/>
      <c r="S36" s="23"/>
      <c r="T36" s="73" t="s">
        <v>125</v>
      </c>
      <c r="U36" s="29"/>
      <c r="V36" s="23"/>
      <c r="W36" s="73" t="s">
        <v>125</v>
      </c>
      <c r="X36" s="25"/>
      <c r="Y36" s="29"/>
      <c r="Z36" s="73" t="s">
        <v>125</v>
      </c>
      <c r="AA36" s="25"/>
      <c r="AB36" s="23"/>
      <c r="AC36" s="29" t="s">
        <v>129</v>
      </c>
      <c r="AD36" s="143"/>
      <c r="AE36" s="23"/>
      <c r="AF36" s="73" t="s">
        <v>126</v>
      </c>
      <c r="AG36" s="25"/>
      <c r="AH36" s="23"/>
      <c r="AI36" s="73" t="s">
        <v>125</v>
      </c>
      <c r="AJ36" s="142"/>
      <c r="AK36" s="23"/>
      <c r="AL36" s="73" t="s">
        <v>126</v>
      </c>
      <c r="AM36" s="143"/>
      <c r="AN36" s="29"/>
      <c r="AO36" s="73" t="s">
        <v>129</v>
      </c>
      <c r="AP36" s="29"/>
      <c r="AQ36" s="23"/>
      <c r="AR36" s="73" t="s">
        <v>126</v>
      </c>
      <c r="AS36" s="25"/>
      <c r="AT36" s="705"/>
      <c r="AU36" s="73" t="s">
        <v>126</v>
      </c>
      <c r="AV36" s="29"/>
      <c r="AW36" s="23"/>
      <c r="AX36" s="73" t="s">
        <v>126</v>
      </c>
      <c r="AY36" s="143"/>
      <c r="AZ36" s="23"/>
      <c r="BA36" s="73" t="s">
        <v>345</v>
      </c>
      <c r="BB36" s="25"/>
      <c r="BC36" s="706"/>
      <c r="BD36" s="73" t="s">
        <v>126</v>
      </c>
      <c r="BE36" s="142"/>
      <c r="BF36" s="23"/>
      <c r="BG36" s="73" t="s">
        <v>126</v>
      </c>
      <c r="BH36" s="143"/>
      <c r="BI36" s="23"/>
      <c r="BJ36" s="29" t="s">
        <v>126</v>
      </c>
      <c r="BK36" s="143"/>
      <c r="BL36" s="23"/>
      <c r="BM36" s="73" t="s">
        <v>126</v>
      </c>
      <c r="BN36" s="25"/>
      <c r="BO36" s="23"/>
      <c r="BP36" s="29" t="s">
        <v>126</v>
      </c>
      <c r="BQ36" s="143"/>
      <c r="BR36" s="29"/>
      <c r="BS36" s="73" t="s">
        <v>126</v>
      </c>
      <c r="BT36" s="25"/>
      <c r="BU36" s="23"/>
      <c r="BV36" s="73" t="s">
        <v>129</v>
      </c>
      <c r="BW36" s="29"/>
      <c r="BX36" s="23"/>
      <c r="BY36" s="73" t="s">
        <v>129</v>
      </c>
      <c r="BZ36" s="142"/>
      <c r="CA36" s="23"/>
      <c r="CB36" s="73" t="s">
        <v>129</v>
      </c>
      <c r="CC36" s="25"/>
      <c r="CD36" s="23"/>
      <c r="CE36" s="73" t="s">
        <v>129</v>
      </c>
      <c r="CF36" s="143"/>
      <c r="CG36" s="29"/>
      <c r="CH36" s="73" t="s">
        <v>129</v>
      </c>
      <c r="CI36" s="29"/>
      <c r="CJ36" s="23"/>
      <c r="CK36" s="29" t="s">
        <v>124</v>
      </c>
      <c r="CL36" s="143"/>
      <c r="CM36" s="23"/>
      <c r="CN36" s="73" t="s">
        <v>129</v>
      </c>
      <c r="CO36" s="25"/>
      <c r="CP36" s="23"/>
      <c r="CQ36" s="73" t="s">
        <v>124</v>
      </c>
      <c r="CR36" s="29"/>
      <c r="CS36" s="23"/>
      <c r="CT36" s="29" t="s">
        <v>124</v>
      </c>
      <c r="CU36" s="143"/>
    </row>
    <row r="37" spans="1:99" ht="12" customHeight="1" x14ac:dyDescent="0.2">
      <c r="C37" s="982" t="s">
        <v>130</v>
      </c>
      <c r="D37" s="984" t="s">
        <v>131</v>
      </c>
      <c r="E37" s="985"/>
      <c r="F37" s="985"/>
      <c r="G37" s="692"/>
      <c r="H37" s="691"/>
      <c r="I37" s="693"/>
      <c r="J37" s="691"/>
      <c r="K37" s="85">
        <v>7.5</v>
      </c>
      <c r="L37" s="144"/>
      <c r="M37" s="145"/>
      <c r="N37" s="75">
        <v>7.4</v>
      </c>
      <c r="O37" s="146"/>
      <c r="P37" s="145"/>
      <c r="Q37" s="75">
        <v>7.9</v>
      </c>
      <c r="R37" s="146" t="str">
        <f>IF(Q37="","",(IF(AND(6.5&lt;=Q37,Q37&lt;=8.5),"○","×")))</f>
        <v>○</v>
      </c>
      <c r="S37" s="145"/>
      <c r="T37" s="75">
        <v>8.1999999999999993</v>
      </c>
      <c r="U37" s="146" t="str">
        <f>IF(T37="","",(IF(AND(6.5&lt;=T37,T37&lt;=8.5),"○","×")))</f>
        <v>○</v>
      </c>
      <c r="V37" s="145"/>
      <c r="W37" s="147">
        <v>8.1</v>
      </c>
      <c r="X37" s="148" t="str">
        <f>IF(W37="","",(IF(AND(6.5&lt;=W37,W37&lt;=8.5),"○","×")))</f>
        <v>○</v>
      </c>
      <c r="Y37" s="146"/>
      <c r="Z37" s="75">
        <v>8.1</v>
      </c>
      <c r="AA37" s="148" t="str">
        <f>IF(Z37="","",(IF(AND(6.5&lt;=Z37,Z37&lt;=8.5),"○","×")))</f>
        <v>○</v>
      </c>
      <c r="AB37" s="145"/>
      <c r="AC37" s="75">
        <v>9.1</v>
      </c>
      <c r="AD37" s="149" t="str">
        <f>IF(AC37="","",(IF(AND(6.5&lt;=AC37,AC37&lt;=8.5),"○","×")))</f>
        <v>×</v>
      </c>
      <c r="AE37" s="145"/>
      <c r="AF37" s="75">
        <v>8.9</v>
      </c>
      <c r="AG37" s="146"/>
      <c r="AH37" s="145"/>
      <c r="AI37" s="75">
        <v>8.1</v>
      </c>
      <c r="AJ37" s="146" t="str">
        <f>IF(AI37="","",(IF(AND(6&lt;=AI37,AI37&lt;=8.5),"○","×")))</f>
        <v>○</v>
      </c>
      <c r="AK37" s="145"/>
      <c r="AL37" s="75">
        <v>8.4</v>
      </c>
      <c r="AM37" s="149" t="str">
        <f>IF(AL37="","",(IF(AND(6.5&lt;=AL37,AL37&lt;=8.5),"○","×")))</f>
        <v>○</v>
      </c>
      <c r="AN37" s="692"/>
      <c r="AO37" s="75">
        <v>7.4</v>
      </c>
      <c r="AP37" s="146" t="str">
        <f>IF(AO37="","",(IF(AND(6&lt;=AO37,AO37&lt;=8.5),"○","×")))</f>
        <v>○</v>
      </c>
      <c r="AQ37" s="691"/>
      <c r="AR37" s="75">
        <v>8</v>
      </c>
      <c r="AS37" s="149"/>
      <c r="AT37" s="691"/>
      <c r="AU37" s="75">
        <v>7.5</v>
      </c>
      <c r="AV37" s="146" t="str">
        <f>IF(AU37="","",(IF(AND(6&lt;=AU37,AU37&lt;=8.5),"○","×")))</f>
        <v>○</v>
      </c>
      <c r="AW37" s="145"/>
      <c r="AX37" s="75">
        <v>7.4</v>
      </c>
      <c r="AY37" s="149" t="str">
        <f>IF(AX37="","",(IF(AND(6&lt;=AX37,AX37&lt;=8.5),"○","×")))</f>
        <v>○</v>
      </c>
      <c r="AZ37" s="145"/>
      <c r="BA37" s="75">
        <v>7.4</v>
      </c>
      <c r="BB37" s="149"/>
      <c r="BC37" s="692"/>
      <c r="BD37" s="75">
        <v>7.5</v>
      </c>
      <c r="BE37" s="144"/>
      <c r="BF37" s="145"/>
      <c r="BG37" s="75">
        <v>7.8</v>
      </c>
      <c r="BH37" s="144"/>
      <c r="BI37" s="145"/>
      <c r="BJ37" s="75">
        <v>7.5</v>
      </c>
      <c r="BK37" s="148" t="str">
        <f>IF(BJ37="","",(IF(AND(6.5&lt;=BJ37,BJ37&lt;=8.5),"○","×")))</f>
        <v>○</v>
      </c>
      <c r="BL37" s="145"/>
      <c r="BM37" s="75">
        <v>8</v>
      </c>
      <c r="BN37" s="146" t="str">
        <f>IF(BM37="","",(IF(AND(6&lt;=BM37,BM37&lt;=8.5),"○","×")))</f>
        <v>○</v>
      </c>
      <c r="BO37" s="691"/>
      <c r="BP37" s="75">
        <v>7.4</v>
      </c>
      <c r="BQ37" s="149"/>
      <c r="BR37" s="692"/>
      <c r="BS37" s="75">
        <v>8</v>
      </c>
      <c r="BT37" s="149"/>
      <c r="BU37" s="691"/>
      <c r="BV37" s="75">
        <v>8.6</v>
      </c>
      <c r="BW37" s="146" t="str">
        <f>IF(BV37="","",(IF(AND(6.5&lt;=BV37,BV37&lt;=8.5),"○","×")))</f>
        <v>×</v>
      </c>
      <c r="BX37" s="145"/>
      <c r="BY37" s="75">
        <v>8.1999999999999993</v>
      </c>
      <c r="BZ37" s="146" t="str">
        <f>IF(BY37="","",(IF(AND(6.5&lt;=BY37,BY37&lt;=8.5),"○","×")))</f>
        <v>○</v>
      </c>
      <c r="CA37" s="84"/>
      <c r="CB37" s="75">
        <v>8</v>
      </c>
      <c r="CC37" s="148" t="str">
        <f>IF(CB37="","",(IF(AND(6.5&lt;=CB37,CB37&lt;=8.5),"○","×")))</f>
        <v>○</v>
      </c>
      <c r="CD37" s="145"/>
      <c r="CE37" s="75">
        <v>8</v>
      </c>
      <c r="CF37" s="148" t="str">
        <f>IF(CE37="","",(IF(AND(6.5&lt;=CE37,CE37&lt;=8.5),"○","×")))</f>
        <v>○</v>
      </c>
      <c r="CG37" s="146"/>
      <c r="CH37" s="75">
        <v>7.9</v>
      </c>
      <c r="CI37" s="146"/>
      <c r="CJ37" s="145"/>
      <c r="CK37" s="75">
        <v>7.7</v>
      </c>
      <c r="CL37" s="146" t="str">
        <f>IF(CK37="","",(IF(AND(6.5&lt;=CK37,CK37&lt;=8.5),"○","×")))</f>
        <v>○</v>
      </c>
      <c r="CM37" s="691"/>
      <c r="CN37" s="75">
        <v>7.4</v>
      </c>
      <c r="CO37" s="146" t="str">
        <f>IF(CN37="","",(IF(AND(6.5&lt;=CN37,CN37&lt;=8.5),"○","×")))</f>
        <v>○</v>
      </c>
      <c r="CP37" s="691"/>
      <c r="CQ37" s="75">
        <v>7.4</v>
      </c>
      <c r="CR37" s="146" t="str">
        <f>IF(CQ37="","",(IF(AND(6.5&lt;=CQ37,CQ37&lt;=8.5),"○","×")))</f>
        <v>○</v>
      </c>
      <c r="CS37" s="145"/>
      <c r="CT37" s="75">
        <v>7.4</v>
      </c>
      <c r="CU37" s="149" t="str">
        <f>IF(CT37="","",(IF(AND(6.5&lt;=CT37,CT37&lt;=8.5),"○","×")))</f>
        <v>○</v>
      </c>
    </row>
    <row r="38" spans="1:99" ht="12" customHeight="1" x14ac:dyDescent="0.2">
      <c r="C38" s="982"/>
      <c r="D38" s="977"/>
      <c r="E38" s="978"/>
      <c r="F38" s="978"/>
      <c r="G38" s="719" t="s">
        <v>132</v>
      </c>
      <c r="H38" s="717"/>
      <c r="I38" s="709"/>
      <c r="J38" s="705"/>
      <c r="K38" s="79">
        <v>8.6999999999999993</v>
      </c>
      <c r="L38" s="152"/>
      <c r="M38" s="83"/>
      <c r="N38" s="78">
        <v>8.6999999999999993</v>
      </c>
      <c r="O38" s="153"/>
      <c r="P38" s="83"/>
      <c r="Q38" s="78">
        <v>7.9</v>
      </c>
      <c r="R38" s="154" t="str">
        <f>IF(Q38="","",(IF(AND(6.5&lt;=Q38,Q38&lt;=8.5),"○","×")))</f>
        <v>○</v>
      </c>
      <c r="S38" s="83"/>
      <c r="T38" s="78">
        <v>8.8000000000000007</v>
      </c>
      <c r="U38" s="155" t="str">
        <f>IF(T38="","",(IF(AND(6.5&lt;=T38,T38&lt;=8.5),"○","×")))</f>
        <v>×</v>
      </c>
      <c r="V38" s="83"/>
      <c r="W38" s="156">
        <v>8.6999999999999993</v>
      </c>
      <c r="X38" s="155" t="str">
        <f>IF(W38="","",(IF(AND(6.5&lt;=W38,W38&lt;=8.5),"○","×")))</f>
        <v>×</v>
      </c>
      <c r="Y38" s="153"/>
      <c r="Z38" s="78">
        <v>8.8000000000000007</v>
      </c>
      <c r="AA38" s="155" t="str">
        <f>IF(Z38="","",(IF(AND(6.5&lt;=Z38,Z38&lt;=8.5),"○","×")))</f>
        <v>×</v>
      </c>
      <c r="AB38" s="83"/>
      <c r="AC38" s="78">
        <v>9.6</v>
      </c>
      <c r="AD38" s="154" t="str">
        <f>IF(AC38="","",(IF(AND(6.5&lt;=AC38,AC38&lt;=8.5),"○","×")))</f>
        <v>×</v>
      </c>
      <c r="AE38" s="83"/>
      <c r="AF38" s="78">
        <v>8.6999999999999993</v>
      </c>
      <c r="AG38" s="154"/>
      <c r="AH38" s="83"/>
      <c r="AI38" s="78">
        <v>8.8000000000000007</v>
      </c>
      <c r="AJ38" s="154" t="str">
        <f>IF(AI38="","",(IF(AND(6&lt;=AI38,AI38&lt;=8.5),"○","×")))</f>
        <v>×</v>
      </c>
      <c r="AK38" s="83"/>
      <c r="AL38" s="78">
        <v>9.3000000000000007</v>
      </c>
      <c r="AM38" s="154" t="str">
        <f>IF(AL38="","",(IF(AND(6.5&lt;=AL38,AL38&lt;=8.5),"○","×")))</f>
        <v>×</v>
      </c>
      <c r="AN38" s="706"/>
      <c r="AO38" s="78">
        <v>8.6</v>
      </c>
      <c r="AP38" s="155" t="str">
        <f>IF(AO38="","",(IF(AND(6&lt;=AO38,AO38&lt;=8.5),"○","×")))</f>
        <v>×</v>
      </c>
      <c r="AQ38" s="705"/>
      <c r="AR38" s="78">
        <v>9.4</v>
      </c>
      <c r="AS38" s="154"/>
      <c r="AT38" s="705"/>
      <c r="AU38" s="78">
        <v>8.4</v>
      </c>
      <c r="AV38" s="155" t="str">
        <f>IF(AU38="","",(IF(AND(6&lt;=AU38,AU38&lt;=8.5),"○","×")))</f>
        <v>○</v>
      </c>
      <c r="AW38" s="83"/>
      <c r="AX38" s="78">
        <v>8.8000000000000007</v>
      </c>
      <c r="AY38" s="154" t="str">
        <f>IF(AX38="","",(IF(AND(6&lt;=AX38,AX38&lt;=8.5),"○","×")))</f>
        <v>×</v>
      </c>
      <c r="AZ38" s="83"/>
      <c r="BA38" s="78">
        <v>8.8000000000000007</v>
      </c>
      <c r="BB38" s="154"/>
      <c r="BC38" s="706"/>
      <c r="BD38" s="78">
        <v>9</v>
      </c>
      <c r="BE38" s="152"/>
      <c r="BF38" s="83"/>
      <c r="BG38" s="78">
        <v>8.6999999999999993</v>
      </c>
      <c r="BH38" s="152"/>
      <c r="BI38" s="83"/>
      <c r="BJ38" s="78">
        <v>8.6999999999999993</v>
      </c>
      <c r="BK38" s="154" t="str">
        <f>IF(BJ38="","",(IF(AND(6.5&lt;=BJ38,BJ38&lt;=8.5),"○","×")))</f>
        <v>×</v>
      </c>
      <c r="BL38" s="83"/>
      <c r="BM38" s="78">
        <v>8.8000000000000007</v>
      </c>
      <c r="BN38" s="155" t="str">
        <f>IF(BM38="","",(IF(AND(6&lt;=BM38,BM38&lt;=8.5),"○","×")))</f>
        <v>×</v>
      </c>
      <c r="BO38" s="705"/>
      <c r="BP38" s="78">
        <v>8.8000000000000007</v>
      </c>
      <c r="BQ38" s="154"/>
      <c r="BR38" s="706"/>
      <c r="BS38" s="78">
        <v>9</v>
      </c>
      <c r="BT38" s="154"/>
      <c r="BU38" s="705"/>
      <c r="BV38" s="78">
        <v>8.9</v>
      </c>
      <c r="BW38" s="155" t="str">
        <f>IF(BV38="","",(IF(AND(6.5&lt;=BV38,BV38&lt;=8.5),"○","×")))</f>
        <v>×</v>
      </c>
      <c r="BX38" s="83"/>
      <c r="BY38" s="78">
        <v>8.9</v>
      </c>
      <c r="BZ38" s="152" t="str">
        <f>IF(BY38="","",(IF(AND(6.5&lt;=BY38,BY38&lt;=8.5),"○","×")))</f>
        <v>×</v>
      </c>
      <c r="CA38" s="77"/>
      <c r="CB38" s="78">
        <v>8.9</v>
      </c>
      <c r="CC38" s="155" t="str">
        <f>IF(CB38="","",(IF(AND(6.5&lt;=CB38,CB38&lt;=8.5),"○","×")))</f>
        <v>×</v>
      </c>
      <c r="CD38" s="83"/>
      <c r="CE38" s="78">
        <v>8.9</v>
      </c>
      <c r="CF38" s="154" t="str">
        <f>IF(CE38="","",(IF(AND(6.5&lt;=CE38,CE38&lt;=8.5),"○","×")))</f>
        <v>×</v>
      </c>
      <c r="CG38" s="153"/>
      <c r="CH38" s="78">
        <v>9.5</v>
      </c>
      <c r="CI38" s="153"/>
      <c r="CJ38" s="83"/>
      <c r="CK38" s="78">
        <v>8.6999999999999993</v>
      </c>
      <c r="CL38" s="154" t="str">
        <f>IF(CK38="","",(IF(AND(6.5&lt;=CK38,CK38&lt;=8.5),"○","×")))</f>
        <v>×</v>
      </c>
      <c r="CM38" s="705"/>
      <c r="CN38" s="78">
        <v>8.1999999999999993</v>
      </c>
      <c r="CO38" s="155" t="str">
        <f>IF(CN38="","",(IF(AND(6.5&lt;=CN38,CN38&lt;=8.5),"○","×")))</f>
        <v>○</v>
      </c>
      <c r="CP38" s="705"/>
      <c r="CQ38" s="78">
        <v>8.1999999999999993</v>
      </c>
      <c r="CR38" s="155" t="str">
        <f>IF(CQ38="","",(IF(AND(6.5&lt;=CQ38,CQ38&lt;=8.5),"○","×")))</f>
        <v>○</v>
      </c>
      <c r="CS38" s="83"/>
      <c r="CT38" s="78">
        <v>8.3000000000000007</v>
      </c>
      <c r="CU38" s="154" t="str">
        <f>IF(CT38="","",(IF(AND(6.5&lt;=CT38,CT38&lt;=8.5),"○","×")))</f>
        <v>○</v>
      </c>
    </row>
    <row r="39" spans="1:99" ht="12" customHeight="1" x14ac:dyDescent="0.2">
      <c r="C39" s="982"/>
      <c r="D39" s="975" t="s">
        <v>89</v>
      </c>
      <c r="E39" s="976"/>
      <c r="F39" s="976"/>
      <c r="G39" s="706" t="s">
        <v>90</v>
      </c>
      <c r="H39" s="705"/>
      <c r="I39" s="720"/>
      <c r="J39" s="713" ph="1"/>
      <c r="K39" s="164" ph="1">
        <v>10</v>
      </c>
      <c r="L39" s="741" ph="1"/>
      <c r="M39" s="162" ph="1"/>
      <c r="N39" s="166" ph="1">
        <v>11</v>
      </c>
      <c r="O39" s="161" ph="1"/>
      <c r="P39" s="162" ph="1"/>
      <c r="Q39" s="161" ph="1">
        <v>9.6999999999999993</v>
      </c>
      <c r="R39" s="165" t="str">
        <f>IF(Q39="","",IF(Q39&gt;=5,"○","×"))</f>
        <v>○</v>
      </c>
      <c r="S39" s="162" ph="1"/>
      <c r="T39" s="166" ph="1">
        <v>13</v>
      </c>
      <c r="U39" s="167" t="str">
        <f>IF(T39="","",IF(T39&gt;=5,"○","×"))</f>
        <v>○</v>
      </c>
      <c r="V39" s="162" ph="1"/>
      <c r="W39" s="168" ph="1">
        <v>11</v>
      </c>
      <c r="X39" s="167" t="str">
        <f>IF(W39="","",IF(W39&gt;=5,"○","×"))</f>
        <v>○</v>
      </c>
      <c r="Y39" s="164" ph="1"/>
      <c r="Z39" s="166" ph="1">
        <v>11</v>
      </c>
      <c r="AA39" s="167" t="str">
        <f>IF(Z39="","",IF(Z39&gt;=5,"○","×"))</f>
        <v>○</v>
      </c>
      <c r="AB39" s="162" ph="1"/>
      <c r="AC39" s="166" ph="1">
        <v>13</v>
      </c>
      <c r="AD39" s="170" t="str">
        <f>IF(AC39="","",IF(AC39&gt;=7.5,"○","×"))</f>
        <v>○</v>
      </c>
      <c r="AE39" s="162" ph="1"/>
      <c r="AF39" s="163" ph="1">
        <v>8.6</v>
      </c>
      <c r="AG39" s="167" ph="1"/>
      <c r="AH39" s="162" ph="1"/>
      <c r="AI39" s="166" ph="1">
        <v>12</v>
      </c>
      <c r="AJ39" s="170" t="str">
        <f>IF(AI39="","",IF(AI39&gt;=2,"○","×"))</f>
        <v>○</v>
      </c>
      <c r="AK39" s="162" ph="1"/>
      <c r="AL39" s="166" ph="1">
        <v>11</v>
      </c>
      <c r="AM39" s="170" t="str">
        <f>IF(AL39="","",IF(AL39&gt;=5,"○","×"))</f>
        <v>○</v>
      </c>
      <c r="AN39" s="714" ph="1"/>
      <c r="AO39" s="166" ph="1">
        <v>10</v>
      </c>
      <c r="AP39" s="167" t="str">
        <f>IF(AO39="","",IF(AO39&gt;=2,"○","×"))</f>
        <v>○</v>
      </c>
      <c r="AQ39" s="713" ph="1"/>
      <c r="AR39" s="166" ph="1">
        <v>14</v>
      </c>
      <c r="AS39" s="170" ph="1"/>
      <c r="AT39" s="713" ph="1"/>
      <c r="AU39" s="163" ph="1">
        <v>7.7</v>
      </c>
      <c r="AV39" s="167" t="str">
        <f>IF(AU39="","",IF(AU39&gt;=2,"○","×"))</f>
        <v>○</v>
      </c>
      <c r="AW39" s="162" ph="1"/>
      <c r="AX39" s="166" ph="1">
        <v>11</v>
      </c>
      <c r="AY39" s="170" t="str">
        <f>IF(AX39="","",IF(AX39&gt;=2,"○","×"))</f>
        <v>○</v>
      </c>
      <c r="AZ39" s="162" ph="1"/>
      <c r="BA39" s="163" ph="1">
        <v>8.6999999999999993</v>
      </c>
      <c r="BB39" s="170" ph="1"/>
      <c r="BC39" s="714" ph="1"/>
      <c r="BD39" s="164" ph="1">
        <v>13</v>
      </c>
      <c r="BE39" s="741" ph="1"/>
      <c r="BF39" s="162" ph="1"/>
      <c r="BG39" s="163" ph="1">
        <v>8.9</v>
      </c>
      <c r="BH39" s="167" ph="1"/>
      <c r="BI39" s="162" ph="1"/>
      <c r="BJ39" s="166" ph="1">
        <v>11</v>
      </c>
      <c r="BK39" s="170" t="str">
        <f>IF(BJ39="","",IF(BJ39&gt;=5,"○","×"))</f>
        <v>○</v>
      </c>
      <c r="BL39" s="162" ph="1"/>
      <c r="BM39" s="166" ph="1">
        <v>13</v>
      </c>
      <c r="BN39" s="167" t="str">
        <f>IF(BM39="","",IF(BM39&gt;=5,"○","×"))</f>
        <v>○</v>
      </c>
      <c r="BO39" s="713" ph="1"/>
      <c r="BP39" s="166" ph="1">
        <v>11</v>
      </c>
      <c r="BQ39" s="170" ph="1"/>
      <c r="BR39" s="714" ph="1"/>
      <c r="BS39" s="166" ph="1">
        <v>12</v>
      </c>
      <c r="BT39" s="170" ph="1"/>
      <c r="BU39" s="713" ph="1"/>
      <c r="BV39" s="166" ph="1">
        <v>11</v>
      </c>
      <c r="BW39" s="167" t="str">
        <f>IF(BV39="","",IF(BV39&gt;=7.5,"○","×"))</f>
        <v>○</v>
      </c>
      <c r="BX39" s="162" ph="1"/>
      <c r="BY39" s="166" ph="1">
        <v>15</v>
      </c>
      <c r="BZ39" s="170" t="str">
        <f>IF(BY39="","",IF(BY39&gt;=7.5,"○","×"))</f>
        <v>○</v>
      </c>
      <c r="CA39" s="162" ph="1"/>
      <c r="CB39" s="166" ph="1">
        <v>12</v>
      </c>
      <c r="CC39" s="167" t="str">
        <f>IF(CB39="","",IF(CB39&gt;=7.5,"○","×"))</f>
        <v>○</v>
      </c>
      <c r="CD39" s="162" ph="1"/>
      <c r="CE39" s="166" ph="1">
        <v>14</v>
      </c>
      <c r="CF39" s="170" t="str">
        <f>IF(CE39="","",IF(CE39&gt;=7.5,"○","×"))</f>
        <v>○</v>
      </c>
      <c r="CG39" s="161" ph="1"/>
      <c r="CH39" s="166" ph="1">
        <v>11</v>
      </c>
      <c r="CI39" s="161" ph="1"/>
      <c r="CJ39" s="162" ph="1"/>
      <c r="CK39" s="166" ph="1">
        <v>11</v>
      </c>
      <c r="CL39" s="170" t="str">
        <f>IF(CK39="","",IF(CK39&gt;=7.5,"○","×"))</f>
        <v>○</v>
      </c>
      <c r="CM39" s="713" ph="1"/>
      <c r="CN39" s="163" ph="1">
        <v>6.7</v>
      </c>
      <c r="CO39" s="167" t="str">
        <f>IF(CN39="","",IF(CN39&gt;=7.5,"○","×"))</f>
        <v>×</v>
      </c>
      <c r="CP39" s="713" ph="1"/>
      <c r="CQ39" s="163" ph="1">
        <v>8.8000000000000007</v>
      </c>
      <c r="CR39" s="167" t="str">
        <f>IF(CQ39="","",IF(CQ39&gt;=7.5,"○","×"))</f>
        <v>○</v>
      </c>
      <c r="CS39" s="162" ph="1"/>
      <c r="CT39" s="163" ph="1">
        <v>5.7</v>
      </c>
      <c r="CU39" s="170" t="str">
        <f>IF(CT39="","",IF(CT39&gt;=7.5,"○","×"))</f>
        <v>×</v>
      </c>
    </row>
    <row r="40" spans="1:99" ht="12" customHeight="1" x14ac:dyDescent="0.2">
      <c r="A40" s="700" t="s">
        <v>133</v>
      </c>
      <c r="C40" s="982"/>
      <c r="D40" s="975" t="s">
        <v>92</v>
      </c>
      <c r="E40" s="976"/>
      <c r="F40" s="976"/>
      <c r="G40" s="706" t="s">
        <v>90</v>
      </c>
      <c r="H40" s="705"/>
      <c r="I40" s="709"/>
      <c r="J40" s="130" ph="1"/>
      <c r="K40" s="79" ph="1">
        <v>1.2</v>
      </c>
      <c r="L40" s="173" ph="1"/>
      <c r="M40" s="130" ph="1"/>
      <c r="N40" s="78" ph="1">
        <v>2.2000000000000002</v>
      </c>
      <c r="O40" s="140" ph="1"/>
      <c r="P40" s="130" ph="1"/>
      <c r="Q40" s="78" ph="1">
        <v>2.2999999999999998</v>
      </c>
      <c r="R40" s="140" t="str">
        <f>IF(Q40="","",(IF(Q40&lt;=3,"○","×")))</f>
        <v>○</v>
      </c>
      <c r="S40" s="130" ph="1"/>
      <c r="T40" s="78" ph="1">
        <v>2.1</v>
      </c>
      <c r="U40" s="141" t="str">
        <f>IF(T40="","",(IF(T40&lt;=5,"○","×")))</f>
        <v>○</v>
      </c>
      <c r="V40" s="83" ph="1"/>
      <c r="W40" s="78" ph="1">
        <v>2</v>
      </c>
      <c r="X40" s="174" t="str">
        <f>IF(W40="","",(IF(W40&lt;=3,"○","×")))</f>
        <v>○</v>
      </c>
      <c r="Y40" s="140" ph="1"/>
      <c r="Z40" s="78" ph="1">
        <v>1.7</v>
      </c>
      <c r="AA40" s="141" t="str">
        <f>IF(Z40="","",(IF(Z40&lt;=3,"○","×")))</f>
        <v>○</v>
      </c>
      <c r="AB40" s="130" ph="1"/>
      <c r="AC40" s="78" ph="1">
        <v>0.9</v>
      </c>
      <c r="AD40" s="174" t="str">
        <f>IF(AC40="","",(IF(AC40&lt;=2,"○","×")))</f>
        <v>○</v>
      </c>
      <c r="AE40" s="130" ph="1"/>
      <c r="AF40" s="78" ph="1">
        <v>1.2</v>
      </c>
      <c r="AG40" s="173" ph="1"/>
      <c r="AH40" s="705" ph="1"/>
      <c r="AI40" s="78" ph="1">
        <v>5.6</v>
      </c>
      <c r="AJ40" s="140" t="str">
        <f>IF(AI40="","",(IF(AI40&lt;=8,"○","×")))</f>
        <v>○</v>
      </c>
      <c r="AK40" s="705" ph="1"/>
      <c r="AL40" s="78" ph="1">
        <v>0.8</v>
      </c>
      <c r="AM40" s="81" t="str">
        <f>IF(AL40="","",(IF(AL40&lt;=3,"○","×")))</f>
        <v>○</v>
      </c>
      <c r="AN40" s="706" ph="1"/>
      <c r="AO40" s="78" ph="1">
        <v>3.4</v>
      </c>
      <c r="AP40" s="140" t="str">
        <f>IF(AO40="","",(IF(AO40&lt;=8,"○","×")))</f>
        <v>○</v>
      </c>
      <c r="AQ40" s="130" ph="1"/>
      <c r="AR40" s="78" ph="1">
        <v>1.1000000000000001</v>
      </c>
      <c r="AS40" s="174" ph="1"/>
      <c r="AT40" s="130" ph="1"/>
      <c r="AU40" s="78" ph="1">
        <v>5.5</v>
      </c>
      <c r="AV40" s="140" t="str">
        <f>IF(AU40="","",(IF(AU40&lt;=8,"○","×")))</f>
        <v>○</v>
      </c>
      <c r="AW40" s="705" ph="1"/>
      <c r="AX40" s="78" ph="1">
        <v>2.5</v>
      </c>
      <c r="AY40" s="141" t="str">
        <f>IF(AX40="","",(IF(AX40&lt;=8,"○","×")))</f>
        <v>○</v>
      </c>
      <c r="AZ40" s="130" ph="1"/>
      <c r="BA40" s="78" ph="1">
        <v>4.2</v>
      </c>
      <c r="BB40" s="141" ph="1"/>
      <c r="BC40" s="140" ph="1"/>
      <c r="BD40" s="78" ph="1">
        <v>1.5</v>
      </c>
      <c r="BE40" s="174" ph="1"/>
      <c r="BF40" s="130" ph="1"/>
      <c r="BG40" s="78" ph="1">
        <v>2.2999999999999998</v>
      </c>
      <c r="BH40" s="140" ph="1"/>
      <c r="BI40" s="705" ph="1"/>
      <c r="BJ40" s="175" ph="1">
        <v>2.4</v>
      </c>
      <c r="BK40" s="81" t="str">
        <f>IF(BJ40="","",(IF(BJ40&lt;=3,"○","×")))</f>
        <v>○</v>
      </c>
      <c r="BL40" s="705" ph="1"/>
      <c r="BM40" s="175" ph="1">
        <v>2.2000000000000002</v>
      </c>
      <c r="BN40" s="81" t="str">
        <f>IF(BM40="","",(IF(BM40&lt;=5,"○","×")))</f>
        <v>○</v>
      </c>
      <c r="BO40" s="705" ph="1"/>
      <c r="BP40" s="78" ph="1">
        <v>1</v>
      </c>
      <c r="BQ40" s="141" ph="1"/>
      <c r="BR40" s="140" ph="1"/>
      <c r="BS40" s="78" ph="1">
        <v>2.9</v>
      </c>
      <c r="BT40" s="173" ph="1"/>
      <c r="BU40" s="130" ph="1"/>
      <c r="BV40" s="78" ph="1">
        <v>1.7</v>
      </c>
      <c r="BW40" s="141" t="str">
        <f>IF(BV40="","",(IF(BV40&lt;=2,"○","×")))</f>
        <v>○</v>
      </c>
      <c r="BX40" s="83" ph="1"/>
      <c r="BY40" s="78" ph="1">
        <v>1.3</v>
      </c>
      <c r="BZ40" s="174" t="str">
        <f>IF(BY40="","",(IF(BY40&lt;=2,"○","×")))</f>
        <v>○</v>
      </c>
      <c r="CA40" s="130" ph="1"/>
      <c r="CB40" s="78" ph="1">
        <v>1.1000000000000001</v>
      </c>
      <c r="CC40" s="141" t="str">
        <f>IF(CB40="","",(IF(CB40&lt;=2,"○","×")))</f>
        <v>○</v>
      </c>
      <c r="CD40" s="130" ph="1"/>
      <c r="CE40" s="78" ph="1">
        <v>0.6</v>
      </c>
      <c r="CF40" s="174" t="str">
        <f>IF(CE40="","",(IF(CE40&lt;=2,"○","×")))</f>
        <v>○</v>
      </c>
      <c r="CG40" s="706" ph="1"/>
      <c r="CH40" s="78" ph="1">
        <v>1.2</v>
      </c>
      <c r="CI40" s="141" ph="1"/>
      <c r="CJ40" s="705" ph="1"/>
      <c r="CK40" s="78" ph="1">
        <v>0.5</v>
      </c>
      <c r="CL40" s="140" t="str">
        <f>IF(CK40="","",(IF(CK40&lt;=2,"○","×")))</f>
        <v>○</v>
      </c>
      <c r="CM40" s="130" ph="1"/>
      <c r="CN40" s="78" ph="1">
        <v>0.6</v>
      </c>
      <c r="CO40" s="174" t="str">
        <f>IF(CN40="","",(IF(CN40&lt;=2,"○","×")))</f>
        <v>○</v>
      </c>
      <c r="CP40" s="130" ph="1"/>
      <c r="CQ40" s="79" ph="1">
        <v>0.6</v>
      </c>
      <c r="CR40" s="173" t="str">
        <f>IF(CQ40="","",(IF(CQ40&lt;=2,"○","×")))</f>
        <v>○</v>
      </c>
      <c r="CS40" s="130" ph="1"/>
      <c r="CT40" s="78" ph="1">
        <v>0.5</v>
      </c>
      <c r="CU40" s="141" t="str">
        <f>IF(CT40="","",(IF(CT40&lt;=2,"○","×")))</f>
        <v>○</v>
      </c>
    </row>
    <row r="41" spans="1:99" ht="12" customHeight="1" x14ac:dyDescent="0.2">
      <c r="C41" s="982"/>
      <c r="D41" s="975" t="s">
        <v>94</v>
      </c>
      <c r="E41" s="976"/>
      <c r="F41" s="976"/>
      <c r="G41" s="706" t="s">
        <v>90</v>
      </c>
      <c r="H41" s="705"/>
      <c r="I41" s="709"/>
      <c r="J41" s="705" ph="1"/>
      <c r="K41" s="79" ph="1">
        <v>5.6</v>
      </c>
      <c r="L41" s="173" ph="1"/>
      <c r="M41" s="130" ph="1"/>
      <c r="N41" s="78" ph="1">
        <v>6.5</v>
      </c>
      <c r="O41" s="140" ph="1"/>
      <c r="P41" s="130" ph="1"/>
      <c r="Q41" s="79" ph="1">
        <v>5.7</v>
      </c>
      <c r="R41" s="173" ph="1"/>
      <c r="S41" s="130" ph="1"/>
      <c r="T41" s="78" ph="1">
        <v>5.7</v>
      </c>
      <c r="U41" s="140" ph="1"/>
      <c r="V41" s="130" ph="1"/>
      <c r="W41" s="156" ph="1">
        <v>7.3</v>
      </c>
      <c r="X41" s="141" ph="1"/>
      <c r="Y41" s="140" ph="1"/>
      <c r="Z41" s="78" ph="1">
        <v>5.7</v>
      </c>
      <c r="AA41" s="141" ph="1"/>
      <c r="AB41" s="83" ph="1"/>
      <c r="AC41" s="78" ph="1">
        <v>2.9</v>
      </c>
      <c r="AD41" s="174" ph="1"/>
      <c r="AE41" s="130" ph="1"/>
      <c r="AF41" s="78" ph="1">
        <v>3.8</v>
      </c>
      <c r="AG41" s="141" ph="1"/>
      <c r="AH41" s="130" ph="1"/>
      <c r="AI41" s="742" ph="1">
        <v>13</v>
      </c>
      <c r="AJ41" s="173" ph="1"/>
      <c r="AK41" s="130" ph="1"/>
      <c r="AL41" s="175" ph="1">
        <v>3.2</v>
      </c>
      <c r="AM41" s="174" ph="1"/>
      <c r="AN41" s="706" ph="1"/>
      <c r="AO41" s="78" ph="1">
        <v>8.5</v>
      </c>
      <c r="AP41" s="140" ph="1"/>
      <c r="AQ41" s="705" ph="1"/>
      <c r="AR41" s="78" ph="1">
        <v>3.8</v>
      </c>
      <c r="AS41" s="81" ph="1"/>
      <c r="AT41" s="705" ph="1"/>
      <c r="AU41" s="175" ph="1">
        <v>9.6</v>
      </c>
      <c r="AV41" s="140" ph="1"/>
      <c r="AW41" s="130" ph="1"/>
      <c r="AX41" s="78" ph="1">
        <v>7.5</v>
      </c>
      <c r="AY41" s="174" ph="1"/>
      <c r="AZ41" s="130" ph="1"/>
      <c r="BA41" s="78" ph="1">
        <v>9.5</v>
      </c>
      <c r="BB41" s="174" ph="1"/>
      <c r="BC41" s="706" ph="1"/>
      <c r="BD41" s="79" ph="1">
        <v>7.2</v>
      </c>
      <c r="BE41" s="173" ph="1"/>
      <c r="BF41" s="130" ph="1"/>
      <c r="BG41" s="78" ph="1">
        <v>8.6999999999999993</v>
      </c>
      <c r="BH41" s="141" ph="1"/>
      <c r="BI41" s="130" ph="1"/>
      <c r="BJ41" s="78" ph="1">
        <v>7.1</v>
      </c>
      <c r="BK41" s="174" ph="1"/>
      <c r="BL41" s="130" ph="1"/>
      <c r="BM41" s="78" ph="1">
        <v>7.9</v>
      </c>
      <c r="BN41" s="140" ph="1"/>
      <c r="BO41" s="705" ph="1"/>
      <c r="BP41" s="78" ph="1">
        <v>6.1</v>
      </c>
      <c r="BQ41" s="81" ph="1"/>
      <c r="BR41" s="706" ph="1"/>
      <c r="BS41" s="78" ph="1">
        <v>9.3000000000000007</v>
      </c>
      <c r="BT41" s="81" ph="1"/>
      <c r="BU41" s="705" ph="1"/>
      <c r="BV41" s="78" ph="1">
        <v>4.8</v>
      </c>
      <c r="BW41" s="140" ph="1"/>
      <c r="BX41" s="130" ph="1"/>
      <c r="BY41" s="78" ph="1">
        <v>4.0999999999999996</v>
      </c>
      <c r="BZ41" s="173" ph="1"/>
      <c r="CA41" s="130" ph="1"/>
      <c r="CB41" s="78" ph="1">
        <v>4.4000000000000004</v>
      </c>
      <c r="CC41" s="141" ph="1"/>
      <c r="CD41" s="83" ph="1"/>
      <c r="CE41" s="78" ph="1">
        <v>3.4</v>
      </c>
      <c r="CF41" s="174" ph="1"/>
      <c r="CG41" s="140" ph="1"/>
      <c r="CH41" s="78" ph="1">
        <v>5.0999999999999996</v>
      </c>
      <c r="CI41" s="140" ph="1"/>
      <c r="CJ41" s="130" ph="1"/>
      <c r="CK41" s="78" ph="1">
        <v>2.8</v>
      </c>
      <c r="CL41" s="173" ph="1"/>
      <c r="CM41" s="705" ph="1"/>
      <c r="CN41" s="78" ph="1">
        <v>4.2</v>
      </c>
      <c r="CO41" s="141" ph="1"/>
      <c r="CP41" s="705" ph="1"/>
      <c r="CQ41" s="78" ph="1">
        <v>4.4000000000000004</v>
      </c>
      <c r="CR41" s="140" ph="1"/>
      <c r="CS41" s="130" ph="1"/>
      <c r="CT41" s="78" ph="1">
        <v>3.8</v>
      </c>
      <c r="CU41" s="174" ph="1"/>
    </row>
    <row r="42" spans="1:99" ht="12" customHeight="1" x14ac:dyDescent="0.2">
      <c r="C42" s="982"/>
      <c r="D42" s="975" t="s">
        <v>95</v>
      </c>
      <c r="E42" s="976"/>
      <c r="F42" s="976"/>
      <c r="G42" s="706" t="s">
        <v>90</v>
      </c>
      <c r="H42" s="717"/>
      <c r="I42" s="719"/>
      <c r="J42" s="717" ph="1"/>
      <c r="K42" s="176" ph="1">
        <v>3</v>
      </c>
      <c r="L42" s="177" ph="1"/>
      <c r="M42" s="178" ph="1"/>
      <c r="N42" s="179" ph="1">
        <v>9</v>
      </c>
      <c r="O42" s="180" ph="1"/>
      <c r="P42" s="178" ph="1"/>
      <c r="Q42" s="176" ph="1">
        <v>11</v>
      </c>
      <c r="R42" s="181" t="str">
        <f>IF(Q42="","",IF(Q42&lt;=25,"○","×"))</f>
        <v>○</v>
      </c>
      <c r="S42" s="178" ph="1"/>
      <c r="T42" s="179" ph="1">
        <v>6</v>
      </c>
      <c r="U42" s="180" t="str">
        <f>IF(T42="","",(IF(T42&lt;=50,"○","×")))</f>
        <v>○</v>
      </c>
      <c r="V42" s="178" ph="1"/>
      <c r="W42" s="182" ph="1">
        <v>7</v>
      </c>
      <c r="X42" s="183" t="str">
        <f>IF(W42="","",IF(W42&lt;=25,"○","×"))</f>
        <v>○</v>
      </c>
      <c r="Y42" s="180" ph="1"/>
      <c r="Z42" s="179" ph="1">
        <v>6</v>
      </c>
      <c r="AA42" s="183" t="str">
        <f>IF(Z42="","",IF(Z42&lt;=25,"○","×"))</f>
        <v>○</v>
      </c>
      <c r="AB42" s="178" ph="1"/>
      <c r="AC42" s="179" ph="1">
        <v>2</v>
      </c>
      <c r="AD42" s="184" t="str">
        <f>IF(AC42="","",(IF(AC42&lt;=25,"○","×")))</f>
        <v>○</v>
      </c>
      <c r="AE42" s="178" ph="1"/>
      <c r="AF42" s="179" ph="1">
        <v>3</v>
      </c>
      <c r="AG42" s="183" ph="1"/>
      <c r="AH42" s="178" ph="1"/>
      <c r="AI42" s="179" ph="1">
        <v>19</v>
      </c>
      <c r="AJ42" s="180" t="str">
        <f>IF(AI42="","",(IF(AI42&lt;=100,"○","×")))</f>
        <v>○</v>
      </c>
      <c r="AK42" s="178" ph="1"/>
      <c r="AL42" s="179" ph="1">
        <v>1</v>
      </c>
      <c r="AM42" s="184" t="str">
        <f>IF(AL42="","",IF(AL42&lt;=25,"○","×"))</f>
        <v>○</v>
      </c>
      <c r="AN42" s="718" ph="1"/>
      <c r="AO42" s="179" ph="1">
        <v>8</v>
      </c>
      <c r="AP42" s="180" t="str">
        <f>IF(AO42="","",(IF(AO42&lt;=100,"○","×")))</f>
        <v>○</v>
      </c>
      <c r="AQ42" s="717" t="s">
        <v>134</v>
      </c>
      <c r="AR42" s="179" ph="1">
        <v>1</v>
      </c>
      <c r="AS42" s="185" ph="1"/>
      <c r="AT42" s="717" ph="1"/>
      <c r="AU42" s="179" ph="1">
        <v>11</v>
      </c>
      <c r="AV42" s="180" t="str">
        <f>IF(AU42="","",(IF(AU42&lt;=100,"○","×")))</f>
        <v>○</v>
      </c>
      <c r="AW42" s="178" ph="1"/>
      <c r="AX42" s="179" ph="1">
        <v>6</v>
      </c>
      <c r="AY42" s="183" t="str">
        <f>IF(AX42="","",(IF(AX42&lt;=100,"○","×")))</f>
        <v>○</v>
      </c>
      <c r="AZ42" s="178" ph="1"/>
      <c r="BA42" s="179" ph="1">
        <v>8</v>
      </c>
      <c r="BB42" s="184" ph="1"/>
      <c r="BC42" s="718" ph="1"/>
      <c r="BD42" s="176" ph="1">
        <v>1</v>
      </c>
      <c r="BE42" s="181" ph="1"/>
      <c r="BF42" s="178" ph="1"/>
      <c r="BG42" s="179" ph="1">
        <v>10</v>
      </c>
      <c r="BH42" s="183" ph="1"/>
      <c r="BI42" s="178" ph="1"/>
      <c r="BJ42" s="179" ph="1">
        <v>5</v>
      </c>
      <c r="BK42" s="184" t="str">
        <f>IF(BJ42="","",IF(BJ42&lt;=25,"○","×"))</f>
        <v>○</v>
      </c>
      <c r="BL42" s="178" ph="1"/>
      <c r="BM42" s="179" ph="1">
        <v>6</v>
      </c>
      <c r="BN42" s="180" t="str">
        <f>IF(BM42="","",(IF(BM42&lt;=50,"○","×")))</f>
        <v>○</v>
      </c>
      <c r="BO42" s="717" ph="1"/>
      <c r="BP42" s="179" ph="1">
        <v>3</v>
      </c>
      <c r="BQ42" s="185" ph="1"/>
      <c r="BR42" s="718" ph="1"/>
      <c r="BS42" s="179" ph="1">
        <v>5</v>
      </c>
      <c r="BT42" s="185" ph="1"/>
      <c r="BU42" s="717" ph="1"/>
      <c r="BV42" s="179" ph="1">
        <v>5</v>
      </c>
      <c r="BW42" s="180" t="str">
        <f>IF(BV42="","",(IF(BV42&lt;=25,"○","×")))</f>
        <v>○</v>
      </c>
      <c r="BX42" s="178" ph="1"/>
      <c r="BY42" s="179" ph="1">
        <v>3</v>
      </c>
      <c r="BZ42" s="181" t="str">
        <f>IF(BY42="","",(IF(BY42&lt;=25,"○","×")))</f>
        <v>○</v>
      </c>
      <c r="CA42" s="178" ph="1"/>
      <c r="CB42" s="179" ph="1">
        <v>2</v>
      </c>
      <c r="CC42" s="183" t="str">
        <f>IF(CB42="","",(IF(CB42&lt;=25,"○","×")))</f>
        <v>○</v>
      </c>
      <c r="CD42" s="178" ph="1"/>
      <c r="CE42" s="179" ph="1">
        <v>1</v>
      </c>
      <c r="CF42" s="184" t="str">
        <f>IF(CE42="","",(IF(CE42&lt;=25,"○","×")))</f>
        <v>○</v>
      </c>
      <c r="CG42" s="180" ph="1"/>
      <c r="CH42" s="179" ph="1">
        <v>1</v>
      </c>
      <c r="CI42" s="180" ph="1"/>
      <c r="CJ42" s="178" ph="1"/>
      <c r="CK42" s="179" ph="1">
        <v>1</v>
      </c>
      <c r="CL42" s="181" t="str">
        <f>IF(CK42="","",(IF(CK42&lt;=25,"○","×")))</f>
        <v>○</v>
      </c>
      <c r="CM42" s="717" ph="1"/>
      <c r="CN42" s="179" ph="1">
        <v>4</v>
      </c>
      <c r="CO42" s="183" t="str">
        <f>IF(CN42="","",(IF(CN42&lt;=25,"○","×")))</f>
        <v>○</v>
      </c>
      <c r="CP42" s="717" ph="1"/>
      <c r="CQ42" s="179" ph="1">
        <v>4</v>
      </c>
      <c r="CR42" s="180" t="str">
        <f>IF(CQ42="","",(IF(CQ42&lt;=25,"○","×")))</f>
        <v>○</v>
      </c>
      <c r="CS42" s="178" ph="1"/>
      <c r="CT42" s="179" ph="1">
        <v>4</v>
      </c>
      <c r="CU42" s="184" t="str">
        <f>IF(CT42="","",(IF(CT42&lt;=25,"○","×")))</f>
        <v>○</v>
      </c>
    </row>
    <row r="43" spans="1:99" ht="18" customHeight="1" x14ac:dyDescent="0.2">
      <c r="A43" s="706"/>
      <c r="B43" s="706"/>
      <c r="C43" s="982"/>
      <c r="D43" s="986" t="s">
        <v>96</v>
      </c>
      <c r="E43" s="987"/>
      <c r="F43" s="987" t="s">
        <v>97</v>
      </c>
      <c r="G43" s="987"/>
      <c r="H43" s="705"/>
      <c r="I43" s="709"/>
      <c r="J43" s="705" ph="1"/>
      <c r="K43" s="743" ph="1"/>
      <c r="L43" s="744" ph="1"/>
      <c r="M43" s="172" ph="1"/>
      <c r="N43" s="78" ph="1"/>
      <c r="O43" s="171" ph="1"/>
      <c r="P43" s="172" ph="1"/>
      <c r="Q43" s="706" t="s">
        <v>337</v>
      </c>
      <c r="R43" s="76" t="s">
        <v>136</v>
      </c>
      <c r="S43" s="172"/>
      <c r="T43" s="706"/>
      <c r="U43" s="186"/>
      <c r="V43" s="172"/>
      <c r="W43" s="745" t="s">
        <v>346</v>
      </c>
      <c r="X43" s="81" t="s">
        <v>136</v>
      </c>
      <c r="Y43" s="171"/>
      <c r="Z43" s="79" t="s">
        <v>347</v>
      </c>
      <c r="AA43" s="170" t="s">
        <v>136</v>
      </c>
      <c r="AB43" s="172"/>
      <c r="AC43" s="79" t="s">
        <v>332</v>
      </c>
      <c r="AD43" s="76" t="s">
        <v>136</v>
      </c>
      <c r="AE43" s="172"/>
      <c r="AF43" s="187"/>
      <c r="AG43" s="746"/>
      <c r="AH43" s="172"/>
      <c r="AI43" s="24"/>
      <c r="AJ43" s="186"/>
      <c r="AK43" s="172"/>
      <c r="AL43" s="79" t="s">
        <v>305</v>
      </c>
      <c r="AM43" s="81" t="s">
        <v>136</v>
      </c>
      <c r="AN43" s="706"/>
      <c r="AO43" s="24"/>
      <c r="AP43" s="170"/>
      <c r="AQ43" s="705"/>
      <c r="AR43" s="24"/>
      <c r="AS43" s="81"/>
      <c r="AT43" s="705"/>
      <c r="AU43" s="188"/>
      <c r="AV43" s="170"/>
      <c r="AW43" s="172"/>
      <c r="AX43" s="24"/>
      <c r="AY43" s="186"/>
      <c r="AZ43" s="172"/>
      <c r="BA43" s="188"/>
      <c r="BB43" s="746"/>
      <c r="BC43" s="171"/>
      <c r="BD43" s="79"/>
      <c r="BE43" s="744"/>
      <c r="BF43" s="172"/>
      <c r="BG43" s="188"/>
      <c r="BH43" s="746"/>
      <c r="BI43" s="172"/>
      <c r="BJ43" s="79" t="s">
        <v>348</v>
      </c>
      <c r="BK43" s="170" t="s">
        <v>136</v>
      </c>
      <c r="BL43" s="172"/>
      <c r="BM43" s="24"/>
      <c r="BN43" s="186"/>
      <c r="BO43" s="705"/>
      <c r="BP43" s="78"/>
      <c r="BQ43" s="81"/>
      <c r="BR43" s="706"/>
      <c r="BS43" s="78"/>
      <c r="BT43" s="81"/>
      <c r="BU43" s="705"/>
      <c r="BV43" s="79" t="s">
        <v>349</v>
      </c>
      <c r="BW43" s="76" t="s">
        <v>136</v>
      </c>
      <c r="BX43" s="172"/>
      <c r="BY43" s="79" t="s">
        <v>350</v>
      </c>
      <c r="BZ43" s="76" t="s">
        <v>136</v>
      </c>
      <c r="CA43" s="172"/>
      <c r="CB43" s="79" t="s">
        <v>351</v>
      </c>
      <c r="CC43" s="76" t="s">
        <v>136</v>
      </c>
      <c r="CD43" s="172"/>
      <c r="CE43" s="79" t="s">
        <v>352</v>
      </c>
      <c r="CF43" s="81" t="s">
        <v>136</v>
      </c>
      <c r="CG43" s="171"/>
      <c r="CH43" s="188"/>
      <c r="CI43" s="171"/>
      <c r="CJ43" s="172"/>
      <c r="CK43" s="79" t="s">
        <v>353</v>
      </c>
      <c r="CL43" s="76" t="s">
        <v>136</v>
      </c>
      <c r="CM43" s="705"/>
      <c r="CN43" s="79" t="s">
        <v>352</v>
      </c>
      <c r="CO43" s="76" t="s">
        <v>136</v>
      </c>
      <c r="CP43" s="705"/>
      <c r="CQ43" s="79" t="s">
        <v>354</v>
      </c>
      <c r="CR43" s="76" t="s">
        <v>136</v>
      </c>
      <c r="CS43" s="172"/>
      <c r="CT43" s="79" t="s">
        <v>355</v>
      </c>
      <c r="CU43" s="76" t="s">
        <v>136</v>
      </c>
    </row>
    <row r="44" spans="1:99" ht="12" customHeight="1" x14ac:dyDescent="0.2">
      <c r="C44" s="982"/>
      <c r="D44" s="975" t="s">
        <v>150</v>
      </c>
      <c r="E44" s="976"/>
      <c r="F44" s="976"/>
      <c r="G44" s="706" t="s">
        <v>90</v>
      </c>
      <c r="H44" s="705"/>
      <c r="I44" s="709"/>
      <c r="J44" s="705" ph="1"/>
      <c r="K44" s="189" ph="1">
        <v>1.5</v>
      </c>
      <c r="L44" s="142" ph="1"/>
      <c r="M44" s="23" ph="1"/>
      <c r="N44" s="188" ph="1">
        <v>1.8</v>
      </c>
      <c r="O44" s="79" ph="1"/>
      <c r="P44" s="77" ph="1"/>
      <c r="Q44" s="79" ph="1">
        <v>1.3</v>
      </c>
      <c r="R44" s="76" ph="1"/>
      <c r="S44" s="77" ph="1"/>
      <c r="T44" s="78" ph="1">
        <v>1.3</v>
      </c>
      <c r="U44" s="79" ph="1"/>
      <c r="V44" s="77" ph="1"/>
      <c r="W44" s="104" ph="1">
        <v>0.75</v>
      </c>
      <c r="X44" s="80" ph="1"/>
      <c r="Y44" s="79" ph="1"/>
      <c r="Z44" s="193" ph="1">
        <v>0.9</v>
      </c>
      <c r="AA44" s="80" ph="1"/>
      <c r="AB44" s="77" ph="1"/>
      <c r="AC44" s="193" ph="1">
        <v>0.6</v>
      </c>
      <c r="AD44" s="81" ph="1"/>
      <c r="AE44" s="77" ph="1"/>
      <c r="AF44" s="191" ph="1">
        <v>0.82</v>
      </c>
      <c r="AG44" s="80" ph="1"/>
      <c r="AH44" s="77" ph="1"/>
      <c r="AI44" s="78" ph="1">
        <v>2.2000000000000002</v>
      </c>
      <c r="AJ44" s="142" ph="1"/>
      <c r="AK44" s="23" ph="1"/>
      <c r="AL44" s="191" ph="1">
        <v>0.74</v>
      </c>
      <c r="AM44" s="192" ph="1"/>
      <c r="AN44" s="706" ph="1"/>
      <c r="AO44" s="78" ph="1">
        <v>1.4</v>
      </c>
      <c r="AP44" s="29" ph="1"/>
      <c r="AQ44" s="705" ph="1"/>
      <c r="AR44" s="193" ph="1">
        <v>0.96</v>
      </c>
      <c r="AS44" s="143" ph="1"/>
      <c r="AT44" s="705" ph="1"/>
      <c r="AU44" s="188" ph="1">
        <v>4.5</v>
      </c>
      <c r="AV44" s="29" ph="1"/>
      <c r="AW44" s="172" ph="1"/>
      <c r="AX44" s="78" ph="1">
        <v>2.1</v>
      </c>
      <c r="AY44" s="192" ph="1"/>
      <c r="AZ44" s="172" ph="1"/>
      <c r="BA44" s="188" ph="1">
        <v>2.1</v>
      </c>
      <c r="BB44" s="25" ph="1"/>
      <c r="BC44" s="706" ph="1"/>
      <c r="BD44" s="237" ph="1">
        <v>0.92</v>
      </c>
      <c r="BE44" s="142" ph="1"/>
      <c r="BF44" s="23" ph="1"/>
      <c r="BG44" s="188" ph="1">
        <v>2.5</v>
      </c>
      <c r="BH44" s="80" ph="1"/>
      <c r="BI44" s="77" ph="1"/>
      <c r="BJ44" s="78" ph="1">
        <v>1</v>
      </c>
      <c r="BK44" s="81" ph="1"/>
      <c r="BL44" s="77" ph="1"/>
      <c r="BM44" s="78" ph="1">
        <v>3</v>
      </c>
      <c r="BN44" s="79" ph="1"/>
      <c r="BO44" s="705" ph="1"/>
      <c r="BP44" s="188" ph="1">
        <v>4.3</v>
      </c>
      <c r="BQ44" s="143" ph="1"/>
      <c r="BR44" s="706" ph="1"/>
      <c r="BS44" s="188" ph="1">
        <v>1.3</v>
      </c>
      <c r="BT44" s="143" ph="1"/>
      <c r="BU44" s="705" ph="1"/>
      <c r="BV44" s="78" ph="1">
        <v>1</v>
      </c>
      <c r="BW44" s="29" ph="1"/>
      <c r="BX44" s="77" ph="1"/>
      <c r="BY44" s="78" ph="1">
        <v>1.5</v>
      </c>
      <c r="BZ44" s="76" ph="1"/>
      <c r="CA44" s="77" ph="1"/>
      <c r="CB44" s="78" ph="1">
        <v>1.5</v>
      </c>
      <c r="CC44" s="81" ph="1"/>
      <c r="CD44" s="77" ph="1"/>
      <c r="CE44" s="193" ph="1">
        <v>0.79</v>
      </c>
      <c r="CF44" s="81" ph="1"/>
      <c r="CG44" s="79" ph="1"/>
      <c r="CH44" s="188" ph="1">
        <v>1.3</v>
      </c>
      <c r="CI44" s="79" ph="1"/>
      <c r="CJ44" s="77" ph="1"/>
      <c r="CK44" s="193" ph="1">
        <v>0.63</v>
      </c>
      <c r="CL44" s="143" ph="1"/>
      <c r="CM44" s="705" ph="1"/>
      <c r="CN44" s="193" ph="1">
        <v>0.42</v>
      </c>
      <c r="CO44" s="25" ph="1"/>
      <c r="CP44" s="705" ph="1"/>
      <c r="CQ44" s="193" ph="1">
        <v>0.41</v>
      </c>
      <c r="CR44" s="29" ph="1"/>
      <c r="CS44" s="77" ph="1"/>
      <c r="CT44" s="193" ph="1">
        <v>0.36</v>
      </c>
      <c r="CU44" s="81" ph="1"/>
    </row>
    <row r="45" spans="1:99" ht="12" customHeight="1" x14ac:dyDescent="0.2">
      <c r="C45" s="982"/>
      <c r="D45" s="975" t="s">
        <v>151</v>
      </c>
      <c r="E45" s="976"/>
      <c r="F45" s="976"/>
      <c r="G45" s="706" t="s">
        <v>90</v>
      </c>
      <c r="H45" s="705"/>
      <c r="I45" s="709"/>
      <c r="J45" s="705" ph="1"/>
      <c r="K45" s="105" ph="1">
        <v>0.22</v>
      </c>
      <c r="L45" s="76" ph="1"/>
      <c r="M45" s="130" ph="1"/>
      <c r="N45" s="194" ph="1">
        <v>0.36</v>
      </c>
      <c r="O45" s="140" ph="1"/>
      <c r="P45" s="130" ph="1"/>
      <c r="Q45" s="105" ph="1">
        <v>0.22</v>
      </c>
      <c r="R45" s="173" ph="1"/>
      <c r="S45" s="106" ph="1"/>
      <c r="T45" s="193" ph="1">
        <v>0.2</v>
      </c>
      <c r="U45" s="105" ph="1"/>
      <c r="V45" s="130" ph="1"/>
      <c r="W45" s="271" ph="1">
        <v>8.2000000000000003E-2</v>
      </c>
      <c r="X45" s="141" ph="1"/>
      <c r="Y45" s="140" ph="1"/>
      <c r="Z45" s="193" ph="1">
        <v>0.15</v>
      </c>
      <c r="AA45" s="141" ph="1"/>
      <c r="AB45" s="83" ph="1"/>
      <c r="AC45" s="195" ph="1">
        <v>5.1999999999999998E-2</v>
      </c>
      <c r="AD45" s="174" ph="1"/>
      <c r="AE45" s="130" ph="1"/>
      <c r="AF45" s="195" ph="1">
        <v>5.7000000000000002E-2</v>
      </c>
      <c r="AG45" s="141" ph="1"/>
      <c r="AH45" s="130" ph="1"/>
      <c r="AI45" s="193" ph="1">
        <v>0.75</v>
      </c>
      <c r="AJ45" s="173" ph="1"/>
      <c r="AK45" s="130" ph="1"/>
      <c r="AL45" s="194" ph="1">
        <v>0.12</v>
      </c>
      <c r="AM45" s="174" ph="1"/>
      <c r="AN45" s="706" ph="1"/>
      <c r="AO45" s="193" ph="1">
        <v>0.5</v>
      </c>
      <c r="AP45" s="140" ph="1"/>
      <c r="AQ45" s="705" ph="1"/>
      <c r="AR45" s="195" ph="1">
        <v>7.8E-2</v>
      </c>
      <c r="AS45" s="81" ph="1"/>
      <c r="AT45" s="705" ph="1"/>
      <c r="AU45" s="194" ph="1">
        <v>0.65</v>
      </c>
      <c r="AV45" s="140" ph="1"/>
      <c r="AW45" s="130" ph="1"/>
      <c r="AX45" s="193" ph="1">
        <v>0.59</v>
      </c>
      <c r="AY45" s="174" ph="1"/>
      <c r="AZ45" s="130" ph="1"/>
      <c r="BA45" s="193" ph="1">
        <v>0.66</v>
      </c>
      <c r="BB45" s="174" ph="1"/>
      <c r="BC45" s="706" ph="1"/>
      <c r="BD45" s="105" ph="1">
        <v>0.23</v>
      </c>
      <c r="BE45" s="173" ph="1"/>
      <c r="BF45" s="130" ph="1"/>
      <c r="BG45" s="193" ph="1">
        <v>0.93</v>
      </c>
      <c r="BH45" s="141" ph="1"/>
      <c r="BI45" s="130" ph="1"/>
      <c r="BJ45" s="193" ph="1">
        <v>0.11</v>
      </c>
      <c r="BK45" s="174" ph="1"/>
      <c r="BL45" s="130" ph="1"/>
      <c r="BM45" s="193" ph="1">
        <v>0.52</v>
      </c>
      <c r="BN45" s="140" ph="1"/>
      <c r="BO45" s="705" ph="1"/>
      <c r="BP45" s="194" ph="1">
        <v>0.36</v>
      </c>
      <c r="BQ45" s="81" ph="1"/>
      <c r="BR45" s="706" ph="1"/>
      <c r="BS45" s="194" ph="1">
        <v>0.21</v>
      </c>
      <c r="BT45" s="81" ph="1"/>
      <c r="BU45" s="705" ph="1"/>
      <c r="BV45" s="193" ph="1">
        <v>0.12</v>
      </c>
      <c r="BW45" s="140" ph="1"/>
      <c r="BX45" s="130" ph="1"/>
      <c r="BY45" s="195" ph="1">
        <v>7.4999999999999997E-2</v>
      </c>
      <c r="BZ45" s="173" ph="1"/>
      <c r="CA45" s="130" ph="1"/>
      <c r="CB45" s="193" ph="1">
        <v>0.22</v>
      </c>
      <c r="CC45" s="141" ph="1"/>
      <c r="CD45" s="83" ph="1"/>
      <c r="CE45" s="195" ph="1">
        <v>8.6999999999999994E-2</v>
      </c>
      <c r="CF45" s="174" ph="1"/>
      <c r="CG45" s="140" ph="1"/>
      <c r="CH45" s="193" ph="1">
        <v>0.31</v>
      </c>
      <c r="CI45" s="140" ph="1"/>
      <c r="CJ45" s="130" ph="1"/>
      <c r="CK45" s="195" ph="1">
        <v>0.05</v>
      </c>
      <c r="CL45" s="173" ph="1"/>
      <c r="CM45" s="705" ph="1"/>
      <c r="CN45" s="195" ph="1">
        <v>8.2000000000000003E-2</v>
      </c>
      <c r="CO45" s="141" ph="1"/>
      <c r="CP45" s="705" ph="1"/>
      <c r="CQ45" s="195" ph="1">
        <v>9.9000000000000005E-2</v>
      </c>
      <c r="CR45" s="140" ph="1"/>
      <c r="CS45" s="130" ph="1"/>
      <c r="CT45" s="195" ph="1">
        <v>5.6000000000000001E-2</v>
      </c>
      <c r="CU45" s="174" ph="1"/>
    </row>
    <row r="46" spans="1:99" ht="12" customHeight="1" x14ac:dyDescent="0.2">
      <c r="C46" s="982"/>
      <c r="D46" s="975" t="s">
        <v>98</v>
      </c>
      <c r="E46" s="976"/>
      <c r="F46" s="976"/>
      <c r="G46" s="709" t="s">
        <v>90</v>
      </c>
      <c r="H46" s="705"/>
      <c r="I46" s="709"/>
      <c r="J46" s="705" ph="1"/>
      <c r="K46" s="203" ph="1">
        <v>2.1000000000000001E-2</v>
      </c>
      <c r="L46" s="142" ph="1"/>
      <c r="M46" s="23" ph="1"/>
      <c r="N46" s="197" ph="1">
        <v>0.02</v>
      </c>
      <c r="O46" s="105" ph="1"/>
      <c r="P46" s="199" ph="1"/>
      <c r="Q46" s="200" ph="1">
        <v>1.2E-2</v>
      </c>
      <c r="R46" s="201" t="str">
        <f>IF(Q46="","",(IF(Q46&lt;=0.03,"○","×")))</f>
        <v>○</v>
      </c>
      <c r="S46" s="199" ph="1"/>
      <c r="T46" s="195" ph="1">
        <v>8.9999999999999993E-3</v>
      </c>
      <c r="U46" s="201" t="str">
        <f>IF(T46="","",(IF(T46&lt;=0.03,"○","×")))</f>
        <v>○</v>
      </c>
      <c r="V46" s="199" ph="1"/>
      <c r="W46" s="272" ph="1">
        <v>7.0000000000000001E-3</v>
      </c>
      <c r="X46" s="202" t="str">
        <f>IF(W46="","",(IF(W46&lt;=0.03,"○","×")))</f>
        <v>○</v>
      </c>
      <c r="Y46" s="200" ph="1"/>
      <c r="Z46" s="195" ph="1">
        <v>7.0000000000000001E-3</v>
      </c>
      <c r="AA46" s="202" t="str">
        <f>IF(Z46="","",(IF(Z46&lt;=0.03,"○","×")))</f>
        <v>○</v>
      </c>
      <c r="AB46" s="199" ph="1"/>
      <c r="AC46" s="195" ph="1">
        <v>3.0000000000000001E-3</v>
      </c>
      <c r="AD46" s="202" t="str">
        <f>IF(AC46="","",(IF(AC46&lt;=0.03,"○","×")))</f>
        <v>○</v>
      </c>
      <c r="AE46" s="199" ph="1"/>
      <c r="AF46" s="197" ph="1">
        <v>2E-3</v>
      </c>
      <c r="AG46" s="748" ph="1"/>
      <c r="AH46" s="199" ph="1"/>
      <c r="AI46" s="195" ph="1">
        <v>1.6E-2</v>
      </c>
      <c r="AJ46" s="201" ph="1"/>
      <c r="AK46" s="199" ph="1"/>
      <c r="AL46" s="197" ph="1">
        <v>4.0000000000000001E-3</v>
      </c>
      <c r="AM46" s="202" t="str">
        <f>IF(AL46="","",(IF(AL46&lt;=0.03,"○","×")))</f>
        <v>○</v>
      </c>
      <c r="AN46" s="200" ph="1"/>
      <c r="AO46" s="195" ph="1">
        <v>8.1000000000000003E-2</v>
      </c>
      <c r="AP46" s="201" ph="1"/>
      <c r="AQ46" s="199" ph="1"/>
      <c r="AR46" s="195" ph="1">
        <v>7.0000000000000001E-3</v>
      </c>
      <c r="AS46" s="748" ph="1"/>
      <c r="AT46" s="199" ph="1"/>
      <c r="AU46" s="197" ph="1">
        <v>7.9000000000000001E-2</v>
      </c>
      <c r="AV46" s="200" ph="1"/>
      <c r="AW46" s="199" ph="1"/>
      <c r="AX46" s="195" ph="1">
        <v>1.4E-2</v>
      </c>
      <c r="AY46" s="202" ph="1"/>
      <c r="AZ46" s="199" ph="1"/>
      <c r="BA46" s="197" ph="1">
        <v>1.0999999999999999E-2</v>
      </c>
      <c r="BB46" s="748" ph="1"/>
      <c r="BC46" s="200" ph="1"/>
      <c r="BD46" s="203" ph="1">
        <v>8.0000000000000002E-3</v>
      </c>
      <c r="BE46" s="201" ph="1"/>
      <c r="BF46" s="199" ph="1"/>
      <c r="BG46" s="197" ph="1">
        <v>1.0999999999999999E-2</v>
      </c>
      <c r="BH46" s="748" ph="1"/>
      <c r="BI46" s="199" ph="1"/>
      <c r="BJ46" s="195" ph="1">
        <v>5.0000000000000001E-3</v>
      </c>
      <c r="BK46" s="202" t="str">
        <f>IF(BJ46="","",(IF(BJ46&lt;=0.03,"○","×")))</f>
        <v>○</v>
      </c>
      <c r="BL46" s="199" ph="1"/>
      <c r="BM46" s="195" ph="1">
        <v>2.4E-2</v>
      </c>
      <c r="BN46" s="202" t="str">
        <f>IF(BM46="","",(IF(BM46&lt;=0.03,"○","×")))</f>
        <v>○</v>
      </c>
      <c r="BO46" s="199" ph="1"/>
      <c r="BP46" s="197" ph="1">
        <v>7.4999999999999997E-2</v>
      </c>
      <c r="BQ46" s="748" ph="1"/>
      <c r="BR46" s="200" ph="1"/>
      <c r="BS46" s="197" ph="1">
        <v>1.4E-2</v>
      </c>
      <c r="BT46" s="748" ph="1"/>
      <c r="BU46" s="199" ph="1"/>
      <c r="BV46" s="195" ph="1">
        <v>8.7999999999999995E-2</v>
      </c>
      <c r="BW46" s="200" t="str">
        <f>IF(BV46="","",(IF(BV46&lt;=0.03,"○","×")))</f>
        <v>×</v>
      </c>
      <c r="BX46" s="199" ph="1"/>
      <c r="BY46" s="195" ph="1">
        <v>4.0000000000000001E-3</v>
      </c>
      <c r="BZ46" s="200" t="str">
        <f>IF(BY46="","",(IF(BY46&lt;=0.03,"○","×")))</f>
        <v>○</v>
      </c>
      <c r="CA46" s="199" ph="1"/>
      <c r="CB46" s="195" ph="1">
        <v>4.0000000000000001E-3</v>
      </c>
      <c r="CC46" s="202" t="str">
        <f>IF(CB46="","",(IF(CB46&lt;=0.03,"○","×")))</f>
        <v>○</v>
      </c>
      <c r="CD46" s="199" ph="1"/>
      <c r="CE46" s="195" ph="1">
        <v>4.0000000000000001E-3</v>
      </c>
      <c r="CF46" s="748" t="str">
        <f>IF(CE46="","",(IF(CE46&lt;=0.03,"○","×")))</f>
        <v>○</v>
      </c>
      <c r="CG46" s="200" ph="1"/>
      <c r="CH46" s="197" ph="1">
        <v>1.2E-2</v>
      </c>
      <c r="CI46" s="200" ph="1"/>
      <c r="CJ46" s="199" ph="1"/>
      <c r="CK46" s="195" ph="1">
        <v>1.4E-2</v>
      </c>
      <c r="CL46" s="200" t="str">
        <f>IF(CK46="","",(IF(CK46&lt;=0.03,"○","×")))</f>
        <v>○</v>
      </c>
      <c r="CM46" s="199" ph="1"/>
      <c r="CN46" s="195" ph="1">
        <v>8.9999999999999993E-3</v>
      </c>
      <c r="CO46" s="200" t="str">
        <f>IF(CN46="","",(IF(CN46&lt;=0.03,"○","×")))</f>
        <v>○</v>
      </c>
      <c r="CP46" s="199" ph="1"/>
      <c r="CQ46" s="195" ph="1">
        <v>1.0999999999999999E-2</v>
      </c>
      <c r="CR46" s="200" t="str">
        <f>IF(CQ46="","",(IF(CQ46&lt;=0.03,"○","×")))</f>
        <v>○</v>
      </c>
      <c r="CS46" s="199" ph="1"/>
      <c r="CT46" s="195" ph="1">
        <v>1.7999999999999999E-2</v>
      </c>
      <c r="CU46" s="202" t="str">
        <f>IF(CT46="","",(IF(CT46&lt;=0.03,"○","×")))</f>
        <v>○</v>
      </c>
    </row>
    <row r="47" spans="1:99" ht="12" customHeight="1" x14ac:dyDescent="0.2">
      <c r="C47" s="982"/>
      <c r="D47" s="975" t="s">
        <v>100</v>
      </c>
      <c r="E47" s="976"/>
      <c r="F47" s="976"/>
      <c r="G47" s="709" t="s">
        <v>99</v>
      </c>
      <c r="H47" s="705"/>
      <c r="I47" s="709"/>
      <c r="J47" s="705" ph="1"/>
      <c r="K47" s="203" ph="1"/>
      <c r="L47" s="142" ph="1"/>
      <c r="M47" s="23" ph="1"/>
      <c r="N47" s="197" ph="1"/>
      <c r="O47" s="29" ph="1"/>
      <c r="P47" s="172" t="s">
        <v>356</v>
      </c>
      <c r="Q47" s="204" ph="1">
        <v>6.0000000000000002E-5</v>
      </c>
      <c r="R47" s="205" t="str">
        <f>IF(Q47="","",IF(Q47&lt;=0.002,"○","×"))</f>
        <v>○</v>
      </c>
      <c r="S47" s="172" t="s">
        <v>356</v>
      </c>
      <c r="T47" s="204" ph="1">
        <v>6.0000000000000002E-5</v>
      </c>
      <c r="U47" s="205" t="str">
        <f>IF(T47="","",IF(T47&lt;=0.002,"○","×"))</f>
        <v>○</v>
      </c>
      <c r="V47" s="172" t="s">
        <v>356</v>
      </c>
      <c r="W47" s="204" ph="1">
        <v>6.0000000000000002E-5</v>
      </c>
      <c r="X47" s="209" t="str">
        <f>IF(W47="","",IF(W47&lt;=0.002,"○","×"))</f>
        <v>○</v>
      </c>
      <c r="Y47" s="172" t="s">
        <v>356</v>
      </c>
      <c r="Z47" s="204" ph="1">
        <v>6.0000000000000002E-5</v>
      </c>
      <c r="AA47" s="209" t="str">
        <f>IF(Z47="","",IF(Z47&lt;=0.002,"○","×"))</f>
        <v>○</v>
      </c>
      <c r="AB47" s="172" t="s">
        <v>356</v>
      </c>
      <c r="AC47" s="204" ph="1">
        <v>6.0000000000000002E-5</v>
      </c>
      <c r="AD47" s="209" t="str">
        <f>IF(AC47="","",IF(AC47&lt;=0.002,"○","×"))</f>
        <v>○</v>
      </c>
      <c r="AE47" s="206" ph="1"/>
      <c r="AF47" s="207" ph="1"/>
      <c r="AG47" s="749" ph="1"/>
      <c r="AH47" s="206" ph="1"/>
      <c r="AI47" s="207" ph="1"/>
      <c r="AJ47" s="205" ph="1"/>
      <c r="AK47" s="172" t="s">
        <v>356</v>
      </c>
      <c r="AL47" s="204" ph="1">
        <v>6.0000000000000002E-5</v>
      </c>
      <c r="AM47" s="209" t="str">
        <f>IF(AL47="","",IF(AL47&lt;=0.002,"○","×"))</f>
        <v>○</v>
      </c>
      <c r="AN47" s="210" ph="1"/>
      <c r="AO47" s="207" ph="1"/>
      <c r="AP47" s="205" ph="1"/>
      <c r="AQ47" s="206" ph="1"/>
      <c r="AR47" s="207" ph="1"/>
      <c r="AS47" s="749" ph="1"/>
      <c r="AT47" s="206" ph="1"/>
      <c r="AU47" s="207" ph="1"/>
      <c r="AV47" s="205" ph="1"/>
      <c r="AW47" s="206" ph="1"/>
      <c r="AX47" s="207" ph="1"/>
      <c r="AY47" s="209" ph="1"/>
      <c r="AZ47" s="206" ph="1"/>
      <c r="BA47" s="207" ph="1"/>
      <c r="BB47" s="749" ph="1"/>
      <c r="BC47" s="210" ph="1"/>
      <c r="BD47" s="204" ph="1"/>
      <c r="BE47" s="205" ph="1"/>
      <c r="BF47" s="206" ph="1"/>
      <c r="BG47" s="207" ph="1"/>
      <c r="BH47" s="749" ph="1"/>
      <c r="BI47" s="172" t="s">
        <v>356</v>
      </c>
      <c r="BJ47" s="204" ph="1">
        <v>6.0000000000000002E-5</v>
      </c>
      <c r="BK47" s="209" t="str">
        <f>IF(BJ47="","",IF(BJ47&lt;=0.002,"○","×"))</f>
        <v>○</v>
      </c>
      <c r="BL47" s="172" t="s">
        <v>356</v>
      </c>
      <c r="BM47" s="204" ph="1">
        <v>6.0000000000000002E-5</v>
      </c>
      <c r="BN47" s="209" t="str">
        <f>IF(BM47="","",IF(BM47&lt;=0.002,"○","×"))</f>
        <v>○</v>
      </c>
      <c r="BO47" s="206" ph="1"/>
      <c r="BP47" s="207" ph="1"/>
      <c r="BQ47" s="749" ph="1"/>
      <c r="BR47" s="210" ph="1"/>
      <c r="BS47" s="207" ph="1"/>
      <c r="BT47" s="749" ph="1"/>
      <c r="BU47" s="172" t="s">
        <v>356</v>
      </c>
      <c r="BV47" s="204" ph="1">
        <v>6.0000000000000002E-5</v>
      </c>
      <c r="BW47" s="205" t="str">
        <f>IF(BV47="","",IF(BV47&lt;=0.002,"○","×"))</f>
        <v>○</v>
      </c>
      <c r="BX47" s="172" t="s">
        <v>356</v>
      </c>
      <c r="BY47" s="204" ph="1">
        <v>6.0000000000000002E-5</v>
      </c>
      <c r="BZ47" s="205" t="str">
        <f>IF(BY47="","",IF(BY47&lt;=0.002,"○","×"))</f>
        <v>○</v>
      </c>
      <c r="CA47" s="172" t="s">
        <v>356</v>
      </c>
      <c r="CB47" s="204" ph="1">
        <v>6.0000000000000002E-5</v>
      </c>
      <c r="CC47" s="209" t="str">
        <f>IF(CB47="","",IF(CB47&lt;=0.002,"○","×"))</f>
        <v>○</v>
      </c>
      <c r="CD47" s="172" t="s">
        <v>356</v>
      </c>
      <c r="CE47" s="204" ph="1">
        <v>6.0000000000000002E-5</v>
      </c>
      <c r="CF47" s="209" t="str">
        <f>IF(CE47="","",IF(CE47&lt;=0.002,"○","×"))</f>
        <v>○</v>
      </c>
      <c r="CG47" s="210" ph="1"/>
      <c r="CH47" s="207" ph="1"/>
      <c r="CI47" s="210" ph="1"/>
      <c r="CJ47" s="172" t="s">
        <v>356</v>
      </c>
      <c r="CK47" s="204" ph="1">
        <v>6.0000000000000002E-5</v>
      </c>
      <c r="CL47" s="205" t="str">
        <f>IF(CK47="","",IF(CK47&lt;=0.002,"○","×"))</f>
        <v>○</v>
      </c>
      <c r="CM47" s="172" t="s">
        <v>356</v>
      </c>
      <c r="CN47" s="204" ph="1">
        <v>6.0000000000000002E-5</v>
      </c>
      <c r="CO47" s="205" t="str">
        <f>IF(CN47="","",IF(CN47&lt;=0.002,"○","×"))</f>
        <v>○</v>
      </c>
      <c r="CP47" s="172" t="s">
        <v>356</v>
      </c>
      <c r="CQ47" s="204" ph="1">
        <v>6.0000000000000002E-5</v>
      </c>
      <c r="CR47" s="205" t="str">
        <f>IF(CQ47="","",IF(CQ47&lt;=0.002,"○","×"))</f>
        <v>○</v>
      </c>
      <c r="CS47" s="172" t="s">
        <v>356</v>
      </c>
      <c r="CT47" s="204" ph="1">
        <v>6.0000000000000002E-5</v>
      </c>
      <c r="CU47" s="174" t="str">
        <f>IF(CT47="","",IF(CT47&lt;=0.002,"○","×"))</f>
        <v>○</v>
      </c>
    </row>
    <row r="48" spans="1:99" ht="12" customHeight="1" x14ac:dyDescent="0.2">
      <c r="C48" s="983"/>
      <c r="D48" s="979" t="s">
        <v>101</v>
      </c>
      <c r="E48" s="980"/>
      <c r="F48" s="980"/>
      <c r="G48" s="709" t="s">
        <v>90</v>
      </c>
      <c r="H48" s="705"/>
      <c r="I48" s="709"/>
      <c r="J48" s="705" ph="1"/>
      <c r="K48" s="203" ph="1"/>
      <c r="L48" s="142" ph="1"/>
      <c r="M48" s="23" ph="1"/>
      <c r="N48" s="197" ph="1"/>
      <c r="O48" s="29" ph="1"/>
      <c r="P48" s="23" ph="1"/>
      <c r="Q48" s="750" ph="1">
        <v>5.9999999999999995E-4</v>
      </c>
      <c r="R48" s="205" t="str">
        <f>IF(Q48="","",IF(Q48&lt;=0.05,"○","×"))</f>
        <v>○</v>
      </c>
      <c r="S48" s="206" ph="1"/>
      <c r="T48" s="751" ph="1">
        <v>5.7000000000000002E-3</v>
      </c>
      <c r="U48" s="205" t="str">
        <f>IF(T48="","",IF(T48&lt;=0.05,"○","×"))</f>
        <v>○</v>
      </c>
      <c r="V48" s="206" ph="1"/>
      <c r="W48" s="750" ph="1">
        <v>3.2000000000000002E-3</v>
      </c>
      <c r="X48" s="209" t="str">
        <f>IF(W48="","",IF(W48&lt;=0.05,"○","×"))</f>
        <v>○</v>
      </c>
      <c r="Y48" s="210" ph="1"/>
      <c r="Z48" s="751" ph="1">
        <v>1.6000000000000001E-3</v>
      </c>
      <c r="AA48" s="211" t="str">
        <f>IF(Z48="","",IF(Z48&lt;=0.05,"○","×"))</f>
        <v>○</v>
      </c>
      <c r="AB48" s="206" ph="1"/>
      <c r="AC48" s="751" ph="1">
        <v>1.1000000000000001E-3</v>
      </c>
      <c r="AD48" s="211" t="str">
        <f>IF(AC48="","",IF(AC48&lt;=0.05,"○","×"))</f>
        <v>○</v>
      </c>
      <c r="AE48" s="206" ph="1"/>
      <c r="AF48" s="207" ph="1"/>
      <c r="AG48" s="749" ph="1"/>
      <c r="AH48" s="206" ph="1"/>
      <c r="AI48" s="207" ph="1"/>
      <c r="AJ48" s="205" ph="1"/>
      <c r="AK48" s="206" ph="1"/>
      <c r="AL48" s="751" ph="1">
        <v>6.0000000000000001E-3</v>
      </c>
      <c r="AM48" s="209" t="str">
        <f>IF(AL48="","",IF(AL48&lt;=0.05,"○","×"))</f>
        <v>○</v>
      </c>
      <c r="AN48" s="210" ph="1"/>
      <c r="AO48" s="207" ph="1"/>
      <c r="AP48" s="205" ph="1"/>
      <c r="AQ48" s="206" ph="1"/>
      <c r="AR48" s="207" ph="1"/>
      <c r="AS48" s="211" ph="1"/>
      <c r="AT48" s="206" ph="1"/>
      <c r="AU48" s="207" ph="1"/>
      <c r="AV48" s="205" ph="1"/>
      <c r="AW48" s="206" ph="1"/>
      <c r="AX48" s="207" ph="1"/>
      <c r="AY48" s="211" ph="1"/>
      <c r="AZ48" s="206" ph="1"/>
      <c r="BA48" s="207" ph="1"/>
      <c r="BB48" s="749" ph="1"/>
      <c r="BC48" s="210" ph="1"/>
      <c r="BD48" s="204" ph="1"/>
      <c r="BE48" s="205" ph="1"/>
      <c r="BF48" s="206" ph="1"/>
      <c r="BG48" s="204" ph="1"/>
      <c r="BH48" s="211" ph="1"/>
      <c r="BI48" s="172" t="s">
        <v>356</v>
      </c>
      <c r="BJ48" s="751" ph="1">
        <v>5.9999999999999995E-4</v>
      </c>
      <c r="BK48" s="211" t="str">
        <f>IF(BJ48="","",IF(BJ48&lt;=0.05,"○","×"))</f>
        <v>○</v>
      </c>
      <c r="BL48" s="206" ph="1"/>
      <c r="BM48" s="751" ph="1">
        <v>1.8E-3</v>
      </c>
      <c r="BN48" s="211" t="str">
        <f>IF(BM48="","",IF(BM48&lt;=0.05,"○","×"))</f>
        <v>○</v>
      </c>
      <c r="BO48" s="206" ph="1"/>
      <c r="BP48" s="207" ph="1"/>
      <c r="BQ48" s="749" ph="1"/>
      <c r="BR48" s="210" ph="1"/>
      <c r="BS48" s="207" ph="1"/>
      <c r="BT48" s="749" ph="1"/>
      <c r="BU48" s="206" ph="1"/>
      <c r="BV48" s="751" ph="1">
        <v>1E-3</v>
      </c>
      <c r="BW48" s="205" t="str">
        <f>IF(BV48="","",IF(BV48&lt;=0.05,"○","×"))</f>
        <v>○</v>
      </c>
      <c r="BX48" s="206" ph="1"/>
      <c r="BY48" s="751" ph="1">
        <v>8.9999999999999998E-4</v>
      </c>
      <c r="BZ48" s="205" t="str">
        <f>IF(BY48="","",IF(BY48&lt;=0.05,"○","×"))</f>
        <v>○</v>
      </c>
      <c r="CA48" s="206" ph="1"/>
      <c r="CB48" s="751" ph="1">
        <v>1.6999999999999999E-3</v>
      </c>
      <c r="CC48" s="211" t="str">
        <f>IF(CB48="","",IF(CB48&lt;=0.05,"○","×"))</f>
        <v>○</v>
      </c>
      <c r="CD48" s="206" ph="1"/>
      <c r="CE48" s="751" ph="1">
        <v>5.9999999999999995E-4</v>
      </c>
      <c r="CF48" s="209" t="str">
        <f>IF(CE48="","",IF(CE48&lt;=0.05,"○","×"))</f>
        <v>○</v>
      </c>
      <c r="CG48" s="210" ph="1"/>
      <c r="CH48" s="207" ph="1"/>
      <c r="CI48" s="210" ph="1"/>
      <c r="CJ48" s="206" ph="1"/>
      <c r="CK48" s="751" ph="1">
        <v>2.2000000000000001E-3</v>
      </c>
      <c r="CL48" s="205" t="str">
        <f>IF(CK48="","",IF(CK48&lt;=0.05,"○","×"))</f>
        <v>○</v>
      </c>
      <c r="CM48" s="206" ph="1"/>
      <c r="CN48" s="751" ph="1">
        <v>1.4E-3</v>
      </c>
      <c r="CO48" s="205" t="str">
        <f>IF(CN48="","",IF(CN48&lt;=0.05,"○","×"))</f>
        <v>○</v>
      </c>
      <c r="CP48" s="206" ph="1"/>
      <c r="CQ48" s="751" ph="1">
        <v>1E-3</v>
      </c>
      <c r="CR48" s="205" t="str">
        <f>IF(CQ48="","",IF(CQ48&lt;=0.05,"○","×"))</f>
        <v>○</v>
      </c>
      <c r="CS48" s="206" ph="1"/>
      <c r="CT48" s="270" ph="1">
        <v>8.0000000000000004E-4</v>
      </c>
      <c r="CU48" s="211" t="str">
        <f>IF(CT48="","",IF(CT48&lt;=0.05,"○","×"))</f>
        <v>○</v>
      </c>
    </row>
    <row r="49" spans="3:99" ht="12" customHeight="1" x14ac:dyDescent="0.2">
      <c r="C49" s="981" t="s">
        <v>152</v>
      </c>
      <c r="D49" s="984" t="s">
        <v>153</v>
      </c>
      <c r="E49" s="985"/>
      <c r="F49" s="985"/>
      <c r="G49" s="696" t="s">
        <v>90</v>
      </c>
      <c r="H49" s="694">
        <v>3.0000000000000001E-3</v>
      </c>
      <c r="I49" s="696" t="s">
        <v>93</v>
      </c>
      <c r="J49" s="213" t="s">
        <v>356</v>
      </c>
      <c r="K49" s="214">
        <v>2.9999999999999997E-4</v>
      </c>
      <c r="L49" s="215" t="str">
        <f t="shared" ref="L49:L75" si="0">IF(K49="","",(IF(K49&lt;=$H49,"○","×")))</f>
        <v>○</v>
      </c>
      <c r="M49" s="213" t="s">
        <v>356</v>
      </c>
      <c r="N49" s="214">
        <v>2.9999999999999997E-4</v>
      </c>
      <c r="O49" s="215" t="str">
        <f t="shared" ref="O49:O75" si="1">IF(N49="","",(IF(N49&lt;=$H49,"○","×")))</f>
        <v>○</v>
      </c>
      <c r="P49" s="213" t="s">
        <v>356</v>
      </c>
      <c r="Q49" s="214">
        <v>2.9999999999999997E-4</v>
      </c>
      <c r="R49" s="215" t="str">
        <f>IF(Q49="","",(IF(Q49&lt;=$H49,"○","×")))</f>
        <v>○</v>
      </c>
      <c r="S49" s="213" t="s">
        <v>356</v>
      </c>
      <c r="T49" s="214">
        <v>2.9999999999999997E-4</v>
      </c>
      <c r="U49" s="215" t="str">
        <f>IF(T49="","",(IF(T49&lt;=$H49,"○","×")))</f>
        <v>○</v>
      </c>
      <c r="V49" s="213" t="s">
        <v>356</v>
      </c>
      <c r="W49" s="214">
        <v>2.9999999999999997E-4</v>
      </c>
      <c r="X49" s="215" t="str">
        <f t="shared" ref="X49:X75" si="2">IF(W49="","",(IF(W49&lt;=$H49,"○","×")))</f>
        <v>○</v>
      </c>
      <c r="Y49" s="213" t="s">
        <v>356</v>
      </c>
      <c r="Z49" s="214">
        <v>2.9999999999999997E-4</v>
      </c>
      <c r="AA49" s="215" t="str">
        <f t="shared" ref="AA49:AA75" si="3">IF(Z49="","",(IF(Z49&lt;=$H49,"○","×")))</f>
        <v>○</v>
      </c>
      <c r="AB49" s="213" t="s">
        <v>356</v>
      </c>
      <c r="AC49" s="214">
        <v>2.9999999999999997E-4</v>
      </c>
      <c r="AD49" s="215" t="str">
        <f t="shared" ref="AD49:AD75" si="4">IF(AC49="","",(IF(AC49&lt;=$H49,"○","×")))</f>
        <v>○</v>
      </c>
      <c r="AE49" s="213" t="s">
        <v>356</v>
      </c>
      <c r="AF49" s="214">
        <v>2.9999999999999997E-4</v>
      </c>
      <c r="AG49" s="215" t="str">
        <f t="shared" ref="AG49:AG75" si="5">IF(AF49="","",(IF(AF49&lt;=$H49,"○","×")))</f>
        <v>○</v>
      </c>
      <c r="AH49" s="213" t="s">
        <v>356</v>
      </c>
      <c r="AI49" s="214">
        <v>2.9999999999999997E-4</v>
      </c>
      <c r="AJ49" s="215" t="str">
        <f t="shared" ref="AJ49:AJ75" si="6">IF(AI49="","",(IF(AI49&lt;=$H49,"○","×")))</f>
        <v>○</v>
      </c>
      <c r="AK49" s="213" t="s">
        <v>356</v>
      </c>
      <c r="AL49" s="214">
        <v>2.9999999999999997E-4</v>
      </c>
      <c r="AM49" s="215" t="str">
        <f t="shared" ref="AM49:AM75" si="7">IF(AL49="","",(IF(AL49&lt;=$H49,"○","×")))</f>
        <v>○</v>
      </c>
      <c r="AN49" s="213" t="s">
        <v>356</v>
      </c>
      <c r="AO49" s="214">
        <v>2.9999999999999997E-4</v>
      </c>
      <c r="AP49" s="215" t="str">
        <f t="shared" ref="AP49:AP75" si="8">IF(AO49="","",(IF(AO49&lt;=$H49,"○","×")))</f>
        <v>○</v>
      </c>
      <c r="AQ49" s="213" t="s">
        <v>356</v>
      </c>
      <c r="AR49" s="214">
        <v>2.9999999999999997E-4</v>
      </c>
      <c r="AS49" s="215" t="str">
        <f t="shared" ref="AS49:AS75" si="9">IF(AR49="","",(IF(AR49&lt;=$H49,"○","×")))</f>
        <v>○</v>
      </c>
      <c r="AT49" s="213" t="s">
        <v>356</v>
      </c>
      <c r="AU49" s="214">
        <v>2.9999999999999997E-4</v>
      </c>
      <c r="AV49" s="215" t="str">
        <f t="shared" ref="AV49:AV75" si="10">IF(AU49="","",(IF(AU49&lt;=$H49,"○","×")))</f>
        <v>○</v>
      </c>
      <c r="AW49" s="213" t="s">
        <v>356</v>
      </c>
      <c r="AX49" s="214">
        <v>2.9999999999999997E-4</v>
      </c>
      <c r="AY49" s="215" t="str">
        <f t="shared" ref="AY49:AY75" si="11">IF(AX49="","",(IF(AX49&lt;=$H49,"○","×")))</f>
        <v>○</v>
      </c>
      <c r="AZ49" s="213" t="s">
        <v>356</v>
      </c>
      <c r="BA49" s="214">
        <v>2.9999999999999997E-4</v>
      </c>
      <c r="BB49" s="215" t="str">
        <f t="shared" ref="BB49:BB75" si="12">IF(BA49="","",(IF(BA49&lt;=$H49,"○","×")))</f>
        <v>○</v>
      </c>
      <c r="BC49" s="213" t="s">
        <v>356</v>
      </c>
      <c r="BD49" s="214">
        <v>2.9999999999999997E-4</v>
      </c>
      <c r="BE49" s="215" t="str">
        <f t="shared" ref="BE49:BE75" si="13">IF(BD49="","",(IF(BD49&lt;=$H49,"○","×")))</f>
        <v>○</v>
      </c>
      <c r="BF49" s="213" t="s">
        <v>356</v>
      </c>
      <c r="BG49" s="214">
        <v>2.9999999999999997E-4</v>
      </c>
      <c r="BH49" s="215" t="str">
        <f t="shared" ref="BH49:BH75" si="14">IF(BG49="","",(IF(BG49&lt;=$H49,"○","×")))</f>
        <v>○</v>
      </c>
      <c r="BI49" s="213" t="s">
        <v>356</v>
      </c>
      <c r="BJ49" s="214">
        <v>2.9999999999999997E-4</v>
      </c>
      <c r="BK49" s="215" t="str">
        <f t="shared" ref="BK49:BK75" si="15">IF(BJ49="","",(IF(BJ49&lt;=$H49,"○","×")))</f>
        <v>○</v>
      </c>
      <c r="BL49" s="213" t="s">
        <v>356</v>
      </c>
      <c r="BM49" s="214">
        <v>2.9999999999999997E-4</v>
      </c>
      <c r="BN49" s="215" t="str">
        <f t="shared" ref="BN49:BN75" si="16">IF(BM49="","",(IF(BM49&lt;=$H49,"○","×")))</f>
        <v>○</v>
      </c>
      <c r="BO49" s="213" t="s">
        <v>356</v>
      </c>
      <c r="BP49" s="214">
        <v>2.9999999999999997E-4</v>
      </c>
      <c r="BQ49" s="215" t="str">
        <f t="shared" ref="BQ49:BQ75" si="17">IF(BP49="","",(IF(BP49&lt;=$H49,"○","×")))</f>
        <v>○</v>
      </c>
      <c r="BR49" s="213" t="s">
        <v>356</v>
      </c>
      <c r="BS49" s="214">
        <v>2.9999999999999997E-4</v>
      </c>
      <c r="BT49" s="215" t="str">
        <f t="shared" ref="BT49:BT75" si="18">IF(BS49="","",(IF(BS49&lt;=$H49,"○","×")))</f>
        <v>○</v>
      </c>
      <c r="BU49" s="213" t="s">
        <v>356</v>
      </c>
      <c r="BV49" s="214">
        <v>2.9999999999999997E-4</v>
      </c>
      <c r="BW49" s="215" t="str">
        <f t="shared" ref="BW49:BW75" si="19">IF(BV49="","",(IF(BV49&lt;=$H49,"○","×")))</f>
        <v>○</v>
      </c>
      <c r="BX49" s="213" t="s">
        <v>356</v>
      </c>
      <c r="BY49" s="214">
        <v>2.9999999999999997E-4</v>
      </c>
      <c r="BZ49" s="215" t="str">
        <f t="shared" ref="BZ49:BZ75" si="20">IF(BY49="","",(IF(BY49&lt;=$H49,"○","×")))</f>
        <v>○</v>
      </c>
      <c r="CA49" s="213" t="s">
        <v>356</v>
      </c>
      <c r="CB49" s="214">
        <v>2.9999999999999997E-4</v>
      </c>
      <c r="CC49" s="215" t="str">
        <f t="shared" ref="CC49:CC75" si="21">IF(CB49="","",(IF(CB49&lt;=$H49,"○","×")))</f>
        <v>○</v>
      </c>
      <c r="CD49" s="213" t="s">
        <v>356</v>
      </c>
      <c r="CE49" s="214">
        <v>2.9999999999999997E-4</v>
      </c>
      <c r="CF49" s="215" t="str">
        <f t="shared" ref="CF49:CF75" si="22">IF(CE49="","",(IF(CE49&lt;=$H49,"○","×")))</f>
        <v>○</v>
      </c>
      <c r="CG49" s="213" t="s">
        <v>356</v>
      </c>
      <c r="CH49" s="214">
        <v>2.9999999999999997E-4</v>
      </c>
      <c r="CI49" s="215" t="str">
        <f t="shared" ref="CI49:CI75" si="23">IF(CH49="","",(IF(CH49&lt;=$H49,"○","×")))</f>
        <v>○</v>
      </c>
      <c r="CJ49" s="213" t="s">
        <v>356</v>
      </c>
      <c r="CK49" s="214">
        <v>2.9999999999999997E-4</v>
      </c>
      <c r="CL49" s="215" t="str">
        <f t="shared" ref="CL49:CL75" si="24">IF(CK49="","",(IF(CK49&lt;=$H49,"○","×")))</f>
        <v>○</v>
      </c>
      <c r="CM49" s="213" t="s">
        <v>356</v>
      </c>
      <c r="CN49" s="214">
        <v>2.9999999999999997E-4</v>
      </c>
      <c r="CO49" s="215" t="str">
        <f t="shared" ref="CO49:CO75" si="25">IF(CN49="","",(IF(CN49&lt;=$H49,"○","×")))</f>
        <v>○</v>
      </c>
      <c r="CP49" s="213" t="s">
        <v>356</v>
      </c>
      <c r="CQ49" s="214">
        <v>2.9999999999999997E-4</v>
      </c>
      <c r="CR49" s="215" t="str">
        <f t="shared" ref="CR49:CR75" si="26">IF(CQ49="","",(IF(CQ49&lt;=$H49,"○","×")))</f>
        <v>○</v>
      </c>
      <c r="CS49" s="213" t="s">
        <v>356</v>
      </c>
      <c r="CT49" s="214">
        <v>2.9999999999999997E-4</v>
      </c>
      <c r="CU49" s="215" t="str">
        <f t="shared" ref="CU49:CU75" si="27">IF(CT49="","",(IF(CT49&lt;=$H49,"○","×")))</f>
        <v>○</v>
      </c>
    </row>
    <row r="50" spans="3:99" ht="12" customHeight="1" x14ac:dyDescent="0.2">
      <c r="C50" s="982"/>
      <c r="D50" s="975" t="s">
        <v>154</v>
      </c>
      <c r="E50" s="976"/>
      <c r="F50" s="976"/>
      <c r="G50" s="709" t="s">
        <v>90</v>
      </c>
      <c r="H50" s="975" t="s">
        <v>155</v>
      </c>
      <c r="I50" s="996"/>
      <c r="J50" s="172" t="s">
        <v>356</v>
      </c>
      <c r="K50" s="706">
        <v>0.1</v>
      </c>
      <c r="L50" s="192" t="str">
        <f t="shared" si="0"/>
        <v>○</v>
      </c>
      <c r="M50" s="172" t="s">
        <v>356</v>
      </c>
      <c r="N50" s="706">
        <v>0.1</v>
      </c>
      <c r="O50" s="192" t="str">
        <f t="shared" si="1"/>
        <v>○</v>
      </c>
      <c r="P50" s="172" t="s">
        <v>356</v>
      </c>
      <c r="Q50" s="706">
        <v>0.1</v>
      </c>
      <c r="R50" s="192" t="str">
        <f t="shared" ref="R50:R75" si="28">IF(Q50="","",(IF(Q50&lt;=$H50,"○","×")))</f>
        <v>○</v>
      </c>
      <c r="S50" s="172" t="s">
        <v>356</v>
      </c>
      <c r="T50" s="706">
        <v>0.1</v>
      </c>
      <c r="U50" s="192" t="str">
        <f t="shared" ref="U50:U75" si="29">IF(T50="","",(IF(T50&lt;=$H50,"○","×")))</f>
        <v>○</v>
      </c>
      <c r="V50" s="172" t="s">
        <v>356</v>
      </c>
      <c r="W50" s="706">
        <v>0.1</v>
      </c>
      <c r="X50" s="192" t="str">
        <f t="shared" si="2"/>
        <v>○</v>
      </c>
      <c r="Y50" s="172" t="s">
        <v>356</v>
      </c>
      <c r="Z50" s="706">
        <v>0.1</v>
      </c>
      <c r="AA50" s="192" t="str">
        <f t="shared" si="3"/>
        <v>○</v>
      </c>
      <c r="AB50" s="172" t="s">
        <v>356</v>
      </c>
      <c r="AC50" s="706">
        <v>0.1</v>
      </c>
      <c r="AD50" s="192" t="str">
        <f t="shared" si="4"/>
        <v>○</v>
      </c>
      <c r="AE50" s="172" t="s">
        <v>356</v>
      </c>
      <c r="AF50" s="706">
        <v>0.1</v>
      </c>
      <c r="AG50" s="192" t="str">
        <f t="shared" si="5"/>
        <v>○</v>
      </c>
      <c r="AH50" s="172" t="s">
        <v>356</v>
      </c>
      <c r="AI50" s="706">
        <v>0.1</v>
      </c>
      <c r="AJ50" s="192" t="str">
        <f t="shared" si="6"/>
        <v>○</v>
      </c>
      <c r="AK50" s="172" t="s">
        <v>356</v>
      </c>
      <c r="AL50" s="706">
        <v>0.1</v>
      </c>
      <c r="AM50" s="192" t="str">
        <f t="shared" si="7"/>
        <v>○</v>
      </c>
      <c r="AN50" s="172" t="s">
        <v>356</v>
      </c>
      <c r="AO50" s="706">
        <v>0.1</v>
      </c>
      <c r="AP50" s="192" t="str">
        <f t="shared" si="8"/>
        <v>○</v>
      </c>
      <c r="AQ50" s="172" t="s">
        <v>356</v>
      </c>
      <c r="AR50" s="706">
        <v>0.1</v>
      </c>
      <c r="AS50" s="192" t="str">
        <f t="shared" si="9"/>
        <v>○</v>
      </c>
      <c r="AT50" s="172" t="s">
        <v>356</v>
      </c>
      <c r="AU50" s="706">
        <v>0.1</v>
      </c>
      <c r="AV50" s="192" t="str">
        <f t="shared" si="10"/>
        <v>○</v>
      </c>
      <c r="AW50" s="172" t="s">
        <v>356</v>
      </c>
      <c r="AX50" s="706">
        <v>0.1</v>
      </c>
      <c r="AY50" s="192" t="str">
        <f t="shared" si="11"/>
        <v>○</v>
      </c>
      <c r="AZ50" s="172" t="s">
        <v>356</v>
      </c>
      <c r="BA50" s="706">
        <v>0.1</v>
      </c>
      <c r="BB50" s="192" t="str">
        <f t="shared" si="12"/>
        <v>○</v>
      </c>
      <c r="BC50" s="172" t="s">
        <v>356</v>
      </c>
      <c r="BD50" s="706">
        <v>0.1</v>
      </c>
      <c r="BE50" s="192" t="str">
        <f t="shared" si="13"/>
        <v>○</v>
      </c>
      <c r="BF50" s="172" t="s">
        <v>356</v>
      </c>
      <c r="BG50" s="706">
        <v>0.1</v>
      </c>
      <c r="BH50" s="192" t="str">
        <f t="shared" si="14"/>
        <v>○</v>
      </c>
      <c r="BI50" s="172" t="s">
        <v>356</v>
      </c>
      <c r="BJ50" s="706">
        <v>0.1</v>
      </c>
      <c r="BK50" s="192" t="str">
        <f t="shared" si="15"/>
        <v>○</v>
      </c>
      <c r="BL50" s="172" t="s">
        <v>356</v>
      </c>
      <c r="BM50" s="706">
        <v>0.1</v>
      </c>
      <c r="BN50" s="192" t="str">
        <f t="shared" si="16"/>
        <v>○</v>
      </c>
      <c r="BO50" s="172" t="s">
        <v>356</v>
      </c>
      <c r="BP50" s="706">
        <v>0.1</v>
      </c>
      <c r="BQ50" s="192" t="str">
        <f t="shared" si="17"/>
        <v>○</v>
      </c>
      <c r="BR50" s="172" t="s">
        <v>356</v>
      </c>
      <c r="BS50" s="706">
        <v>0.1</v>
      </c>
      <c r="BT50" s="192" t="str">
        <f t="shared" si="18"/>
        <v>○</v>
      </c>
      <c r="BU50" s="172" t="s">
        <v>356</v>
      </c>
      <c r="BV50" s="706">
        <v>0.1</v>
      </c>
      <c r="BW50" s="192" t="str">
        <f t="shared" si="19"/>
        <v>○</v>
      </c>
      <c r="BX50" s="172" t="s">
        <v>356</v>
      </c>
      <c r="BY50" s="706">
        <v>0.1</v>
      </c>
      <c r="BZ50" s="192" t="str">
        <f t="shared" si="20"/>
        <v>○</v>
      </c>
      <c r="CA50" s="172" t="s">
        <v>356</v>
      </c>
      <c r="CB50" s="706">
        <v>0.1</v>
      </c>
      <c r="CC50" s="192" t="str">
        <f t="shared" si="21"/>
        <v>○</v>
      </c>
      <c r="CD50" s="172" t="s">
        <v>356</v>
      </c>
      <c r="CE50" s="706">
        <v>0.1</v>
      </c>
      <c r="CF50" s="192" t="str">
        <f t="shared" si="22"/>
        <v>○</v>
      </c>
      <c r="CG50" s="172" t="s">
        <v>356</v>
      </c>
      <c r="CH50" s="706">
        <v>0.1</v>
      </c>
      <c r="CI50" s="192" t="str">
        <f t="shared" si="23"/>
        <v>○</v>
      </c>
      <c r="CJ50" s="172" t="s">
        <v>356</v>
      </c>
      <c r="CK50" s="706">
        <v>0.1</v>
      </c>
      <c r="CL50" s="192" t="str">
        <f t="shared" si="24"/>
        <v>○</v>
      </c>
      <c r="CM50" s="172" t="s">
        <v>356</v>
      </c>
      <c r="CN50" s="706">
        <v>0.1</v>
      </c>
      <c r="CO50" s="192" t="str">
        <f t="shared" si="25"/>
        <v>○</v>
      </c>
      <c r="CP50" s="172" t="s">
        <v>356</v>
      </c>
      <c r="CQ50" s="706">
        <v>0.1</v>
      </c>
      <c r="CR50" s="192" t="str">
        <f t="shared" si="26"/>
        <v>○</v>
      </c>
      <c r="CS50" s="172" t="s">
        <v>356</v>
      </c>
      <c r="CT50" s="706">
        <v>0.1</v>
      </c>
      <c r="CU50" s="192" t="str">
        <f t="shared" si="27"/>
        <v>○</v>
      </c>
    </row>
    <row r="51" spans="3:99" ht="12" customHeight="1" x14ac:dyDescent="0.2">
      <c r="C51" s="982"/>
      <c r="D51" s="975" t="s">
        <v>156</v>
      </c>
      <c r="E51" s="976"/>
      <c r="F51" s="976"/>
      <c r="G51" s="709" t="s">
        <v>90</v>
      </c>
      <c r="H51" s="705">
        <v>0.01</v>
      </c>
      <c r="I51" s="709" t="s">
        <v>93</v>
      </c>
      <c r="J51" s="172" t="s">
        <v>356</v>
      </c>
      <c r="K51" s="217">
        <v>5.0000000000000001E-3</v>
      </c>
      <c r="L51" s="192" t="str">
        <f t="shared" si="0"/>
        <v>○</v>
      </c>
      <c r="M51" s="172" t="s">
        <v>356</v>
      </c>
      <c r="N51" s="217">
        <v>5.0000000000000001E-3</v>
      </c>
      <c r="O51" s="192" t="str">
        <f t="shared" si="1"/>
        <v>○</v>
      </c>
      <c r="P51" s="172" t="s">
        <v>356</v>
      </c>
      <c r="Q51" s="217">
        <v>5.0000000000000001E-3</v>
      </c>
      <c r="R51" s="192" t="str">
        <f t="shared" si="28"/>
        <v>○</v>
      </c>
      <c r="S51" s="172" t="s">
        <v>356</v>
      </c>
      <c r="T51" s="217">
        <v>5.0000000000000001E-3</v>
      </c>
      <c r="U51" s="192" t="str">
        <f t="shared" si="29"/>
        <v>○</v>
      </c>
      <c r="V51" s="172" t="s">
        <v>356</v>
      </c>
      <c r="W51" s="217">
        <v>5.0000000000000001E-3</v>
      </c>
      <c r="X51" s="192" t="str">
        <f t="shared" si="2"/>
        <v>○</v>
      </c>
      <c r="Y51" s="172" t="s">
        <v>356</v>
      </c>
      <c r="Z51" s="217">
        <v>5.0000000000000001E-3</v>
      </c>
      <c r="AA51" s="192" t="str">
        <f t="shared" si="3"/>
        <v>○</v>
      </c>
      <c r="AB51" s="172" t="s">
        <v>356</v>
      </c>
      <c r="AC51" s="217">
        <v>5.0000000000000001E-3</v>
      </c>
      <c r="AD51" s="192" t="str">
        <f t="shared" si="4"/>
        <v>○</v>
      </c>
      <c r="AE51" s="172" t="s">
        <v>356</v>
      </c>
      <c r="AF51" s="217">
        <v>5.0000000000000001E-3</v>
      </c>
      <c r="AG51" s="192" t="str">
        <f t="shared" si="5"/>
        <v>○</v>
      </c>
      <c r="AH51" s="172" t="s">
        <v>356</v>
      </c>
      <c r="AI51" s="217">
        <v>5.0000000000000001E-3</v>
      </c>
      <c r="AJ51" s="192" t="str">
        <f t="shared" si="6"/>
        <v>○</v>
      </c>
      <c r="AK51" s="172" t="s">
        <v>356</v>
      </c>
      <c r="AL51" s="217">
        <v>5.0000000000000001E-3</v>
      </c>
      <c r="AM51" s="192" t="str">
        <f t="shared" si="7"/>
        <v>○</v>
      </c>
      <c r="AN51" s="172" t="s">
        <v>356</v>
      </c>
      <c r="AO51" s="217">
        <v>5.0000000000000001E-3</v>
      </c>
      <c r="AP51" s="192" t="str">
        <f t="shared" si="8"/>
        <v>○</v>
      </c>
      <c r="AQ51" s="172" t="s">
        <v>356</v>
      </c>
      <c r="AR51" s="217">
        <v>5.0000000000000001E-3</v>
      </c>
      <c r="AS51" s="192" t="str">
        <f t="shared" si="9"/>
        <v>○</v>
      </c>
      <c r="AT51" s="172" t="s">
        <v>356</v>
      </c>
      <c r="AU51" s="217">
        <v>5.0000000000000001E-3</v>
      </c>
      <c r="AV51" s="192" t="str">
        <f t="shared" si="10"/>
        <v>○</v>
      </c>
      <c r="AW51" s="172" t="s">
        <v>356</v>
      </c>
      <c r="AX51" s="217">
        <v>5.0000000000000001E-3</v>
      </c>
      <c r="AY51" s="192" t="str">
        <f t="shared" si="11"/>
        <v>○</v>
      </c>
      <c r="AZ51" s="172" t="s">
        <v>356</v>
      </c>
      <c r="BA51" s="217">
        <v>5.0000000000000001E-3</v>
      </c>
      <c r="BB51" s="192" t="str">
        <f t="shared" si="12"/>
        <v>○</v>
      </c>
      <c r="BC51" s="172" t="s">
        <v>356</v>
      </c>
      <c r="BD51" s="217">
        <v>5.0000000000000001E-3</v>
      </c>
      <c r="BE51" s="192" t="str">
        <f t="shared" si="13"/>
        <v>○</v>
      </c>
      <c r="BF51" s="172" t="s">
        <v>356</v>
      </c>
      <c r="BG51" s="217">
        <v>5.0000000000000001E-3</v>
      </c>
      <c r="BH51" s="192" t="str">
        <f t="shared" si="14"/>
        <v>○</v>
      </c>
      <c r="BI51" s="172" t="s">
        <v>356</v>
      </c>
      <c r="BJ51" s="217">
        <v>5.0000000000000001E-3</v>
      </c>
      <c r="BK51" s="192" t="str">
        <f t="shared" si="15"/>
        <v>○</v>
      </c>
      <c r="BL51" s="172" t="s">
        <v>356</v>
      </c>
      <c r="BM51" s="217">
        <v>5.0000000000000001E-3</v>
      </c>
      <c r="BN51" s="192" t="str">
        <f t="shared" si="16"/>
        <v>○</v>
      </c>
      <c r="BO51" s="172" t="s">
        <v>356</v>
      </c>
      <c r="BP51" s="217">
        <v>5.0000000000000001E-3</v>
      </c>
      <c r="BQ51" s="192" t="str">
        <f t="shared" si="17"/>
        <v>○</v>
      </c>
      <c r="BR51" s="172" t="s">
        <v>356</v>
      </c>
      <c r="BS51" s="217">
        <v>5.0000000000000001E-3</v>
      </c>
      <c r="BT51" s="192" t="str">
        <f t="shared" si="18"/>
        <v>○</v>
      </c>
      <c r="BU51" s="172" t="s">
        <v>356</v>
      </c>
      <c r="BV51" s="217">
        <v>5.0000000000000001E-3</v>
      </c>
      <c r="BW51" s="192" t="str">
        <f t="shared" si="19"/>
        <v>○</v>
      </c>
      <c r="BX51" s="172" t="s">
        <v>356</v>
      </c>
      <c r="BY51" s="217">
        <v>5.0000000000000001E-3</v>
      </c>
      <c r="BZ51" s="192" t="str">
        <f t="shared" si="20"/>
        <v>○</v>
      </c>
      <c r="CA51" s="172" t="s">
        <v>356</v>
      </c>
      <c r="CB51" s="217">
        <v>5.0000000000000001E-3</v>
      </c>
      <c r="CC51" s="192" t="str">
        <f t="shared" si="21"/>
        <v>○</v>
      </c>
      <c r="CD51" s="172" t="s">
        <v>356</v>
      </c>
      <c r="CE51" s="217">
        <v>5.0000000000000001E-3</v>
      </c>
      <c r="CF51" s="192" t="str">
        <f t="shared" si="22"/>
        <v>○</v>
      </c>
      <c r="CG51" s="172" t="s">
        <v>356</v>
      </c>
      <c r="CH51" s="217">
        <v>5.0000000000000001E-3</v>
      </c>
      <c r="CI51" s="192" t="str">
        <f t="shared" si="23"/>
        <v>○</v>
      </c>
      <c r="CJ51" s="172" t="s">
        <v>356</v>
      </c>
      <c r="CK51" s="217">
        <v>5.0000000000000001E-3</v>
      </c>
      <c r="CL51" s="192" t="str">
        <f t="shared" si="24"/>
        <v>○</v>
      </c>
      <c r="CM51" s="172" t="s">
        <v>356</v>
      </c>
      <c r="CN51" s="217">
        <v>5.0000000000000001E-3</v>
      </c>
      <c r="CO51" s="192" t="str">
        <f t="shared" si="25"/>
        <v>○</v>
      </c>
      <c r="CP51" s="172" t="s">
        <v>356</v>
      </c>
      <c r="CQ51" s="217">
        <v>5.0000000000000001E-3</v>
      </c>
      <c r="CR51" s="192" t="str">
        <f t="shared" si="26"/>
        <v>○</v>
      </c>
      <c r="CS51" s="172" t="s">
        <v>356</v>
      </c>
      <c r="CT51" s="217">
        <v>5.0000000000000001E-3</v>
      </c>
      <c r="CU51" s="192" t="str">
        <f t="shared" si="27"/>
        <v>○</v>
      </c>
    </row>
    <row r="52" spans="3:99" ht="12" customHeight="1" x14ac:dyDescent="0.2">
      <c r="C52" s="982"/>
      <c r="D52" s="977" t="s">
        <v>157</v>
      </c>
      <c r="E52" s="978"/>
      <c r="F52" s="978"/>
      <c r="G52" s="719" t="s">
        <v>90</v>
      </c>
      <c r="H52" s="717">
        <v>0.02</v>
      </c>
      <c r="I52" s="709" t="s">
        <v>93</v>
      </c>
      <c r="J52" s="220" t="s">
        <v>356</v>
      </c>
      <c r="K52" s="221">
        <v>0.01</v>
      </c>
      <c r="L52" s="222" t="str">
        <f t="shared" si="0"/>
        <v>○</v>
      </c>
      <c r="M52" s="220" t="s">
        <v>356</v>
      </c>
      <c r="N52" s="221">
        <v>0.01</v>
      </c>
      <c r="O52" s="222" t="str">
        <f t="shared" si="1"/>
        <v>○</v>
      </c>
      <c r="P52" s="220" t="s">
        <v>356</v>
      </c>
      <c r="Q52" s="221">
        <v>0.01</v>
      </c>
      <c r="R52" s="222" t="str">
        <f t="shared" si="28"/>
        <v>○</v>
      </c>
      <c r="S52" s="220" t="s">
        <v>356</v>
      </c>
      <c r="T52" s="221">
        <v>0.01</v>
      </c>
      <c r="U52" s="222" t="str">
        <f t="shared" si="29"/>
        <v>○</v>
      </c>
      <c r="V52" s="220" t="s">
        <v>356</v>
      </c>
      <c r="W52" s="221">
        <v>0.01</v>
      </c>
      <c r="X52" s="222" t="str">
        <f t="shared" si="2"/>
        <v>○</v>
      </c>
      <c r="Y52" s="220" t="s">
        <v>356</v>
      </c>
      <c r="Z52" s="221">
        <v>0.01</v>
      </c>
      <c r="AA52" s="222" t="str">
        <f t="shared" si="3"/>
        <v>○</v>
      </c>
      <c r="AB52" s="220" t="s">
        <v>356</v>
      </c>
      <c r="AC52" s="221">
        <v>0.01</v>
      </c>
      <c r="AD52" s="222" t="str">
        <f t="shared" si="4"/>
        <v>○</v>
      </c>
      <c r="AE52" s="220" t="s">
        <v>356</v>
      </c>
      <c r="AF52" s="221">
        <v>0.01</v>
      </c>
      <c r="AG52" s="222" t="str">
        <f t="shared" si="5"/>
        <v>○</v>
      </c>
      <c r="AH52" s="220" t="s">
        <v>356</v>
      </c>
      <c r="AI52" s="221">
        <v>0.01</v>
      </c>
      <c r="AJ52" s="222" t="str">
        <f t="shared" si="6"/>
        <v>○</v>
      </c>
      <c r="AK52" s="220" t="s">
        <v>356</v>
      </c>
      <c r="AL52" s="221">
        <v>0.01</v>
      </c>
      <c r="AM52" s="222" t="str">
        <f t="shared" si="7"/>
        <v>○</v>
      </c>
      <c r="AN52" s="220" t="s">
        <v>356</v>
      </c>
      <c r="AO52" s="221">
        <v>0.01</v>
      </c>
      <c r="AP52" s="222" t="str">
        <f t="shared" si="8"/>
        <v>○</v>
      </c>
      <c r="AQ52" s="220" t="s">
        <v>356</v>
      </c>
      <c r="AR52" s="221">
        <v>0.01</v>
      </c>
      <c r="AS52" s="222" t="str">
        <f t="shared" si="9"/>
        <v>○</v>
      </c>
      <c r="AT52" s="220" t="s">
        <v>356</v>
      </c>
      <c r="AU52" s="221">
        <v>0.01</v>
      </c>
      <c r="AV52" s="222" t="str">
        <f t="shared" si="10"/>
        <v>○</v>
      </c>
      <c r="AW52" s="220" t="s">
        <v>356</v>
      </c>
      <c r="AX52" s="221">
        <v>0.01</v>
      </c>
      <c r="AY52" s="222" t="str">
        <f t="shared" si="11"/>
        <v>○</v>
      </c>
      <c r="AZ52" s="220" t="s">
        <v>356</v>
      </c>
      <c r="BA52" s="221">
        <v>0.01</v>
      </c>
      <c r="BB52" s="222" t="str">
        <f t="shared" si="12"/>
        <v>○</v>
      </c>
      <c r="BC52" s="220" t="s">
        <v>356</v>
      </c>
      <c r="BD52" s="221">
        <v>0.01</v>
      </c>
      <c r="BE52" s="222" t="str">
        <f t="shared" si="13"/>
        <v>○</v>
      </c>
      <c r="BF52" s="220" t="s">
        <v>356</v>
      </c>
      <c r="BG52" s="221">
        <v>0.01</v>
      </c>
      <c r="BH52" s="222" t="str">
        <f t="shared" si="14"/>
        <v>○</v>
      </c>
      <c r="BI52" s="220" t="s">
        <v>356</v>
      </c>
      <c r="BJ52" s="221">
        <v>0.01</v>
      </c>
      <c r="BK52" s="222" t="str">
        <f t="shared" si="15"/>
        <v>○</v>
      </c>
      <c r="BL52" s="220" t="s">
        <v>356</v>
      </c>
      <c r="BM52" s="221">
        <v>0.01</v>
      </c>
      <c r="BN52" s="222" t="str">
        <f t="shared" si="16"/>
        <v>○</v>
      </c>
      <c r="BO52" s="220" t="s">
        <v>356</v>
      </c>
      <c r="BP52" s="221">
        <v>0.01</v>
      </c>
      <c r="BQ52" s="222" t="str">
        <f t="shared" si="17"/>
        <v>○</v>
      </c>
      <c r="BR52" s="220" t="s">
        <v>356</v>
      </c>
      <c r="BS52" s="221">
        <v>0.01</v>
      </c>
      <c r="BT52" s="222" t="str">
        <f t="shared" si="18"/>
        <v>○</v>
      </c>
      <c r="BU52" s="220" t="s">
        <v>356</v>
      </c>
      <c r="BV52" s="221">
        <v>0.01</v>
      </c>
      <c r="BW52" s="222" t="str">
        <f t="shared" si="19"/>
        <v>○</v>
      </c>
      <c r="BX52" s="220" t="s">
        <v>356</v>
      </c>
      <c r="BY52" s="221">
        <v>0.01</v>
      </c>
      <c r="BZ52" s="222" t="str">
        <f t="shared" si="20"/>
        <v>○</v>
      </c>
      <c r="CA52" s="220" t="s">
        <v>356</v>
      </c>
      <c r="CB52" s="221">
        <v>0.01</v>
      </c>
      <c r="CC52" s="222" t="str">
        <f t="shared" si="21"/>
        <v>○</v>
      </c>
      <c r="CD52" s="220" t="s">
        <v>356</v>
      </c>
      <c r="CE52" s="221">
        <v>0.01</v>
      </c>
      <c r="CF52" s="222" t="str">
        <f t="shared" si="22"/>
        <v>○</v>
      </c>
      <c r="CG52" s="220" t="s">
        <v>356</v>
      </c>
      <c r="CH52" s="221">
        <v>0.01</v>
      </c>
      <c r="CI52" s="222" t="str">
        <f t="shared" si="23"/>
        <v>○</v>
      </c>
      <c r="CJ52" s="220" t="s">
        <v>356</v>
      </c>
      <c r="CK52" s="221">
        <v>0.01</v>
      </c>
      <c r="CL52" s="222" t="str">
        <f t="shared" si="24"/>
        <v>○</v>
      </c>
      <c r="CM52" s="220" t="s">
        <v>356</v>
      </c>
      <c r="CN52" s="221">
        <v>0.01</v>
      </c>
      <c r="CO52" s="222" t="str">
        <f t="shared" si="25"/>
        <v>○</v>
      </c>
      <c r="CP52" s="220" t="s">
        <v>356</v>
      </c>
      <c r="CQ52" s="221">
        <v>0.01</v>
      </c>
      <c r="CR52" s="222" t="str">
        <f t="shared" si="26"/>
        <v>○</v>
      </c>
      <c r="CS52" s="220" t="s">
        <v>356</v>
      </c>
      <c r="CT52" s="221">
        <v>0.01</v>
      </c>
      <c r="CU52" s="222" t="str">
        <f t="shared" si="27"/>
        <v>○</v>
      </c>
    </row>
    <row r="53" spans="3:99" ht="12" customHeight="1" x14ac:dyDescent="0.2">
      <c r="C53" s="982"/>
      <c r="D53" s="975" t="s">
        <v>158</v>
      </c>
      <c r="E53" s="976"/>
      <c r="F53" s="976"/>
      <c r="G53" s="709" t="s">
        <v>90</v>
      </c>
      <c r="H53" s="705">
        <v>0.01</v>
      </c>
      <c r="I53" s="720" t="s">
        <v>93</v>
      </c>
      <c r="J53" s="172" t="s">
        <v>356</v>
      </c>
      <c r="K53" s="217">
        <v>5.0000000000000001E-3</v>
      </c>
      <c r="L53" s="192" t="str">
        <f t="shared" si="0"/>
        <v>○</v>
      </c>
      <c r="M53" s="172" t="s">
        <v>356</v>
      </c>
      <c r="N53" s="217">
        <v>5.0000000000000001E-3</v>
      </c>
      <c r="O53" s="192" t="str">
        <f t="shared" si="1"/>
        <v>○</v>
      </c>
      <c r="P53" s="172" t="s">
        <v>356</v>
      </c>
      <c r="Q53" s="217">
        <v>5.0000000000000001E-3</v>
      </c>
      <c r="R53" s="192" t="str">
        <f t="shared" si="28"/>
        <v>○</v>
      </c>
      <c r="S53" s="172" t="s">
        <v>356</v>
      </c>
      <c r="T53" s="217">
        <v>5.0000000000000001E-3</v>
      </c>
      <c r="U53" s="192" t="str">
        <f t="shared" si="29"/>
        <v>○</v>
      </c>
      <c r="V53" s="172" t="s">
        <v>356</v>
      </c>
      <c r="W53" s="217">
        <v>5.0000000000000001E-3</v>
      </c>
      <c r="X53" s="192" t="str">
        <f t="shared" si="2"/>
        <v>○</v>
      </c>
      <c r="Y53" s="172" t="s">
        <v>356</v>
      </c>
      <c r="Z53" s="217">
        <v>5.0000000000000001E-3</v>
      </c>
      <c r="AA53" s="192" t="str">
        <f t="shared" si="3"/>
        <v>○</v>
      </c>
      <c r="AB53" s="172" t="s">
        <v>356</v>
      </c>
      <c r="AC53" s="217">
        <v>5.0000000000000001E-3</v>
      </c>
      <c r="AD53" s="192" t="str">
        <f t="shared" si="4"/>
        <v>○</v>
      </c>
      <c r="AE53" s="172" t="s">
        <v>356</v>
      </c>
      <c r="AF53" s="217">
        <v>5.0000000000000001E-3</v>
      </c>
      <c r="AG53" s="192" t="str">
        <f t="shared" si="5"/>
        <v>○</v>
      </c>
      <c r="AH53" s="172" t="s">
        <v>356</v>
      </c>
      <c r="AI53" s="217">
        <v>5.0000000000000001E-3</v>
      </c>
      <c r="AJ53" s="192" t="str">
        <f t="shared" si="6"/>
        <v>○</v>
      </c>
      <c r="AK53" s="172" t="s">
        <v>356</v>
      </c>
      <c r="AL53" s="217">
        <v>5.0000000000000001E-3</v>
      </c>
      <c r="AM53" s="192" t="str">
        <f t="shared" si="7"/>
        <v>○</v>
      </c>
      <c r="AN53" s="172" t="s">
        <v>356</v>
      </c>
      <c r="AO53" s="217">
        <v>5.0000000000000001E-3</v>
      </c>
      <c r="AP53" s="192" t="str">
        <f t="shared" si="8"/>
        <v>○</v>
      </c>
      <c r="AQ53" s="172" t="s">
        <v>356</v>
      </c>
      <c r="AR53" s="217">
        <v>5.0000000000000001E-3</v>
      </c>
      <c r="AS53" s="192" t="str">
        <f t="shared" si="9"/>
        <v>○</v>
      </c>
      <c r="AT53" s="172" t="s">
        <v>356</v>
      </c>
      <c r="AU53" s="217">
        <v>5.0000000000000001E-3</v>
      </c>
      <c r="AV53" s="192" t="str">
        <f t="shared" si="10"/>
        <v>○</v>
      </c>
      <c r="AW53" s="172" t="s">
        <v>356</v>
      </c>
      <c r="AX53" s="217">
        <v>5.0000000000000001E-3</v>
      </c>
      <c r="AY53" s="192" t="str">
        <f t="shared" si="11"/>
        <v>○</v>
      </c>
      <c r="AZ53" s="172" t="s">
        <v>356</v>
      </c>
      <c r="BA53" s="217">
        <v>5.0000000000000001E-3</v>
      </c>
      <c r="BB53" s="192" t="str">
        <f t="shared" si="12"/>
        <v>○</v>
      </c>
      <c r="BC53" s="172" t="s">
        <v>356</v>
      </c>
      <c r="BD53" s="217">
        <v>5.0000000000000001E-3</v>
      </c>
      <c r="BE53" s="192" t="str">
        <f t="shared" si="13"/>
        <v>○</v>
      </c>
      <c r="BF53" s="172" t="s">
        <v>356</v>
      </c>
      <c r="BG53" s="217">
        <v>5.0000000000000001E-3</v>
      </c>
      <c r="BH53" s="192" t="str">
        <f t="shared" si="14"/>
        <v>○</v>
      </c>
      <c r="BI53" s="172" t="s">
        <v>356</v>
      </c>
      <c r="BJ53" s="217">
        <v>5.0000000000000001E-3</v>
      </c>
      <c r="BK53" s="192" t="str">
        <f t="shared" si="15"/>
        <v>○</v>
      </c>
      <c r="BL53" s="172" t="s">
        <v>356</v>
      </c>
      <c r="BM53" s="217">
        <v>5.0000000000000001E-3</v>
      </c>
      <c r="BN53" s="192" t="str">
        <f t="shared" si="16"/>
        <v>○</v>
      </c>
      <c r="BO53" s="172" t="s">
        <v>356</v>
      </c>
      <c r="BP53" s="217">
        <v>5.0000000000000001E-3</v>
      </c>
      <c r="BQ53" s="192" t="str">
        <f t="shared" si="17"/>
        <v>○</v>
      </c>
      <c r="BR53" s="172" t="s">
        <v>356</v>
      </c>
      <c r="BS53" s="217">
        <v>5.0000000000000001E-3</v>
      </c>
      <c r="BT53" s="192" t="str">
        <f t="shared" si="18"/>
        <v>○</v>
      </c>
      <c r="BU53" s="172" t="s">
        <v>356</v>
      </c>
      <c r="BV53" s="217">
        <v>5.0000000000000001E-3</v>
      </c>
      <c r="BW53" s="192" t="str">
        <f t="shared" si="19"/>
        <v>○</v>
      </c>
      <c r="BX53" s="172" t="s">
        <v>356</v>
      </c>
      <c r="BY53" s="217">
        <v>5.0000000000000001E-3</v>
      </c>
      <c r="BZ53" s="192" t="str">
        <f t="shared" si="20"/>
        <v>○</v>
      </c>
      <c r="CA53" s="172" t="s">
        <v>356</v>
      </c>
      <c r="CB53" s="217">
        <v>5.0000000000000001E-3</v>
      </c>
      <c r="CC53" s="192" t="str">
        <f t="shared" si="21"/>
        <v>○</v>
      </c>
      <c r="CD53" s="172" t="s">
        <v>356</v>
      </c>
      <c r="CE53" s="217">
        <v>5.0000000000000001E-3</v>
      </c>
      <c r="CF53" s="192" t="str">
        <f t="shared" si="22"/>
        <v>○</v>
      </c>
      <c r="CG53" s="172" t="s">
        <v>356</v>
      </c>
      <c r="CH53" s="217">
        <v>5.0000000000000001E-3</v>
      </c>
      <c r="CI53" s="192" t="str">
        <f t="shared" si="23"/>
        <v>○</v>
      </c>
      <c r="CJ53" s="172" t="s">
        <v>356</v>
      </c>
      <c r="CK53" s="217">
        <v>5.0000000000000001E-3</v>
      </c>
      <c r="CL53" s="192" t="str">
        <f t="shared" si="24"/>
        <v>○</v>
      </c>
      <c r="CM53" s="172" t="s">
        <v>356</v>
      </c>
      <c r="CN53" s="217">
        <v>5.0000000000000001E-3</v>
      </c>
      <c r="CO53" s="192" t="str">
        <f t="shared" si="25"/>
        <v>○</v>
      </c>
      <c r="CP53" s="172" t="s">
        <v>356</v>
      </c>
      <c r="CQ53" s="217">
        <v>5.0000000000000001E-3</v>
      </c>
      <c r="CR53" s="192" t="str">
        <f t="shared" si="26"/>
        <v>○</v>
      </c>
      <c r="CS53" s="172" t="s">
        <v>356</v>
      </c>
      <c r="CT53" s="217">
        <v>5.0000000000000001E-3</v>
      </c>
      <c r="CU53" s="192" t="str">
        <f t="shared" si="27"/>
        <v>○</v>
      </c>
    </row>
    <row r="54" spans="3:99" ht="12" customHeight="1" x14ac:dyDescent="0.2">
      <c r="C54" s="982"/>
      <c r="D54" s="975" t="s">
        <v>159</v>
      </c>
      <c r="E54" s="976"/>
      <c r="F54" s="976"/>
      <c r="G54" s="709" t="s">
        <v>90</v>
      </c>
      <c r="H54" s="705">
        <v>5.0000000000000001E-4</v>
      </c>
      <c r="I54" s="709" t="s">
        <v>93</v>
      </c>
      <c r="J54" s="172" t="s">
        <v>356</v>
      </c>
      <c r="K54" s="217">
        <v>5.0000000000000001E-4</v>
      </c>
      <c r="L54" s="192" t="str">
        <f t="shared" si="0"/>
        <v>○</v>
      </c>
      <c r="M54" s="172" t="s">
        <v>356</v>
      </c>
      <c r="N54" s="217">
        <v>5.0000000000000001E-4</v>
      </c>
      <c r="O54" s="192" t="str">
        <f t="shared" si="1"/>
        <v>○</v>
      </c>
      <c r="P54" s="172" t="s">
        <v>356</v>
      </c>
      <c r="Q54" s="217">
        <v>5.0000000000000001E-4</v>
      </c>
      <c r="R54" s="192" t="str">
        <f t="shared" si="28"/>
        <v>○</v>
      </c>
      <c r="S54" s="172" t="s">
        <v>356</v>
      </c>
      <c r="T54" s="217">
        <v>5.0000000000000001E-4</v>
      </c>
      <c r="U54" s="192" t="str">
        <f t="shared" si="29"/>
        <v>○</v>
      </c>
      <c r="V54" s="172" t="s">
        <v>356</v>
      </c>
      <c r="W54" s="217">
        <v>5.0000000000000001E-4</v>
      </c>
      <c r="X54" s="192" t="str">
        <f t="shared" si="2"/>
        <v>○</v>
      </c>
      <c r="Y54" s="172" t="s">
        <v>356</v>
      </c>
      <c r="Z54" s="217">
        <v>5.0000000000000001E-4</v>
      </c>
      <c r="AA54" s="192" t="str">
        <f t="shared" si="3"/>
        <v>○</v>
      </c>
      <c r="AB54" s="172" t="s">
        <v>356</v>
      </c>
      <c r="AC54" s="217">
        <v>5.0000000000000001E-4</v>
      </c>
      <c r="AD54" s="192" t="str">
        <f t="shared" si="4"/>
        <v>○</v>
      </c>
      <c r="AE54" s="172" t="s">
        <v>356</v>
      </c>
      <c r="AF54" s="217">
        <v>5.0000000000000001E-4</v>
      </c>
      <c r="AG54" s="192" t="str">
        <f t="shared" si="5"/>
        <v>○</v>
      </c>
      <c r="AH54" s="172" t="s">
        <v>356</v>
      </c>
      <c r="AI54" s="217">
        <v>5.0000000000000001E-4</v>
      </c>
      <c r="AJ54" s="192" t="str">
        <f t="shared" si="6"/>
        <v>○</v>
      </c>
      <c r="AK54" s="172" t="s">
        <v>356</v>
      </c>
      <c r="AL54" s="217">
        <v>5.0000000000000001E-4</v>
      </c>
      <c r="AM54" s="192" t="str">
        <f t="shared" si="7"/>
        <v>○</v>
      </c>
      <c r="AN54" s="172" t="s">
        <v>356</v>
      </c>
      <c r="AO54" s="217">
        <v>5.0000000000000001E-4</v>
      </c>
      <c r="AP54" s="192" t="str">
        <f t="shared" si="8"/>
        <v>○</v>
      </c>
      <c r="AQ54" s="172" t="s">
        <v>356</v>
      </c>
      <c r="AR54" s="217">
        <v>5.0000000000000001E-4</v>
      </c>
      <c r="AS54" s="192" t="str">
        <f t="shared" si="9"/>
        <v>○</v>
      </c>
      <c r="AT54" s="172" t="s">
        <v>356</v>
      </c>
      <c r="AU54" s="217">
        <v>5.0000000000000001E-4</v>
      </c>
      <c r="AV54" s="192" t="str">
        <f t="shared" si="10"/>
        <v>○</v>
      </c>
      <c r="AW54" s="172" t="s">
        <v>356</v>
      </c>
      <c r="AX54" s="217">
        <v>5.0000000000000001E-4</v>
      </c>
      <c r="AY54" s="192" t="str">
        <f t="shared" si="11"/>
        <v>○</v>
      </c>
      <c r="AZ54" s="172" t="s">
        <v>356</v>
      </c>
      <c r="BA54" s="217">
        <v>5.0000000000000001E-4</v>
      </c>
      <c r="BB54" s="192" t="str">
        <f t="shared" si="12"/>
        <v>○</v>
      </c>
      <c r="BC54" s="172" t="s">
        <v>356</v>
      </c>
      <c r="BD54" s="217">
        <v>5.0000000000000001E-4</v>
      </c>
      <c r="BE54" s="192" t="str">
        <f t="shared" si="13"/>
        <v>○</v>
      </c>
      <c r="BF54" s="172" t="s">
        <v>356</v>
      </c>
      <c r="BG54" s="217">
        <v>5.0000000000000001E-4</v>
      </c>
      <c r="BH54" s="192" t="str">
        <f t="shared" si="14"/>
        <v>○</v>
      </c>
      <c r="BI54" s="172" t="s">
        <v>356</v>
      </c>
      <c r="BJ54" s="217">
        <v>5.0000000000000001E-4</v>
      </c>
      <c r="BK54" s="192" t="str">
        <f t="shared" si="15"/>
        <v>○</v>
      </c>
      <c r="BL54" s="172" t="s">
        <v>356</v>
      </c>
      <c r="BM54" s="217">
        <v>5.0000000000000001E-4</v>
      </c>
      <c r="BN54" s="192" t="str">
        <f t="shared" si="16"/>
        <v>○</v>
      </c>
      <c r="BO54" s="172" t="s">
        <v>356</v>
      </c>
      <c r="BP54" s="217">
        <v>5.0000000000000001E-4</v>
      </c>
      <c r="BQ54" s="192" t="str">
        <f t="shared" si="17"/>
        <v>○</v>
      </c>
      <c r="BR54" s="172" t="s">
        <v>356</v>
      </c>
      <c r="BS54" s="217">
        <v>5.0000000000000001E-4</v>
      </c>
      <c r="BT54" s="192" t="str">
        <f t="shared" si="18"/>
        <v>○</v>
      </c>
      <c r="BU54" s="172" t="s">
        <v>356</v>
      </c>
      <c r="BV54" s="217">
        <v>5.0000000000000001E-4</v>
      </c>
      <c r="BW54" s="192" t="str">
        <f t="shared" si="19"/>
        <v>○</v>
      </c>
      <c r="BX54" s="172" t="s">
        <v>356</v>
      </c>
      <c r="BY54" s="217">
        <v>5.0000000000000001E-4</v>
      </c>
      <c r="BZ54" s="192" t="str">
        <f t="shared" si="20"/>
        <v>○</v>
      </c>
      <c r="CA54" s="172" t="s">
        <v>356</v>
      </c>
      <c r="CB54" s="217">
        <v>5.0000000000000001E-4</v>
      </c>
      <c r="CC54" s="192" t="str">
        <f t="shared" si="21"/>
        <v>○</v>
      </c>
      <c r="CD54" s="172" t="s">
        <v>356</v>
      </c>
      <c r="CE54" s="217">
        <v>5.0000000000000001E-4</v>
      </c>
      <c r="CF54" s="192" t="str">
        <f t="shared" si="22"/>
        <v>○</v>
      </c>
      <c r="CG54" s="172" t="s">
        <v>356</v>
      </c>
      <c r="CH54" s="217">
        <v>5.0000000000000001E-4</v>
      </c>
      <c r="CI54" s="192" t="str">
        <f t="shared" si="23"/>
        <v>○</v>
      </c>
      <c r="CJ54" s="172" t="s">
        <v>356</v>
      </c>
      <c r="CK54" s="217">
        <v>5.0000000000000001E-4</v>
      </c>
      <c r="CL54" s="192" t="str">
        <f t="shared" si="24"/>
        <v>○</v>
      </c>
      <c r="CM54" s="172" t="s">
        <v>356</v>
      </c>
      <c r="CN54" s="217">
        <v>5.0000000000000001E-4</v>
      </c>
      <c r="CO54" s="192" t="str">
        <f t="shared" si="25"/>
        <v>○</v>
      </c>
      <c r="CP54" s="172" t="s">
        <v>356</v>
      </c>
      <c r="CQ54" s="217">
        <v>5.0000000000000001E-4</v>
      </c>
      <c r="CR54" s="192" t="str">
        <f t="shared" si="26"/>
        <v>○</v>
      </c>
      <c r="CS54" s="172" t="s">
        <v>356</v>
      </c>
      <c r="CT54" s="217">
        <v>5.0000000000000001E-4</v>
      </c>
      <c r="CU54" s="192" t="str">
        <f t="shared" si="27"/>
        <v>○</v>
      </c>
    </row>
    <row r="55" spans="3:99" ht="12" customHeight="1" x14ac:dyDescent="0.2">
      <c r="C55" s="982"/>
      <c r="D55" s="975" t="s">
        <v>160</v>
      </c>
      <c r="E55" s="976"/>
      <c r="F55" s="976"/>
      <c r="G55" s="709" t="s">
        <v>90</v>
      </c>
      <c r="H55" s="975" t="s">
        <v>155</v>
      </c>
      <c r="I55" s="996"/>
      <c r="J55" s="23"/>
      <c r="K55" s="217"/>
      <c r="L55" s="143" t="str">
        <f t="shared" si="0"/>
        <v/>
      </c>
      <c r="M55" s="23"/>
      <c r="N55" s="217"/>
      <c r="O55" s="143" t="str">
        <f t="shared" si="1"/>
        <v/>
      </c>
      <c r="P55" s="23"/>
      <c r="Q55" s="217"/>
      <c r="R55" s="143" t="str">
        <f t="shared" si="28"/>
        <v/>
      </c>
      <c r="S55" s="23"/>
      <c r="T55" s="217"/>
      <c r="U55" s="143" t="str">
        <f t="shared" si="29"/>
        <v/>
      </c>
      <c r="V55" s="23"/>
      <c r="W55" s="217"/>
      <c r="X55" s="143" t="str">
        <f t="shared" si="2"/>
        <v/>
      </c>
      <c r="Y55" s="23"/>
      <c r="Z55" s="217"/>
      <c r="AA55" s="143" t="str">
        <f t="shared" si="3"/>
        <v/>
      </c>
      <c r="AB55" s="23"/>
      <c r="AC55" s="217"/>
      <c r="AD55" s="143" t="str">
        <f t="shared" si="4"/>
        <v/>
      </c>
      <c r="AE55" s="23"/>
      <c r="AF55" s="217"/>
      <c r="AG55" s="143" t="str">
        <f t="shared" si="5"/>
        <v/>
      </c>
      <c r="AH55" s="23"/>
      <c r="AI55" s="217"/>
      <c r="AJ55" s="143" t="str">
        <f t="shared" si="6"/>
        <v/>
      </c>
      <c r="AK55" s="23"/>
      <c r="AL55" s="217"/>
      <c r="AM55" s="143" t="str">
        <f t="shared" si="7"/>
        <v/>
      </c>
      <c r="AN55" s="23"/>
      <c r="AO55" s="217"/>
      <c r="AP55" s="143" t="str">
        <f t="shared" si="8"/>
        <v/>
      </c>
      <c r="AQ55" s="23"/>
      <c r="AR55" s="217"/>
      <c r="AS55" s="143" t="str">
        <f t="shared" si="9"/>
        <v/>
      </c>
      <c r="AT55" s="23"/>
      <c r="AU55" s="217"/>
      <c r="AV55" s="143" t="str">
        <f t="shared" si="10"/>
        <v/>
      </c>
      <c r="AW55" s="23"/>
      <c r="AX55" s="217"/>
      <c r="AY55" s="143" t="str">
        <f t="shared" si="11"/>
        <v/>
      </c>
      <c r="AZ55" s="23"/>
      <c r="BA55" s="217"/>
      <c r="BB55" s="143" t="str">
        <f t="shared" si="12"/>
        <v/>
      </c>
      <c r="BC55" s="23"/>
      <c r="BD55" s="217"/>
      <c r="BE55" s="143" t="str">
        <f t="shared" si="13"/>
        <v/>
      </c>
      <c r="BF55" s="23"/>
      <c r="BG55" s="217"/>
      <c r="BH55" s="143" t="str">
        <f t="shared" si="14"/>
        <v/>
      </c>
      <c r="BI55" s="23"/>
      <c r="BJ55" s="217"/>
      <c r="BK55" s="143" t="str">
        <f t="shared" si="15"/>
        <v/>
      </c>
      <c r="BL55" s="23"/>
      <c r="BM55" s="217"/>
      <c r="BN55" s="143" t="str">
        <f t="shared" si="16"/>
        <v/>
      </c>
      <c r="BO55" s="23"/>
      <c r="BP55" s="217"/>
      <c r="BQ55" s="143" t="str">
        <f t="shared" si="17"/>
        <v/>
      </c>
      <c r="BR55" s="23"/>
      <c r="BS55" s="217"/>
      <c r="BT55" s="143" t="str">
        <f t="shared" si="18"/>
        <v/>
      </c>
      <c r="BU55" s="23"/>
      <c r="BV55" s="217"/>
      <c r="BW55" s="143" t="str">
        <f t="shared" si="19"/>
        <v/>
      </c>
      <c r="BX55" s="23"/>
      <c r="BY55" s="217"/>
      <c r="BZ55" s="143" t="str">
        <f t="shared" si="20"/>
        <v/>
      </c>
      <c r="CA55" s="23"/>
      <c r="CB55" s="217"/>
      <c r="CC55" s="143" t="str">
        <f t="shared" si="21"/>
        <v/>
      </c>
      <c r="CD55" s="23"/>
      <c r="CE55" s="217"/>
      <c r="CF55" s="143" t="str">
        <f t="shared" si="22"/>
        <v/>
      </c>
      <c r="CG55" s="23"/>
      <c r="CH55" s="217"/>
      <c r="CI55" s="143" t="str">
        <f t="shared" si="23"/>
        <v/>
      </c>
      <c r="CJ55" s="23"/>
      <c r="CK55" s="217"/>
      <c r="CL55" s="143" t="str">
        <f t="shared" si="24"/>
        <v/>
      </c>
      <c r="CM55" s="23"/>
      <c r="CN55" s="217"/>
      <c r="CO55" s="143" t="str">
        <f t="shared" si="25"/>
        <v/>
      </c>
      <c r="CP55" s="23"/>
      <c r="CQ55" s="217"/>
      <c r="CR55" s="143" t="str">
        <f t="shared" si="26"/>
        <v/>
      </c>
      <c r="CS55" s="23"/>
      <c r="CT55" s="217"/>
      <c r="CU55" s="143" t="str">
        <f t="shared" si="27"/>
        <v/>
      </c>
    </row>
    <row r="56" spans="3:99" ht="12" customHeight="1" x14ac:dyDescent="0.2">
      <c r="C56" s="982"/>
      <c r="D56" s="977" t="s">
        <v>161</v>
      </c>
      <c r="E56" s="978"/>
      <c r="F56" s="978"/>
      <c r="G56" s="719" t="s">
        <v>90</v>
      </c>
      <c r="H56" s="977" t="s">
        <v>155</v>
      </c>
      <c r="I56" s="997"/>
      <c r="J56" s="224" t="s">
        <v>356</v>
      </c>
      <c r="K56" s="221">
        <v>5.0000000000000001E-4</v>
      </c>
      <c r="L56" s="225" t="str">
        <f t="shared" si="0"/>
        <v>○</v>
      </c>
      <c r="M56" s="224" t="s">
        <v>356</v>
      </c>
      <c r="N56" s="221">
        <v>5.0000000000000001E-4</v>
      </c>
      <c r="O56" s="225" t="str">
        <f t="shared" si="1"/>
        <v>○</v>
      </c>
      <c r="P56" s="224" t="s">
        <v>356</v>
      </c>
      <c r="Q56" s="221">
        <v>5.0000000000000001E-4</v>
      </c>
      <c r="R56" s="225" t="str">
        <f t="shared" si="28"/>
        <v>○</v>
      </c>
      <c r="S56" s="224" t="s">
        <v>356</v>
      </c>
      <c r="T56" s="221">
        <v>5.0000000000000001E-4</v>
      </c>
      <c r="U56" s="225" t="str">
        <f t="shared" si="29"/>
        <v>○</v>
      </c>
      <c r="V56" s="224" t="s">
        <v>356</v>
      </c>
      <c r="W56" s="221">
        <v>5.0000000000000001E-4</v>
      </c>
      <c r="X56" s="225" t="str">
        <f t="shared" si="2"/>
        <v>○</v>
      </c>
      <c r="Y56" s="224" t="s">
        <v>356</v>
      </c>
      <c r="Z56" s="221">
        <v>5.0000000000000001E-4</v>
      </c>
      <c r="AA56" s="225" t="str">
        <f t="shared" si="3"/>
        <v>○</v>
      </c>
      <c r="AB56" s="224" t="s">
        <v>356</v>
      </c>
      <c r="AC56" s="221">
        <v>5.0000000000000001E-4</v>
      </c>
      <c r="AD56" s="225" t="str">
        <f t="shared" si="4"/>
        <v>○</v>
      </c>
      <c r="AE56" s="224" t="s">
        <v>356</v>
      </c>
      <c r="AF56" s="221">
        <v>5.0000000000000001E-4</v>
      </c>
      <c r="AG56" s="225" t="str">
        <f t="shared" si="5"/>
        <v>○</v>
      </c>
      <c r="AH56" s="224" t="s">
        <v>356</v>
      </c>
      <c r="AI56" s="221">
        <v>5.0000000000000001E-4</v>
      </c>
      <c r="AJ56" s="225" t="str">
        <f t="shared" si="6"/>
        <v>○</v>
      </c>
      <c r="AK56" s="224" t="s">
        <v>356</v>
      </c>
      <c r="AL56" s="221">
        <v>5.0000000000000001E-4</v>
      </c>
      <c r="AM56" s="225" t="str">
        <f t="shared" si="7"/>
        <v>○</v>
      </c>
      <c r="AN56" s="224" t="s">
        <v>356</v>
      </c>
      <c r="AO56" s="221">
        <v>5.0000000000000001E-4</v>
      </c>
      <c r="AP56" s="225" t="str">
        <f t="shared" si="8"/>
        <v>○</v>
      </c>
      <c r="AQ56" s="224" t="s">
        <v>356</v>
      </c>
      <c r="AR56" s="221">
        <v>5.0000000000000001E-4</v>
      </c>
      <c r="AS56" s="225" t="str">
        <f t="shared" si="9"/>
        <v>○</v>
      </c>
      <c r="AT56" s="224" t="s">
        <v>356</v>
      </c>
      <c r="AU56" s="221">
        <v>5.0000000000000001E-4</v>
      </c>
      <c r="AV56" s="225" t="str">
        <f t="shared" si="10"/>
        <v>○</v>
      </c>
      <c r="AW56" s="224" t="s">
        <v>356</v>
      </c>
      <c r="AX56" s="221">
        <v>5.0000000000000001E-4</v>
      </c>
      <c r="AY56" s="225" t="str">
        <f t="shared" si="11"/>
        <v>○</v>
      </c>
      <c r="AZ56" s="224" t="s">
        <v>356</v>
      </c>
      <c r="BA56" s="221">
        <v>5.0000000000000001E-4</v>
      </c>
      <c r="BB56" s="225" t="str">
        <f t="shared" si="12"/>
        <v>○</v>
      </c>
      <c r="BC56" s="224" t="s">
        <v>356</v>
      </c>
      <c r="BD56" s="221">
        <v>5.0000000000000001E-4</v>
      </c>
      <c r="BE56" s="225" t="str">
        <f t="shared" si="13"/>
        <v>○</v>
      </c>
      <c r="BF56" s="224" t="s">
        <v>356</v>
      </c>
      <c r="BG56" s="221">
        <v>5.0000000000000001E-4</v>
      </c>
      <c r="BH56" s="225" t="str">
        <f t="shared" si="14"/>
        <v>○</v>
      </c>
      <c r="BI56" s="224" t="s">
        <v>356</v>
      </c>
      <c r="BJ56" s="221">
        <v>5.0000000000000001E-4</v>
      </c>
      <c r="BK56" s="225" t="str">
        <f t="shared" si="15"/>
        <v>○</v>
      </c>
      <c r="BL56" s="224" t="s">
        <v>356</v>
      </c>
      <c r="BM56" s="221">
        <v>5.0000000000000001E-4</v>
      </c>
      <c r="BN56" s="225" t="str">
        <f t="shared" si="16"/>
        <v>○</v>
      </c>
      <c r="BO56" s="224" t="s">
        <v>356</v>
      </c>
      <c r="BP56" s="221">
        <v>5.0000000000000001E-4</v>
      </c>
      <c r="BQ56" s="225" t="str">
        <f t="shared" si="17"/>
        <v>○</v>
      </c>
      <c r="BR56" s="224" t="s">
        <v>356</v>
      </c>
      <c r="BS56" s="221">
        <v>5.0000000000000001E-4</v>
      </c>
      <c r="BT56" s="225" t="str">
        <f t="shared" si="18"/>
        <v>○</v>
      </c>
      <c r="BU56" s="224" t="s">
        <v>356</v>
      </c>
      <c r="BV56" s="221">
        <v>5.0000000000000001E-4</v>
      </c>
      <c r="BW56" s="225" t="str">
        <f t="shared" si="19"/>
        <v>○</v>
      </c>
      <c r="BX56" s="224" t="s">
        <v>356</v>
      </c>
      <c r="BY56" s="221">
        <v>5.0000000000000001E-4</v>
      </c>
      <c r="BZ56" s="225" t="str">
        <f t="shared" si="20"/>
        <v>○</v>
      </c>
      <c r="CA56" s="224" t="s">
        <v>356</v>
      </c>
      <c r="CB56" s="221">
        <v>5.0000000000000001E-4</v>
      </c>
      <c r="CC56" s="225" t="str">
        <f t="shared" si="21"/>
        <v>○</v>
      </c>
      <c r="CD56" s="224" t="s">
        <v>356</v>
      </c>
      <c r="CE56" s="221">
        <v>5.0000000000000001E-4</v>
      </c>
      <c r="CF56" s="225" t="str">
        <f t="shared" si="22"/>
        <v>○</v>
      </c>
      <c r="CG56" s="224" t="s">
        <v>356</v>
      </c>
      <c r="CH56" s="221">
        <v>5.0000000000000001E-4</v>
      </c>
      <c r="CI56" s="225" t="str">
        <f t="shared" si="23"/>
        <v>○</v>
      </c>
      <c r="CJ56" s="224" t="s">
        <v>356</v>
      </c>
      <c r="CK56" s="221">
        <v>5.0000000000000001E-4</v>
      </c>
      <c r="CL56" s="225" t="str">
        <f t="shared" si="24"/>
        <v>○</v>
      </c>
      <c r="CM56" s="224" t="s">
        <v>356</v>
      </c>
      <c r="CN56" s="221">
        <v>5.0000000000000001E-4</v>
      </c>
      <c r="CO56" s="225" t="str">
        <f t="shared" si="25"/>
        <v>○</v>
      </c>
      <c r="CP56" s="224" t="s">
        <v>356</v>
      </c>
      <c r="CQ56" s="221">
        <v>5.0000000000000001E-4</v>
      </c>
      <c r="CR56" s="225" t="str">
        <f t="shared" si="26"/>
        <v>○</v>
      </c>
      <c r="CS56" s="224" t="s">
        <v>356</v>
      </c>
      <c r="CT56" s="221">
        <v>5.0000000000000001E-4</v>
      </c>
      <c r="CU56" s="225" t="str">
        <f t="shared" si="27"/>
        <v>○</v>
      </c>
    </row>
    <row r="57" spans="3:99" ht="12" customHeight="1" x14ac:dyDescent="0.2">
      <c r="C57" s="982"/>
      <c r="D57" s="975" t="s">
        <v>162</v>
      </c>
      <c r="E57" s="976"/>
      <c r="F57" s="976"/>
      <c r="G57" s="709" t="s">
        <v>90</v>
      </c>
      <c r="H57" s="713">
        <v>0.02</v>
      </c>
      <c r="I57" s="720" t="s">
        <v>93</v>
      </c>
      <c r="J57" s="172" t="s">
        <v>356</v>
      </c>
      <c r="K57" s="217">
        <v>2E-3</v>
      </c>
      <c r="L57" s="192" t="str">
        <f t="shared" si="0"/>
        <v>○</v>
      </c>
      <c r="M57" s="172" t="s">
        <v>356</v>
      </c>
      <c r="N57" s="217">
        <v>2E-3</v>
      </c>
      <c r="O57" s="192" t="str">
        <f t="shared" si="1"/>
        <v>○</v>
      </c>
      <c r="P57" s="172" t="s">
        <v>356</v>
      </c>
      <c r="Q57" s="217">
        <v>2E-3</v>
      </c>
      <c r="R57" s="192" t="str">
        <f t="shared" si="28"/>
        <v>○</v>
      </c>
      <c r="S57" s="172" t="s">
        <v>356</v>
      </c>
      <c r="T57" s="217">
        <v>2E-3</v>
      </c>
      <c r="U57" s="192" t="str">
        <f t="shared" si="29"/>
        <v>○</v>
      </c>
      <c r="V57" s="172" t="s">
        <v>356</v>
      </c>
      <c r="W57" s="217">
        <v>2E-3</v>
      </c>
      <c r="X57" s="192" t="str">
        <f t="shared" si="2"/>
        <v>○</v>
      </c>
      <c r="Y57" s="172" t="s">
        <v>356</v>
      </c>
      <c r="Z57" s="217">
        <v>2E-3</v>
      </c>
      <c r="AA57" s="192" t="str">
        <f t="shared" si="3"/>
        <v>○</v>
      </c>
      <c r="AB57" s="172" t="s">
        <v>356</v>
      </c>
      <c r="AC57" s="217">
        <v>2E-3</v>
      </c>
      <c r="AD57" s="192" t="str">
        <f t="shared" si="4"/>
        <v>○</v>
      </c>
      <c r="AE57" s="172" t="s">
        <v>356</v>
      </c>
      <c r="AF57" s="217">
        <v>2E-3</v>
      </c>
      <c r="AG57" s="192" t="str">
        <f t="shared" si="5"/>
        <v>○</v>
      </c>
      <c r="AH57" s="172" t="s">
        <v>356</v>
      </c>
      <c r="AI57" s="217">
        <v>2E-3</v>
      </c>
      <c r="AJ57" s="192" t="str">
        <f t="shared" si="6"/>
        <v>○</v>
      </c>
      <c r="AK57" s="172" t="s">
        <v>356</v>
      </c>
      <c r="AL57" s="217">
        <v>2E-3</v>
      </c>
      <c r="AM57" s="192" t="str">
        <f t="shared" si="7"/>
        <v>○</v>
      </c>
      <c r="AN57" s="172" t="s">
        <v>356</v>
      </c>
      <c r="AO57" s="217">
        <v>2E-3</v>
      </c>
      <c r="AP57" s="192" t="str">
        <f t="shared" si="8"/>
        <v>○</v>
      </c>
      <c r="AQ57" s="172" t="s">
        <v>356</v>
      </c>
      <c r="AR57" s="217">
        <v>2E-3</v>
      </c>
      <c r="AS57" s="192" t="str">
        <f t="shared" si="9"/>
        <v>○</v>
      </c>
      <c r="AT57" s="172" t="s">
        <v>356</v>
      </c>
      <c r="AU57" s="217">
        <v>2E-3</v>
      </c>
      <c r="AV57" s="192" t="str">
        <f t="shared" si="10"/>
        <v>○</v>
      </c>
      <c r="AW57" s="172" t="s">
        <v>356</v>
      </c>
      <c r="AX57" s="217">
        <v>2E-3</v>
      </c>
      <c r="AY57" s="192" t="str">
        <f t="shared" si="11"/>
        <v>○</v>
      </c>
      <c r="AZ57" s="172" t="s">
        <v>356</v>
      </c>
      <c r="BA57" s="217">
        <v>2E-3</v>
      </c>
      <c r="BB57" s="192" t="str">
        <f t="shared" si="12"/>
        <v>○</v>
      </c>
      <c r="BC57" s="172" t="s">
        <v>356</v>
      </c>
      <c r="BD57" s="217">
        <v>2E-3</v>
      </c>
      <c r="BE57" s="192" t="str">
        <f t="shared" si="13"/>
        <v>○</v>
      </c>
      <c r="BF57" s="172" t="s">
        <v>356</v>
      </c>
      <c r="BG57" s="217">
        <v>2E-3</v>
      </c>
      <c r="BH57" s="192" t="str">
        <f t="shared" si="14"/>
        <v>○</v>
      </c>
      <c r="BI57" s="172" t="s">
        <v>356</v>
      </c>
      <c r="BJ57" s="217">
        <v>2E-3</v>
      </c>
      <c r="BK57" s="192" t="str">
        <f t="shared" si="15"/>
        <v>○</v>
      </c>
      <c r="BL57" s="172" t="s">
        <v>356</v>
      </c>
      <c r="BM57" s="217">
        <v>2E-3</v>
      </c>
      <c r="BN57" s="192" t="str">
        <f t="shared" si="16"/>
        <v>○</v>
      </c>
      <c r="BO57" s="172" t="s">
        <v>356</v>
      </c>
      <c r="BP57" s="217">
        <v>2E-3</v>
      </c>
      <c r="BQ57" s="192" t="str">
        <f t="shared" si="17"/>
        <v>○</v>
      </c>
      <c r="BR57" s="172" t="s">
        <v>356</v>
      </c>
      <c r="BS57" s="217">
        <v>2E-3</v>
      </c>
      <c r="BT57" s="192" t="str">
        <f t="shared" si="18"/>
        <v>○</v>
      </c>
      <c r="BU57" s="172" t="s">
        <v>356</v>
      </c>
      <c r="BV57" s="217">
        <v>2E-3</v>
      </c>
      <c r="BW57" s="192" t="str">
        <f t="shared" si="19"/>
        <v>○</v>
      </c>
      <c r="BX57" s="172" t="s">
        <v>356</v>
      </c>
      <c r="BY57" s="217">
        <v>2E-3</v>
      </c>
      <c r="BZ57" s="192" t="str">
        <f t="shared" si="20"/>
        <v>○</v>
      </c>
      <c r="CA57" s="172" t="s">
        <v>356</v>
      </c>
      <c r="CB57" s="217">
        <v>2E-3</v>
      </c>
      <c r="CC57" s="192" t="str">
        <f t="shared" si="21"/>
        <v>○</v>
      </c>
      <c r="CD57" s="172" t="s">
        <v>356</v>
      </c>
      <c r="CE57" s="217">
        <v>2E-3</v>
      </c>
      <c r="CF57" s="192" t="str">
        <f t="shared" si="22"/>
        <v>○</v>
      </c>
      <c r="CG57" s="172" t="s">
        <v>356</v>
      </c>
      <c r="CH57" s="217">
        <v>2E-3</v>
      </c>
      <c r="CI57" s="192" t="str">
        <f t="shared" si="23"/>
        <v>○</v>
      </c>
      <c r="CJ57" s="172" t="s">
        <v>356</v>
      </c>
      <c r="CK57" s="217">
        <v>2E-3</v>
      </c>
      <c r="CL57" s="192" t="str">
        <f t="shared" si="24"/>
        <v>○</v>
      </c>
      <c r="CM57" s="172" t="s">
        <v>356</v>
      </c>
      <c r="CN57" s="217">
        <v>2E-3</v>
      </c>
      <c r="CO57" s="192" t="str">
        <f t="shared" si="25"/>
        <v>○</v>
      </c>
      <c r="CP57" s="172" t="s">
        <v>356</v>
      </c>
      <c r="CQ57" s="217">
        <v>2E-3</v>
      </c>
      <c r="CR57" s="192" t="str">
        <f t="shared" si="26"/>
        <v>○</v>
      </c>
      <c r="CS57" s="172" t="s">
        <v>356</v>
      </c>
      <c r="CT57" s="217">
        <v>2E-3</v>
      </c>
      <c r="CU57" s="192" t="str">
        <f t="shared" si="27"/>
        <v>○</v>
      </c>
    </row>
    <row r="58" spans="3:99" ht="12" customHeight="1" x14ac:dyDescent="0.2">
      <c r="C58" s="982"/>
      <c r="D58" s="975" t="s">
        <v>163</v>
      </c>
      <c r="E58" s="976"/>
      <c r="F58" s="976"/>
      <c r="G58" s="709" t="s">
        <v>90</v>
      </c>
      <c r="H58" s="705">
        <v>2E-3</v>
      </c>
      <c r="I58" s="709" t="s">
        <v>93</v>
      </c>
      <c r="J58" s="172" t="s">
        <v>356</v>
      </c>
      <c r="K58" s="217">
        <v>2.0000000000000001E-4</v>
      </c>
      <c r="L58" s="192" t="str">
        <f t="shared" si="0"/>
        <v>○</v>
      </c>
      <c r="M58" s="172" t="s">
        <v>356</v>
      </c>
      <c r="N58" s="217">
        <v>2.0000000000000001E-4</v>
      </c>
      <c r="O58" s="192" t="str">
        <f t="shared" si="1"/>
        <v>○</v>
      </c>
      <c r="P58" s="172" t="s">
        <v>356</v>
      </c>
      <c r="Q58" s="217">
        <v>2.0000000000000001E-4</v>
      </c>
      <c r="R58" s="192" t="str">
        <f t="shared" si="28"/>
        <v>○</v>
      </c>
      <c r="S58" s="172" t="s">
        <v>356</v>
      </c>
      <c r="T58" s="217">
        <v>2.0000000000000001E-4</v>
      </c>
      <c r="U58" s="192" t="str">
        <f t="shared" si="29"/>
        <v>○</v>
      </c>
      <c r="V58" s="172" t="s">
        <v>356</v>
      </c>
      <c r="W58" s="217">
        <v>2.0000000000000001E-4</v>
      </c>
      <c r="X58" s="192" t="str">
        <f t="shared" si="2"/>
        <v>○</v>
      </c>
      <c r="Y58" s="172" t="s">
        <v>356</v>
      </c>
      <c r="Z58" s="217">
        <v>2.0000000000000001E-4</v>
      </c>
      <c r="AA58" s="192" t="str">
        <f t="shared" si="3"/>
        <v>○</v>
      </c>
      <c r="AB58" s="172" t="s">
        <v>356</v>
      </c>
      <c r="AC58" s="217">
        <v>2.0000000000000001E-4</v>
      </c>
      <c r="AD58" s="192" t="str">
        <f t="shared" si="4"/>
        <v>○</v>
      </c>
      <c r="AE58" s="172" t="s">
        <v>356</v>
      </c>
      <c r="AF58" s="217">
        <v>2.0000000000000001E-4</v>
      </c>
      <c r="AG58" s="192" t="str">
        <f t="shared" si="5"/>
        <v>○</v>
      </c>
      <c r="AH58" s="172" t="s">
        <v>356</v>
      </c>
      <c r="AI58" s="217">
        <v>2.0000000000000001E-4</v>
      </c>
      <c r="AJ58" s="192" t="str">
        <f t="shared" si="6"/>
        <v>○</v>
      </c>
      <c r="AK58" s="172" t="s">
        <v>356</v>
      </c>
      <c r="AL58" s="217">
        <v>2.0000000000000001E-4</v>
      </c>
      <c r="AM58" s="192" t="str">
        <f t="shared" si="7"/>
        <v>○</v>
      </c>
      <c r="AN58" s="172" t="s">
        <v>356</v>
      </c>
      <c r="AO58" s="217">
        <v>2.0000000000000001E-4</v>
      </c>
      <c r="AP58" s="192" t="str">
        <f t="shared" si="8"/>
        <v>○</v>
      </c>
      <c r="AQ58" s="172" t="s">
        <v>356</v>
      </c>
      <c r="AR58" s="217">
        <v>2.0000000000000001E-4</v>
      </c>
      <c r="AS58" s="192" t="str">
        <f t="shared" si="9"/>
        <v>○</v>
      </c>
      <c r="AT58" s="172" t="s">
        <v>356</v>
      </c>
      <c r="AU58" s="217">
        <v>2.0000000000000001E-4</v>
      </c>
      <c r="AV58" s="192" t="str">
        <f t="shared" si="10"/>
        <v>○</v>
      </c>
      <c r="AW58" s="172" t="s">
        <v>356</v>
      </c>
      <c r="AX58" s="217">
        <v>2.0000000000000001E-4</v>
      </c>
      <c r="AY58" s="192" t="str">
        <f t="shared" si="11"/>
        <v>○</v>
      </c>
      <c r="AZ58" s="172" t="s">
        <v>356</v>
      </c>
      <c r="BA58" s="217">
        <v>2.0000000000000001E-4</v>
      </c>
      <c r="BB58" s="192" t="str">
        <f t="shared" si="12"/>
        <v>○</v>
      </c>
      <c r="BC58" s="172" t="s">
        <v>356</v>
      </c>
      <c r="BD58" s="217">
        <v>2.0000000000000001E-4</v>
      </c>
      <c r="BE58" s="192" t="str">
        <f t="shared" si="13"/>
        <v>○</v>
      </c>
      <c r="BF58" s="172" t="s">
        <v>356</v>
      </c>
      <c r="BG58" s="217">
        <v>2.0000000000000001E-4</v>
      </c>
      <c r="BH58" s="192" t="str">
        <f t="shared" si="14"/>
        <v>○</v>
      </c>
      <c r="BI58" s="172" t="s">
        <v>356</v>
      </c>
      <c r="BJ58" s="217">
        <v>2.0000000000000001E-4</v>
      </c>
      <c r="BK58" s="192" t="str">
        <f t="shared" si="15"/>
        <v>○</v>
      </c>
      <c r="BL58" s="172" t="s">
        <v>356</v>
      </c>
      <c r="BM58" s="217">
        <v>2.0000000000000001E-4</v>
      </c>
      <c r="BN58" s="192" t="str">
        <f t="shared" si="16"/>
        <v>○</v>
      </c>
      <c r="BO58" s="172" t="s">
        <v>356</v>
      </c>
      <c r="BP58" s="217">
        <v>2.0000000000000001E-4</v>
      </c>
      <c r="BQ58" s="192" t="str">
        <f t="shared" si="17"/>
        <v>○</v>
      </c>
      <c r="BR58" s="172" t="s">
        <v>356</v>
      </c>
      <c r="BS58" s="217">
        <v>2.0000000000000001E-4</v>
      </c>
      <c r="BT58" s="192" t="str">
        <f t="shared" si="18"/>
        <v>○</v>
      </c>
      <c r="BU58" s="172" t="s">
        <v>356</v>
      </c>
      <c r="BV58" s="217">
        <v>2.0000000000000001E-4</v>
      </c>
      <c r="BW58" s="192" t="str">
        <f t="shared" si="19"/>
        <v>○</v>
      </c>
      <c r="BX58" s="172" t="s">
        <v>356</v>
      </c>
      <c r="BY58" s="217">
        <v>2.0000000000000001E-4</v>
      </c>
      <c r="BZ58" s="192" t="str">
        <f t="shared" si="20"/>
        <v>○</v>
      </c>
      <c r="CA58" s="172" t="s">
        <v>356</v>
      </c>
      <c r="CB58" s="217">
        <v>2.0000000000000001E-4</v>
      </c>
      <c r="CC58" s="192" t="str">
        <f t="shared" si="21"/>
        <v>○</v>
      </c>
      <c r="CD58" s="172" t="s">
        <v>356</v>
      </c>
      <c r="CE58" s="217">
        <v>2.0000000000000001E-4</v>
      </c>
      <c r="CF58" s="192" t="str">
        <f t="shared" si="22"/>
        <v>○</v>
      </c>
      <c r="CG58" s="172" t="s">
        <v>356</v>
      </c>
      <c r="CH58" s="217">
        <v>2.0000000000000001E-4</v>
      </c>
      <c r="CI58" s="192" t="str">
        <f t="shared" si="23"/>
        <v>○</v>
      </c>
      <c r="CJ58" s="172" t="s">
        <v>356</v>
      </c>
      <c r="CK58" s="217">
        <v>2.0000000000000001E-4</v>
      </c>
      <c r="CL58" s="192" t="str">
        <f t="shared" si="24"/>
        <v>○</v>
      </c>
      <c r="CM58" s="172" t="s">
        <v>356</v>
      </c>
      <c r="CN58" s="217">
        <v>2.0000000000000001E-4</v>
      </c>
      <c r="CO58" s="192" t="str">
        <f t="shared" si="25"/>
        <v>○</v>
      </c>
      <c r="CP58" s="172" t="s">
        <v>356</v>
      </c>
      <c r="CQ58" s="217">
        <v>2.0000000000000001E-4</v>
      </c>
      <c r="CR58" s="192" t="str">
        <f t="shared" si="26"/>
        <v>○</v>
      </c>
      <c r="CS58" s="172" t="s">
        <v>356</v>
      </c>
      <c r="CT58" s="217">
        <v>2.0000000000000001E-4</v>
      </c>
      <c r="CU58" s="192" t="str">
        <f t="shared" si="27"/>
        <v>○</v>
      </c>
    </row>
    <row r="59" spans="3:99" ht="12" customHeight="1" x14ac:dyDescent="0.2">
      <c r="C59" s="982"/>
      <c r="D59" s="975" t="s">
        <v>164</v>
      </c>
      <c r="E59" s="976"/>
      <c r="F59" s="976"/>
      <c r="G59" s="709" t="s">
        <v>90</v>
      </c>
      <c r="H59" s="705">
        <v>4.0000000000000001E-3</v>
      </c>
      <c r="I59" s="709" t="s">
        <v>93</v>
      </c>
      <c r="J59" s="172" t="s">
        <v>356</v>
      </c>
      <c r="K59" s="217">
        <v>4.0000000000000002E-4</v>
      </c>
      <c r="L59" s="192" t="str">
        <f t="shared" si="0"/>
        <v>○</v>
      </c>
      <c r="M59" s="172" t="s">
        <v>356</v>
      </c>
      <c r="N59" s="217">
        <v>4.0000000000000002E-4</v>
      </c>
      <c r="O59" s="192" t="str">
        <f t="shared" si="1"/>
        <v>○</v>
      </c>
      <c r="P59" s="172" t="s">
        <v>356</v>
      </c>
      <c r="Q59" s="217">
        <v>4.0000000000000002E-4</v>
      </c>
      <c r="R59" s="192" t="str">
        <f t="shared" si="28"/>
        <v>○</v>
      </c>
      <c r="S59" s="172" t="s">
        <v>356</v>
      </c>
      <c r="T59" s="217">
        <v>4.0000000000000002E-4</v>
      </c>
      <c r="U59" s="192" t="str">
        <f t="shared" si="29"/>
        <v>○</v>
      </c>
      <c r="V59" s="172" t="s">
        <v>356</v>
      </c>
      <c r="W59" s="217">
        <v>4.0000000000000002E-4</v>
      </c>
      <c r="X59" s="192" t="str">
        <f t="shared" si="2"/>
        <v>○</v>
      </c>
      <c r="Y59" s="172" t="s">
        <v>356</v>
      </c>
      <c r="Z59" s="217">
        <v>4.0000000000000002E-4</v>
      </c>
      <c r="AA59" s="192" t="str">
        <f t="shared" si="3"/>
        <v>○</v>
      </c>
      <c r="AB59" s="172" t="s">
        <v>356</v>
      </c>
      <c r="AC59" s="217">
        <v>4.0000000000000002E-4</v>
      </c>
      <c r="AD59" s="192" t="str">
        <f t="shared" si="4"/>
        <v>○</v>
      </c>
      <c r="AE59" s="172" t="s">
        <v>356</v>
      </c>
      <c r="AF59" s="217">
        <v>4.0000000000000002E-4</v>
      </c>
      <c r="AG59" s="192" t="str">
        <f t="shared" si="5"/>
        <v>○</v>
      </c>
      <c r="AH59" s="172" t="s">
        <v>356</v>
      </c>
      <c r="AI59" s="217">
        <v>4.0000000000000002E-4</v>
      </c>
      <c r="AJ59" s="192" t="str">
        <f t="shared" si="6"/>
        <v>○</v>
      </c>
      <c r="AK59" s="172" t="s">
        <v>356</v>
      </c>
      <c r="AL59" s="217">
        <v>4.0000000000000002E-4</v>
      </c>
      <c r="AM59" s="192" t="str">
        <f t="shared" si="7"/>
        <v>○</v>
      </c>
      <c r="AN59" s="172" t="s">
        <v>356</v>
      </c>
      <c r="AO59" s="217">
        <v>4.0000000000000002E-4</v>
      </c>
      <c r="AP59" s="192" t="str">
        <f t="shared" si="8"/>
        <v>○</v>
      </c>
      <c r="AQ59" s="172" t="s">
        <v>356</v>
      </c>
      <c r="AR59" s="217">
        <v>4.0000000000000002E-4</v>
      </c>
      <c r="AS59" s="192" t="str">
        <f t="shared" si="9"/>
        <v>○</v>
      </c>
      <c r="AT59" s="172" t="s">
        <v>356</v>
      </c>
      <c r="AU59" s="217">
        <v>4.0000000000000002E-4</v>
      </c>
      <c r="AV59" s="192" t="str">
        <f t="shared" si="10"/>
        <v>○</v>
      </c>
      <c r="AW59" s="172" t="s">
        <v>356</v>
      </c>
      <c r="AX59" s="217">
        <v>4.0000000000000002E-4</v>
      </c>
      <c r="AY59" s="192" t="str">
        <f t="shared" si="11"/>
        <v>○</v>
      </c>
      <c r="AZ59" s="172" t="s">
        <v>356</v>
      </c>
      <c r="BA59" s="217">
        <v>4.0000000000000002E-4</v>
      </c>
      <c r="BB59" s="192" t="str">
        <f t="shared" si="12"/>
        <v>○</v>
      </c>
      <c r="BC59" s="172" t="s">
        <v>356</v>
      </c>
      <c r="BD59" s="217">
        <v>4.0000000000000002E-4</v>
      </c>
      <c r="BE59" s="192" t="str">
        <f t="shared" si="13"/>
        <v>○</v>
      </c>
      <c r="BF59" s="172" t="s">
        <v>356</v>
      </c>
      <c r="BG59" s="217">
        <v>4.0000000000000002E-4</v>
      </c>
      <c r="BH59" s="192" t="str">
        <f t="shared" si="14"/>
        <v>○</v>
      </c>
      <c r="BI59" s="172" t="s">
        <v>356</v>
      </c>
      <c r="BJ59" s="217">
        <v>4.0000000000000002E-4</v>
      </c>
      <c r="BK59" s="192" t="str">
        <f t="shared" si="15"/>
        <v>○</v>
      </c>
      <c r="BL59" s="172" t="s">
        <v>356</v>
      </c>
      <c r="BM59" s="217">
        <v>4.0000000000000002E-4</v>
      </c>
      <c r="BN59" s="192" t="str">
        <f t="shared" si="16"/>
        <v>○</v>
      </c>
      <c r="BO59" s="172" t="s">
        <v>356</v>
      </c>
      <c r="BP59" s="217">
        <v>4.0000000000000002E-4</v>
      </c>
      <c r="BQ59" s="192" t="str">
        <f t="shared" si="17"/>
        <v>○</v>
      </c>
      <c r="BR59" s="172" t="s">
        <v>356</v>
      </c>
      <c r="BS59" s="217">
        <v>4.0000000000000002E-4</v>
      </c>
      <c r="BT59" s="192" t="str">
        <f t="shared" si="18"/>
        <v>○</v>
      </c>
      <c r="BU59" s="172" t="s">
        <v>356</v>
      </c>
      <c r="BV59" s="217">
        <v>4.0000000000000002E-4</v>
      </c>
      <c r="BW59" s="192" t="str">
        <f t="shared" si="19"/>
        <v>○</v>
      </c>
      <c r="BX59" s="172" t="s">
        <v>356</v>
      </c>
      <c r="BY59" s="217">
        <v>4.0000000000000002E-4</v>
      </c>
      <c r="BZ59" s="192" t="str">
        <f t="shared" si="20"/>
        <v>○</v>
      </c>
      <c r="CA59" s="172" t="s">
        <v>356</v>
      </c>
      <c r="CB59" s="217">
        <v>4.0000000000000002E-4</v>
      </c>
      <c r="CC59" s="192" t="str">
        <f t="shared" si="21"/>
        <v>○</v>
      </c>
      <c r="CD59" s="172" t="s">
        <v>356</v>
      </c>
      <c r="CE59" s="217">
        <v>4.0000000000000002E-4</v>
      </c>
      <c r="CF59" s="192" t="str">
        <f t="shared" si="22"/>
        <v>○</v>
      </c>
      <c r="CG59" s="172" t="s">
        <v>356</v>
      </c>
      <c r="CH59" s="217">
        <v>4.0000000000000002E-4</v>
      </c>
      <c r="CI59" s="192" t="str">
        <f t="shared" si="23"/>
        <v>○</v>
      </c>
      <c r="CJ59" s="172" t="s">
        <v>356</v>
      </c>
      <c r="CK59" s="217">
        <v>4.0000000000000002E-4</v>
      </c>
      <c r="CL59" s="192" t="str">
        <f t="shared" si="24"/>
        <v>○</v>
      </c>
      <c r="CM59" s="172" t="s">
        <v>356</v>
      </c>
      <c r="CN59" s="217">
        <v>4.0000000000000002E-4</v>
      </c>
      <c r="CO59" s="192" t="str">
        <f t="shared" si="25"/>
        <v>○</v>
      </c>
      <c r="CP59" s="172" t="s">
        <v>356</v>
      </c>
      <c r="CQ59" s="217">
        <v>4.0000000000000002E-4</v>
      </c>
      <c r="CR59" s="192" t="str">
        <f t="shared" si="26"/>
        <v>○</v>
      </c>
      <c r="CS59" s="172" t="s">
        <v>356</v>
      </c>
      <c r="CT59" s="217">
        <v>4.0000000000000002E-4</v>
      </c>
      <c r="CU59" s="192" t="str">
        <f t="shared" si="27"/>
        <v>○</v>
      </c>
    </row>
    <row r="60" spans="3:99" ht="12" customHeight="1" x14ac:dyDescent="0.2">
      <c r="C60" s="982"/>
      <c r="D60" s="977" t="s">
        <v>165</v>
      </c>
      <c r="E60" s="978"/>
      <c r="F60" s="978"/>
      <c r="G60" s="719" t="s">
        <v>90</v>
      </c>
      <c r="H60" s="717">
        <v>0.1</v>
      </c>
      <c r="I60" s="709" t="s">
        <v>93</v>
      </c>
      <c r="J60" s="220" t="s">
        <v>356</v>
      </c>
      <c r="K60" s="221">
        <v>2E-3</v>
      </c>
      <c r="L60" s="222" t="str">
        <f t="shared" si="0"/>
        <v>○</v>
      </c>
      <c r="M60" s="220" t="s">
        <v>356</v>
      </c>
      <c r="N60" s="221">
        <v>2E-3</v>
      </c>
      <c r="O60" s="222" t="str">
        <f t="shared" si="1"/>
        <v>○</v>
      </c>
      <c r="P60" s="220" t="s">
        <v>356</v>
      </c>
      <c r="Q60" s="221">
        <v>2E-3</v>
      </c>
      <c r="R60" s="222" t="str">
        <f t="shared" si="28"/>
        <v>○</v>
      </c>
      <c r="S60" s="220" t="s">
        <v>356</v>
      </c>
      <c r="T60" s="221">
        <v>2E-3</v>
      </c>
      <c r="U60" s="222" t="str">
        <f t="shared" si="29"/>
        <v>○</v>
      </c>
      <c r="V60" s="220" t="s">
        <v>356</v>
      </c>
      <c r="W60" s="221">
        <v>2E-3</v>
      </c>
      <c r="X60" s="222" t="str">
        <f t="shared" si="2"/>
        <v>○</v>
      </c>
      <c r="Y60" s="220" t="s">
        <v>356</v>
      </c>
      <c r="Z60" s="221">
        <v>2E-3</v>
      </c>
      <c r="AA60" s="222" t="str">
        <f t="shared" si="3"/>
        <v>○</v>
      </c>
      <c r="AB60" s="220" t="s">
        <v>356</v>
      </c>
      <c r="AC60" s="221">
        <v>2E-3</v>
      </c>
      <c r="AD60" s="222" t="str">
        <f t="shared" si="4"/>
        <v>○</v>
      </c>
      <c r="AE60" s="220" t="s">
        <v>356</v>
      </c>
      <c r="AF60" s="221">
        <v>2E-3</v>
      </c>
      <c r="AG60" s="222" t="str">
        <f t="shared" si="5"/>
        <v>○</v>
      </c>
      <c r="AH60" s="220" t="s">
        <v>356</v>
      </c>
      <c r="AI60" s="221">
        <v>2E-3</v>
      </c>
      <c r="AJ60" s="222" t="str">
        <f t="shared" si="6"/>
        <v>○</v>
      </c>
      <c r="AK60" s="220" t="s">
        <v>356</v>
      </c>
      <c r="AL60" s="221">
        <v>2E-3</v>
      </c>
      <c r="AM60" s="222" t="str">
        <f t="shared" si="7"/>
        <v>○</v>
      </c>
      <c r="AN60" s="220" t="s">
        <v>356</v>
      </c>
      <c r="AO60" s="221">
        <v>2E-3</v>
      </c>
      <c r="AP60" s="222" t="str">
        <f t="shared" si="8"/>
        <v>○</v>
      </c>
      <c r="AQ60" s="220" t="s">
        <v>356</v>
      </c>
      <c r="AR60" s="221">
        <v>2E-3</v>
      </c>
      <c r="AS60" s="222" t="str">
        <f t="shared" si="9"/>
        <v>○</v>
      </c>
      <c r="AT60" s="220" t="s">
        <v>356</v>
      </c>
      <c r="AU60" s="221">
        <v>2E-3</v>
      </c>
      <c r="AV60" s="222" t="str">
        <f t="shared" si="10"/>
        <v>○</v>
      </c>
      <c r="AW60" s="220" t="s">
        <v>356</v>
      </c>
      <c r="AX60" s="221">
        <v>2E-3</v>
      </c>
      <c r="AY60" s="222" t="str">
        <f t="shared" si="11"/>
        <v>○</v>
      </c>
      <c r="AZ60" s="220" t="s">
        <v>356</v>
      </c>
      <c r="BA60" s="221">
        <v>2E-3</v>
      </c>
      <c r="BB60" s="222" t="str">
        <f t="shared" si="12"/>
        <v>○</v>
      </c>
      <c r="BC60" s="220" t="s">
        <v>356</v>
      </c>
      <c r="BD60" s="221">
        <v>2E-3</v>
      </c>
      <c r="BE60" s="222" t="str">
        <f t="shared" si="13"/>
        <v>○</v>
      </c>
      <c r="BF60" s="220" t="s">
        <v>356</v>
      </c>
      <c r="BG60" s="221">
        <v>2E-3</v>
      </c>
      <c r="BH60" s="222" t="str">
        <f t="shared" si="14"/>
        <v>○</v>
      </c>
      <c r="BI60" s="220" t="s">
        <v>356</v>
      </c>
      <c r="BJ60" s="221">
        <v>2E-3</v>
      </c>
      <c r="BK60" s="222" t="str">
        <f t="shared" si="15"/>
        <v>○</v>
      </c>
      <c r="BL60" s="220" t="s">
        <v>356</v>
      </c>
      <c r="BM60" s="221">
        <v>2E-3</v>
      </c>
      <c r="BN60" s="222" t="str">
        <f t="shared" si="16"/>
        <v>○</v>
      </c>
      <c r="BO60" s="220" t="s">
        <v>356</v>
      </c>
      <c r="BP60" s="221">
        <v>2E-3</v>
      </c>
      <c r="BQ60" s="222" t="str">
        <f t="shared" si="17"/>
        <v>○</v>
      </c>
      <c r="BR60" s="220" t="s">
        <v>356</v>
      </c>
      <c r="BS60" s="221">
        <v>2E-3</v>
      </c>
      <c r="BT60" s="222" t="str">
        <f t="shared" si="18"/>
        <v>○</v>
      </c>
      <c r="BU60" s="220" t="s">
        <v>356</v>
      </c>
      <c r="BV60" s="221">
        <v>2E-3</v>
      </c>
      <c r="BW60" s="222" t="str">
        <f t="shared" si="19"/>
        <v>○</v>
      </c>
      <c r="BX60" s="220" t="s">
        <v>356</v>
      </c>
      <c r="BY60" s="221">
        <v>2E-3</v>
      </c>
      <c r="BZ60" s="222" t="str">
        <f t="shared" si="20"/>
        <v>○</v>
      </c>
      <c r="CA60" s="220" t="s">
        <v>356</v>
      </c>
      <c r="CB60" s="221">
        <v>2E-3</v>
      </c>
      <c r="CC60" s="222" t="str">
        <f t="shared" si="21"/>
        <v>○</v>
      </c>
      <c r="CD60" s="220" t="s">
        <v>356</v>
      </c>
      <c r="CE60" s="221">
        <v>2E-3</v>
      </c>
      <c r="CF60" s="222" t="str">
        <f t="shared" si="22"/>
        <v>○</v>
      </c>
      <c r="CG60" s="220" t="s">
        <v>356</v>
      </c>
      <c r="CH60" s="221">
        <v>2E-3</v>
      </c>
      <c r="CI60" s="222" t="str">
        <f t="shared" si="23"/>
        <v>○</v>
      </c>
      <c r="CJ60" s="220" t="s">
        <v>356</v>
      </c>
      <c r="CK60" s="221">
        <v>2E-3</v>
      </c>
      <c r="CL60" s="222" t="str">
        <f t="shared" si="24"/>
        <v>○</v>
      </c>
      <c r="CM60" s="220" t="s">
        <v>356</v>
      </c>
      <c r="CN60" s="221">
        <v>2E-3</v>
      </c>
      <c r="CO60" s="222" t="str">
        <f t="shared" si="25"/>
        <v>○</v>
      </c>
      <c r="CP60" s="220" t="s">
        <v>356</v>
      </c>
      <c r="CQ60" s="221">
        <v>2E-3</v>
      </c>
      <c r="CR60" s="222" t="str">
        <f t="shared" si="26"/>
        <v>○</v>
      </c>
      <c r="CS60" s="220" t="s">
        <v>356</v>
      </c>
      <c r="CT60" s="221">
        <v>2E-3</v>
      </c>
      <c r="CU60" s="222" t="str">
        <f t="shared" si="27"/>
        <v>○</v>
      </c>
    </row>
    <row r="61" spans="3:99" ht="12" customHeight="1" x14ac:dyDescent="0.2">
      <c r="C61" s="982"/>
      <c r="D61" s="975" t="s">
        <v>166</v>
      </c>
      <c r="E61" s="976"/>
      <c r="F61" s="976"/>
      <c r="G61" s="709" t="s">
        <v>90</v>
      </c>
      <c r="H61" s="705">
        <v>0.04</v>
      </c>
      <c r="I61" s="720" t="s">
        <v>93</v>
      </c>
      <c r="J61" s="172" t="s">
        <v>356</v>
      </c>
      <c r="K61" s="217">
        <v>4.0000000000000001E-3</v>
      </c>
      <c r="L61" s="192" t="str">
        <f t="shared" si="0"/>
        <v>○</v>
      </c>
      <c r="M61" s="172" t="s">
        <v>356</v>
      </c>
      <c r="N61" s="217">
        <v>4.0000000000000001E-3</v>
      </c>
      <c r="O61" s="192" t="str">
        <f t="shared" si="1"/>
        <v>○</v>
      </c>
      <c r="P61" s="172" t="s">
        <v>356</v>
      </c>
      <c r="Q61" s="217">
        <v>4.0000000000000001E-3</v>
      </c>
      <c r="R61" s="192" t="str">
        <f t="shared" si="28"/>
        <v>○</v>
      </c>
      <c r="S61" s="172" t="s">
        <v>356</v>
      </c>
      <c r="T61" s="217">
        <v>4.0000000000000001E-3</v>
      </c>
      <c r="U61" s="192" t="str">
        <f t="shared" si="29"/>
        <v>○</v>
      </c>
      <c r="V61" s="172" t="s">
        <v>356</v>
      </c>
      <c r="W61" s="217">
        <v>4.0000000000000001E-3</v>
      </c>
      <c r="X61" s="192" t="str">
        <f t="shared" si="2"/>
        <v>○</v>
      </c>
      <c r="Y61" s="172" t="s">
        <v>356</v>
      </c>
      <c r="Z61" s="217">
        <v>4.0000000000000001E-3</v>
      </c>
      <c r="AA61" s="192" t="str">
        <f t="shared" si="3"/>
        <v>○</v>
      </c>
      <c r="AB61" s="172" t="s">
        <v>356</v>
      </c>
      <c r="AC61" s="217">
        <v>4.0000000000000001E-3</v>
      </c>
      <c r="AD61" s="192" t="str">
        <f t="shared" si="4"/>
        <v>○</v>
      </c>
      <c r="AE61" s="172" t="s">
        <v>356</v>
      </c>
      <c r="AF61" s="217">
        <v>4.0000000000000001E-3</v>
      </c>
      <c r="AG61" s="192" t="str">
        <f t="shared" si="5"/>
        <v>○</v>
      </c>
      <c r="AH61" s="172" t="s">
        <v>356</v>
      </c>
      <c r="AI61" s="217">
        <v>4.0000000000000001E-3</v>
      </c>
      <c r="AJ61" s="192" t="str">
        <f t="shared" si="6"/>
        <v>○</v>
      </c>
      <c r="AK61" s="172" t="s">
        <v>356</v>
      </c>
      <c r="AL61" s="217">
        <v>4.0000000000000001E-3</v>
      </c>
      <c r="AM61" s="192" t="str">
        <f t="shared" si="7"/>
        <v>○</v>
      </c>
      <c r="AN61" s="172" t="s">
        <v>356</v>
      </c>
      <c r="AO61" s="217">
        <v>4.0000000000000001E-3</v>
      </c>
      <c r="AP61" s="192" t="str">
        <f t="shared" si="8"/>
        <v>○</v>
      </c>
      <c r="AQ61" s="172" t="s">
        <v>356</v>
      </c>
      <c r="AR61" s="217">
        <v>4.0000000000000001E-3</v>
      </c>
      <c r="AS61" s="192" t="str">
        <f t="shared" si="9"/>
        <v>○</v>
      </c>
      <c r="AT61" s="172" t="s">
        <v>356</v>
      </c>
      <c r="AU61" s="217">
        <v>4.0000000000000001E-3</v>
      </c>
      <c r="AV61" s="192" t="str">
        <f t="shared" si="10"/>
        <v>○</v>
      </c>
      <c r="AW61" s="172" t="s">
        <v>356</v>
      </c>
      <c r="AX61" s="217">
        <v>4.0000000000000001E-3</v>
      </c>
      <c r="AY61" s="192" t="str">
        <f t="shared" si="11"/>
        <v>○</v>
      </c>
      <c r="AZ61" s="172" t="s">
        <v>356</v>
      </c>
      <c r="BA61" s="217">
        <v>4.0000000000000001E-3</v>
      </c>
      <c r="BB61" s="192" t="str">
        <f t="shared" si="12"/>
        <v>○</v>
      </c>
      <c r="BC61" s="172" t="s">
        <v>356</v>
      </c>
      <c r="BD61" s="217">
        <v>4.0000000000000001E-3</v>
      </c>
      <c r="BE61" s="192" t="str">
        <f t="shared" si="13"/>
        <v>○</v>
      </c>
      <c r="BF61" s="172" t="s">
        <v>356</v>
      </c>
      <c r="BG61" s="217">
        <v>4.0000000000000001E-3</v>
      </c>
      <c r="BH61" s="192" t="str">
        <f t="shared" si="14"/>
        <v>○</v>
      </c>
      <c r="BI61" s="172" t="s">
        <v>356</v>
      </c>
      <c r="BJ61" s="217">
        <v>4.0000000000000001E-3</v>
      </c>
      <c r="BK61" s="192" t="str">
        <f t="shared" si="15"/>
        <v>○</v>
      </c>
      <c r="BL61" s="172" t="s">
        <v>356</v>
      </c>
      <c r="BM61" s="217">
        <v>4.0000000000000001E-3</v>
      </c>
      <c r="BN61" s="192" t="str">
        <f t="shared" si="16"/>
        <v>○</v>
      </c>
      <c r="BO61" s="172" t="s">
        <v>356</v>
      </c>
      <c r="BP61" s="217">
        <v>4.0000000000000001E-3</v>
      </c>
      <c r="BQ61" s="192" t="str">
        <f t="shared" si="17"/>
        <v>○</v>
      </c>
      <c r="BR61" s="172" t="s">
        <v>356</v>
      </c>
      <c r="BS61" s="217">
        <v>4.0000000000000001E-3</v>
      </c>
      <c r="BT61" s="192" t="str">
        <f t="shared" si="18"/>
        <v>○</v>
      </c>
      <c r="BU61" s="172" t="s">
        <v>356</v>
      </c>
      <c r="BV61" s="217">
        <v>4.0000000000000001E-3</v>
      </c>
      <c r="BW61" s="192" t="str">
        <f t="shared" si="19"/>
        <v>○</v>
      </c>
      <c r="BX61" s="172" t="s">
        <v>356</v>
      </c>
      <c r="BY61" s="217">
        <v>4.0000000000000001E-3</v>
      </c>
      <c r="BZ61" s="192" t="str">
        <f t="shared" si="20"/>
        <v>○</v>
      </c>
      <c r="CA61" s="172" t="s">
        <v>356</v>
      </c>
      <c r="CB61" s="217">
        <v>4.0000000000000001E-3</v>
      </c>
      <c r="CC61" s="192" t="str">
        <f t="shared" si="21"/>
        <v>○</v>
      </c>
      <c r="CD61" s="172" t="s">
        <v>356</v>
      </c>
      <c r="CE61" s="217">
        <v>4.0000000000000001E-3</v>
      </c>
      <c r="CF61" s="192" t="str">
        <f t="shared" si="22"/>
        <v>○</v>
      </c>
      <c r="CG61" s="172" t="s">
        <v>356</v>
      </c>
      <c r="CH61" s="217">
        <v>4.0000000000000001E-3</v>
      </c>
      <c r="CI61" s="192" t="str">
        <f t="shared" si="23"/>
        <v>○</v>
      </c>
      <c r="CJ61" s="172" t="s">
        <v>356</v>
      </c>
      <c r="CK61" s="217">
        <v>4.0000000000000001E-3</v>
      </c>
      <c r="CL61" s="192" t="str">
        <f t="shared" si="24"/>
        <v>○</v>
      </c>
      <c r="CM61" s="172" t="s">
        <v>356</v>
      </c>
      <c r="CN61" s="217">
        <v>4.0000000000000001E-3</v>
      </c>
      <c r="CO61" s="192" t="str">
        <f t="shared" si="25"/>
        <v>○</v>
      </c>
      <c r="CP61" s="172" t="s">
        <v>356</v>
      </c>
      <c r="CQ61" s="217">
        <v>4.0000000000000001E-3</v>
      </c>
      <c r="CR61" s="192" t="str">
        <f t="shared" si="26"/>
        <v>○</v>
      </c>
      <c r="CS61" s="172" t="s">
        <v>356</v>
      </c>
      <c r="CT61" s="217">
        <v>4.0000000000000001E-3</v>
      </c>
      <c r="CU61" s="192" t="str">
        <f t="shared" si="27"/>
        <v>○</v>
      </c>
    </row>
    <row r="62" spans="3:99" ht="12" customHeight="1" x14ac:dyDescent="0.2">
      <c r="C62" s="982"/>
      <c r="D62" s="975" t="s">
        <v>167</v>
      </c>
      <c r="E62" s="976"/>
      <c r="F62" s="976"/>
      <c r="G62" s="709" t="s">
        <v>90</v>
      </c>
      <c r="H62" s="705">
        <v>1</v>
      </c>
      <c r="I62" s="709" t="s">
        <v>93</v>
      </c>
      <c r="J62" s="172" t="s">
        <v>356</v>
      </c>
      <c r="K62" s="217">
        <v>5.0000000000000001E-4</v>
      </c>
      <c r="L62" s="192" t="str">
        <f t="shared" si="0"/>
        <v>○</v>
      </c>
      <c r="M62" s="172" t="s">
        <v>356</v>
      </c>
      <c r="N62" s="217">
        <v>5.0000000000000001E-4</v>
      </c>
      <c r="O62" s="192" t="str">
        <f t="shared" si="1"/>
        <v>○</v>
      </c>
      <c r="P62" s="172" t="s">
        <v>356</v>
      </c>
      <c r="Q62" s="217">
        <v>5.0000000000000001E-4</v>
      </c>
      <c r="R62" s="192" t="str">
        <f t="shared" si="28"/>
        <v>○</v>
      </c>
      <c r="S62" s="172" t="s">
        <v>356</v>
      </c>
      <c r="T62" s="217">
        <v>5.0000000000000001E-4</v>
      </c>
      <c r="U62" s="192" t="str">
        <f t="shared" si="29"/>
        <v>○</v>
      </c>
      <c r="V62" s="172" t="s">
        <v>356</v>
      </c>
      <c r="W62" s="217">
        <v>5.0000000000000001E-4</v>
      </c>
      <c r="X62" s="192" t="str">
        <f t="shared" si="2"/>
        <v>○</v>
      </c>
      <c r="Y62" s="172" t="s">
        <v>356</v>
      </c>
      <c r="Z62" s="217">
        <v>5.0000000000000001E-4</v>
      </c>
      <c r="AA62" s="192" t="str">
        <f t="shared" si="3"/>
        <v>○</v>
      </c>
      <c r="AB62" s="172" t="s">
        <v>356</v>
      </c>
      <c r="AC62" s="217">
        <v>5.0000000000000001E-4</v>
      </c>
      <c r="AD62" s="192" t="str">
        <f t="shared" si="4"/>
        <v>○</v>
      </c>
      <c r="AE62" s="172" t="s">
        <v>356</v>
      </c>
      <c r="AF62" s="217">
        <v>5.0000000000000001E-4</v>
      </c>
      <c r="AG62" s="192" t="str">
        <f t="shared" si="5"/>
        <v>○</v>
      </c>
      <c r="AH62" s="172" t="s">
        <v>356</v>
      </c>
      <c r="AI62" s="217">
        <v>5.0000000000000001E-4</v>
      </c>
      <c r="AJ62" s="192" t="str">
        <f t="shared" si="6"/>
        <v>○</v>
      </c>
      <c r="AK62" s="172" t="s">
        <v>356</v>
      </c>
      <c r="AL62" s="217">
        <v>5.0000000000000001E-4</v>
      </c>
      <c r="AM62" s="192" t="str">
        <f t="shared" si="7"/>
        <v>○</v>
      </c>
      <c r="AN62" s="172" t="s">
        <v>356</v>
      </c>
      <c r="AO62" s="217">
        <v>5.0000000000000001E-4</v>
      </c>
      <c r="AP62" s="192" t="str">
        <f t="shared" si="8"/>
        <v>○</v>
      </c>
      <c r="AQ62" s="172" t="s">
        <v>356</v>
      </c>
      <c r="AR62" s="217">
        <v>5.0000000000000001E-4</v>
      </c>
      <c r="AS62" s="192" t="str">
        <f t="shared" si="9"/>
        <v>○</v>
      </c>
      <c r="AT62" s="172" t="s">
        <v>356</v>
      </c>
      <c r="AU62" s="217">
        <v>5.0000000000000001E-4</v>
      </c>
      <c r="AV62" s="192" t="str">
        <f t="shared" si="10"/>
        <v>○</v>
      </c>
      <c r="AW62" s="172" t="s">
        <v>356</v>
      </c>
      <c r="AX62" s="217">
        <v>5.0000000000000001E-4</v>
      </c>
      <c r="AY62" s="192" t="str">
        <f t="shared" si="11"/>
        <v>○</v>
      </c>
      <c r="AZ62" s="172" t="s">
        <v>356</v>
      </c>
      <c r="BA62" s="217">
        <v>5.0000000000000001E-4</v>
      </c>
      <c r="BB62" s="192" t="str">
        <f t="shared" si="12"/>
        <v>○</v>
      </c>
      <c r="BC62" s="172" t="s">
        <v>356</v>
      </c>
      <c r="BD62" s="217">
        <v>5.0000000000000001E-4</v>
      </c>
      <c r="BE62" s="192" t="str">
        <f t="shared" si="13"/>
        <v>○</v>
      </c>
      <c r="BF62" s="172" t="s">
        <v>356</v>
      </c>
      <c r="BG62" s="217">
        <v>5.0000000000000001E-4</v>
      </c>
      <c r="BH62" s="192" t="str">
        <f t="shared" si="14"/>
        <v>○</v>
      </c>
      <c r="BI62" s="172" t="s">
        <v>356</v>
      </c>
      <c r="BJ62" s="217">
        <v>5.0000000000000001E-4</v>
      </c>
      <c r="BK62" s="192" t="str">
        <f t="shared" si="15"/>
        <v>○</v>
      </c>
      <c r="BL62" s="172" t="s">
        <v>356</v>
      </c>
      <c r="BM62" s="217">
        <v>5.0000000000000001E-4</v>
      </c>
      <c r="BN62" s="192" t="str">
        <f t="shared" si="16"/>
        <v>○</v>
      </c>
      <c r="BO62" s="172" t="s">
        <v>356</v>
      </c>
      <c r="BP62" s="217">
        <v>5.0000000000000001E-4</v>
      </c>
      <c r="BQ62" s="192" t="str">
        <f t="shared" si="17"/>
        <v>○</v>
      </c>
      <c r="BR62" s="172" t="s">
        <v>356</v>
      </c>
      <c r="BS62" s="217">
        <v>5.0000000000000001E-4</v>
      </c>
      <c r="BT62" s="192" t="str">
        <f t="shared" si="18"/>
        <v>○</v>
      </c>
      <c r="BU62" s="172" t="s">
        <v>356</v>
      </c>
      <c r="BV62" s="217">
        <v>5.0000000000000001E-4</v>
      </c>
      <c r="BW62" s="192" t="str">
        <f t="shared" si="19"/>
        <v>○</v>
      </c>
      <c r="BX62" s="172" t="s">
        <v>356</v>
      </c>
      <c r="BY62" s="217">
        <v>5.0000000000000001E-4</v>
      </c>
      <c r="BZ62" s="192" t="str">
        <f t="shared" si="20"/>
        <v>○</v>
      </c>
      <c r="CA62" s="172" t="s">
        <v>356</v>
      </c>
      <c r="CB62" s="217">
        <v>5.0000000000000001E-4</v>
      </c>
      <c r="CC62" s="192" t="str">
        <f t="shared" si="21"/>
        <v>○</v>
      </c>
      <c r="CD62" s="172" t="s">
        <v>356</v>
      </c>
      <c r="CE62" s="217">
        <v>5.0000000000000001E-4</v>
      </c>
      <c r="CF62" s="192" t="str">
        <f t="shared" si="22"/>
        <v>○</v>
      </c>
      <c r="CG62" s="172" t="s">
        <v>356</v>
      </c>
      <c r="CH62" s="217">
        <v>5.0000000000000001E-4</v>
      </c>
      <c r="CI62" s="192" t="str">
        <f t="shared" si="23"/>
        <v>○</v>
      </c>
      <c r="CJ62" s="172" t="s">
        <v>356</v>
      </c>
      <c r="CK62" s="217">
        <v>5.0000000000000001E-4</v>
      </c>
      <c r="CL62" s="192" t="str">
        <f t="shared" si="24"/>
        <v>○</v>
      </c>
      <c r="CM62" s="172" t="s">
        <v>356</v>
      </c>
      <c r="CN62" s="217">
        <v>5.0000000000000001E-4</v>
      </c>
      <c r="CO62" s="192" t="str">
        <f t="shared" si="25"/>
        <v>○</v>
      </c>
      <c r="CP62" s="172" t="s">
        <v>356</v>
      </c>
      <c r="CQ62" s="217">
        <v>5.0000000000000001E-4</v>
      </c>
      <c r="CR62" s="192" t="str">
        <f t="shared" si="26"/>
        <v>○</v>
      </c>
      <c r="CS62" s="172" t="s">
        <v>356</v>
      </c>
      <c r="CT62" s="217">
        <v>5.0000000000000001E-4</v>
      </c>
      <c r="CU62" s="192" t="str">
        <f t="shared" si="27"/>
        <v>○</v>
      </c>
    </row>
    <row r="63" spans="3:99" ht="12" customHeight="1" x14ac:dyDescent="0.2">
      <c r="C63" s="982"/>
      <c r="D63" s="975" t="s">
        <v>168</v>
      </c>
      <c r="E63" s="976"/>
      <c r="F63" s="976"/>
      <c r="G63" s="709" t="s">
        <v>90</v>
      </c>
      <c r="H63" s="705">
        <v>6.0000000000000001E-3</v>
      </c>
      <c r="I63" s="709" t="s">
        <v>93</v>
      </c>
      <c r="J63" s="172" t="s">
        <v>356</v>
      </c>
      <c r="K63" s="217">
        <v>5.9999999999999995E-4</v>
      </c>
      <c r="L63" s="192" t="str">
        <f t="shared" si="0"/>
        <v>○</v>
      </c>
      <c r="M63" s="172" t="s">
        <v>356</v>
      </c>
      <c r="N63" s="217">
        <v>5.9999999999999995E-4</v>
      </c>
      <c r="O63" s="192" t="str">
        <f t="shared" si="1"/>
        <v>○</v>
      </c>
      <c r="P63" s="172" t="s">
        <v>356</v>
      </c>
      <c r="Q63" s="217">
        <v>5.9999999999999995E-4</v>
      </c>
      <c r="R63" s="192" t="str">
        <f t="shared" si="28"/>
        <v>○</v>
      </c>
      <c r="S63" s="172" t="s">
        <v>356</v>
      </c>
      <c r="T63" s="217">
        <v>5.9999999999999995E-4</v>
      </c>
      <c r="U63" s="192" t="str">
        <f t="shared" si="29"/>
        <v>○</v>
      </c>
      <c r="V63" s="172" t="s">
        <v>356</v>
      </c>
      <c r="W63" s="217">
        <v>5.9999999999999995E-4</v>
      </c>
      <c r="X63" s="192" t="str">
        <f t="shared" si="2"/>
        <v>○</v>
      </c>
      <c r="Y63" s="172" t="s">
        <v>356</v>
      </c>
      <c r="Z63" s="217">
        <v>5.9999999999999995E-4</v>
      </c>
      <c r="AA63" s="192" t="str">
        <f t="shared" si="3"/>
        <v>○</v>
      </c>
      <c r="AB63" s="172" t="s">
        <v>356</v>
      </c>
      <c r="AC63" s="217">
        <v>5.9999999999999995E-4</v>
      </c>
      <c r="AD63" s="192" t="str">
        <f t="shared" si="4"/>
        <v>○</v>
      </c>
      <c r="AE63" s="172" t="s">
        <v>356</v>
      </c>
      <c r="AF63" s="217">
        <v>5.9999999999999995E-4</v>
      </c>
      <c r="AG63" s="192" t="str">
        <f t="shared" si="5"/>
        <v>○</v>
      </c>
      <c r="AH63" s="172" t="s">
        <v>356</v>
      </c>
      <c r="AI63" s="217">
        <v>5.9999999999999995E-4</v>
      </c>
      <c r="AJ63" s="192" t="str">
        <f t="shared" si="6"/>
        <v>○</v>
      </c>
      <c r="AK63" s="172" t="s">
        <v>356</v>
      </c>
      <c r="AL63" s="217">
        <v>5.9999999999999995E-4</v>
      </c>
      <c r="AM63" s="192" t="str">
        <f t="shared" si="7"/>
        <v>○</v>
      </c>
      <c r="AN63" s="172" t="s">
        <v>356</v>
      </c>
      <c r="AO63" s="217">
        <v>5.9999999999999995E-4</v>
      </c>
      <c r="AP63" s="192" t="str">
        <f t="shared" si="8"/>
        <v>○</v>
      </c>
      <c r="AQ63" s="172" t="s">
        <v>356</v>
      </c>
      <c r="AR63" s="217">
        <v>5.9999999999999995E-4</v>
      </c>
      <c r="AS63" s="192" t="str">
        <f t="shared" si="9"/>
        <v>○</v>
      </c>
      <c r="AT63" s="172" t="s">
        <v>356</v>
      </c>
      <c r="AU63" s="217">
        <v>5.9999999999999995E-4</v>
      </c>
      <c r="AV63" s="192" t="str">
        <f t="shared" si="10"/>
        <v>○</v>
      </c>
      <c r="AW63" s="172" t="s">
        <v>356</v>
      </c>
      <c r="AX63" s="217">
        <v>5.9999999999999995E-4</v>
      </c>
      <c r="AY63" s="192" t="str">
        <f t="shared" si="11"/>
        <v>○</v>
      </c>
      <c r="AZ63" s="172" t="s">
        <v>356</v>
      </c>
      <c r="BA63" s="217">
        <v>5.9999999999999995E-4</v>
      </c>
      <c r="BB63" s="192" t="str">
        <f t="shared" si="12"/>
        <v>○</v>
      </c>
      <c r="BC63" s="172" t="s">
        <v>356</v>
      </c>
      <c r="BD63" s="217">
        <v>5.9999999999999995E-4</v>
      </c>
      <c r="BE63" s="192" t="str">
        <f t="shared" si="13"/>
        <v>○</v>
      </c>
      <c r="BF63" s="172" t="s">
        <v>356</v>
      </c>
      <c r="BG63" s="217">
        <v>5.9999999999999995E-4</v>
      </c>
      <c r="BH63" s="192" t="str">
        <f t="shared" si="14"/>
        <v>○</v>
      </c>
      <c r="BI63" s="172" t="s">
        <v>356</v>
      </c>
      <c r="BJ63" s="217">
        <v>5.9999999999999995E-4</v>
      </c>
      <c r="BK63" s="192" t="str">
        <f t="shared" si="15"/>
        <v>○</v>
      </c>
      <c r="BL63" s="172" t="s">
        <v>356</v>
      </c>
      <c r="BM63" s="217">
        <v>5.9999999999999995E-4</v>
      </c>
      <c r="BN63" s="192" t="str">
        <f t="shared" si="16"/>
        <v>○</v>
      </c>
      <c r="BO63" s="172" t="s">
        <v>356</v>
      </c>
      <c r="BP63" s="217">
        <v>5.9999999999999995E-4</v>
      </c>
      <c r="BQ63" s="192" t="str">
        <f t="shared" si="17"/>
        <v>○</v>
      </c>
      <c r="BR63" s="172" t="s">
        <v>356</v>
      </c>
      <c r="BS63" s="217">
        <v>5.9999999999999995E-4</v>
      </c>
      <c r="BT63" s="192" t="str">
        <f t="shared" si="18"/>
        <v>○</v>
      </c>
      <c r="BU63" s="172" t="s">
        <v>356</v>
      </c>
      <c r="BV63" s="217">
        <v>5.9999999999999995E-4</v>
      </c>
      <c r="BW63" s="192" t="str">
        <f t="shared" si="19"/>
        <v>○</v>
      </c>
      <c r="BX63" s="172" t="s">
        <v>356</v>
      </c>
      <c r="BY63" s="217">
        <v>5.9999999999999995E-4</v>
      </c>
      <c r="BZ63" s="192" t="str">
        <f t="shared" si="20"/>
        <v>○</v>
      </c>
      <c r="CA63" s="172" t="s">
        <v>356</v>
      </c>
      <c r="CB63" s="217">
        <v>5.9999999999999995E-4</v>
      </c>
      <c r="CC63" s="192" t="str">
        <f t="shared" si="21"/>
        <v>○</v>
      </c>
      <c r="CD63" s="172" t="s">
        <v>356</v>
      </c>
      <c r="CE63" s="217">
        <v>5.9999999999999995E-4</v>
      </c>
      <c r="CF63" s="192" t="str">
        <f t="shared" si="22"/>
        <v>○</v>
      </c>
      <c r="CG63" s="172" t="s">
        <v>356</v>
      </c>
      <c r="CH63" s="217">
        <v>5.9999999999999995E-4</v>
      </c>
      <c r="CI63" s="192" t="str">
        <f t="shared" si="23"/>
        <v>○</v>
      </c>
      <c r="CJ63" s="172" t="s">
        <v>356</v>
      </c>
      <c r="CK63" s="217">
        <v>5.9999999999999995E-4</v>
      </c>
      <c r="CL63" s="192" t="str">
        <f t="shared" si="24"/>
        <v>○</v>
      </c>
      <c r="CM63" s="172" t="s">
        <v>356</v>
      </c>
      <c r="CN63" s="217">
        <v>5.9999999999999995E-4</v>
      </c>
      <c r="CO63" s="192" t="str">
        <f t="shared" si="25"/>
        <v>○</v>
      </c>
      <c r="CP63" s="172" t="s">
        <v>356</v>
      </c>
      <c r="CQ63" s="217">
        <v>5.9999999999999995E-4</v>
      </c>
      <c r="CR63" s="192" t="str">
        <f t="shared" si="26"/>
        <v>○</v>
      </c>
      <c r="CS63" s="172" t="s">
        <v>356</v>
      </c>
      <c r="CT63" s="217">
        <v>5.9999999999999995E-4</v>
      </c>
      <c r="CU63" s="192" t="str">
        <f t="shared" si="27"/>
        <v>○</v>
      </c>
    </row>
    <row r="64" spans="3:99" ht="12" customHeight="1" x14ac:dyDescent="0.2">
      <c r="C64" s="982"/>
      <c r="D64" s="977" t="s">
        <v>169</v>
      </c>
      <c r="E64" s="978"/>
      <c r="F64" s="978"/>
      <c r="G64" s="719" t="s">
        <v>90</v>
      </c>
      <c r="H64" s="717">
        <v>0.01</v>
      </c>
      <c r="I64" s="719" t="s">
        <v>93</v>
      </c>
      <c r="J64" s="220" t="s">
        <v>356</v>
      </c>
      <c r="K64" s="221">
        <v>1E-3</v>
      </c>
      <c r="L64" s="222" t="str">
        <f t="shared" si="0"/>
        <v>○</v>
      </c>
      <c r="M64" s="220" t="s">
        <v>356</v>
      </c>
      <c r="N64" s="221">
        <v>1E-3</v>
      </c>
      <c r="O64" s="222" t="str">
        <f t="shared" si="1"/>
        <v>○</v>
      </c>
      <c r="P64" s="220" t="s">
        <v>356</v>
      </c>
      <c r="Q64" s="221">
        <v>1E-3</v>
      </c>
      <c r="R64" s="222" t="str">
        <f t="shared" si="28"/>
        <v>○</v>
      </c>
      <c r="S64" s="220" t="s">
        <v>356</v>
      </c>
      <c r="T64" s="221">
        <v>1E-3</v>
      </c>
      <c r="U64" s="222" t="str">
        <f t="shared" si="29"/>
        <v>○</v>
      </c>
      <c r="V64" s="220" t="s">
        <v>356</v>
      </c>
      <c r="W64" s="221">
        <v>1E-3</v>
      </c>
      <c r="X64" s="222" t="str">
        <f t="shared" si="2"/>
        <v>○</v>
      </c>
      <c r="Y64" s="220" t="s">
        <v>356</v>
      </c>
      <c r="Z64" s="221">
        <v>1E-3</v>
      </c>
      <c r="AA64" s="222" t="str">
        <f t="shared" si="3"/>
        <v>○</v>
      </c>
      <c r="AB64" s="220" t="s">
        <v>356</v>
      </c>
      <c r="AC64" s="221">
        <v>1E-3</v>
      </c>
      <c r="AD64" s="222" t="str">
        <f t="shared" si="4"/>
        <v>○</v>
      </c>
      <c r="AE64" s="220" t="s">
        <v>356</v>
      </c>
      <c r="AF64" s="221">
        <v>1E-3</v>
      </c>
      <c r="AG64" s="222" t="str">
        <f t="shared" si="5"/>
        <v>○</v>
      </c>
      <c r="AH64" s="220" t="s">
        <v>356</v>
      </c>
      <c r="AI64" s="221">
        <v>1E-3</v>
      </c>
      <c r="AJ64" s="222" t="str">
        <f t="shared" si="6"/>
        <v>○</v>
      </c>
      <c r="AK64" s="220" t="s">
        <v>356</v>
      </c>
      <c r="AL64" s="221">
        <v>1E-3</v>
      </c>
      <c r="AM64" s="222" t="str">
        <f t="shared" si="7"/>
        <v>○</v>
      </c>
      <c r="AN64" s="220" t="s">
        <v>356</v>
      </c>
      <c r="AO64" s="221">
        <v>1E-3</v>
      </c>
      <c r="AP64" s="222" t="str">
        <f t="shared" si="8"/>
        <v>○</v>
      </c>
      <c r="AQ64" s="220" t="s">
        <v>356</v>
      </c>
      <c r="AR64" s="221">
        <v>1E-3</v>
      </c>
      <c r="AS64" s="222" t="str">
        <f t="shared" si="9"/>
        <v>○</v>
      </c>
      <c r="AT64" s="220" t="s">
        <v>356</v>
      </c>
      <c r="AU64" s="221">
        <v>1E-3</v>
      </c>
      <c r="AV64" s="222" t="str">
        <f t="shared" si="10"/>
        <v>○</v>
      </c>
      <c r="AW64" s="220" t="s">
        <v>356</v>
      </c>
      <c r="AX64" s="221">
        <v>1E-3</v>
      </c>
      <c r="AY64" s="222" t="str">
        <f t="shared" si="11"/>
        <v>○</v>
      </c>
      <c r="AZ64" s="220" t="s">
        <v>356</v>
      </c>
      <c r="BA64" s="221">
        <v>1E-3</v>
      </c>
      <c r="BB64" s="222" t="str">
        <f t="shared" si="12"/>
        <v>○</v>
      </c>
      <c r="BC64" s="220" t="s">
        <v>356</v>
      </c>
      <c r="BD64" s="221">
        <v>1E-3</v>
      </c>
      <c r="BE64" s="222" t="str">
        <f t="shared" si="13"/>
        <v>○</v>
      </c>
      <c r="BF64" s="220" t="s">
        <v>356</v>
      </c>
      <c r="BG64" s="221">
        <v>1E-3</v>
      </c>
      <c r="BH64" s="222" t="str">
        <f t="shared" si="14"/>
        <v>○</v>
      </c>
      <c r="BI64" s="220" t="s">
        <v>356</v>
      </c>
      <c r="BJ64" s="221">
        <v>1E-3</v>
      </c>
      <c r="BK64" s="222" t="str">
        <f t="shared" si="15"/>
        <v>○</v>
      </c>
      <c r="BL64" s="220" t="s">
        <v>356</v>
      </c>
      <c r="BM64" s="221">
        <v>1E-3</v>
      </c>
      <c r="BN64" s="222" t="str">
        <f t="shared" si="16"/>
        <v>○</v>
      </c>
      <c r="BO64" s="220" t="s">
        <v>356</v>
      </c>
      <c r="BP64" s="221">
        <v>1E-3</v>
      </c>
      <c r="BQ64" s="222" t="str">
        <f t="shared" si="17"/>
        <v>○</v>
      </c>
      <c r="BR64" s="220" t="s">
        <v>356</v>
      </c>
      <c r="BS64" s="221">
        <v>1E-3</v>
      </c>
      <c r="BT64" s="222" t="str">
        <f t="shared" si="18"/>
        <v>○</v>
      </c>
      <c r="BU64" s="220" t="s">
        <v>356</v>
      </c>
      <c r="BV64" s="221">
        <v>1E-3</v>
      </c>
      <c r="BW64" s="222" t="str">
        <f t="shared" si="19"/>
        <v>○</v>
      </c>
      <c r="BX64" s="220" t="s">
        <v>356</v>
      </c>
      <c r="BY64" s="221">
        <v>1E-3</v>
      </c>
      <c r="BZ64" s="222" t="str">
        <f t="shared" si="20"/>
        <v>○</v>
      </c>
      <c r="CA64" s="220" t="s">
        <v>356</v>
      </c>
      <c r="CB64" s="221">
        <v>1E-3</v>
      </c>
      <c r="CC64" s="222" t="str">
        <f t="shared" si="21"/>
        <v>○</v>
      </c>
      <c r="CD64" s="220" t="s">
        <v>356</v>
      </c>
      <c r="CE64" s="221">
        <v>1E-3</v>
      </c>
      <c r="CF64" s="222" t="str">
        <f t="shared" si="22"/>
        <v>○</v>
      </c>
      <c r="CG64" s="220" t="s">
        <v>356</v>
      </c>
      <c r="CH64" s="221">
        <v>1E-3</v>
      </c>
      <c r="CI64" s="222" t="str">
        <f t="shared" si="23"/>
        <v>○</v>
      </c>
      <c r="CJ64" s="220" t="s">
        <v>356</v>
      </c>
      <c r="CK64" s="221">
        <v>1E-3</v>
      </c>
      <c r="CL64" s="222" t="str">
        <f t="shared" si="24"/>
        <v>○</v>
      </c>
      <c r="CM64" s="220" t="s">
        <v>356</v>
      </c>
      <c r="CN64" s="221">
        <v>1E-3</v>
      </c>
      <c r="CO64" s="222" t="str">
        <f t="shared" si="25"/>
        <v>○</v>
      </c>
      <c r="CP64" s="220" t="s">
        <v>356</v>
      </c>
      <c r="CQ64" s="221">
        <v>1E-3</v>
      </c>
      <c r="CR64" s="222" t="str">
        <f t="shared" si="26"/>
        <v>○</v>
      </c>
      <c r="CS64" s="220" t="s">
        <v>356</v>
      </c>
      <c r="CT64" s="221">
        <v>1E-3</v>
      </c>
      <c r="CU64" s="222" t="str">
        <f t="shared" si="27"/>
        <v>○</v>
      </c>
    </row>
    <row r="65" spans="3:99" ht="12" customHeight="1" x14ac:dyDescent="0.2">
      <c r="C65" s="982"/>
      <c r="D65" s="986" t="s">
        <v>170</v>
      </c>
      <c r="E65" s="987"/>
      <c r="F65" s="987"/>
      <c r="G65" s="720" t="s">
        <v>90</v>
      </c>
      <c r="H65" s="713">
        <v>0.01</v>
      </c>
      <c r="I65" s="720" t="s">
        <v>93</v>
      </c>
      <c r="J65" s="169" t="s">
        <v>356</v>
      </c>
      <c r="K65" s="752">
        <v>5.0000000000000001E-4</v>
      </c>
      <c r="L65" s="186" t="str">
        <f t="shared" si="0"/>
        <v>○</v>
      </c>
      <c r="M65" s="169" t="s">
        <v>356</v>
      </c>
      <c r="N65" s="752">
        <v>5.0000000000000001E-4</v>
      </c>
      <c r="O65" s="186" t="str">
        <f t="shared" si="1"/>
        <v>○</v>
      </c>
      <c r="P65" s="169" t="s">
        <v>356</v>
      </c>
      <c r="Q65" s="752">
        <v>5.0000000000000001E-4</v>
      </c>
      <c r="R65" s="186" t="str">
        <f t="shared" si="28"/>
        <v>○</v>
      </c>
      <c r="S65" s="169" t="s">
        <v>356</v>
      </c>
      <c r="T65" s="752">
        <v>5.0000000000000001E-4</v>
      </c>
      <c r="U65" s="186" t="str">
        <f t="shared" si="29"/>
        <v>○</v>
      </c>
      <c r="V65" s="169" t="s">
        <v>356</v>
      </c>
      <c r="W65" s="752">
        <v>5.0000000000000001E-4</v>
      </c>
      <c r="X65" s="186" t="str">
        <f t="shared" si="2"/>
        <v>○</v>
      </c>
      <c r="Y65" s="169" t="s">
        <v>356</v>
      </c>
      <c r="Z65" s="752">
        <v>5.0000000000000001E-4</v>
      </c>
      <c r="AA65" s="186" t="str">
        <f t="shared" si="3"/>
        <v>○</v>
      </c>
      <c r="AB65" s="169" t="s">
        <v>356</v>
      </c>
      <c r="AC65" s="752">
        <v>5.0000000000000001E-4</v>
      </c>
      <c r="AD65" s="186" t="str">
        <f t="shared" si="4"/>
        <v>○</v>
      </c>
      <c r="AE65" s="169" t="s">
        <v>356</v>
      </c>
      <c r="AF65" s="752">
        <v>5.0000000000000001E-4</v>
      </c>
      <c r="AG65" s="186" t="str">
        <f t="shared" si="5"/>
        <v>○</v>
      </c>
      <c r="AH65" s="169" t="s">
        <v>356</v>
      </c>
      <c r="AI65" s="752">
        <v>5.0000000000000001E-4</v>
      </c>
      <c r="AJ65" s="186" t="str">
        <f t="shared" si="6"/>
        <v>○</v>
      </c>
      <c r="AK65" s="169" t="s">
        <v>356</v>
      </c>
      <c r="AL65" s="752">
        <v>5.0000000000000001E-4</v>
      </c>
      <c r="AM65" s="186" t="str">
        <f t="shared" si="7"/>
        <v>○</v>
      </c>
      <c r="AN65" s="169" t="s">
        <v>356</v>
      </c>
      <c r="AO65" s="752">
        <v>5.0000000000000001E-4</v>
      </c>
      <c r="AP65" s="186" t="str">
        <f t="shared" si="8"/>
        <v>○</v>
      </c>
      <c r="AQ65" s="169" t="s">
        <v>356</v>
      </c>
      <c r="AR65" s="752">
        <v>5.0000000000000001E-4</v>
      </c>
      <c r="AS65" s="186" t="str">
        <f t="shared" si="9"/>
        <v>○</v>
      </c>
      <c r="AT65" s="169" t="s">
        <v>356</v>
      </c>
      <c r="AU65" s="752">
        <v>5.0000000000000001E-4</v>
      </c>
      <c r="AV65" s="186" t="str">
        <f t="shared" si="10"/>
        <v>○</v>
      </c>
      <c r="AW65" s="169" t="s">
        <v>356</v>
      </c>
      <c r="AX65" s="752">
        <v>5.0000000000000001E-4</v>
      </c>
      <c r="AY65" s="186" t="str">
        <f t="shared" si="11"/>
        <v>○</v>
      </c>
      <c r="AZ65" s="169" t="s">
        <v>356</v>
      </c>
      <c r="BA65" s="752">
        <v>5.0000000000000001E-4</v>
      </c>
      <c r="BB65" s="186" t="str">
        <f t="shared" si="12"/>
        <v>○</v>
      </c>
      <c r="BC65" s="169" t="s">
        <v>356</v>
      </c>
      <c r="BD65" s="752">
        <v>5.0000000000000001E-4</v>
      </c>
      <c r="BE65" s="186" t="str">
        <f t="shared" si="13"/>
        <v>○</v>
      </c>
      <c r="BF65" s="169" t="s">
        <v>356</v>
      </c>
      <c r="BG65" s="752">
        <v>5.0000000000000001E-4</v>
      </c>
      <c r="BH65" s="186" t="str">
        <f t="shared" si="14"/>
        <v>○</v>
      </c>
      <c r="BI65" s="169" t="s">
        <v>356</v>
      </c>
      <c r="BJ65" s="752">
        <v>5.0000000000000001E-4</v>
      </c>
      <c r="BK65" s="186" t="str">
        <f t="shared" si="15"/>
        <v>○</v>
      </c>
      <c r="BL65" s="169" t="s">
        <v>356</v>
      </c>
      <c r="BM65" s="752">
        <v>5.0000000000000001E-4</v>
      </c>
      <c r="BN65" s="186" t="str">
        <f t="shared" si="16"/>
        <v>○</v>
      </c>
      <c r="BO65" s="169" t="s">
        <v>356</v>
      </c>
      <c r="BP65" s="752">
        <v>5.0000000000000001E-4</v>
      </c>
      <c r="BQ65" s="186" t="str">
        <f t="shared" si="17"/>
        <v>○</v>
      </c>
      <c r="BR65" s="169" t="s">
        <v>356</v>
      </c>
      <c r="BS65" s="752">
        <v>5.0000000000000001E-4</v>
      </c>
      <c r="BT65" s="186" t="str">
        <f t="shared" si="18"/>
        <v>○</v>
      </c>
      <c r="BU65" s="169" t="s">
        <v>356</v>
      </c>
      <c r="BV65" s="752">
        <v>5.0000000000000001E-4</v>
      </c>
      <c r="BW65" s="186" t="str">
        <f t="shared" si="19"/>
        <v>○</v>
      </c>
      <c r="BX65" s="169" t="s">
        <v>356</v>
      </c>
      <c r="BY65" s="752">
        <v>5.0000000000000001E-4</v>
      </c>
      <c r="BZ65" s="186" t="str">
        <f t="shared" si="20"/>
        <v>○</v>
      </c>
      <c r="CA65" s="169" t="s">
        <v>356</v>
      </c>
      <c r="CB65" s="752">
        <v>5.0000000000000001E-4</v>
      </c>
      <c r="CC65" s="186" t="str">
        <f t="shared" si="21"/>
        <v>○</v>
      </c>
      <c r="CD65" s="169" t="s">
        <v>356</v>
      </c>
      <c r="CE65" s="752">
        <v>5.0000000000000001E-4</v>
      </c>
      <c r="CF65" s="186" t="str">
        <f t="shared" si="22"/>
        <v>○</v>
      </c>
      <c r="CG65" s="169" t="s">
        <v>356</v>
      </c>
      <c r="CH65" s="752">
        <v>5.0000000000000001E-4</v>
      </c>
      <c r="CI65" s="186" t="str">
        <f t="shared" si="23"/>
        <v>○</v>
      </c>
      <c r="CJ65" s="169" t="s">
        <v>356</v>
      </c>
      <c r="CK65" s="752">
        <v>5.0000000000000001E-4</v>
      </c>
      <c r="CL65" s="186" t="str">
        <f t="shared" si="24"/>
        <v>○</v>
      </c>
      <c r="CM65" s="169" t="s">
        <v>356</v>
      </c>
      <c r="CN65" s="752">
        <v>5.0000000000000001E-4</v>
      </c>
      <c r="CO65" s="186" t="str">
        <f t="shared" si="25"/>
        <v>○</v>
      </c>
      <c r="CP65" s="169" t="s">
        <v>356</v>
      </c>
      <c r="CQ65" s="752">
        <v>5.0000000000000001E-4</v>
      </c>
      <c r="CR65" s="186" t="str">
        <f t="shared" si="26"/>
        <v>○</v>
      </c>
      <c r="CS65" s="169" t="s">
        <v>356</v>
      </c>
      <c r="CT65" s="752">
        <v>5.0000000000000001E-4</v>
      </c>
      <c r="CU65" s="186" t="str">
        <f t="shared" si="27"/>
        <v>○</v>
      </c>
    </row>
    <row r="66" spans="3:99" ht="12" customHeight="1" x14ac:dyDescent="0.2">
      <c r="C66" s="982"/>
      <c r="D66" s="975" t="s">
        <v>171</v>
      </c>
      <c r="E66" s="976"/>
      <c r="F66" s="976"/>
      <c r="G66" s="709" t="s">
        <v>90</v>
      </c>
      <c r="H66" s="705">
        <v>2E-3</v>
      </c>
      <c r="I66" s="709" t="s">
        <v>93</v>
      </c>
      <c r="J66" s="172" t="s">
        <v>356</v>
      </c>
      <c r="K66" s="217">
        <v>2.0000000000000001E-4</v>
      </c>
      <c r="L66" s="192" t="str">
        <f t="shared" si="0"/>
        <v>○</v>
      </c>
      <c r="M66" s="172" t="s">
        <v>356</v>
      </c>
      <c r="N66" s="217">
        <v>2.0000000000000001E-4</v>
      </c>
      <c r="O66" s="192" t="str">
        <f t="shared" si="1"/>
        <v>○</v>
      </c>
      <c r="P66" s="172" t="s">
        <v>356</v>
      </c>
      <c r="Q66" s="217">
        <v>2.0000000000000001E-4</v>
      </c>
      <c r="R66" s="192" t="str">
        <f t="shared" si="28"/>
        <v>○</v>
      </c>
      <c r="S66" s="172" t="s">
        <v>356</v>
      </c>
      <c r="T66" s="217">
        <v>2.0000000000000001E-4</v>
      </c>
      <c r="U66" s="192" t="str">
        <f t="shared" si="29"/>
        <v>○</v>
      </c>
      <c r="V66" s="172" t="s">
        <v>356</v>
      </c>
      <c r="W66" s="217">
        <v>2.0000000000000001E-4</v>
      </c>
      <c r="X66" s="192" t="str">
        <f t="shared" si="2"/>
        <v>○</v>
      </c>
      <c r="Y66" s="172" t="s">
        <v>356</v>
      </c>
      <c r="Z66" s="217">
        <v>2.0000000000000001E-4</v>
      </c>
      <c r="AA66" s="192" t="str">
        <f t="shared" si="3"/>
        <v>○</v>
      </c>
      <c r="AB66" s="172" t="s">
        <v>356</v>
      </c>
      <c r="AC66" s="217">
        <v>2.0000000000000001E-4</v>
      </c>
      <c r="AD66" s="192" t="str">
        <f t="shared" si="4"/>
        <v>○</v>
      </c>
      <c r="AE66" s="172" t="s">
        <v>356</v>
      </c>
      <c r="AF66" s="217">
        <v>2.0000000000000001E-4</v>
      </c>
      <c r="AG66" s="192" t="str">
        <f t="shared" si="5"/>
        <v>○</v>
      </c>
      <c r="AH66" s="172" t="s">
        <v>356</v>
      </c>
      <c r="AI66" s="217">
        <v>2.0000000000000001E-4</v>
      </c>
      <c r="AJ66" s="192" t="str">
        <f t="shared" si="6"/>
        <v>○</v>
      </c>
      <c r="AK66" s="172" t="s">
        <v>356</v>
      </c>
      <c r="AL66" s="217">
        <v>2.0000000000000001E-4</v>
      </c>
      <c r="AM66" s="192" t="str">
        <f t="shared" si="7"/>
        <v>○</v>
      </c>
      <c r="AN66" s="172" t="s">
        <v>356</v>
      </c>
      <c r="AO66" s="217">
        <v>2.0000000000000001E-4</v>
      </c>
      <c r="AP66" s="192" t="str">
        <f t="shared" si="8"/>
        <v>○</v>
      </c>
      <c r="AQ66" s="172" t="s">
        <v>356</v>
      </c>
      <c r="AR66" s="217">
        <v>2.0000000000000001E-4</v>
      </c>
      <c r="AS66" s="192" t="str">
        <f t="shared" si="9"/>
        <v>○</v>
      </c>
      <c r="AT66" s="172" t="s">
        <v>356</v>
      </c>
      <c r="AU66" s="217">
        <v>2.0000000000000001E-4</v>
      </c>
      <c r="AV66" s="192" t="str">
        <f t="shared" si="10"/>
        <v>○</v>
      </c>
      <c r="AW66" s="172" t="s">
        <v>356</v>
      </c>
      <c r="AX66" s="217">
        <v>2.0000000000000001E-4</v>
      </c>
      <c r="AY66" s="192" t="str">
        <f t="shared" si="11"/>
        <v>○</v>
      </c>
      <c r="AZ66" s="172" t="s">
        <v>356</v>
      </c>
      <c r="BA66" s="217">
        <v>2.0000000000000001E-4</v>
      </c>
      <c r="BB66" s="192" t="str">
        <f t="shared" si="12"/>
        <v>○</v>
      </c>
      <c r="BC66" s="172" t="s">
        <v>356</v>
      </c>
      <c r="BD66" s="217">
        <v>2.0000000000000001E-4</v>
      </c>
      <c r="BE66" s="192" t="str">
        <f t="shared" si="13"/>
        <v>○</v>
      </c>
      <c r="BF66" s="172" t="s">
        <v>356</v>
      </c>
      <c r="BG66" s="217">
        <v>2.0000000000000001E-4</v>
      </c>
      <c r="BH66" s="192" t="str">
        <f t="shared" si="14"/>
        <v>○</v>
      </c>
      <c r="BI66" s="172" t="s">
        <v>356</v>
      </c>
      <c r="BJ66" s="217">
        <v>2.0000000000000001E-4</v>
      </c>
      <c r="BK66" s="192" t="str">
        <f t="shared" si="15"/>
        <v>○</v>
      </c>
      <c r="BL66" s="172" t="s">
        <v>356</v>
      </c>
      <c r="BM66" s="217">
        <v>2.0000000000000001E-4</v>
      </c>
      <c r="BN66" s="192" t="str">
        <f t="shared" si="16"/>
        <v>○</v>
      </c>
      <c r="BO66" s="172" t="s">
        <v>356</v>
      </c>
      <c r="BP66" s="217">
        <v>2.0000000000000001E-4</v>
      </c>
      <c r="BQ66" s="192" t="str">
        <f t="shared" si="17"/>
        <v>○</v>
      </c>
      <c r="BR66" s="172" t="s">
        <v>356</v>
      </c>
      <c r="BS66" s="217">
        <v>2.0000000000000001E-4</v>
      </c>
      <c r="BT66" s="192" t="str">
        <f t="shared" si="18"/>
        <v>○</v>
      </c>
      <c r="BU66" s="172" t="s">
        <v>356</v>
      </c>
      <c r="BV66" s="217">
        <v>2.0000000000000001E-4</v>
      </c>
      <c r="BW66" s="192" t="str">
        <f t="shared" si="19"/>
        <v>○</v>
      </c>
      <c r="BX66" s="172" t="s">
        <v>356</v>
      </c>
      <c r="BY66" s="217">
        <v>2.0000000000000001E-4</v>
      </c>
      <c r="BZ66" s="192" t="str">
        <f t="shared" si="20"/>
        <v>○</v>
      </c>
      <c r="CA66" s="172" t="s">
        <v>356</v>
      </c>
      <c r="CB66" s="217">
        <v>2.0000000000000001E-4</v>
      </c>
      <c r="CC66" s="192" t="str">
        <f t="shared" si="21"/>
        <v>○</v>
      </c>
      <c r="CD66" s="172" t="s">
        <v>356</v>
      </c>
      <c r="CE66" s="217">
        <v>2.0000000000000001E-4</v>
      </c>
      <c r="CF66" s="192" t="str">
        <f t="shared" si="22"/>
        <v>○</v>
      </c>
      <c r="CG66" s="172" t="s">
        <v>356</v>
      </c>
      <c r="CH66" s="217">
        <v>2.0000000000000001E-4</v>
      </c>
      <c r="CI66" s="192" t="str">
        <f t="shared" si="23"/>
        <v>○</v>
      </c>
      <c r="CJ66" s="172" t="s">
        <v>356</v>
      </c>
      <c r="CK66" s="217">
        <v>2.0000000000000001E-4</v>
      </c>
      <c r="CL66" s="192" t="str">
        <f t="shared" si="24"/>
        <v>○</v>
      </c>
      <c r="CM66" s="172" t="s">
        <v>356</v>
      </c>
      <c r="CN66" s="217">
        <v>2.0000000000000001E-4</v>
      </c>
      <c r="CO66" s="192" t="str">
        <f t="shared" si="25"/>
        <v>○</v>
      </c>
      <c r="CP66" s="172" t="s">
        <v>356</v>
      </c>
      <c r="CQ66" s="217">
        <v>2.0000000000000001E-4</v>
      </c>
      <c r="CR66" s="192" t="str">
        <f t="shared" si="26"/>
        <v>○</v>
      </c>
      <c r="CS66" s="172" t="s">
        <v>356</v>
      </c>
      <c r="CT66" s="217">
        <v>2.0000000000000001E-4</v>
      </c>
      <c r="CU66" s="192" t="str">
        <f t="shared" si="27"/>
        <v>○</v>
      </c>
    </row>
    <row r="67" spans="3:99" ht="12" customHeight="1" x14ac:dyDescent="0.2">
      <c r="C67" s="982"/>
      <c r="D67" s="975" t="s">
        <v>172</v>
      </c>
      <c r="E67" s="976"/>
      <c r="F67" s="976"/>
      <c r="G67" s="709" t="s">
        <v>90</v>
      </c>
      <c r="H67" s="705">
        <v>6.0000000000000001E-3</v>
      </c>
      <c r="I67" s="709" t="s">
        <v>93</v>
      </c>
      <c r="J67" s="172" t="s">
        <v>356</v>
      </c>
      <c r="K67" s="217">
        <v>5.9999999999999995E-4</v>
      </c>
      <c r="L67" s="192" t="str">
        <f t="shared" si="0"/>
        <v>○</v>
      </c>
      <c r="M67" s="172" t="s">
        <v>356</v>
      </c>
      <c r="N67" s="217">
        <v>5.9999999999999995E-4</v>
      </c>
      <c r="O67" s="192" t="str">
        <f t="shared" si="1"/>
        <v>○</v>
      </c>
      <c r="P67" s="172" t="s">
        <v>356</v>
      </c>
      <c r="Q67" s="217">
        <v>5.9999999999999995E-4</v>
      </c>
      <c r="R67" s="192" t="str">
        <f t="shared" si="28"/>
        <v>○</v>
      </c>
      <c r="S67" s="172" t="s">
        <v>356</v>
      </c>
      <c r="T67" s="217">
        <v>5.9999999999999995E-4</v>
      </c>
      <c r="U67" s="192" t="str">
        <f t="shared" si="29"/>
        <v>○</v>
      </c>
      <c r="V67" s="172" t="s">
        <v>356</v>
      </c>
      <c r="W67" s="217">
        <v>5.9999999999999995E-4</v>
      </c>
      <c r="X67" s="192" t="str">
        <f t="shared" si="2"/>
        <v>○</v>
      </c>
      <c r="Y67" s="172" t="s">
        <v>356</v>
      </c>
      <c r="Z67" s="217">
        <v>5.9999999999999995E-4</v>
      </c>
      <c r="AA67" s="192" t="str">
        <f t="shared" si="3"/>
        <v>○</v>
      </c>
      <c r="AB67" s="172" t="s">
        <v>356</v>
      </c>
      <c r="AC67" s="217">
        <v>5.9999999999999995E-4</v>
      </c>
      <c r="AD67" s="192" t="str">
        <f t="shared" si="4"/>
        <v>○</v>
      </c>
      <c r="AE67" s="172" t="s">
        <v>356</v>
      </c>
      <c r="AF67" s="217">
        <v>5.9999999999999995E-4</v>
      </c>
      <c r="AG67" s="192" t="str">
        <f t="shared" si="5"/>
        <v>○</v>
      </c>
      <c r="AH67" s="172" t="s">
        <v>356</v>
      </c>
      <c r="AI67" s="217">
        <v>5.9999999999999995E-4</v>
      </c>
      <c r="AJ67" s="192" t="str">
        <f t="shared" si="6"/>
        <v>○</v>
      </c>
      <c r="AK67" s="172" t="s">
        <v>356</v>
      </c>
      <c r="AL67" s="217">
        <v>5.9999999999999995E-4</v>
      </c>
      <c r="AM67" s="192" t="str">
        <f t="shared" si="7"/>
        <v>○</v>
      </c>
      <c r="AN67" s="172" t="s">
        <v>356</v>
      </c>
      <c r="AO67" s="217">
        <v>5.9999999999999995E-4</v>
      </c>
      <c r="AP67" s="192" t="str">
        <f t="shared" si="8"/>
        <v>○</v>
      </c>
      <c r="AQ67" s="172" t="s">
        <v>356</v>
      </c>
      <c r="AR67" s="217">
        <v>5.9999999999999995E-4</v>
      </c>
      <c r="AS67" s="192" t="str">
        <f t="shared" si="9"/>
        <v>○</v>
      </c>
      <c r="AT67" s="172" t="s">
        <v>356</v>
      </c>
      <c r="AU67" s="217">
        <v>5.9999999999999995E-4</v>
      </c>
      <c r="AV67" s="192" t="str">
        <f t="shared" si="10"/>
        <v>○</v>
      </c>
      <c r="AW67" s="172" t="s">
        <v>356</v>
      </c>
      <c r="AX67" s="217">
        <v>5.9999999999999995E-4</v>
      </c>
      <c r="AY67" s="192" t="str">
        <f t="shared" si="11"/>
        <v>○</v>
      </c>
      <c r="AZ67" s="172" t="s">
        <v>356</v>
      </c>
      <c r="BA67" s="217">
        <v>5.9999999999999995E-4</v>
      </c>
      <c r="BB67" s="192" t="str">
        <f t="shared" si="12"/>
        <v>○</v>
      </c>
      <c r="BC67" s="172" t="s">
        <v>356</v>
      </c>
      <c r="BD67" s="217">
        <v>5.9999999999999995E-4</v>
      </c>
      <c r="BE67" s="192" t="str">
        <f t="shared" si="13"/>
        <v>○</v>
      </c>
      <c r="BF67" s="172" t="s">
        <v>356</v>
      </c>
      <c r="BG67" s="217">
        <v>5.9999999999999995E-4</v>
      </c>
      <c r="BH67" s="192" t="str">
        <f t="shared" si="14"/>
        <v>○</v>
      </c>
      <c r="BI67" s="172" t="s">
        <v>356</v>
      </c>
      <c r="BJ67" s="217">
        <v>5.9999999999999995E-4</v>
      </c>
      <c r="BK67" s="192" t="str">
        <f t="shared" si="15"/>
        <v>○</v>
      </c>
      <c r="BL67" s="172" t="s">
        <v>356</v>
      </c>
      <c r="BM67" s="217">
        <v>5.9999999999999995E-4</v>
      </c>
      <c r="BN67" s="192" t="str">
        <f t="shared" si="16"/>
        <v>○</v>
      </c>
      <c r="BO67" s="172" t="s">
        <v>356</v>
      </c>
      <c r="BP67" s="217">
        <v>5.9999999999999995E-4</v>
      </c>
      <c r="BQ67" s="192" t="str">
        <f t="shared" si="17"/>
        <v>○</v>
      </c>
      <c r="BR67" s="172" t="s">
        <v>356</v>
      </c>
      <c r="BS67" s="217">
        <v>5.9999999999999995E-4</v>
      </c>
      <c r="BT67" s="192" t="str">
        <f t="shared" si="18"/>
        <v>○</v>
      </c>
      <c r="BU67" s="172" t="s">
        <v>356</v>
      </c>
      <c r="BV67" s="217">
        <v>5.9999999999999995E-4</v>
      </c>
      <c r="BW67" s="192" t="str">
        <f t="shared" si="19"/>
        <v>○</v>
      </c>
      <c r="BX67" s="172" t="s">
        <v>356</v>
      </c>
      <c r="BY67" s="217">
        <v>5.9999999999999995E-4</v>
      </c>
      <c r="BZ67" s="192" t="str">
        <f t="shared" si="20"/>
        <v>○</v>
      </c>
      <c r="CA67" s="172" t="s">
        <v>356</v>
      </c>
      <c r="CB67" s="217">
        <v>5.9999999999999995E-4</v>
      </c>
      <c r="CC67" s="192" t="str">
        <f t="shared" si="21"/>
        <v>○</v>
      </c>
      <c r="CD67" s="172" t="s">
        <v>356</v>
      </c>
      <c r="CE67" s="217">
        <v>5.9999999999999995E-4</v>
      </c>
      <c r="CF67" s="192" t="str">
        <f t="shared" si="22"/>
        <v>○</v>
      </c>
      <c r="CG67" s="172" t="s">
        <v>356</v>
      </c>
      <c r="CH67" s="217">
        <v>5.9999999999999995E-4</v>
      </c>
      <c r="CI67" s="192" t="str">
        <f t="shared" si="23"/>
        <v>○</v>
      </c>
      <c r="CJ67" s="172" t="s">
        <v>356</v>
      </c>
      <c r="CK67" s="217">
        <v>5.9999999999999995E-4</v>
      </c>
      <c r="CL67" s="192" t="str">
        <f t="shared" si="24"/>
        <v>○</v>
      </c>
      <c r="CM67" s="172" t="s">
        <v>356</v>
      </c>
      <c r="CN67" s="217">
        <v>5.9999999999999995E-4</v>
      </c>
      <c r="CO67" s="192" t="str">
        <f t="shared" si="25"/>
        <v>○</v>
      </c>
      <c r="CP67" s="172" t="s">
        <v>356</v>
      </c>
      <c r="CQ67" s="217">
        <v>5.9999999999999995E-4</v>
      </c>
      <c r="CR67" s="192" t="str">
        <f t="shared" si="26"/>
        <v>○</v>
      </c>
      <c r="CS67" s="172" t="s">
        <v>356</v>
      </c>
      <c r="CT67" s="217">
        <v>5.9999999999999995E-4</v>
      </c>
      <c r="CU67" s="192" t="str">
        <f t="shared" si="27"/>
        <v>○</v>
      </c>
    </row>
    <row r="68" spans="3:99" ht="12" customHeight="1" x14ac:dyDescent="0.2">
      <c r="C68" s="982"/>
      <c r="D68" s="977" t="s">
        <v>173</v>
      </c>
      <c r="E68" s="978"/>
      <c r="F68" s="978"/>
      <c r="G68" s="719" t="s">
        <v>90</v>
      </c>
      <c r="H68" s="717">
        <v>3.0000000000000001E-3</v>
      </c>
      <c r="I68" s="709" t="s">
        <v>93</v>
      </c>
      <c r="J68" s="220" t="s">
        <v>356</v>
      </c>
      <c r="K68" s="221">
        <v>2.9999999999999997E-4</v>
      </c>
      <c r="L68" s="222" t="str">
        <f t="shared" si="0"/>
        <v>○</v>
      </c>
      <c r="M68" s="220" t="s">
        <v>356</v>
      </c>
      <c r="N68" s="221">
        <v>2.9999999999999997E-4</v>
      </c>
      <c r="O68" s="222" t="str">
        <f t="shared" si="1"/>
        <v>○</v>
      </c>
      <c r="P68" s="220" t="s">
        <v>356</v>
      </c>
      <c r="Q68" s="221">
        <v>2.9999999999999997E-4</v>
      </c>
      <c r="R68" s="222" t="str">
        <f t="shared" si="28"/>
        <v>○</v>
      </c>
      <c r="S68" s="220" t="s">
        <v>356</v>
      </c>
      <c r="T68" s="221">
        <v>2.9999999999999997E-4</v>
      </c>
      <c r="U68" s="222" t="str">
        <f t="shared" si="29"/>
        <v>○</v>
      </c>
      <c r="V68" s="220" t="s">
        <v>356</v>
      </c>
      <c r="W68" s="221">
        <v>2.9999999999999997E-4</v>
      </c>
      <c r="X68" s="222" t="str">
        <f t="shared" si="2"/>
        <v>○</v>
      </c>
      <c r="Y68" s="220" t="s">
        <v>356</v>
      </c>
      <c r="Z68" s="221">
        <v>2.9999999999999997E-4</v>
      </c>
      <c r="AA68" s="222" t="str">
        <f t="shared" si="3"/>
        <v>○</v>
      </c>
      <c r="AB68" s="220" t="s">
        <v>356</v>
      </c>
      <c r="AC68" s="221">
        <v>2.9999999999999997E-4</v>
      </c>
      <c r="AD68" s="222" t="str">
        <f t="shared" si="4"/>
        <v>○</v>
      </c>
      <c r="AE68" s="220" t="s">
        <v>356</v>
      </c>
      <c r="AF68" s="221">
        <v>2.9999999999999997E-4</v>
      </c>
      <c r="AG68" s="222" t="str">
        <f t="shared" si="5"/>
        <v>○</v>
      </c>
      <c r="AH68" s="220" t="s">
        <v>356</v>
      </c>
      <c r="AI68" s="221">
        <v>2.9999999999999997E-4</v>
      </c>
      <c r="AJ68" s="222" t="str">
        <f t="shared" si="6"/>
        <v>○</v>
      </c>
      <c r="AK68" s="220" t="s">
        <v>356</v>
      </c>
      <c r="AL68" s="221">
        <v>2.9999999999999997E-4</v>
      </c>
      <c r="AM68" s="222" t="str">
        <f t="shared" si="7"/>
        <v>○</v>
      </c>
      <c r="AN68" s="220" t="s">
        <v>356</v>
      </c>
      <c r="AO68" s="221">
        <v>2.9999999999999997E-4</v>
      </c>
      <c r="AP68" s="222" t="str">
        <f t="shared" si="8"/>
        <v>○</v>
      </c>
      <c r="AQ68" s="220" t="s">
        <v>356</v>
      </c>
      <c r="AR68" s="221">
        <v>2.9999999999999997E-4</v>
      </c>
      <c r="AS68" s="222" t="str">
        <f t="shared" si="9"/>
        <v>○</v>
      </c>
      <c r="AT68" s="220" t="s">
        <v>356</v>
      </c>
      <c r="AU68" s="221">
        <v>2.9999999999999997E-4</v>
      </c>
      <c r="AV68" s="222" t="str">
        <f t="shared" si="10"/>
        <v>○</v>
      </c>
      <c r="AW68" s="220" t="s">
        <v>356</v>
      </c>
      <c r="AX68" s="221">
        <v>2.9999999999999997E-4</v>
      </c>
      <c r="AY68" s="222" t="str">
        <f t="shared" si="11"/>
        <v>○</v>
      </c>
      <c r="AZ68" s="220"/>
      <c r="BA68" s="221">
        <v>5.0000000000000001E-4</v>
      </c>
      <c r="BB68" s="222" t="str">
        <f t="shared" si="12"/>
        <v>○</v>
      </c>
      <c r="BC68" s="220" t="s">
        <v>356</v>
      </c>
      <c r="BD68" s="221">
        <v>2.9999999999999997E-4</v>
      </c>
      <c r="BE68" s="222" t="str">
        <f t="shared" si="13"/>
        <v>○</v>
      </c>
      <c r="BF68" s="220" t="s">
        <v>356</v>
      </c>
      <c r="BG68" s="221">
        <v>2.9999999999999997E-4</v>
      </c>
      <c r="BH68" s="222" t="str">
        <f t="shared" si="14"/>
        <v>○</v>
      </c>
      <c r="BI68" s="220" t="s">
        <v>356</v>
      </c>
      <c r="BJ68" s="221">
        <v>2.9999999999999997E-4</v>
      </c>
      <c r="BK68" s="222" t="str">
        <f t="shared" si="15"/>
        <v>○</v>
      </c>
      <c r="BL68" s="220" t="s">
        <v>356</v>
      </c>
      <c r="BM68" s="221">
        <v>2.9999999999999997E-4</v>
      </c>
      <c r="BN68" s="222" t="str">
        <f t="shared" si="16"/>
        <v>○</v>
      </c>
      <c r="BO68" s="220" t="s">
        <v>356</v>
      </c>
      <c r="BP68" s="221">
        <v>2.9999999999999997E-4</v>
      </c>
      <c r="BQ68" s="222" t="str">
        <f t="shared" si="17"/>
        <v>○</v>
      </c>
      <c r="BR68" s="220" t="s">
        <v>356</v>
      </c>
      <c r="BS68" s="221">
        <v>2.9999999999999997E-4</v>
      </c>
      <c r="BT68" s="222" t="str">
        <f t="shared" si="18"/>
        <v>○</v>
      </c>
      <c r="BU68" s="220" t="s">
        <v>356</v>
      </c>
      <c r="BV68" s="221">
        <v>2.9999999999999997E-4</v>
      </c>
      <c r="BW68" s="222" t="str">
        <f t="shared" si="19"/>
        <v>○</v>
      </c>
      <c r="BX68" s="220" t="s">
        <v>356</v>
      </c>
      <c r="BY68" s="221">
        <v>2.9999999999999997E-4</v>
      </c>
      <c r="BZ68" s="222" t="str">
        <f t="shared" si="20"/>
        <v>○</v>
      </c>
      <c r="CA68" s="220" t="s">
        <v>356</v>
      </c>
      <c r="CB68" s="221">
        <v>2.9999999999999997E-4</v>
      </c>
      <c r="CC68" s="222" t="str">
        <f t="shared" si="21"/>
        <v>○</v>
      </c>
      <c r="CD68" s="220" t="s">
        <v>356</v>
      </c>
      <c r="CE68" s="221">
        <v>2.9999999999999997E-4</v>
      </c>
      <c r="CF68" s="222" t="str">
        <f t="shared" si="22"/>
        <v>○</v>
      </c>
      <c r="CG68" s="220" t="s">
        <v>356</v>
      </c>
      <c r="CH68" s="221">
        <v>2.9999999999999997E-4</v>
      </c>
      <c r="CI68" s="222" t="str">
        <f t="shared" si="23"/>
        <v>○</v>
      </c>
      <c r="CJ68" s="220" t="s">
        <v>356</v>
      </c>
      <c r="CK68" s="221">
        <v>2.9999999999999997E-4</v>
      </c>
      <c r="CL68" s="222" t="str">
        <f t="shared" si="24"/>
        <v>○</v>
      </c>
      <c r="CM68" s="220" t="s">
        <v>356</v>
      </c>
      <c r="CN68" s="221">
        <v>2.9999999999999997E-4</v>
      </c>
      <c r="CO68" s="222" t="str">
        <f t="shared" si="25"/>
        <v>○</v>
      </c>
      <c r="CP68" s="220" t="s">
        <v>356</v>
      </c>
      <c r="CQ68" s="221">
        <v>2.9999999999999997E-4</v>
      </c>
      <c r="CR68" s="222" t="str">
        <f t="shared" si="26"/>
        <v>○</v>
      </c>
      <c r="CS68" s="220" t="s">
        <v>356</v>
      </c>
      <c r="CT68" s="221">
        <v>2.9999999999999997E-4</v>
      </c>
      <c r="CU68" s="222" t="str">
        <f t="shared" si="27"/>
        <v>○</v>
      </c>
    </row>
    <row r="69" spans="3:99" ht="12" customHeight="1" x14ac:dyDescent="0.2">
      <c r="C69" s="982"/>
      <c r="D69" s="975" t="s">
        <v>174</v>
      </c>
      <c r="E69" s="976"/>
      <c r="F69" s="976"/>
      <c r="G69" s="709" t="s">
        <v>90</v>
      </c>
      <c r="H69" s="705">
        <v>0.02</v>
      </c>
      <c r="I69" s="720" t="s">
        <v>93</v>
      </c>
      <c r="J69" s="172" t="s">
        <v>356</v>
      </c>
      <c r="K69" s="217">
        <v>2E-3</v>
      </c>
      <c r="L69" s="192" t="str">
        <f t="shared" si="0"/>
        <v>○</v>
      </c>
      <c r="M69" s="172" t="s">
        <v>356</v>
      </c>
      <c r="N69" s="217">
        <v>2E-3</v>
      </c>
      <c r="O69" s="192" t="str">
        <f t="shared" si="1"/>
        <v>○</v>
      </c>
      <c r="P69" s="172" t="s">
        <v>356</v>
      </c>
      <c r="Q69" s="217">
        <v>2E-3</v>
      </c>
      <c r="R69" s="192" t="str">
        <f t="shared" si="28"/>
        <v>○</v>
      </c>
      <c r="S69" s="172" t="s">
        <v>356</v>
      </c>
      <c r="T69" s="217">
        <v>2E-3</v>
      </c>
      <c r="U69" s="192" t="str">
        <f t="shared" si="29"/>
        <v>○</v>
      </c>
      <c r="V69" s="172" t="s">
        <v>356</v>
      </c>
      <c r="W69" s="217">
        <v>2E-3</v>
      </c>
      <c r="X69" s="192" t="str">
        <f t="shared" si="2"/>
        <v>○</v>
      </c>
      <c r="Y69" s="172" t="s">
        <v>356</v>
      </c>
      <c r="Z69" s="217">
        <v>2E-3</v>
      </c>
      <c r="AA69" s="192" t="str">
        <f t="shared" si="3"/>
        <v>○</v>
      </c>
      <c r="AB69" s="172" t="s">
        <v>356</v>
      </c>
      <c r="AC69" s="217">
        <v>2E-3</v>
      </c>
      <c r="AD69" s="192" t="str">
        <f t="shared" si="4"/>
        <v>○</v>
      </c>
      <c r="AE69" s="172" t="s">
        <v>356</v>
      </c>
      <c r="AF69" s="217">
        <v>2E-3</v>
      </c>
      <c r="AG69" s="192" t="str">
        <f t="shared" si="5"/>
        <v>○</v>
      </c>
      <c r="AH69" s="172" t="s">
        <v>356</v>
      </c>
      <c r="AI69" s="217">
        <v>2E-3</v>
      </c>
      <c r="AJ69" s="192" t="str">
        <f t="shared" si="6"/>
        <v>○</v>
      </c>
      <c r="AK69" s="172" t="s">
        <v>356</v>
      </c>
      <c r="AL69" s="217">
        <v>2E-3</v>
      </c>
      <c r="AM69" s="192" t="str">
        <f t="shared" si="7"/>
        <v>○</v>
      </c>
      <c r="AN69" s="172" t="s">
        <v>356</v>
      </c>
      <c r="AO69" s="217">
        <v>2E-3</v>
      </c>
      <c r="AP69" s="192" t="str">
        <f t="shared" si="8"/>
        <v>○</v>
      </c>
      <c r="AQ69" s="172" t="s">
        <v>356</v>
      </c>
      <c r="AR69" s="217">
        <v>2E-3</v>
      </c>
      <c r="AS69" s="192" t="str">
        <f t="shared" si="9"/>
        <v>○</v>
      </c>
      <c r="AT69" s="172" t="s">
        <v>356</v>
      </c>
      <c r="AU69" s="217">
        <v>2E-3</v>
      </c>
      <c r="AV69" s="192" t="str">
        <f t="shared" si="10"/>
        <v>○</v>
      </c>
      <c r="AW69" s="172" t="s">
        <v>356</v>
      </c>
      <c r="AX69" s="217">
        <v>2E-3</v>
      </c>
      <c r="AY69" s="192" t="str">
        <f t="shared" si="11"/>
        <v>○</v>
      </c>
      <c r="AZ69" s="172" t="s">
        <v>356</v>
      </c>
      <c r="BA69" s="217">
        <v>2E-3</v>
      </c>
      <c r="BB69" s="192" t="str">
        <f t="shared" si="12"/>
        <v>○</v>
      </c>
      <c r="BC69" s="172" t="s">
        <v>356</v>
      </c>
      <c r="BD69" s="217">
        <v>2E-3</v>
      </c>
      <c r="BE69" s="192" t="str">
        <f t="shared" si="13"/>
        <v>○</v>
      </c>
      <c r="BF69" s="172" t="s">
        <v>356</v>
      </c>
      <c r="BG69" s="217">
        <v>2E-3</v>
      </c>
      <c r="BH69" s="192" t="str">
        <f t="shared" si="14"/>
        <v>○</v>
      </c>
      <c r="BI69" s="172" t="s">
        <v>356</v>
      </c>
      <c r="BJ69" s="217">
        <v>2E-3</v>
      </c>
      <c r="BK69" s="192" t="str">
        <f t="shared" si="15"/>
        <v>○</v>
      </c>
      <c r="BL69" s="172" t="s">
        <v>356</v>
      </c>
      <c r="BM69" s="217">
        <v>2E-3</v>
      </c>
      <c r="BN69" s="192" t="str">
        <f t="shared" si="16"/>
        <v>○</v>
      </c>
      <c r="BO69" s="172" t="s">
        <v>356</v>
      </c>
      <c r="BP69" s="217">
        <v>2E-3</v>
      </c>
      <c r="BQ69" s="192" t="str">
        <f t="shared" si="17"/>
        <v>○</v>
      </c>
      <c r="BR69" s="172" t="s">
        <v>356</v>
      </c>
      <c r="BS69" s="217">
        <v>2E-3</v>
      </c>
      <c r="BT69" s="192" t="str">
        <f t="shared" si="18"/>
        <v>○</v>
      </c>
      <c r="BU69" s="172" t="s">
        <v>356</v>
      </c>
      <c r="BV69" s="217">
        <v>2E-3</v>
      </c>
      <c r="BW69" s="192" t="str">
        <f t="shared" si="19"/>
        <v>○</v>
      </c>
      <c r="BX69" s="172" t="s">
        <v>356</v>
      </c>
      <c r="BY69" s="217">
        <v>2E-3</v>
      </c>
      <c r="BZ69" s="192" t="str">
        <f t="shared" si="20"/>
        <v>○</v>
      </c>
      <c r="CA69" s="172" t="s">
        <v>356</v>
      </c>
      <c r="CB69" s="217">
        <v>2E-3</v>
      </c>
      <c r="CC69" s="192" t="str">
        <f t="shared" si="21"/>
        <v>○</v>
      </c>
      <c r="CD69" s="172" t="s">
        <v>356</v>
      </c>
      <c r="CE69" s="217">
        <v>2E-3</v>
      </c>
      <c r="CF69" s="192" t="str">
        <f t="shared" si="22"/>
        <v>○</v>
      </c>
      <c r="CG69" s="172" t="s">
        <v>356</v>
      </c>
      <c r="CH69" s="217">
        <v>2E-3</v>
      </c>
      <c r="CI69" s="192" t="str">
        <f t="shared" si="23"/>
        <v>○</v>
      </c>
      <c r="CJ69" s="172" t="s">
        <v>356</v>
      </c>
      <c r="CK69" s="217">
        <v>2E-3</v>
      </c>
      <c r="CL69" s="192" t="str">
        <f t="shared" si="24"/>
        <v>○</v>
      </c>
      <c r="CM69" s="172" t="s">
        <v>356</v>
      </c>
      <c r="CN69" s="217">
        <v>2E-3</v>
      </c>
      <c r="CO69" s="192" t="str">
        <f t="shared" si="25"/>
        <v>○</v>
      </c>
      <c r="CP69" s="172" t="s">
        <v>356</v>
      </c>
      <c r="CQ69" s="217">
        <v>2E-3</v>
      </c>
      <c r="CR69" s="192" t="str">
        <f t="shared" si="26"/>
        <v>○</v>
      </c>
      <c r="CS69" s="172" t="s">
        <v>356</v>
      </c>
      <c r="CT69" s="217">
        <v>2E-3</v>
      </c>
      <c r="CU69" s="192" t="str">
        <f t="shared" si="27"/>
        <v>○</v>
      </c>
    </row>
    <row r="70" spans="3:99" ht="12" customHeight="1" x14ac:dyDescent="0.2">
      <c r="C70" s="982"/>
      <c r="D70" s="975" t="s">
        <v>175</v>
      </c>
      <c r="E70" s="976"/>
      <c r="F70" s="976"/>
      <c r="G70" s="709" t="s">
        <v>90</v>
      </c>
      <c r="H70" s="705">
        <v>0.01</v>
      </c>
      <c r="I70" s="709" t="s">
        <v>93</v>
      </c>
      <c r="J70" s="172" t="s">
        <v>356</v>
      </c>
      <c r="K70" s="217">
        <v>1E-3</v>
      </c>
      <c r="L70" s="192" t="str">
        <f t="shared" si="0"/>
        <v>○</v>
      </c>
      <c r="M70" s="172" t="s">
        <v>356</v>
      </c>
      <c r="N70" s="217">
        <v>1E-3</v>
      </c>
      <c r="O70" s="192" t="str">
        <f t="shared" si="1"/>
        <v>○</v>
      </c>
      <c r="P70" s="172" t="s">
        <v>356</v>
      </c>
      <c r="Q70" s="217">
        <v>1E-3</v>
      </c>
      <c r="R70" s="192" t="str">
        <f t="shared" si="28"/>
        <v>○</v>
      </c>
      <c r="S70" s="172" t="s">
        <v>356</v>
      </c>
      <c r="T70" s="217">
        <v>1E-3</v>
      </c>
      <c r="U70" s="192" t="str">
        <f t="shared" si="29"/>
        <v>○</v>
      </c>
      <c r="V70" s="172" t="s">
        <v>356</v>
      </c>
      <c r="W70" s="217">
        <v>1E-3</v>
      </c>
      <c r="X70" s="192" t="str">
        <f t="shared" si="2"/>
        <v>○</v>
      </c>
      <c r="Y70" s="172" t="s">
        <v>356</v>
      </c>
      <c r="Z70" s="217">
        <v>1E-3</v>
      </c>
      <c r="AA70" s="192" t="str">
        <f t="shared" si="3"/>
        <v>○</v>
      </c>
      <c r="AB70" s="172" t="s">
        <v>356</v>
      </c>
      <c r="AC70" s="217">
        <v>1E-3</v>
      </c>
      <c r="AD70" s="192" t="str">
        <f t="shared" si="4"/>
        <v>○</v>
      </c>
      <c r="AE70" s="172" t="s">
        <v>356</v>
      </c>
      <c r="AF70" s="217">
        <v>1E-3</v>
      </c>
      <c r="AG70" s="192" t="str">
        <f t="shared" si="5"/>
        <v>○</v>
      </c>
      <c r="AH70" s="172" t="s">
        <v>356</v>
      </c>
      <c r="AI70" s="217">
        <v>1E-3</v>
      </c>
      <c r="AJ70" s="192" t="str">
        <f t="shared" si="6"/>
        <v>○</v>
      </c>
      <c r="AK70" s="172" t="s">
        <v>356</v>
      </c>
      <c r="AL70" s="217">
        <v>1E-3</v>
      </c>
      <c r="AM70" s="192" t="str">
        <f t="shared" si="7"/>
        <v>○</v>
      </c>
      <c r="AN70" s="172" t="s">
        <v>356</v>
      </c>
      <c r="AO70" s="217">
        <v>1E-3</v>
      </c>
      <c r="AP70" s="192" t="str">
        <f t="shared" si="8"/>
        <v>○</v>
      </c>
      <c r="AQ70" s="172" t="s">
        <v>356</v>
      </c>
      <c r="AR70" s="217">
        <v>1E-3</v>
      </c>
      <c r="AS70" s="192" t="str">
        <f t="shared" si="9"/>
        <v>○</v>
      </c>
      <c r="AT70" s="172" t="s">
        <v>356</v>
      </c>
      <c r="AU70" s="217">
        <v>1E-3</v>
      </c>
      <c r="AV70" s="192" t="str">
        <f t="shared" si="10"/>
        <v>○</v>
      </c>
      <c r="AW70" s="172" t="s">
        <v>356</v>
      </c>
      <c r="AX70" s="217">
        <v>1E-3</v>
      </c>
      <c r="AY70" s="192" t="str">
        <f t="shared" si="11"/>
        <v>○</v>
      </c>
      <c r="AZ70" s="172" t="s">
        <v>356</v>
      </c>
      <c r="BA70" s="217">
        <v>1E-3</v>
      </c>
      <c r="BB70" s="192" t="str">
        <f t="shared" si="12"/>
        <v>○</v>
      </c>
      <c r="BC70" s="172" t="s">
        <v>356</v>
      </c>
      <c r="BD70" s="217">
        <v>1E-3</v>
      </c>
      <c r="BE70" s="192" t="str">
        <f t="shared" si="13"/>
        <v>○</v>
      </c>
      <c r="BF70" s="172" t="s">
        <v>356</v>
      </c>
      <c r="BG70" s="217">
        <v>1E-3</v>
      </c>
      <c r="BH70" s="192" t="str">
        <f t="shared" si="14"/>
        <v>○</v>
      </c>
      <c r="BI70" s="172" t="s">
        <v>356</v>
      </c>
      <c r="BJ70" s="217">
        <v>1E-3</v>
      </c>
      <c r="BK70" s="192" t="str">
        <f t="shared" si="15"/>
        <v>○</v>
      </c>
      <c r="BL70" s="172" t="s">
        <v>356</v>
      </c>
      <c r="BM70" s="217">
        <v>1E-3</v>
      </c>
      <c r="BN70" s="192" t="str">
        <f t="shared" si="16"/>
        <v>○</v>
      </c>
      <c r="BO70" s="172" t="s">
        <v>356</v>
      </c>
      <c r="BP70" s="217">
        <v>1E-3</v>
      </c>
      <c r="BQ70" s="192" t="str">
        <f t="shared" si="17"/>
        <v>○</v>
      </c>
      <c r="BR70" s="172" t="s">
        <v>356</v>
      </c>
      <c r="BS70" s="217">
        <v>1E-3</v>
      </c>
      <c r="BT70" s="192" t="str">
        <f t="shared" si="18"/>
        <v>○</v>
      </c>
      <c r="BU70" s="172" t="s">
        <v>356</v>
      </c>
      <c r="BV70" s="217">
        <v>1E-3</v>
      </c>
      <c r="BW70" s="192" t="str">
        <f t="shared" si="19"/>
        <v>○</v>
      </c>
      <c r="BX70" s="172" t="s">
        <v>356</v>
      </c>
      <c r="BY70" s="217">
        <v>1E-3</v>
      </c>
      <c r="BZ70" s="192" t="str">
        <f t="shared" si="20"/>
        <v>○</v>
      </c>
      <c r="CA70" s="172" t="s">
        <v>356</v>
      </c>
      <c r="CB70" s="217">
        <v>1E-3</v>
      </c>
      <c r="CC70" s="192" t="str">
        <f t="shared" si="21"/>
        <v>○</v>
      </c>
      <c r="CD70" s="172" t="s">
        <v>356</v>
      </c>
      <c r="CE70" s="217">
        <v>1E-3</v>
      </c>
      <c r="CF70" s="192" t="str">
        <f t="shared" si="22"/>
        <v>○</v>
      </c>
      <c r="CG70" s="172" t="s">
        <v>356</v>
      </c>
      <c r="CH70" s="217">
        <v>1E-3</v>
      </c>
      <c r="CI70" s="192" t="str">
        <f t="shared" si="23"/>
        <v>○</v>
      </c>
      <c r="CJ70" s="172" t="s">
        <v>356</v>
      </c>
      <c r="CK70" s="217">
        <v>1E-3</v>
      </c>
      <c r="CL70" s="192" t="str">
        <f t="shared" si="24"/>
        <v>○</v>
      </c>
      <c r="CM70" s="172" t="s">
        <v>356</v>
      </c>
      <c r="CN70" s="217">
        <v>1E-3</v>
      </c>
      <c r="CO70" s="192" t="str">
        <f t="shared" si="25"/>
        <v>○</v>
      </c>
      <c r="CP70" s="172" t="s">
        <v>356</v>
      </c>
      <c r="CQ70" s="217">
        <v>1E-3</v>
      </c>
      <c r="CR70" s="192" t="str">
        <f t="shared" si="26"/>
        <v>○</v>
      </c>
      <c r="CS70" s="172" t="s">
        <v>356</v>
      </c>
      <c r="CT70" s="217">
        <v>1E-3</v>
      </c>
      <c r="CU70" s="192" t="str">
        <f t="shared" si="27"/>
        <v>○</v>
      </c>
    </row>
    <row r="71" spans="3:99" ht="12" customHeight="1" x14ac:dyDescent="0.2">
      <c r="C71" s="982"/>
      <c r="D71" s="975" t="s">
        <v>176</v>
      </c>
      <c r="E71" s="976"/>
      <c r="F71" s="976"/>
      <c r="G71" s="709" t="s">
        <v>90</v>
      </c>
      <c r="H71" s="705">
        <v>0.01</v>
      </c>
      <c r="I71" s="709" t="s">
        <v>93</v>
      </c>
      <c r="J71" s="172" t="s">
        <v>356</v>
      </c>
      <c r="K71" s="217">
        <v>2E-3</v>
      </c>
      <c r="L71" s="192" t="str">
        <f t="shared" si="0"/>
        <v>○</v>
      </c>
      <c r="M71" s="172" t="s">
        <v>356</v>
      </c>
      <c r="N71" s="217">
        <v>2E-3</v>
      </c>
      <c r="O71" s="192" t="str">
        <f t="shared" si="1"/>
        <v>○</v>
      </c>
      <c r="P71" s="172" t="s">
        <v>356</v>
      </c>
      <c r="Q71" s="217">
        <v>2E-3</v>
      </c>
      <c r="R71" s="192" t="str">
        <f t="shared" si="28"/>
        <v>○</v>
      </c>
      <c r="S71" s="172" t="s">
        <v>356</v>
      </c>
      <c r="T71" s="217">
        <v>2E-3</v>
      </c>
      <c r="U71" s="192" t="str">
        <f t="shared" si="29"/>
        <v>○</v>
      </c>
      <c r="V71" s="172" t="s">
        <v>356</v>
      </c>
      <c r="W71" s="217">
        <v>2E-3</v>
      </c>
      <c r="X71" s="192" t="str">
        <f t="shared" si="2"/>
        <v>○</v>
      </c>
      <c r="Y71" s="172" t="s">
        <v>356</v>
      </c>
      <c r="Z71" s="217">
        <v>2E-3</v>
      </c>
      <c r="AA71" s="192" t="str">
        <f t="shared" si="3"/>
        <v>○</v>
      </c>
      <c r="AB71" s="172" t="s">
        <v>356</v>
      </c>
      <c r="AC71" s="217">
        <v>2E-3</v>
      </c>
      <c r="AD71" s="192" t="str">
        <f t="shared" si="4"/>
        <v>○</v>
      </c>
      <c r="AE71" s="172" t="s">
        <v>356</v>
      </c>
      <c r="AF71" s="217">
        <v>2E-3</v>
      </c>
      <c r="AG71" s="192" t="str">
        <f t="shared" si="5"/>
        <v>○</v>
      </c>
      <c r="AH71" s="172" t="s">
        <v>356</v>
      </c>
      <c r="AI71" s="217">
        <v>2E-3</v>
      </c>
      <c r="AJ71" s="192" t="str">
        <f t="shared" si="6"/>
        <v>○</v>
      </c>
      <c r="AK71" s="172" t="s">
        <v>356</v>
      </c>
      <c r="AL71" s="217">
        <v>2E-3</v>
      </c>
      <c r="AM71" s="192" t="str">
        <f t="shared" si="7"/>
        <v>○</v>
      </c>
      <c r="AN71" s="172" t="s">
        <v>356</v>
      </c>
      <c r="AO71" s="217">
        <v>2E-3</v>
      </c>
      <c r="AP71" s="192" t="str">
        <f t="shared" si="8"/>
        <v>○</v>
      </c>
      <c r="AQ71" s="172" t="s">
        <v>356</v>
      </c>
      <c r="AR71" s="217">
        <v>2E-3</v>
      </c>
      <c r="AS71" s="192" t="str">
        <f t="shared" si="9"/>
        <v>○</v>
      </c>
      <c r="AT71" s="172" t="s">
        <v>356</v>
      </c>
      <c r="AU71" s="217">
        <v>2E-3</v>
      </c>
      <c r="AV71" s="192" t="str">
        <f t="shared" si="10"/>
        <v>○</v>
      </c>
      <c r="AW71" s="172" t="s">
        <v>356</v>
      </c>
      <c r="AX71" s="217">
        <v>2E-3</v>
      </c>
      <c r="AY71" s="192" t="str">
        <f t="shared" si="11"/>
        <v>○</v>
      </c>
      <c r="AZ71" s="172" t="s">
        <v>356</v>
      </c>
      <c r="BA71" s="217">
        <v>2E-3</v>
      </c>
      <c r="BB71" s="192" t="str">
        <f t="shared" si="12"/>
        <v>○</v>
      </c>
      <c r="BC71" s="172" t="s">
        <v>356</v>
      </c>
      <c r="BD71" s="217">
        <v>2E-3</v>
      </c>
      <c r="BE71" s="192" t="str">
        <f t="shared" si="13"/>
        <v>○</v>
      </c>
      <c r="BF71" s="172" t="s">
        <v>356</v>
      </c>
      <c r="BG71" s="217">
        <v>2E-3</v>
      </c>
      <c r="BH71" s="192" t="str">
        <f t="shared" si="14"/>
        <v>○</v>
      </c>
      <c r="BI71" s="172" t="s">
        <v>356</v>
      </c>
      <c r="BJ71" s="217">
        <v>2E-3</v>
      </c>
      <c r="BK71" s="192" t="str">
        <f t="shared" si="15"/>
        <v>○</v>
      </c>
      <c r="BL71" s="172" t="s">
        <v>356</v>
      </c>
      <c r="BM71" s="217">
        <v>2E-3</v>
      </c>
      <c r="BN71" s="192" t="str">
        <f t="shared" si="16"/>
        <v>○</v>
      </c>
      <c r="BO71" s="172" t="s">
        <v>356</v>
      </c>
      <c r="BP71" s="217">
        <v>2E-3</v>
      </c>
      <c r="BQ71" s="192" t="str">
        <f t="shared" si="17"/>
        <v>○</v>
      </c>
      <c r="BR71" s="172" t="s">
        <v>356</v>
      </c>
      <c r="BS71" s="217">
        <v>2E-3</v>
      </c>
      <c r="BT71" s="192" t="str">
        <f t="shared" si="18"/>
        <v>○</v>
      </c>
      <c r="BU71" s="172" t="s">
        <v>356</v>
      </c>
      <c r="BV71" s="217">
        <v>2E-3</v>
      </c>
      <c r="BW71" s="192" t="str">
        <f t="shared" si="19"/>
        <v>○</v>
      </c>
      <c r="BX71" s="172" t="s">
        <v>356</v>
      </c>
      <c r="BY71" s="217">
        <v>2E-3</v>
      </c>
      <c r="BZ71" s="192" t="str">
        <f t="shared" si="20"/>
        <v>○</v>
      </c>
      <c r="CA71" s="172" t="s">
        <v>356</v>
      </c>
      <c r="CB71" s="217">
        <v>2E-3</v>
      </c>
      <c r="CC71" s="192" t="str">
        <f t="shared" si="21"/>
        <v>○</v>
      </c>
      <c r="CD71" s="172" t="s">
        <v>356</v>
      </c>
      <c r="CE71" s="217">
        <v>2E-3</v>
      </c>
      <c r="CF71" s="192" t="str">
        <f t="shared" si="22"/>
        <v>○</v>
      </c>
      <c r="CG71" s="172" t="s">
        <v>356</v>
      </c>
      <c r="CH71" s="217">
        <v>2E-3</v>
      </c>
      <c r="CI71" s="192" t="str">
        <f t="shared" si="23"/>
        <v>○</v>
      </c>
      <c r="CJ71" s="172" t="s">
        <v>356</v>
      </c>
      <c r="CK71" s="217">
        <v>2E-3</v>
      </c>
      <c r="CL71" s="192" t="str">
        <f t="shared" si="24"/>
        <v>○</v>
      </c>
      <c r="CM71" s="172" t="s">
        <v>356</v>
      </c>
      <c r="CN71" s="217">
        <v>2E-3</v>
      </c>
      <c r="CO71" s="192" t="str">
        <f t="shared" si="25"/>
        <v>○</v>
      </c>
      <c r="CP71" s="172" t="s">
        <v>356</v>
      </c>
      <c r="CQ71" s="217">
        <v>2E-3</v>
      </c>
      <c r="CR71" s="192" t="str">
        <f t="shared" si="26"/>
        <v>○</v>
      </c>
      <c r="CS71" s="172" t="s">
        <v>356</v>
      </c>
      <c r="CT71" s="217">
        <v>2E-3</v>
      </c>
      <c r="CU71" s="192" t="str">
        <f t="shared" si="27"/>
        <v>○</v>
      </c>
    </row>
    <row r="72" spans="3:99" ht="12" customHeight="1" x14ac:dyDescent="0.2">
      <c r="C72" s="982"/>
      <c r="D72" s="977" t="s">
        <v>177</v>
      </c>
      <c r="E72" s="978"/>
      <c r="F72" s="978"/>
      <c r="G72" s="719" t="s">
        <v>90</v>
      </c>
      <c r="H72" s="717">
        <v>10</v>
      </c>
      <c r="I72" s="719" t="s">
        <v>93</v>
      </c>
      <c r="J72" s="717"/>
      <c r="K72" s="242">
        <v>0.75</v>
      </c>
      <c r="L72" s="185" t="str">
        <f t="shared" si="0"/>
        <v>○</v>
      </c>
      <c r="M72" s="224"/>
      <c r="N72" s="228">
        <v>1</v>
      </c>
      <c r="O72" s="185" t="str">
        <f t="shared" si="1"/>
        <v>○</v>
      </c>
      <c r="P72" s="157"/>
      <c r="Q72" s="242">
        <v>0.82</v>
      </c>
      <c r="R72" s="185" t="str">
        <f t="shared" si="28"/>
        <v>○</v>
      </c>
      <c r="S72" s="157"/>
      <c r="T72" s="229">
        <v>0.64</v>
      </c>
      <c r="U72" s="185" t="str">
        <f t="shared" si="29"/>
        <v>○</v>
      </c>
      <c r="V72" s="157"/>
      <c r="W72" s="229">
        <v>0.09</v>
      </c>
      <c r="X72" s="185" t="str">
        <f t="shared" si="2"/>
        <v>○</v>
      </c>
      <c r="Y72" s="158"/>
      <c r="Z72" s="229">
        <v>0.32</v>
      </c>
      <c r="AA72" s="185" t="str">
        <f t="shared" si="3"/>
        <v>○</v>
      </c>
      <c r="AB72" s="157"/>
      <c r="AC72" s="229">
        <v>0.35</v>
      </c>
      <c r="AD72" s="185" t="str">
        <f t="shared" si="4"/>
        <v>○</v>
      </c>
      <c r="AE72" s="157"/>
      <c r="AF72" s="229">
        <v>0.56999999999999995</v>
      </c>
      <c r="AG72" s="185" t="str">
        <f t="shared" si="5"/>
        <v>○</v>
      </c>
      <c r="AH72" s="157"/>
      <c r="AI72" s="229">
        <v>0.96</v>
      </c>
      <c r="AJ72" s="185" t="str">
        <f t="shared" si="6"/>
        <v>○</v>
      </c>
      <c r="AK72" s="157"/>
      <c r="AL72" s="229">
        <v>0.45</v>
      </c>
      <c r="AM72" s="185" t="str">
        <f t="shared" si="7"/>
        <v>○</v>
      </c>
      <c r="AN72" s="226"/>
      <c r="AO72" s="229">
        <v>0.52</v>
      </c>
      <c r="AP72" s="185" t="str">
        <f t="shared" si="8"/>
        <v>○</v>
      </c>
      <c r="AQ72" s="224"/>
      <c r="AR72" s="229">
        <v>0.62</v>
      </c>
      <c r="AS72" s="185" t="str">
        <f t="shared" si="9"/>
        <v>○</v>
      </c>
      <c r="AT72" s="224"/>
      <c r="AU72" s="228">
        <v>2.2000000000000002</v>
      </c>
      <c r="AV72" s="185" t="str">
        <f t="shared" si="10"/>
        <v>○</v>
      </c>
      <c r="AW72" s="157"/>
      <c r="AX72" s="228">
        <v>1</v>
      </c>
      <c r="AY72" s="185" t="str">
        <f t="shared" si="11"/>
        <v>○</v>
      </c>
      <c r="AZ72" s="157"/>
      <c r="BA72" s="229">
        <v>0.77</v>
      </c>
      <c r="BB72" s="185" t="str">
        <f t="shared" si="12"/>
        <v>○</v>
      </c>
      <c r="BC72" s="718"/>
      <c r="BD72" s="242">
        <v>0.36</v>
      </c>
      <c r="BE72" s="185" t="str">
        <f t="shared" si="13"/>
        <v>○</v>
      </c>
      <c r="BF72" s="224"/>
      <c r="BG72" s="228">
        <v>1.6</v>
      </c>
      <c r="BH72" s="185" t="str">
        <f t="shared" si="14"/>
        <v>○</v>
      </c>
      <c r="BI72" s="157"/>
      <c r="BJ72" s="229">
        <v>0.42</v>
      </c>
      <c r="BK72" s="185" t="str">
        <f t="shared" si="15"/>
        <v>○</v>
      </c>
      <c r="BL72" s="157"/>
      <c r="BM72" s="228">
        <v>2.5</v>
      </c>
      <c r="BN72" s="185" t="str">
        <f t="shared" si="16"/>
        <v>○</v>
      </c>
      <c r="BO72" s="224"/>
      <c r="BP72" s="228">
        <v>3.4</v>
      </c>
      <c r="BQ72" s="185" t="str">
        <f t="shared" si="17"/>
        <v>○</v>
      </c>
      <c r="BR72" s="226"/>
      <c r="BS72" s="229">
        <v>0.85</v>
      </c>
      <c r="BT72" s="185" t="str">
        <f t="shared" si="18"/>
        <v>○</v>
      </c>
      <c r="BU72" s="157"/>
      <c r="BV72" s="229">
        <v>0.54</v>
      </c>
      <c r="BW72" s="185" t="str">
        <f t="shared" si="19"/>
        <v>○</v>
      </c>
      <c r="BX72" s="157"/>
      <c r="BY72" s="228">
        <v>1</v>
      </c>
      <c r="BZ72" s="185" t="str">
        <f t="shared" si="20"/>
        <v>○</v>
      </c>
      <c r="CA72" s="157"/>
      <c r="CB72" s="228">
        <v>1.1000000000000001</v>
      </c>
      <c r="CC72" s="185" t="str">
        <f t="shared" si="21"/>
        <v>○</v>
      </c>
      <c r="CD72" s="157"/>
      <c r="CE72" s="229">
        <v>0.55000000000000004</v>
      </c>
      <c r="CF72" s="185" t="str">
        <f t="shared" si="22"/>
        <v>○</v>
      </c>
      <c r="CG72" s="158"/>
      <c r="CH72" s="229">
        <v>0.91</v>
      </c>
      <c r="CI72" s="185" t="str">
        <f t="shared" si="23"/>
        <v>○</v>
      </c>
      <c r="CJ72" s="157"/>
      <c r="CK72" s="229">
        <v>0.44</v>
      </c>
      <c r="CL72" s="185" t="str">
        <f t="shared" si="24"/>
        <v>○</v>
      </c>
      <c r="CM72" s="224"/>
      <c r="CN72" s="229">
        <v>0.16</v>
      </c>
      <c r="CO72" s="185" t="str">
        <f t="shared" si="25"/>
        <v>○</v>
      </c>
      <c r="CP72" s="157"/>
      <c r="CQ72" s="229">
        <v>0.14000000000000001</v>
      </c>
      <c r="CR72" s="185" t="str">
        <f t="shared" si="26"/>
        <v>○</v>
      </c>
      <c r="CS72" s="157"/>
      <c r="CT72" s="229">
        <v>0.15</v>
      </c>
      <c r="CU72" s="185" t="str">
        <f t="shared" si="27"/>
        <v>○</v>
      </c>
    </row>
    <row r="73" spans="3:99" ht="12" customHeight="1" x14ac:dyDescent="0.2">
      <c r="C73" s="982"/>
      <c r="D73" s="975" t="s">
        <v>178</v>
      </c>
      <c r="E73" s="976"/>
      <c r="F73" s="976"/>
      <c r="G73" s="720" t="s">
        <v>90</v>
      </c>
      <c r="H73" s="713">
        <v>0.8</v>
      </c>
      <c r="I73" s="709" t="s">
        <v>93</v>
      </c>
      <c r="J73" s="713"/>
      <c r="K73" s="834">
        <v>0.32</v>
      </c>
      <c r="L73" s="835" t="str">
        <f t="shared" si="0"/>
        <v>○</v>
      </c>
      <c r="M73" s="836"/>
      <c r="N73" s="753">
        <v>0.28999999999999998</v>
      </c>
      <c r="O73" s="835" t="str">
        <f>IF(N73="","",(IF(N73&lt;=$H73,"○","×")))</f>
        <v>○</v>
      </c>
      <c r="P73" s="836"/>
      <c r="Q73" s="834">
        <v>0.24</v>
      </c>
      <c r="R73" s="835" t="str">
        <f t="shared" si="28"/>
        <v>○</v>
      </c>
      <c r="S73" s="836"/>
      <c r="T73" s="753">
        <v>0.24</v>
      </c>
      <c r="U73" s="835" t="str">
        <f t="shared" si="29"/>
        <v>○</v>
      </c>
      <c r="V73" s="836"/>
      <c r="W73" s="753">
        <v>0.3</v>
      </c>
      <c r="X73" s="835" t="str">
        <f t="shared" si="2"/>
        <v>○</v>
      </c>
      <c r="Y73" s="837"/>
      <c r="Z73" s="753">
        <v>0.22</v>
      </c>
      <c r="AA73" s="835" t="str">
        <f t="shared" si="3"/>
        <v>○</v>
      </c>
      <c r="AB73" s="836"/>
      <c r="AC73" s="753">
        <v>0.15</v>
      </c>
      <c r="AD73" s="835" t="str">
        <f t="shared" si="4"/>
        <v>○</v>
      </c>
      <c r="AE73" s="836"/>
      <c r="AF73" s="753">
        <v>0.2</v>
      </c>
      <c r="AG73" s="835" t="str">
        <f t="shared" si="5"/>
        <v>○</v>
      </c>
      <c r="AH73" s="836"/>
      <c r="AI73" s="753">
        <v>0.25</v>
      </c>
      <c r="AJ73" s="835" t="str">
        <f t="shared" si="6"/>
        <v>○</v>
      </c>
      <c r="AK73" s="836"/>
      <c r="AL73" s="753">
        <v>0.22</v>
      </c>
      <c r="AM73" s="835" t="str">
        <f t="shared" si="7"/>
        <v>○</v>
      </c>
      <c r="AN73" s="837"/>
      <c r="AO73" s="753">
        <v>0.41</v>
      </c>
      <c r="AP73" s="835" t="str">
        <f t="shared" si="8"/>
        <v>○</v>
      </c>
      <c r="AQ73" s="836"/>
      <c r="AR73" s="753">
        <v>0.22</v>
      </c>
      <c r="AS73" s="835" t="str">
        <f t="shared" si="9"/>
        <v>○</v>
      </c>
      <c r="AT73" s="836"/>
      <c r="AU73" s="753">
        <v>0.35</v>
      </c>
      <c r="AV73" s="835" t="str">
        <f t="shared" si="10"/>
        <v>○</v>
      </c>
      <c r="AW73" s="836"/>
      <c r="AX73" s="753">
        <v>0.24</v>
      </c>
      <c r="AY73" s="835" t="str">
        <f t="shared" si="11"/>
        <v>○</v>
      </c>
      <c r="AZ73" s="836"/>
      <c r="BA73" s="753">
        <v>0.17</v>
      </c>
      <c r="BB73" s="835" t="str">
        <f t="shared" si="12"/>
        <v>○</v>
      </c>
      <c r="BC73" s="837"/>
      <c r="BD73" s="834">
        <v>0.28000000000000003</v>
      </c>
      <c r="BE73" s="835" t="str">
        <f t="shared" si="13"/>
        <v>○</v>
      </c>
      <c r="BF73" s="836"/>
      <c r="BG73" s="753">
        <v>0.25</v>
      </c>
      <c r="BH73" s="835" t="str">
        <f t="shared" si="14"/>
        <v>○</v>
      </c>
      <c r="BI73" s="836"/>
      <c r="BJ73" s="753">
        <v>0.28999999999999998</v>
      </c>
      <c r="BK73" s="835" t="str">
        <f t="shared" si="15"/>
        <v>○</v>
      </c>
      <c r="BL73" s="836"/>
      <c r="BM73" s="753">
        <v>0.18</v>
      </c>
      <c r="BN73" s="835" t="str">
        <f t="shared" si="16"/>
        <v>○</v>
      </c>
      <c r="BO73" s="836"/>
      <c r="BP73" s="753">
        <v>0.15</v>
      </c>
      <c r="BQ73" s="835" t="str">
        <f t="shared" si="17"/>
        <v>○</v>
      </c>
      <c r="BR73" s="837"/>
      <c r="BS73" s="753">
        <v>0.15</v>
      </c>
      <c r="BT73" s="835" t="str">
        <f t="shared" si="18"/>
        <v>○</v>
      </c>
      <c r="BU73" s="836"/>
      <c r="BV73" s="753">
        <v>0.2</v>
      </c>
      <c r="BW73" s="835" t="str">
        <f t="shared" si="19"/>
        <v>○</v>
      </c>
      <c r="BX73" s="836"/>
      <c r="BY73" s="753">
        <v>0.25</v>
      </c>
      <c r="BZ73" s="835" t="str">
        <f t="shared" si="20"/>
        <v>○</v>
      </c>
      <c r="CA73" s="836"/>
      <c r="CB73" s="753">
        <v>0.15</v>
      </c>
      <c r="CC73" s="835" t="str">
        <f t="shared" si="21"/>
        <v>○</v>
      </c>
      <c r="CD73" s="836"/>
      <c r="CE73" s="753">
        <v>0.2</v>
      </c>
      <c r="CF73" s="835" t="str">
        <f t="shared" si="22"/>
        <v>○</v>
      </c>
      <c r="CG73" s="837"/>
      <c r="CH73" s="753">
        <v>0.25</v>
      </c>
      <c r="CI73" s="835" t="str">
        <f t="shared" si="23"/>
        <v>○</v>
      </c>
      <c r="CJ73" s="836"/>
      <c r="CK73" s="753">
        <v>0.18</v>
      </c>
      <c r="CL73" s="835" t="str">
        <f t="shared" si="24"/>
        <v>○</v>
      </c>
      <c r="CM73" s="836"/>
      <c r="CN73" s="753">
        <v>0.27</v>
      </c>
      <c r="CO73" s="835" t="str">
        <f t="shared" si="25"/>
        <v>○</v>
      </c>
      <c r="CP73" s="836"/>
      <c r="CQ73" s="753">
        <v>0.21</v>
      </c>
      <c r="CR73" s="835" t="str">
        <f t="shared" si="26"/>
        <v>○</v>
      </c>
      <c r="CS73" s="836"/>
      <c r="CT73" s="753">
        <v>0.1</v>
      </c>
      <c r="CU73" s="231" t="str">
        <f t="shared" si="27"/>
        <v>○</v>
      </c>
    </row>
    <row r="74" spans="3:99" ht="12" customHeight="1" x14ac:dyDescent="0.2">
      <c r="C74" s="982"/>
      <c r="D74" s="975" t="s">
        <v>179</v>
      </c>
      <c r="E74" s="976"/>
      <c r="F74" s="976"/>
      <c r="G74" s="709" t="s">
        <v>90</v>
      </c>
      <c r="H74" s="705">
        <v>1</v>
      </c>
      <c r="I74" s="709" t="s">
        <v>93</v>
      </c>
      <c r="J74" s="705"/>
      <c r="K74" s="754">
        <v>0.47</v>
      </c>
      <c r="L74" s="109" t="str">
        <f t="shared" si="0"/>
        <v>○</v>
      </c>
      <c r="M74" s="101"/>
      <c r="N74" s="755">
        <v>0.34</v>
      </c>
      <c r="O74" s="109" t="str">
        <f t="shared" si="1"/>
        <v>○</v>
      </c>
      <c r="P74" s="101"/>
      <c r="Q74" s="754">
        <v>0.14000000000000001</v>
      </c>
      <c r="R74" s="109" t="str">
        <f t="shared" si="28"/>
        <v>○</v>
      </c>
      <c r="S74" s="101"/>
      <c r="T74" s="755">
        <v>0.14000000000000001</v>
      </c>
      <c r="U74" s="109" t="str">
        <f t="shared" si="29"/>
        <v>○</v>
      </c>
      <c r="V74" s="101"/>
      <c r="W74" s="755">
        <v>0.08</v>
      </c>
      <c r="X74" s="109" t="str">
        <f t="shared" si="2"/>
        <v>○</v>
      </c>
      <c r="Y74" s="102"/>
      <c r="Z74" s="755">
        <v>0.19</v>
      </c>
      <c r="AA74" s="109" t="str">
        <f t="shared" si="3"/>
        <v>○</v>
      </c>
      <c r="AB74" s="101"/>
      <c r="AC74" s="755">
        <v>0.24</v>
      </c>
      <c r="AD74" s="109" t="str">
        <f t="shared" si="4"/>
        <v>○</v>
      </c>
      <c r="AE74" s="101"/>
      <c r="AF74" s="755">
        <v>1.6</v>
      </c>
      <c r="AG74" s="109" t="str">
        <f t="shared" si="5"/>
        <v>×</v>
      </c>
      <c r="AH74" s="101"/>
      <c r="AI74" s="755">
        <v>0.06</v>
      </c>
      <c r="AJ74" s="109" t="str">
        <f t="shared" si="6"/>
        <v>○</v>
      </c>
      <c r="AK74" s="101"/>
      <c r="AL74" s="755">
        <v>0.11</v>
      </c>
      <c r="AM74" s="109" t="str">
        <f t="shared" si="7"/>
        <v>○</v>
      </c>
      <c r="AN74" s="102"/>
      <c r="AO74" s="755">
        <v>0.1</v>
      </c>
      <c r="AP74" s="109" t="str">
        <f t="shared" si="8"/>
        <v>○</v>
      </c>
      <c r="AQ74" s="101"/>
      <c r="AR74" s="755">
        <v>0.05</v>
      </c>
      <c r="AS74" s="109" t="str">
        <f t="shared" si="9"/>
        <v>○</v>
      </c>
      <c r="AT74" s="101"/>
      <c r="AU74" s="755">
        <v>0.05</v>
      </c>
      <c r="AV74" s="109" t="str">
        <f t="shared" si="10"/>
        <v>○</v>
      </c>
      <c r="AW74" s="101"/>
      <c r="AX74" s="755">
        <v>7.0000000000000007E-2</v>
      </c>
      <c r="AY74" s="109" t="str">
        <f t="shared" si="11"/>
        <v>○</v>
      </c>
      <c r="AZ74" s="101"/>
      <c r="BA74" s="755">
        <v>0.05</v>
      </c>
      <c r="BB74" s="109" t="str">
        <f t="shared" si="12"/>
        <v>○</v>
      </c>
      <c r="BC74" s="102"/>
      <c r="BD74" s="754">
        <v>0.05</v>
      </c>
      <c r="BE74" s="109" t="str">
        <f t="shared" si="13"/>
        <v>○</v>
      </c>
      <c r="BF74" s="101"/>
      <c r="BG74" s="755">
        <v>0.04</v>
      </c>
      <c r="BH74" s="109" t="str">
        <f t="shared" si="14"/>
        <v>○</v>
      </c>
      <c r="BI74" s="101"/>
      <c r="BJ74" s="755">
        <v>0.05</v>
      </c>
      <c r="BK74" s="109" t="str">
        <f t="shared" si="15"/>
        <v>○</v>
      </c>
      <c r="BL74" s="101"/>
      <c r="BM74" s="755">
        <v>7.0000000000000007E-2</v>
      </c>
      <c r="BN74" s="109" t="str">
        <f t="shared" si="16"/>
        <v>○</v>
      </c>
      <c r="BO74" s="101"/>
      <c r="BP74" s="755">
        <v>0.04</v>
      </c>
      <c r="BQ74" s="109" t="str">
        <f t="shared" si="17"/>
        <v>○</v>
      </c>
      <c r="BR74" s="102"/>
      <c r="BS74" s="755">
        <v>0.15</v>
      </c>
      <c r="BT74" s="109" t="str">
        <f t="shared" si="18"/>
        <v>○</v>
      </c>
      <c r="BU74" s="101"/>
      <c r="BV74" s="755">
        <v>0.11</v>
      </c>
      <c r="BW74" s="109" t="str">
        <f t="shared" si="19"/>
        <v>○</v>
      </c>
      <c r="BX74" s="101"/>
      <c r="BY74" s="755">
        <v>0.22</v>
      </c>
      <c r="BZ74" s="109" t="str">
        <f t="shared" si="20"/>
        <v>○</v>
      </c>
      <c r="CA74" s="101"/>
      <c r="CB74" s="755">
        <v>0.06</v>
      </c>
      <c r="CC74" s="109" t="str">
        <f t="shared" si="21"/>
        <v>○</v>
      </c>
      <c r="CD74" s="101"/>
      <c r="CE74" s="755">
        <v>0.08</v>
      </c>
      <c r="CF74" s="109" t="str">
        <f t="shared" si="22"/>
        <v>○</v>
      </c>
      <c r="CG74" s="102"/>
      <c r="CH74" s="755">
        <v>0.24</v>
      </c>
      <c r="CI74" s="109" t="str">
        <f t="shared" si="23"/>
        <v>○</v>
      </c>
      <c r="CJ74" s="101"/>
      <c r="CK74" s="755">
        <v>0.12</v>
      </c>
      <c r="CL74" s="109" t="str">
        <f t="shared" si="24"/>
        <v>○</v>
      </c>
      <c r="CM74" s="101"/>
      <c r="CN74" s="755">
        <v>0.13</v>
      </c>
      <c r="CO74" s="109" t="str">
        <f t="shared" si="25"/>
        <v>○</v>
      </c>
      <c r="CP74" s="101"/>
      <c r="CQ74" s="755">
        <v>0.09</v>
      </c>
      <c r="CR74" s="109" t="str">
        <f t="shared" si="26"/>
        <v>○</v>
      </c>
      <c r="CS74" s="101"/>
      <c r="CT74" s="755">
        <v>0.04</v>
      </c>
      <c r="CU74" s="110" t="str">
        <f t="shared" si="27"/>
        <v>○</v>
      </c>
    </row>
    <row r="75" spans="3:99" ht="12" customHeight="1" x14ac:dyDescent="0.2">
      <c r="C75" s="983"/>
      <c r="D75" s="979" t="s">
        <v>180</v>
      </c>
      <c r="E75" s="980"/>
      <c r="F75" s="980"/>
      <c r="G75" s="721" t="s">
        <v>99</v>
      </c>
      <c r="H75" s="707">
        <v>0.05</v>
      </c>
      <c r="I75" s="721" t="s">
        <v>93</v>
      </c>
      <c r="J75" s="707" t="s">
        <v>356</v>
      </c>
      <c r="K75" s="756">
        <v>5.0000000000000001E-3</v>
      </c>
      <c r="L75" s="72" t="str">
        <f t="shared" si="0"/>
        <v>○</v>
      </c>
      <c r="M75" s="40" t="s">
        <v>356</v>
      </c>
      <c r="N75" s="240">
        <v>5.0000000000000001E-3</v>
      </c>
      <c r="O75" s="72" t="str">
        <f t="shared" si="1"/>
        <v>○</v>
      </c>
      <c r="P75" s="40" t="s">
        <v>356</v>
      </c>
      <c r="Q75" s="240">
        <v>5.0000000000000001E-3</v>
      </c>
      <c r="R75" s="72" t="str">
        <f t="shared" si="28"/>
        <v>○</v>
      </c>
      <c r="S75" s="40" t="s">
        <v>356</v>
      </c>
      <c r="T75" s="240">
        <v>5.0000000000000001E-3</v>
      </c>
      <c r="U75" s="72" t="str">
        <f t="shared" si="29"/>
        <v>○</v>
      </c>
      <c r="V75" s="40" t="s">
        <v>356</v>
      </c>
      <c r="W75" s="240">
        <v>5.0000000000000001E-3</v>
      </c>
      <c r="X75" s="72" t="str">
        <f t="shared" si="2"/>
        <v>○</v>
      </c>
      <c r="Y75" s="40" t="s">
        <v>356</v>
      </c>
      <c r="Z75" s="240">
        <v>5.0000000000000001E-3</v>
      </c>
      <c r="AA75" s="72" t="str">
        <f t="shared" si="3"/>
        <v>○</v>
      </c>
      <c r="AB75" s="40" t="s">
        <v>356</v>
      </c>
      <c r="AC75" s="240">
        <v>5.0000000000000001E-3</v>
      </c>
      <c r="AD75" s="72" t="str">
        <f t="shared" si="4"/>
        <v>○</v>
      </c>
      <c r="AE75" s="40" t="s">
        <v>356</v>
      </c>
      <c r="AF75" s="240">
        <v>5.0000000000000001E-3</v>
      </c>
      <c r="AG75" s="72" t="str">
        <f t="shared" si="5"/>
        <v>○</v>
      </c>
      <c r="AH75" s="40" t="s">
        <v>356</v>
      </c>
      <c r="AI75" s="240">
        <v>5.0000000000000001E-3</v>
      </c>
      <c r="AJ75" s="72" t="str">
        <f t="shared" si="6"/>
        <v>○</v>
      </c>
      <c r="AK75" s="40" t="s">
        <v>356</v>
      </c>
      <c r="AL75" s="240">
        <v>5.0000000000000001E-3</v>
      </c>
      <c r="AM75" s="72" t="str">
        <f t="shared" si="7"/>
        <v>○</v>
      </c>
      <c r="AN75" s="40" t="s">
        <v>356</v>
      </c>
      <c r="AO75" s="240">
        <v>5.0000000000000001E-3</v>
      </c>
      <c r="AP75" s="72" t="str">
        <f t="shared" si="8"/>
        <v>○</v>
      </c>
      <c r="AQ75" s="40" t="s">
        <v>356</v>
      </c>
      <c r="AR75" s="240">
        <v>5.0000000000000001E-3</v>
      </c>
      <c r="AS75" s="72" t="str">
        <f t="shared" si="9"/>
        <v>○</v>
      </c>
      <c r="AT75" s="40" t="s">
        <v>356</v>
      </c>
      <c r="AU75" s="240">
        <v>5.0000000000000001E-3</v>
      </c>
      <c r="AV75" s="72" t="str">
        <f t="shared" si="10"/>
        <v>○</v>
      </c>
      <c r="AW75" s="40" t="s">
        <v>356</v>
      </c>
      <c r="AX75" s="240">
        <v>5.0000000000000001E-3</v>
      </c>
      <c r="AY75" s="72" t="str">
        <f t="shared" si="11"/>
        <v>○</v>
      </c>
      <c r="AZ75" s="40" t="s">
        <v>356</v>
      </c>
      <c r="BA75" s="240">
        <v>5.0000000000000001E-3</v>
      </c>
      <c r="BB75" s="72" t="str">
        <f t="shared" si="12"/>
        <v>○</v>
      </c>
      <c r="BC75" s="40" t="s">
        <v>356</v>
      </c>
      <c r="BD75" s="240">
        <v>5.0000000000000001E-3</v>
      </c>
      <c r="BE75" s="72" t="str">
        <f t="shared" si="13"/>
        <v>○</v>
      </c>
      <c r="BF75" s="40" t="s">
        <v>356</v>
      </c>
      <c r="BG75" s="240">
        <v>5.0000000000000001E-3</v>
      </c>
      <c r="BH75" s="72" t="str">
        <f t="shared" si="14"/>
        <v>○</v>
      </c>
      <c r="BI75" s="40" t="s">
        <v>356</v>
      </c>
      <c r="BJ75" s="240">
        <v>5.0000000000000001E-3</v>
      </c>
      <c r="BK75" s="72" t="str">
        <f t="shared" si="15"/>
        <v>○</v>
      </c>
      <c r="BL75" s="40" t="s">
        <v>356</v>
      </c>
      <c r="BM75" s="240">
        <v>5.0000000000000001E-3</v>
      </c>
      <c r="BN75" s="72" t="str">
        <f t="shared" si="16"/>
        <v>○</v>
      </c>
      <c r="BO75" s="40" t="s">
        <v>356</v>
      </c>
      <c r="BP75" s="240">
        <v>5.0000000000000001E-3</v>
      </c>
      <c r="BQ75" s="72" t="str">
        <f t="shared" si="17"/>
        <v>○</v>
      </c>
      <c r="BR75" s="40" t="s">
        <v>356</v>
      </c>
      <c r="BS75" s="240">
        <v>5.0000000000000001E-3</v>
      </c>
      <c r="BT75" s="72" t="str">
        <f t="shared" si="18"/>
        <v>○</v>
      </c>
      <c r="BU75" s="40" t="s">
        <v>356</v>
      </c>
      <c r="BV75" s="240">
        <v>5.0000000000000001E-3</v>
      </c>
      <c r="BW75" s="72" t="str">
        <f t="shared" si="19"/>
        <v>○</v>
      </c>
      <c r="BX75" s="40" t="s">
        <v>356</v>
      </c>
      <c r="BY75" s="240">
        <v>5.0000000000000001E-3</v>
      </c>
      <c r="BZ75" s="72" t="str">
        <f t="shared" si="20"/>
        <v>○</v>
      </c>
      <c r="CA75" s="40" t="s">
        <v>356</v>
      </c>
      <c r="CB75" s="240">
        <v>5.0000000000000001E-3</v>
      </c>
      <c r="CC75" s="72" t="str">
        <f t="shared" si="21"/>
        <v>○</v>
      </c>
      <c r="CD75" s="40" t="s">
        <v>356</v>
      </c>
      <c r="CE75" s="240">
        <v>5.0000000000000001E-3</v>
      </c>
      <c r="CF75" s="72" t="str">
        <f t="shared" si="22"/>
        <v>○</v>
      </c>
      <c r="CG75" s="40" t="s">
        <v>356</v>
      </c>
      <c r="CH75" s="240">
        <v>5.0000000000000001E-3</v>
      </c>
      <c r="CI75" s="72" t="str">
        <f t="shared" si="23"/>
        <v>○</v>
      </c>
      <c r="CJ75" s="40" t="s">
        <v>356</v>
      </c>
      <c r="CK75" s="240">
        <v>5.0000000000000001E-3</v>
      </c>
      <c r="CL75" s="72" t="str">
        <f t="shared" si="24"/>
        <v>○</v>
      </c>
      <c r="CM75" s="40" t="s">
        <v>356</v>
      </c>
      <c r="CN75" s="240">
        <v>5.0000000000000001E-3</v>
      </c>
      <c r="CO75" s="72" t="str">
        <f t="shared" si="25"/>
        <v>○</v>
      </c>
      <c r="CP75" s="40" t="s">
        <v>356</v>
      </c>
      <c r="CQ75" s="240">
        <v>5.0000000000000001E-3</v>
      </c>
      <c r="CR75" s="72" t="str">
        <f t="shared" si="26"/>
        <v>○</v>
      </c>
      <c r="CS75" s="40" t="s">
        <v>356</v>
      </c>
      <c r="CT75" s="240">
        <v>5.0000000000000001E-3</v>
      </c>
      <c r="CU75" s="72" t="str">
        <f t="shared" si="27"/>
        <v>○</v>
      </c>
    </row>
    <row r="76" spans="3:99" ht="12" customHeight="1" x14ac:dyDescent="0.2">
      <c r="C76" s="981" t="s">
        <v>181</v>
      </c>
      <c r="D76" s="984" t="s">
        <v>182</v>
      </c>
      <c r="E76" s="985"/>
      <c r="F76" s="985"/>
      <c r="G76" s="696" t="s">
        <v>90</v>
      </c>
      <c r="H76" s="694"/>
      <c r="I76" s="696"/>
      <c r="J76" s="694" t="s">
        <v>356</v>
      </c>
      <c r="K76" s="757">
        <v>0.5</v>
      </c>
      <c r="L76" s="63"/>
      <c r="M76" s="64" t="s">
        <v>356</v>
      </c>
      <c r="N76" s="241">
        <v>0.5</v>
      </c>
      <c r="O76" s="62"/>
      <c r="P76" s="64" t="s">
        <v>356</v>
      </c>
      <c r="Q76" s="241">
        <v>0.5</v>
      </c>
      <c r="R76" s="63"/>
      <c r="S76" s="64" t="s">
        <v>356</v>
      </c>
      <c r="T76" s="241">
        <v>0.5</v>
      </c>
      <c r="U76" s="62"/>
      <c r="V76" s="64" t="s">
        <v>356</v>
      </c>
      <c r="W76" s="241">
        <v>0.5</v>
      </c>
      <c r="X76" s="97"/>
      <c r="Y76" s="64" t="s">
        <v>356</v>
      </c>
      <c r="Z76" s="241">
        <v>0.5</v>
      </c>
      <c r="AA76" s="67"/>
      <c r="AB76" s="64" t="s">
        <v>356</v>
      </c>
      <c r="AC76" s="241">
        <v>0.5</v>
      </c>
      <c r="AD76" s="67"/>
      <c r="AE76" s="64" t="s">
        <v>356</v>
      </c>
      <c r="AF76" s="241">
        <v>0.5</v>
      </c>
      <c r="AG76" s="66"/>
      <c r="AH76" s="64" t="s">
        <v>356</v>
      </c>
      <c r="AI76" s="241">
        <v>0.5</v>
      </c>
      <c r="AJ76" s="63"/>
      <c r="AK76" s="64" t="s">
        <v>356</v>
      </c>
      <c r="AL76" s="241">
        <v>0.5</v>
      </c>
      <c r="AM76" s="67"/>
      <c r="AN76" s="64" t="s">
        <v>356</v>
      </c>
      <c r="AO76" s="241">
        <v>0.5</v>
      </c>
      <c r="AP76" s="62"/>
      <c r="AQ76" s="64" t="s">
        <v>356</v>
      </c>
      <c r="AR76" s="241">
        <v>0.5</v>
      </c>
      <c r="AS76" s="67"/>
      <c r="AT76" s="64" t="s">
        <v>356</v>
      </c>
      <c r="AU76" s="241">
        <v>0.5</v>
      </c>
      <c r="AV76" s="62"/>
      <c r="AW76" s="64" t="s">
        <v>356</v>
      </c>
      <c r="AX76" s="241">
        <v>0.5</v>
      </c>
      <c r="AY76" s="67"/>
      <c r="AZ76" s="64" t="s">
        <v>356</v>
      </c>
      <c r="BA76" s="241">
        <v>0.5</v>
      </c>
      <c r="BB76" s="66"/>
      <c r="BC76" s="64" t="s">
        <v>356</v>
      </c>
      <c r="BD76" s="241">
        <v>0.5</v>
      </c>
      <c r="BE76" s="63"/>
      <c r="BF76" s="64" t="s">
        <v>356</v>
      </c>
      <c r="BG76" s="241">
        <v>0.5</v>
      </c>
      <c r="BH76" s="66"/>
      <c r="BI76" s="64" t="s">
        <v>356</v>
      </c>
      <c r="BJ76" s="241">
        <v>0.5</v>
      </c>
      <c r="BK76" s="67"/>
      <c r="BL76" s="64" t="s">
        <v>356</v>
      </c>
      <c r="BM76" s="241">
        <v>0.5</v>
      </c>
      <c r="BN76" s="62"/>
      <c r="BO76" s="64" t="s">
        <v>356</v>
      </c>
      <c r="BP76" s="241">
        <v>0.5</v>
      </c>
      <c r="BQ76" s="66"/>
      <c r="BR76" s="64" t="s">
        <v>356</v>
      </c>
      <c r="BS76" s="241">
        <v>0.5</v>
      </c>
      <c r="BT76" s="66"/>
      <c r="BU76" s="64" t="s">
        <v>356</v>
      </c>
      <c r="BV76" s="241">
        <v>0.5</v>
      </c>
      <c r="BW76" s="62"/>
      <c r="BX76" s="64" t="s">
        <v>356</v>
      </c>
      <c r="BY76" s="241">
        <v>0.5</v>
      </c>
      <c r="BZ76" s="91"/>
      <c r="CA76" s="64" t="s">
        <v>356</v>
      </c>
      <c r="CB76" s="241">
        <v>0.5</v>
      </c>
      <c r="CC76" s="67"/>
      <c r="CD76" s="64" t="s">
        <v>356</v>
      </c>
      <c r="CE76" s="241">
        <v>0.5</v>
      </c>
      <c r="CF76" s="67"/>
      <c r="CG76" s="64" t="s">
        <v>356</v>
      </c>
      <c r="CH76" s="241">
        <v>0.5</v>
      </c>
      <c r="CI76" s="62"/>
      <c r="CJ76" s="64" t="s">
        <v>356</v>
      </c>
      <c r="CK76" s="241">
        <v>0.5</v>
      </c>
      <c r="CL76" s="67"/>
      <c r="CM76" s="64" t="s">
        <v>356</v>
      </c>
      <c r="CN76" s="241">
        <v>0.5</v>
      </c>
      <c r="CO76" s="66"/>
      <c r="CP76" s="64" t="s">
        <v>356</v>
      </c>
      <c r="CQ76" s="241">
        <v>0.5</v>
      </c>
      <c r="CR76" s="62"/>
      <c r="CS76" s="64" t="s">
        <v>356</v>
      </c>
      <c r="CT76" s="241">
        <v>0.5</v>
      </c>
      <c r="CU76" s="98"/>
    </row>
    <row r="77" spans="3:99" ht="12" customHeight="1" x14ac:dyDescent="0.2">
      <c r="C77" s="1097"/>
      <c r="D77" s="975" t="s">
        <v>183</v>
      </c>
      <c r="E77" s="976"/>
      <c r="F77" s="976"/>
      <c r="G77" s="709" t="s">
        <v>90</v>
      </c>
      <c r="H77" s="705"/>
      <c r="I77" s="709"/>
      <c r="J77" s="705" t="s">
        <v>356</v>
      </c>
      <c r="K77" s="203">
        <v>5.0000000000000001E-3</v>
      </c>
      <c r="L77" s="142"/>
      <c r="M77" s="23" t="s">
        <v>356</v>
      </c>
      <c r="N77" s="197">
        <v>5.0000000000000001E-3</v>
      </c>
      <c r="O77" s="29"/>
      <c r="P77" s="23" t="s">
        <v>356</v>
      </c>
      <c r="Q77" s="197">
        <v>5.0000000000000001E-3</v>
      </c>
      <c r="R77" s="173"/>
      <c r="S77" s="23" t="s">
        <v>356</v>
      </c>
      <c r="T77" s="197">
        <v>5.0000000000000001E-3</v>
      </c>
      <c r="U77" s="173"/>
      <c r="V77" s="23" t="s">
        <v>356</v>
      </c>
      <c r="W77" s="197">
        <v>5.0000000000000001E-3</v>
      </c>
      <c r="X77" s="174"/>
      <c r="Y77" s="23" t="s">
        <v>356</v>
      </c>
      <c r="Z77" s="197">
        <v>5.0000000000000001E-3</v>
      </c>
      <c r="AA77" s="174"/>
      <c r="AB77" s="23" t="s">
        <v>356</v>
      </c>
      <c r="AC77" s="197">
        <v>5.0000000000000001E-3</v>
      </c>
      <c r="AD77" s="173"/>
      <c r="AE77" s="23" t="s">
        <v>356</v>
      </c>
      <c r="AF77" s="197">
        <v>5.0000000000000001E-3</v>
      </c>
      <c r="AG77" s="173"/>
      <c r="AH77" s="23" t="s">
        <v>356</v>
      </c>
      <c r="AI77" s="197">
        <v>5.0000000000000001E-3</v>
      </c>
      <c r="AJ77" s="201"/>
      <c r="AK77" s="23" t="s">
        <v>356</v>
      </c>
      <c r="AL77" s="197">
        <v>5.0000000000000001E-3</v>
      </c>
      <c r="AM77" s="174"/>
      <c r="AN77" s="23" t="s">
        <v>356</v>
      </c>
      <c r="AO77" s="197">
        <v>5.0000000000000001E-3</v>
      </c>
      <c r="AP77" s="29"/>
      <c r="AQ77" s="23" t="s">
        <v>356</v>
      </c>
      <c r="AR77" s="197">
        <v>5.0000000000000001E-3</v>
      </c>
      <c r="AS77" s="143"/>
      <c r="AT77" s="23" t="s">
        <v>356</v>
      </c>
      <c r="AU77" s="203">
        <v>5.0000000000000001E-3</v>
      </c>
      <c r="AV77" s="143"/>
      <c r="AW77" s="23" t="s">
        <v>356</v>
      </c>
      <c r="AX77" s="197">
        <v>5.0000000000000001E-3</v>
      </c>
      <c r="AY77" s="202"/>
      <c r="AZ77" s="23" t="s">
        <v>356</v>
      </c>
      <c r="BA77" s="197">
        <v>5.0000000000000001E-3</v>
      </c>
      <c r="BB77" s="25"/>
      <c r="BC77" s="23" t="s">
        <v>356</v>
      </c>
      <c r="BD77" s="197">
        <v>5.0000000000000001E-3</v>
      </c>
      <c r="BE77" s="142"/>
      <c r="BF77" s="23" t="s">
        <v>356</v>
      </c>
      <c r="BG77" s="197">
        <v>5.0000000000000001E-3</v>
      </c>
      <c r="BH77" s="25"/>
      <c r="BI77" s="23" t="s">
        <v>356</v>
      </c>
      <c r="BJ77" s="197">
        <v>5.0000000000000001E-3</v>
      </c>
      <c r="BK77" s="174"/>
      <c r="BL77" s="23" t="s">
        <v>356</v>
      </c>
      <c r="BM77" s="197">
        <v>5.0000000000000001E-3</v>
      </c>
      <c r="BN77" s="29"/>
      <c r="BO77" s="23" t="s">
        <v>356</v>
      </c>
      <c r="BP77" s="197">
        <v>5.0000000000000001E-3</v>
      </c>
      <c r="BQ77" s="25"/>
      <c r="BR77" s="23" t="s">
        <v>356</v>
      </c>
      <c r="BS77" s="197">
        <v>5.0000000000000001E-3</v>
      </c>
      <c r="BT77" s="25"/>
      <c r="BU77" s="23" t="s">
        <v>356</v>
      </c>
      <c r="BV77" s="197">
        <v>5.0000000000000001E-3</v>
      </c>
      <c r="BW77" s="173"/>
      <c r="BX77" s="23" t="s">
        <v>356</v>
      </c>
      <c r="BY77" s="197">
        <v>5.0000000000000001E-3</v>
      </c>
      <c r="BZ77" s="173"/>
      <c r="CA77" s="23" t="s">
        <v>356</v>
      </c>
      <c r="CB77" s="197">
        <v>5.0000000000000001E-3</v>
      </c>
      <c r="CC77" s="174"/>
      <c r="CD77" s="23" t="s">
        <v>356</v>
      </c>
      <c r="CE77" s="197">
        <v>5.0000000000000001E-3</v>
      </c>
      <c r="CF77" s="174"/>
      <c r="CG77" s="23" t="s">
        <v>356</v>
      </c>
      <c r="CH77" s="197">
        <v>5.0000000000000001E-3</v>
      </c>
      <c r="CI77" s="200"/>
      <c r="CJ77" s="23" t="s">
        <v>356</v>
      </c>
      <c r="CK77" s="197">
        <v>5.0000000000000001E-3</v>
      </c>
      <c r="CL77" s="173"/>
      <c r="CM77" s="23" t="s">
        <v>356</v>
      </c>
      <c r="CN77" s="197">
        <v>5.0000000000000001E-3</v>
      </c>
      <c r="CO77" s="173"/>
      <c r="CP77" s="23" t="s">
        <v>356</v>
      </c>
      <c r="CQ77" s="197">
        <v>5.0000000000000001E-3</v>
      </c>
      <c r="CR77" s="173"/>
      <c r="CS77" s="23" t="s">
        <v>356</v>
      </c>
      <c r="CT77" s="197">
        <v>5.0000000000000001E-3</v>
      </c>
      <c r="CU77" s="174"/>
    </row>
    <row r="78" spans="3:99" ht="12" customHeight="1" x14ac:dyDescent="0.2">
      <c r="C78" s="1097"/>
      <c r="D78" s="975" t="s">
        <v>184</v>
      </c>
      <c r="E78" s="976"/>
      <c r="F78" s="976"/>
      <c r="G78" s="709" t="s">
        <v>90</v>
      </c>
      <c r="H78" s="705"/>
      <c r="I78" s="709"/>
      <c r="J78" s="705" t="s">
        <v>356</v>
      </c>
      <c r="K78" s="203">
        <v>5.0000000000000001E-3</v>
      </c>
      <c r="L78" s="142"/>
      <c r="M78" s="23" t="s">
        <v>356</v>
      </c>
      <c r="N78" s="197">
        <v>5.0000000000000001E-3</v>
      </c>
      <c r="O78" s="29"/>
      <c r="P78" s="23" t="s">
        <v>356</v>
      </c>
      <c r="Q78" s="197">
        <v>5.0000000000000001E-3</v>
      </c>
      <c r="R78" s="173"/>
      <c r="S78" s="23" t="s">
        <v>356</v>
      </c>
      <c r="T78" s="197">
        <v>5.0000000000000001E-3</v>
      </c>
      <c r="U78" s="173"/>
      <c r="V78" s="23" t="s">
        <v>356</v>
      </c>
      <c r="W78" s="197">
        <v>5.0000000000000001E-3</v>
      </c>
      <c r="X78" s="174"/>
      <c r="Y78" s="23" t="s">
        <v>356</v>
      </c>
      <c r="Z78" s="197">
        <v>5.0000000000000001E-3</v>
      </c>
      <c r="AA78" s="174"/>
      <c r="AB78" s="23" t="s">
        <v>356</v>
      </c>
      <c r="AC78" s="197">
        <v>5.0000000000000001E-3</v>
      </c>
      <c r="AD78" s="173"/>
      <c r="AE78" s="23" t="s">
        <v>356</v>
      </c>
      <c r="AF78" s="197">
        <v>5.0000000000000001E-3</v>
      </c>
      <c r="AG78" s="173"/>
      <c r="AH78" s="199"/>
      <c r="AI78" s="203">
        <v>7.0000000000000001E-3</v>
      </c>
      <c r="AJ78" s="201"/>
      <c r="AK78" s="199" t="s">
        <v>134</v>
      </c>
      <c r="AL78" s="203">
        <v>5.0000000000000001E-3</v>
      </c>
      <c r="AM78" s="174"/>
      <c r="AN78" s="199" t="s">
        <v>134</v>
      </c>
      <c r="AO78" s="197">
        <v>5.0000000000000001E-3</v>
      </c>
      <c r="AP78" s="29"/>
      <c r="AQ78" s="199" t="s">
        <v>134</v>
      </c>
      <c r="AR78" s="203">
        <v>5.0000000000000001E-3</v>
      </c>
      <c r="AS78" s="143"/>
      <c r="AT78" s="199" t="s">
        <v>134</v>
      </c>
      <c r="AU78" s="203">
        <v>5.0000000000000001E-3</v>
      </c>
      <c r="AV78" s="143"/>
      <c r="AW78" s="199"/>
      <c r="AX78" s="197">
        <v>5.0000000000000001E-3</v>
      </c>
      <c r="AY78" s="202"/>
      <c r="AZ78" s="23"/>
      <c r="BA78" s="197">
        <v>0.01</v>
      </c>
      <c r="BB78" s="25"/>
      <c r="BC78" s="706" t="s">
        <v>134</v>
      </c>
      <c r="BD78" s="203">
        <v>5.0000000000000001E-3</v>
      </c>
      <c r="BE78" s="142"/>
      <c r="BF78" s="705" t="s">
        <v>134</v>
      </c>
      <c r="BG78" s="203">
        <v>5.0000000000000001E-3</v>
      </c>
      <c r="BH78" s="143"/>
      <c r="BI78" s="705" t="s">
        <v>134</v>
      </c>
      <c r="BJ78" s="203">
        <v>5.0000000000000001E-3</v>
      </c>
      <c r="BK78" s="174"/>
      <c r="BL78" s="705" t="s">
        <v>134</v>
      </c>
      <c r="BM78" s="203">
        <v>5.0000000000000001E-3</v>
      </c>
      <c r="BN78" s="29"/>
      <c r="BO78" s="705" t="s">
        <v>134</v>
      </c>
      <c r="BP78" s="203">
        <v>5.0000000000000001E-3</v>
      </c>
      <c r="BQ78" s="143"/>
      <c r="BR78" s="705" t="s">
        <v>134</v>
      </c>
      <c r="BS78" s="203">
        <v>5.0000000000000001E-3</v>
      </c>
      <c r="BT78" s="143"/>
      <c r="BU78" s="705"/>
      <c r="BV78" s="203">
        <v>4.2999999999999997E-2</v>
      </c>
      <c r="BW78" s="173"/>
      <c r="BX78" s="705" t="s">
        <v>134</v>
      </c>
      <c r="BY78" s="197">
        <v>5.0000000000000001E-3</v>
      </c>
      <c r="BZ78" s="173"/>
      <c r="CA78" s="705" t="s">
        <v>134</v>
      </c>
      <c r="CB78" s="197">
        <v>5.0000000000000001E-3</v>
      </c>
      <c r="CC78" s="174"/>
      <c r="CD78" s="705" t="s">
        <v>134</v>
      </c>
      <c r="CE78" s="197">
        <v>5.0000000000000001E-3</v>
      </c>
      <c r="CF78" s="174"/>
      <c r="CG78" s="705" t="s">
        <v>134</v>
      </c>
      <c r="CH78" s="197">
        <v>5.0000000000000001E-3</v>
      </c>
      <c r="CI78" s="200"/>
      <c r="CJ78" s="705" t="s">
        <v>134</v>
      </c>
      <c r="CK78" s="197">
        <v>5.0000000000000001E-3</v>
      </c>
      <c r="CL78" s="173"/>
      <c r="CM78" s="705" t="s">
        <v>134</v>
      </c>
      <c r="CN78" s="197">
        <v>5.0000000000000001E-3</v>
      </c>
      <c r="CO78" s="173"/>
      <c r="CP78" s="705" t="s">
        <v>134</v>
      </c>
      <c r="CQ78" s="197">
        <v>5.0000000000000001E-3</v>
      </c>
      <c r="CR78" s="173"/>
      <c r="CS78" s="705" t="s">
        <v>134</v>
      </c>
      <c r="CT78" s="197">
        <v>5.0000000000000001E-3</v>
      </c>
      <c r="CU78" s="174"/>
    </row>
    <row r="79" spans="3:99" ht="12" customHeight="1" x14ac:dyDescent="0.2">
      <c r="C79" s="1097"/>
      <c r="D79" s="977" t="s">
        <v>185</v>
      </c>
      <c r="E79" s="978"/>
      <c r="F79" s="978"/>
      <c r="G79" s="719" t="s">
        <v>90</v>
      </c>
      <c r="H79" s="717"/>
      <c r="I79" s="719"/>
      <c r="J79" s="717"/>
      <c r="K79" s="242">
        <v>0.13</v>
      </c>
      <c r="L79" s="758"/>
      <c r="M79" s="224"/>
      <c r="N79" s="229">
        <v>0.11</v>
      </c>
      <c r="O79" s="226"/>
      <c r="P79" s="717"/>
      <c r="Q79" s="242">
        <v>0.08</v>
      </c>
      <c r="R79" s="181"/>
      <c r="S79" s="717"/>
      <c r="T79" s="242">
        <v>0.08</v>
      </c>
      <c r="U79" s="181"/>
      <c r="V79" s="717"/>
      <c r="W79" s="242">
        <v>0.1</v>
      </c>
      <c r="X79" s="184"/>
      <c r="Y79" s="718" t="s">
        <v>134</v>
      </c>
      <c r="Z79" s="242">
        <v>0.08</v>
      </c>
      <c r="AA79" s="184"/>
      <c r="AB79" s="718" t="s">
        <v>134</v>
      </c>
      <c r="AC79" s="242">
        <v>0.08</v>
      </c>
      <c r="AD79" s="181"/>
      <c r="AE79" s="717" t="s">
        <v>134</v>
      </c>
      <c r="AF79" s="242">
        <v>0.08</v>
      </c>
      <c r="AG79" s="181"/>
      <c r="AH79" s="243"/>
      <c r="AI79" s="242">
        <v>0.11</v>
      </c>
      <c r="AJ79" s="244"/>
      <c r="AK79" s="717" t="s">
        <v>134</v>
      </c>
      <c r="AL79" s="242">
        <v>0.08</v>
      </c>
      <c r="AM79" s="184"/>
      <c r="AN79" s="226"/>
      <c r="AO79" s="229">
        <v>0.2</v>
      </c>
      <c r="AP79" s="226"/>
      <c r="AQ79" s="224" t="s">
        <v>134</v>
      </c>
      <c r="AR79" s="229">
        <v>0.08</v>
      </c>
      <c r="AS79" s="225"/>
      <c r="AT79" s="224"/>
      <c r="AU79" s="229">
        <v>0.15</v>
      </c>
      <c r="AV79" s="226"/>
      <c r="AW79" s="243"/>
      <c r="AX79" s="229">
        <v>0.23</v>
      </c>
      <c r="AY79" s="245"/>
      <c r="AZ79" s="243"/>
      <c r="BA79" s="229">
        <v>0.44</v>
      </c>
      <c r="BB79" s="246"/>
      <c r="BC79" s="718" t="s">
        <v>134</v>
      </c>
      <c r="BD79" s="242">
        <v>0.08</v>
      </c>
      <c r="BE79" s="758"/>
      <c r="BF79" s="224"/>
      <c r="BG79" s="229">
        <v>0.49</v>
      </c>
      <c r="BH79" s="246"/>
      <c r="BI79" s="717" t="s">
        <v>134</v>
      </c>
      <c r="BJ79" s="229">
        <v>0.08</v>
      </c>
      <c r="BK79" s="184"/>
      <c r="BL79" s="224"/>
      <c r="BM79" s="229">
        <v>0.14000000000000001</v>
      </c>
      <c r="BN79" s="226"/>
      <c r="BO79" s="224"/>
      <c r="BP79" s="229">
        <v>0.69</v>
      </c>
      <c r="BQ79" s="246"/>
      <c r="BR79" s="226"/>
      <c r="BS79" s="229">
        <v>0.15</v>
      </c>
      <c r="BT79" s="246"/>
      <c r="BU79" s="224"/>
      <c r="BV79" s="229">
        <v>0.11</v>
      </c>
      <c r="BW79" s="181"/>
      <c r="BX79" s="224" t="s">
        <v>134</v>
      </c>
      <c r="BY79" s="229">
        <v>0.08</v>
      </c>
      <c r="BZ79" s="181"/>
      <c r="CA79" s="224" t="s">
        <v>134</v>
      </c>
      <c r="CB79" s="229">
        <v>0.08</v>
      </c>
      <c r="CC79" s="184"/>
      <c r="CD79" s="224" t="s">
        <v>134</v>
      </c>
      <c r="CE79" s="229">
        <v>0.08</v>
      </c>
      <c r="CF79" s="184"/>
      <c r="CG79" s="224" t="s">
        <v>134</v>
      </c>
      <c r="CH79" s="229">
        <v>0.08</v>
      </c>
      <c r="CI79" s="759"/>
      <c r="CJ79" s="224" t="s">
        <v>134</v>
      </c>
      <c r="CK79" s="229">
        <v>0.08</v>
      </c>
      <c r="CL79" s="181"/>
      <c r="CM79" s="224"/>
      <c r="CN79" s="229">
        <v>0.13</v>
      </c>
      <c r="CO79" s="181"/>
      <c r="CP79" s="717" t="s">
        <v>134</v>
      </c>
      <c r="CQ79" s="229">
        <v>0.08</v>
      </c>
      <c r="CR79" s="181"/>
      <c r="CS79" s="717"/>
      <c r="CT79" s="229">
        <v>0.27</v>
      </c>
      <c r="CU79" s="184"/>
    </row>
    <row r="80" spans="3:99" ht="12" customHeight="1" x14ac:dyDescent="0.2">
      <c r="C80" s="1097"/>
      <c r="D80" s="975" t="s">
        <v>186</v>
      </c>
      <c r="E80" s="976"/>
      <c r="F80" s="976"/>
      <c r="G80" s="709" t="s">
        <v>90</v>
      </c>
      <c r="H80" s="705"/>
      <c r="I80" s="709"/>
      <c r="J80" s="705"/>
      <c r="K80" s="237">
        <v>0.01</v>
      </c>
      <c r="L80" s="142"/>
      <c r="M80" s="705" t="s">
        <v>134</v>
      </c>
      <c r="N80" s="191">
        <v>0.01</v>
      </c>
      <c r="O80" s="29"/>
      <c r="P80" s="705" t="s">
        <v>134</v>
      </c>
      <c r="Q80" s="237">
        <v>0.01</v>
      </c>
      <c r="R80" s="173"/>
      <c r="S80" s="705" t="s">
        <v>134</v>
      </c>
      <c r="T80" s="237">
        <v>0.01</v>
      </c>
      <c r="U80" s="173"/>
      <c r="V80" s="705"/>
      <c r="W80" s="237">
        <v>0.01</v>
      </c>
      <c r="X80" s="174"/>
      <c r="Y80" s="706" t="s">
        <v>134</v>
      </c>
      <c r="Z80" s="237">
        <v>0.01</v>
      </c>
      <c r="AA80" s="174"/>
      <c r="AB80" s="706" t="s">
        <v>134</v>
      </c>
      <c r="AC80" s="237">
        <v>0.01</v>
      </c>
      <c r="AD80" s="173"/>
      <c r="AE80" s="705" t="s">
        <v>134</v>
      </c>
      <c r="AF80" s="237">
        <v>0.01</v>
      </c>
      <c r="AG80" s="173"/>
      <c r="AH80" s="705"/>
      <c r="AI80" s="237">
        <v>0.01</v>
      </c>
      <c r="AJ80" s="173"/>
      <c r="AK80" s="705" t="s">
        <v>134</v>
      </c>
      <c r="AL80" s="237">
        <v>0.01</v>
      </c>
      <c r="AM80" s="174"/>
      <c r="AN80" s="706"/>
      <c r="AO80" s="191">
        <v>0.06</v>
      </c>
      <c r="AP80" s="29"/>
      <c r="AQ80" s="705" t="s">
        <v>134</v>
      </c>
      <c r="AR80" s="191">
        <v>0.01</v>
      </c>
      <c r="AS80" s="143"/>
      <c r="AT80" s="705" t="s">
        <v>134</v>
      </c>
      <c r="AU80" s="191">
        <v>0.01</v>
      </c>
      <c r="AV80" s="29"/>
      <c r="AW80" s="705"/>
      <c r="AX80" s="191">
        <v>0.02</v>
      </c>
      <c r="AY80" s="110"/>
      <c r="AZ80" s="106"/>
      <c r="BA80" s="191">
        <v>0.02</v>
      </c>
      <c r="BB80" s="25"/>
      <c r="BC80" s="706" t="s">
        <v>134</v>
      </c>
      <c r="BD80" s="237">
        <v>0.01</v>
      </c>
      <c r="BE80" s="142"/>
      <c r="BF80" s="23"/>
      <c r="BG80" s="191">
        <v>0.04</v>
      </c>
      <c r="BH80" s="25"/>
      <c r="BI80" s="705"/>
      <c r="BJ80" s="191">
        <v>0.03</v>
      </c>
      <c r="BK80" s="174"/>
      <c r="BL80" s="705" t="s">
        <v>134</v>
      </c>
      <c r="BM80" s="191">
        <v>0.01</v>
      </c>
      <c r="BN80" s="29"/>
      <c r="BO80" s="705"/>
      <c r="BP80" s="191">
        <v>0.14000000000000001</v>
      </c>
      <c r="BQ80" s="25"/>
      <c r="BR80" s="29"/>
      <c r="BS80" s="191">
        <v>0.01</v>
      </c>
      <c r="BT80" s="25"/>
      <c r="BU80" s="23"/>
      <c r="BV80" s="191">
        <v>0.01</v>
      </c>
      <c r="BW80" s="173"/>
      <c r="BX80" s="23" t="s">
        <v>134</v>
      </c>
      <c r="BY80" s="191">
        <v>0.01</v>
      </c>
      <c r="BZ80" s="173"/>
      <c r="CA80" s="23" t="s">
        <v>134</v>
      </c>
      <c r="CB80" s="191">
        <v>0.01</v>
      </c>
      <c r="CC80" s="174"/>
      <c r="CD80" s="23" t="s">
        <v>134</v>
      </c>
      <c r="CE80" s="191">
        <v>0.01</v>
      </c>
      <c r="CF80" s="174"/>
      <c r="CG80" s="23" t="s">
        <v>134</v>
      </c>
      <c r="CH80" s="191">
        <v>0.01</v>
      </c>
      <c r="CI80" s="105"/>
      <c r="CJ80" s="23" t="s">
        <v>134</v>
      </c>
      <c r="CK80" s="191">
        <v>0.01</v>
      </c>
      <c r="CL80" s="173"/>
      <c r="CM80" s="705"/>
      <c r="CN80" s="191">
        <v>0.01</v>
      </c>
      <c r="CO80" s="173"/>
      <c r="CP80" s="705"/>
      <c r="CQ80" s="191">
        <v>0.03</v>
      </c>
      <c r="CR80" s="173"/>
      <c r="CS80" s="705"/>
      <c r="CT80" s="191">
        <v>0.11</v>
      </c>
      <c r="CU80" s="174"/>
    </row>
    <row r="81" spans="3:99" ht="12" customHeight="1" x14ac:dyDescent="0.2">
      <c r="C81" s="1097"/>
      <c r="D81" s="975" t="s">
        <v>187</v>
      </c>
      <c r="E81" s="976"/>
      <c r="F81" s="976"/>
      <c r="G81" s="709" t="s">
        <v>90</v>
      </c>
      <c r="H81" s="705"/>
      <c r="I81" s="709"/>
      <c r="J81" s="705" t="s">
        <v>356</v>
      </c>
      <c r="K81" s="237">
        <v>0.03</v>
      </c>
      <c r="L81" s="142"/>
      <c r="M81" s="705" t="s">
        <v>134</v>
      </c>
      <c r="N81" s="191">
        <v>0.03</v>
      </c>
      <c r="O81" s="29"/>
      <c r="P81" s="705" t="s">
        <v>134</v>
      </c>
      <c r="Q81" s="237">
        <v>0.03</v>
      </c>
      <c r="R81" s="173"/>
      <c r="S81" s="705" t="s">
        <v>134</v>
      </c>
      <c r="T81" s="237">
        <v>0.03</v>
      </c>
      <c r="U81" s="173"/>
      <c r="V81" s="705" t="s">
        <v>134</v>
      </c>
      <c r="W81" s="237">
        <v>0.03</v>
      </c>
      <c r="X81" s="174"/>
      <c r="Y81" s="706" t="s">
        <v>134</v>
      </c>
      <c r="Z81" s="237">
        <v>0.03</v>
      </c>
      <c r="AA81" s="174"/>
      <c r="AB81" s="706" t="s">
        <v>134</v>
      </c>
      <c r="AC81" s="237">
        <v>0.03</v>
      </c>
      <c r="AD81" s="173"/>
      <c r="AE81" s="705" t="s">
        <v>134</v>
      </c>
      <c r="AF81" s="237">
        <v>0.03</v>
      </c>
      <c r="AG81" s="173"/>
      <c r="AH81" s="705" t="s">
        <v>134</v>
      </c>
      <c r="AI81" s="237">
        <v>0.03</v>
      </c>
      <c r="AJ81" s="107"/>
      <c r="AK81" s="705" t="s">
        <v>134</v>
      </c>
      <c r="AL81" s="237">
        <v>0.03</v>
      </c>
      <c r="AM81" s="174"/>
      <c r="AN81" s="706" t="s">
        <v>134</v>
      </c>
      <c r="AO81" s="191">
        <v>0.03</v>
      </c>
      <c r="AP81" s="29"/>
      <c r="AQ81" s="705" t="s">
        <v>134</v>
      </c>
      <c r="AR81" s="191">
        <v>0.03</v>
      </c>
      <c r="AS81" s="143"/>
      <c r="AT81" s="705" t="s">
        <v>134</v>
      </c>
      <c r="AU81" s="191">
        <v>0.03</v>
      </c>
      <c r="AV81" s="29"/>
      <c r="AW81" s="705" t="s">
        <v>134</v>
      </c>
      <c r="AX81" s="191">
        <v>0.03</v>
      </c>
      <c r="AY81" s="110"/>
      <c r="AZ81" s="705" t="s">
        <v>134</v>
      </c>
      <c r="BA81" s="191">
        <v>0.03</v>
      </c>
      <c r="BB81" s="25"/>
      <c r="BC81" s="706" t="s">
        <v>134</v>
      </c>
      <c r="BD81" s="237">
        <v>0.03</v>
      </c>
      <c r="BE81" s="142"/>
      <c r="BF81" s="705" t="s">
        <v>134</v>
      </c>
      <c r="BG81" s="191">
        <v>0.03</v>
      </c>
      <c r="BH81" s="25"/>
      <c r="BI81" s="705" t="s">
        <v>134</v>
      </c>
      <c r="BJ81" s="191">
        <v>0.03</v>
      </c>
      <c r="BK81" s="174"/>
      <c r="BL81" s="705" t="s">
        <v>134</v>
      </c>
      <c r="BM81" s="191">
        <v>0.03</v>
      </c>
      <c r="BN81" s="29"/>
      <c r="BO81" s="705" t="s">
        <v>134</v>
      </c>
      <c r="BP81" s="191">
        <v>0.03</v>
      </c>
      <c r="BQ81" s="25"/>
      <c r="BR81" s="705" t="s">
        <v>134</v>
      </c>
      <c r="BS81" s="191">
        <v>0.03</v>
      </c>
      <c r="BT81" s="25"/>
      <c r="BU81" s="705" t="s">
        <v>134</v>
      </c>
      <c r="BV81" s="191">
        <v>0.03</v>
      </c>
      <c r="BW81" s="173"/>
      <c r="BX81" s="705" t="s">
        <v>134</v>
      </c>
      <c r="BY81" s="191">
        <v>0.03</v>
      </c>
      <c r="BZ81" s="173"/>
      <c r="CA81" s="705" t="s">
        <v>134</v>
      </c>
      <c r="CB81" s="191">
        <v>0.03</v>
      </c>
      <c r="CC81" s="174"/>
      <c r="CD81" s="705" t="s">
        <v>134</v>
      </c>
      <c r="CE81" s="191">
        <v>0.03</v>
      </c>
      <c r="CF81" s="174"/>
      <c r="CG81" s="705" t="s">
        <v>134</v>
      </c>
      <c r="CH81" s="191">
        <v>0.03</v>
      </c>
      <c r="CI81" s="105"/>
      <c r="CJ81" s="705" t="s">
        <v>134</v>
      </c>
      <c r="CK81" s="191">
        <v>0.03</v>
      </c>
      <c r="CL81" s="173"/>
      <c r="CM81" s="705" t="s">
        <v>134</v>
      </c>
      <c r="CN81" s="191">
        <v>0.03</v>
      </c>
      <c r="CO81" s="173"/>
      <c r="CP81" s="705" t="s">
        <v>134</v>
      </c>
      <c r="CQ81" s="191">
        <v>0.03</v>
      </c>
      <c r="CR81" s="173"/>
      <c r="CS81" s="705" t="s">
        <v>134</v>
      </c>
      <c r="CT81" s="191">
        <v>0.03</v>
      </c>
      <c r="CU81" s="174"/>
    </row>
    <row r="82" spans="3:99" ht="12" customHeight="1" x14ac:dyDescent="0.2">
      <c r="C82" s="1097"/>
      <c r="D82" s="975" t="s">
        <v>188</v>
      </c>
      <c r="E82" s="976"/>
      <c r="F82" s="976"/>
      <c r="G82" s="709" t="s">
        <v>90</v>
      </c>
      <c r="H82" s="705"/>
      <c r="I82" s="709"/>
      <c r="J82" s="705"/>
      <c r="K82" s="237">
        <v>0.02</v>
      </c>
      <c r="L82" s="142"/>
      <c r="M82" s="23"/>
      <c r="N82" s="191">
        <v>0.03</v>
      </c>
      <c r="O82" s="29"/>
      <c r="P82" s="23"/>
      <c r="Q82" s="237">
        <v>0.01</v>
      </c>
      <c r="R82" s="173"/>
      <c r="S82" s="23"/>
      <c r="T82" s="237">
        <v>0.01</v>
      </c>
      <c r="U82" s="173"/>
      <c r="V82" s="23"/>
      <c r="W82" s="237">
        <v>0.01</v>
      </c>
      <c r="X82" s="174"/>
      <c r="Y82" s="105"/>
      <c r="Z82" s="237">
        <v>0.01</v>
      </c>
      <c r="AA82" s="174"/>
      <c r="AB82" s="106" t="s">
        <v>134</v>
      </c>
      <c r="AC82" s="191">
        <v>0.01</v>
      </c>
      <c r="AD82" s="173"/>
      <c r="AE82" s="106"/>
      <c r="AF82" s="191">
        <v>0.01</v>
      </c>
      <c r="AG82" s="173"/>
      <c r="AH82" s="106"/>
      <c r="AI82" s="237">
        <v>0.01</v>
      </c>
      <c r="AJ82" s="107"/>
      <c r="AK82" s="106"/>
      <c r="AL82" s="237">
        <v>0.02</v>
      </c>
      <c r="AM82" s="174"/>
      <c r="AN82" s="29"/>
      <c r="AO82" s="191">
        <v>0.01</v>
      </c>
      <c r="AP82" s="29"/>
      <c r="AQ82" s="23"/>
      <c r="AR82" s="191">
        <v>0.03</v>
      </c>
      <c r="AS82" s="143"/>
      <c r="AT82" s="23"/>
      <c r="AU82" s="191">
        <v>0.02</v>
      </c>
      <c r="AV82" s="29"/>
      <c r="AW82" s="106"/>
      <c r="AX82" s="191">
        <v>0.03</v>
      </c>
      <c r="AY82" s="110"/>
      <c r="AZ82" s="106"/>
      <c r="BA82" s="191">
        <v>0.01</v>
      </c>
      <c r="BB82" s="25"/>
      <c r="BC82" s="706"/>
      <c r="BD82" s="237">
        <v>0.01</v>
      </c>
      <c r="BE82" s="142"/>
      <c r="BF82" s="23"/>
      <c r="BG82" s="191">
        <v>0.01</v>
      </c>
      <c r="BH82" s="25"/>
      <c r="BI82" s="23" t="s">
        <v>134</v>
      </c>
      <c r="BJ82" s="191">
        <v>0.01</v>
      </c>
      <c r="BK82" s="174"/>
      <c r="BL82" s="23" t="s">
        <v>134</v>
      </c>
      <c r="BM82" s="191">
        <v>0.01</v>
      </c>
      <c r="BN82" s="29"/>
      <c r="BO82" s="23" t="s">
        <v>134</v>
      </c>
      <c r="BP82" s="191">
        <v>0.01</v>
      </c>
      <c r="BQ82" s="25"/>
      <c r="BR82" s="23" t="s">
        <v>134</v>
      </c>
      <c r="BS82" s="191">
        <v>0.01</v>
      </c>
      <c r="BT82" s="25"/>
      <c r="BU82" s="23" t="s">
        <v>134</v>
      </c>
      <c r="BV82" s="191">
        <v>0.01</v>
      </c>
      <c r="BW82" s="173"/>
      <c r="BX82" s="23"/>
      <c r="BY82" s="191">
        <v>0.01</v>
      </c>
      <c r="BZ82" s="173"/>
      <c r="CA82" s="23"/>
      <c r="CB82" s="191">
        <v>0.01</v>
      </c>
      <c r="CC82" s="174"/>
      <c r="CD82" s="23"/>
      <c r="CE82" s="191">
        <v>0.01</v>
      </c>
      <c r="CF82" s="174"/>
      <c r="CG82" s="23"/>
      <c r="CH82" s="191">
        <v>0.01</v>
      </c>
      <c r="CI82" s="105"/>
      <c r="CJ82" s="23" t="s">
        <v>134</v>
      </c>
      <c r="CK82" s="191">
        <v>0.01</v>
      </c>
      <c r="CL82" s="173"/>
      <c r="CM82" s="23"/>
      <c r="CN82" s="191">
        <v>0.01</v>
      </c>
      <c r="CO82" s="173"/>
      <c r="CP82" s="23"/>
      <c r="CQ82" s="191">
        <v>0.01</v>
      </c>
      <c r="CR82" s="173"/>
      <c r="CS82" s="23"/>
      <c r="CT82" s="191">
        <v>0.01</v>
      </c>
      <c r="CU82" s="174"/>
    </row>
    <row r="83" spans="3:99" ht="12" customHeight="1" x14ac:dyDescent="0.2">
      <c r="C83" s="1097"/>
      <c r="D83" s="977" t="s">
        <v>189</v>
      </c>
      <c r="E83" s="978"/>
      <c r="F83" s="978"/>
      <c r="G83" s="719" t="s">
        <v>90</v>
      </c>
      <c r="H83" s="717"/>
      <c r="I83" s="719"/>
      <c r="J83" s="717"/>
      <c r="K83" s="242">
        <v>0.3</v>
      </c>
      <c r="L83" s="758"/>
      <c r="M83" s="224"/>
      <c r="N83" s="229">
        <v>0.31</v>
      </c>
      <c r="O83" s="226"/>
      <c r="P83" s="224" t="s">
        <v>134</v>
      </c>
      <c r="Q83" s="242">
        <v>0.04</v>
      </c>
      <c r="R83" s="181"/>
      <c r="S83" s="224"/>
      <c r="T83" s="242">
        <v>0.08</v>
      </c>
      <c r="U83" s="181"/>
      <c r="V83" s="224" t="s">
        <v>134</v>
      </c>
      <c r="W83" s="242">
        <v>0.04</v>
      </c>
      <c r="X83" s="184"/>
      <c r="Y83" s="158"/>
      <c r="Z83" s="242">
        <v>0.04</v>
      </c>
      <c r="AA83" s="184"/>
      <c r="AB83" s="157" t="s">
        <v>134</v>
      </c>
      <c r="AC83" s="229">
        <v>0.04</v>
      </c>
      <c r="AD83" s="181"/>
      <c r="AE83" s="157" t="s">
        <v>134</v>
      </c>
      <c r="AF83" s="229">
        <v>0.04</v>
      </c>
      <c r="AG83" s="181"/>
      <c r="AH83" s="157"/>
      <c r="AI83" s="242">
        <v>0.11</v>
      </c>
      <c r="AJ83" s="177"/>
      <c r="AK83" s="157" t="s">
        <v>134</v>
      </c>
      <c r="AL83" s="242">
        <v>0.04</v>
      </c>
      <c r="AM83" s="184"/>
      <c r="AN83" s="718"/>
      <c r="AO83" s="229">
        <v>0.2</v>
      </c>
      <c r="AP83" s="226"/>
      <c r="AQ83" s="717" t="s">
        <v>134</v>
      </c>
      <c r="AR83" s="229">
        <v>0.04</v>
      </c>
      <c r="AS83" s="225"/>
      <c r="AT83" s="717"/>
      <c r="AU83" s="228">
        <v>1</v>
      </c>
      <c r="AV83" s="226"/>
      <c r="AW83" s="157"/>
      <c r="AX83" s="229">
        <v>0.1</v>
      </c>
      <c r="AY83" s="185"/>
      <c r="AZ83" s="157"/>
      <c r="BA83" s="229">
        <v>0.69</v>
      </c>
      <c r="BB83" s="246"/>
      <c r="BC83" s="718" t="s">
        <v>134</v>
      </c>
      <c r="BD83" s="242">
        <v>0.04</v>
      </c>
      <c r="BE83" s="758"/>
      <c r="BF83" s="224"/>
      <c r="BG83" s="229">
        <v>0.13</v>
      </c>
      <c r="BH83" s="246"/>
      <c r="BI83" s="224" t="s">
        <v>134</v>
      </c>
      <c r="BJ83" s="229">
        <v>0.04</v>
      </c>
      <c r="BK83" s="184"/>
      <c r="BL83" s="224" t="s">
        <v>134</v>
      </c>
      <c r="BM83" s="229">
        <v>0.04</v>
      </c>
      <c r="BN83" s="226"/>
      <c r="BO83" s="717"/>
      <c r="BP83" s="229">
        <v>0.05</v>
      </c>
      <c r="BQ83" s="246"/>
      <c r="BR83" s="718"/>
      <c r="BS83" s="242">
        <v>7.0000000000000007E-2</v>
      </c>
      <c r="BT83" s="225"/>
      <c r="BU83" s="717" t="s">
        <v>134</v>
      </c>
      <c r="BV83" s="229">
        <v>0.04</v>
      </c>
      <c r="BW83" s="181"/>
      <c r="BX83" s="224" t="s">
        <v>134</v>
      </c>
      <c r="BY83" s="229">
        <v>0.04</v>
      </c>
      <c r="BZ83" s="181"/>
      <c r="CA83" s="224" t="s">
        <v>134</v>
      </c>
      <c r="CB83" s="229">
        <v>0.04</v>
      </c>
      <c r="CC83" s="184"/>
      <c r="CD83" s="224" t="s">
        <v>134</v>
      </c>
      <c r="CE83" s="229">
        <v>0.04</v>
      </c>
      <c r="CF83" s="184"/>
      <c r="CG83" s="224" t="s">
        <v>134</v>
      </c>
      <c r="CH83" s="229">
        <v>0.04</v>
      </c>
      <c r="CI83" s="158"/>
      <c r="CJ83" s="224" t="s">
        <v>134</v>
      </c>
      <c r="CK83" s="229">
        <v>0.04</v>
      </c>
      <c r="CL83" s="181"/>
      <c r="CM83" s="717" t="s">
        <v>134</v>
      </c>
      <c r="CN83" s="229">
        <v>0.04</v>
      </c>
      <c r="CO83" s="181"/>
      <c r="CP83" s="717"/>
      <c r="CQ83" s="229">
        <v>0.04</v>
      </c>
      <c r="CR83" s="181"/>
      <c r="CS83" s="224" t="s">
        <v>134</v>
      </c>
      <c r="CT83" s="229">
        <v>0.04</v>
      </c>
      <c r="CU83" s="184"/>
    </row>
    <row r="84" spans="3:99" ht="12" customHeight="1" x14ac:dyDescent="0.2">
      <c r="C84" s="1097"/>
      <c r="D84" s="975" t="s">
        <v>190</v>
      </c>
      <c r="E84" s="976"/>
      <c r="F84" s="976"/>
      <c r="G84" s="709" t="s">
        <v>90</v>
      </c>
      <c r="H84" s="705"/>
      <c r="I84" s="709"/>
      <c r="J84" s="705"/>
      <c r="K84" s="237">
        <v>0.7</v>
      </c>
      <c r="L84" s="142"/>
      <c r="M84" s="23"/>
      <c r="N84" s="191">
        <v>0.93</v>
      </c>
      <c r="O84" s="29"/>
      <c r="P84" s="23"/>
      <c r="Q84" s="237">
        <v>0.78</v>
      </c>
      <c r="R84" s="142"/>
      <c r="S84" s="23"/>
      <c r="T84" s="191">
        <v>0.59</v>
      </c>
      <c r="U84" s="29"/>
      <c r="V84" s="23"/>
      <c r="W84" s="191">
        <v>0.05</v>
      </c>
      <c r="X84" s="80"/>
      <c r="Y84" s="79"/>
      <c r="Z84" s="191">
        <v>0.28000000000000003</v>
      </c>
      <c r="AA84" s="81"/>
      <c r="AB84" s="77"/>
      <c r="AC84" s="191">
        <v>0.31</v>
      </c>
      <c r="AD84" s="81"/>
      <c r="AE84" s="77"/>
      <c r="AF84" s="191">
        <v>0.53</v>
      </c>
      <c r="AG84" s="80"/>
      <c r="AH84" s="77"/>
      <c r="AI84" s="191">
        <v>0.86</v>
      </c>
      <c r="AJ84" s="76"/>
      <c r="AK84" s="77"/>
      <c r="AL84" s="191">
        <v>0.41</v>
      </c>
      <c r="AM84" s="81"/>
      <c r="AN84" s="706"/>
      <c r="AO84" s="191">
        <v>0.45</v>
      </c>
      <c r="AP84" s="29"/>
      <c r="AQ84" s="705"/>
      <c r="AR84" s="191">
        <v>0.57999999999999996</v>
      </c>
      <c r="AS84" s="143"/>
      <c r="AT84" s="705"/>
      <c r="AU84" s="188">
        <v>1.9</v>
      </c>
      <c r="AV84" s="29"/>
      <c r="AW84" s="77"/>
      <c r="AX84" s="191">
        <v>0.95</v>
      </c>
      <c r="AY84" s="81"/>
      <c r="AZ84" s="77"/>
      <c r="BA84" s="191">
        <v>0.62</v>
      </c>
      <c r="BB84" s="25"/>
      <c r="BC84" s="706"/>
      <c r="BD84" s="237">
        <v>0.32</v>
      </c>
      <c r="BE84" s="142"/>
      <c r="BF84" s="23"/>
      <c r="BG84" s="188">
        <v>1.5</v>
      </c>
      <c r="BH84" s="25"/>
      <c r="BI84" s="23"/>
      <c r="BJ84" s="191">
        <v>0.38</v>
      </c>
      <c r="BK84" s="143"/>
      <c r="BL84" s="23"/>
      <c r="BM84" s="188">
        <v>2.4</v>
      </c>
      <c r="BN84" s="29"/>
      <c r="BO84" s="705"/>
      <c r="BP84" s="188">
        <v>3.3</v>
      </c>
      <c r="BQ84" s="25"/>
      <c r="BR84" s="706"/>
      <c r="BS84" s="237">
        <v>0.81</v>
      </c>
      <c r="BT84" s="143"/>
      <c r="BU84" s="705"/>
      <c r="BV84" s="191">
        <v>0.5</v>
      </c>
      <c r="BW84" s="29"/>
      <c r="BX84" s="23"/>
      <c r="BY84" s="188">
        <v>1</v>
      </c>
      <c r="BZ84" s="76"/>
      <c r="CA84" s="77"/>
      <c r="CB84" s="188">
        <v>1</v>
      </c>
      <c r="CC84" s="81"/>
      <c r="CD84" s="77"/>
      <c r="CE84" s="191">
        <v>0.51</v>
      </c>
      <c r="CF84" s="81"/>
      <c r="CG84" s="79"/>
      <c r="CH84" s="191">
        <v>0.82</v>
      </c>
      <c r="CI84" s="79"/>
      <c r="CJ84" s="77"/>
      <c r="CK84" s="191">
        <v>0.4</v>
      </c>
      <c r="CL84" s="81"/>
      <c r="CM84" s="705"/>
      <c r="CN84" s="191">
        <v>0.12</v>
      </c>
      <c r="CO84" s="25"/>
      <c r="CP84" s="705"/>
      <c r="CQ84" s="191">
        <v>0.1</v>
      </c>
      <c r="CR84" s="29"/>
      <c r="CS84" s="106"/>
      <c r="CT84" s="191">
        <v>0.11</v>
      </c>
      <c r="CU84" s="81"/>
    </row>
    <row r="85" spans="3:99" ht="12" customHeight="1" x14ac:dyDescent="0.2">
      <c r="C85" s="1097"/>
      <c r="D85" s="975" t="s">
        <v>191</v>
      </c>
      <c r="E85" s="976"/>
      <c r="F85" s="976"/>
      <c r="G85" s="709" t="s">
        <v>90</v>
      </c>
      <c r="H85" s="705"/>
      <c r="I85" s="709"/>
      <c r="J85" s="705"/>
      <c r="K85" s="237">
        <v>0.05</v>
      </c>
      <c r="L85" s="142"/>
      <c r="M85" s="23"/>
      <c r="N85" s="191">
        <v>0.11</v>
      </c>
      <c r="O85" s="105"/>
      <c r="P85" s="106" t="s">
        <v>134</v>
      </c>
      <c r="Q85" s="237">
        <v>0.04</v>
      </c>
      <c r="R85" s="107"/>
      <c r="S85" s="106"/>
      <c r="T85" s="191">
        <v>0.05</v>
      </c>
      <c r="U85" s="105"/>
      <c r="V85" s="106" t="s">
        <v>134</v>
      </c>
      <c r="W85" s="191">
        <v>0.04</v>
      </c>
      <c r="X85" s="80"/>
      <c r="Y85" s="105" t="s">
        <v>134</v>
      </c>
      <c r="Z85" s="237">
        <v>0.04</v>
      </c>
      <c r="AA85" s="110"/>
      <c r="AB85" s="106" t="s">
        <v>134</v>
      </c>
      <c r="AC85" s="237">
        <v>0.04</v>
      </c>
      <c r="AD85" s="110"/>
      <c r="AE85" s="106" t="s">
        <v>134</v>
      </c>
      <c r="AF85" s="191">
        <v>0.04</v>
      </c>
      <c r="AG85" s="198"/>
      <c r="AH85" s="106"/>
      <c r="AI85" s="191">
        <v>0.1</v>
      </c>
      <c r="AJ85" s="107"/>
      <c r="AK85" s="106" t="s">
        <v>134</v>
      </c>
      <c r="AL85" s="237">
        <v>0.04</v>
      </c>
      <c r="AM85" s="110"/>
      <c r="AN85" s="706"/>
      <c r="AO85" s="191">
        <v>7.0000000000000007E-2</v>
      </c>
      <c r="AP85" s="29"/>
      <c r="AQ85" s="106" t="s">
        <v>134</v>
      </c>
      <c r="AR85" s="237">
        <v>0.04</v>
      </c>
      <c r="AS85" s="143"/>
      <c r="AT85" s="705"/>
      <c r="AU85" s="191">
        <v>0.28999999999999998</v>
      </c>
      <c r="AV85" s="29"/>
      <c r="AW85" s="106"/>
      <c r="AX85" s="191">
        <v>0.08</v>
      </c>
      <c r="AY85" s="110"/>
      <c r="AZ85" s="106"/>
      <c r="BA85" s="191">
        <v>0.15</v>
      </c>
      <c r="BB85" s="25"/>
      <c r="BC85" s="105" t="s">
        <v>134</v>
      </c>
      <c r="BD85" s="237">
        <v>0.04</v>
      </c>
      <c r="BE85" s="142"/>
      <c r="BF85" s="23"/>
      <c r="BG85" s="191">
        <v>0.08</v>
      </c>
      <c r="BH85" s="198"/>
      <c r="BI85" s="106" t="s">
        <v>134</v>
      </c>
      <c r="BJ85" s="237">
        <v>0.04</v>
      </c>
      <c r="BK85" s="110"/>
      <c r="BL85" s="106"/>
      <c r="BM85" s="191">
        <v>7.0000000000000007E-2</v>
      </c>
      <c r="BN85" s="105"/>
      <c r="BO85" s="705"/>
      <c r="BP85" s="191">
        <v>0.09</v>
      </c>
      <c r="BQ85" s="25"/>
      <c r="BR85" s="105" t="s">
        <v>134</v>
      </c>
      <c r="BS85" s="237">
        <v>0.04</v>
      </c>
      <c r="BT85" s="143"/>
      <c r="BU85" s="106" t="s">
        <v>134</v>
      </c>
      <c r="BV85" s="191">
        <v>0.04</v>
      </c>
      <c r="BW85" s="29"/>
      <c r="BX85" s="106" t="s">
        <v>134</v>
      </c>
      <c r="BY85" s="237">
        <v>0.04</v>
      </c>
      <c r="BZ85" s="76"/>
      <c r="CA85" s="106" t="s">
        <v>134</v>
      </c>
      <c r="CB85" s="237">
        <v>0.04</v>
      </c>
      <c r="CC85" s="110"/>
      <c r="CD85" s="106" t="s">
        <v>134</v>
      </c>
      <c r="CE85" s="237">
        <v>0.04</v>
      </c>
      <c r="CF85" s="110"/>
      <c r="CG85" s="105"/>
      <c r="CH85" s="191">
        <v>0.08</v>
      </c>
      <c r="CI85" s="105"/>
      <c r="CJ85" s="106" t="s">
        <v>134</v>
      </c>
      <c r="CK85" s="237">
        <v>0.04</v>
      </c>
      <c r="CL85" s="110"/>
      <c r="CM85" s="106" t="s">
        <v>134</v>
      </c>
      <c r="CN85" s="191">
        <v>0.04</v>
      </c>
      <c r="CO85" s="25"/>
      <c r="CP85" s="106" t="s">
        <v>134</v>
      </c>
      <c r="CQ85" s="191">
        <v>0.04</v>
      </c>
      <c r="CR85" s="29"/>
      <c r="CS85" s="106" t="s">
        <v>134</v>
      </c>
      <c r="CT85" s="237">
        <v>0.04</v>
      </c>
      <c r="CU85" s="81"/>
    </row>
    <row r="86" spans="3:99" ht="12" customHeight="1" x14ac:dyDescent="0.2">
      <c r="C86" s="1098"/>
      <c r="D86" s="975" t="s">
        <v>192</v>
      </c>
      <c r="E86" s="976"/>
      <c r="F86" s="976"/>
      <c r="G86" s="709" t="s">
        <v>90</v>
      </c>
      <c r="H86" s="705"/>
      <c r="I86" s="709"/>
      <c r="J86" s="705"/>
      <c r="K86" s="237">
        <v>0.16</v>
      </c>
      <c r="L86" s="142"/>
      <c r="M86" s="40"/>
      <c r="N86" s="248">
        <v>0.19</v>
      </c>
      <c r="O86" s="105"/>
      <c r="P86" s="106"/>
      <c r="Q86" s="237">
        <v>0.14000000000000001</v>
      </c>
      <c r="R86" s="107"/>
      <c r="S86" s="249"/>
      <c r="T86" s="191">
        <v>0.13</v>
      </c>
      <c r="U86" s="105"/>
      <c r="V86" s="106"/>
      <c r="W86" s="197">
        <v>0.03</v>
      </c>
      <c r="X86" s="198"/>
      <c r="Y86" s="259"/>
      <c r="Z86" s="197">
        <v>8.8999999999999996E-2</v>
      </c>
      <c r="AA86" s="250"/>
      <c r="AB86" s="106"/>
      <c r="AC86" s="197">
        <v>2.7E-2</v>
      </c>
      <c r="AD86" s="110"/>
      <c r="AE86" s="249"/>
      <c r="AF86" s="240">
        <v>2.9000000000000001E-2</v>
      </c>
      <c r="AG86" s="198"/>
      <c r="AH86" s="106"/>
      <c r="AI86" s="191">
        <v>0.48</v>
      </c>
      <c r="AJ86" s="107"/>
      <c r="AK86" s="249"/>
      <c r="AL86" s="240">
        <v>8.8999999999999996E-2</v>
      </c>
      <c r="AM86" s="110"/>
      <c r="AN86" s="708"/>
      <c r="AO86" s="191">
        <v>0.33</v>
      </c>
      <c r="AP86" s="29"/>
      <c r="AQ86" s="707"/>
      <c r="AR86" s="197">
        <v>5.3999999999999999E-2</v>
      </c>
      <c r="AS86" s="72"/>
      <c r="AT86" s="705"/>
      <c r="AU86" s="248">
        <v>0.43</v>
      </c>
      <c r="AV86" s="29"/>
      <c r="AW86" s="106"/>
      <c r="AX86" s="197">
        <v>8.4000000000000005E-2</v>
      </c>
      <c r="AY86" s="110"/>
      <c r="AZ86" s="106"/>
      <c r="BA86" s="191">
        <v>0.41</v>
      </c>
      <c r="BB86" s="25"/>
      <c r="BC86" s="706"/>
      <c r="BD86" s="237">
        <v>0.18</v>
      </c>
      <c r="BE86" s="142"/>
      <c r="BF86" s="23"/>
      <c r="BG86" s="191">
        <v>0.67</v>
      </c>
      <c r="BH86" s="198"/>
      <c r="BI86" s="106"/>
      <c r="BJ86" s="197">
        <v>0.04</v>
      </c>
      <c r="BK86" s="250"/>
      <c r="BL86" s="249"/>
      <c r="BM86" s="191">
        <v>0.31</v>
      </c>
      <c r="BN86" s="105"/>
      <c r="BO86" s="707"/>
      <c r="BP86" s="248">
        <v>0.19</v>
      </c>
      <c r="BQ86" s="25"/>
      <c r="BR86" s="706"/>
      <c r="BS86" s="237">
        <v>0.12</v>
      </c>
      <c r="BT86" s="143"/>
      <c r="BU86" s="705"/>
      <c r="BV86" s="197">
        <v>5.6000000000000001E-2</v>
      </c>
      <c r="BW86" s="29"/>
      <c r="BX86" s="106"/>
      <c r="BY86" s="197">
        <v>3.6999999999999998E-2</v>
      </c>
      <c r="BZ86" s="107"/>
      <c r="CA86" s="249"/>
      <c r="CB86" s="191">
        <v>0.16</v>
      </c>
      <c r="CC86" s="250"/>
      <c r="CD86" s="106"/>
      <c r="CE86" s="197">
        <v>0.06</v>
      </c>
      <c r="CF86" s="110"/>
      <c r="CG86" s="259"/>
      <c r="CH86" s="248">
        <v>0.23</v>
      </c>
      <c r="CI86" s="105"/>
      <c r="CJ86" s="106"/>
      <c r="CK86" s="197">
        <v>3.9E-2</v>
      </c>
      <c r="CL86" s="110"/>
      <c r="CM86" s="707"/>
      <c r="CN86" s="197">
        <v>5.2999999999999999E-2</v>
      </c>
      <c r="CO86" s="25"/>
      <c r="CP86" s="705"/>
      <c r="CQ86" s="197">
        <v>6.0999999999999999E-2</v>
      </c>
      <c r="CR86" s="29"/>
      <c r="CS86" s="106"/>
      <c r="CT86" s="197">
        <v>4.2000000000000003E-2</v>
      </c>
      <c r="CU86" s="110"/>
    </row>
    <row r="87" spans="3:99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694"/>
      <c r="I87" s="696"/>
      <c r="J87" s="694"/>
      <c r="K87" s="757"/>
      <c r="L87" s="63"/>
      <c r="M87" s="64"/>
      <c r="N87" s="241"/>
      <c r="O87" s="94"/>
      <c r="P87" s="95"/>
      <c r="Q87" s="252"/>
      <c r="R87" s="96"/>
      <c r="S87" s="95"/>
      <c r="T87" s="253"/>
      <c r="U87" s="94"/>
      <c r="V87" s="95"/>
      <c r="W87" s="253"/>
      <c r="X87" s="254"/>
      <c r="Y87" s="94"/>
      <c r="Z87" s="253"/>
      <c r="AA87" s="254"/>
      <c r="AB87" s="95"/>
      <c r="AC87" s="253">
        <v>5.8999999999999997E-2</v>
      </c>
      <c r="AD87" s="99"/>
      <c r="AE87" s="95"/>
      <c r="AF87" s="760"/>
      <c r="AG87" s="254"/>
      <c r="AH87" s="95"/>
      <c r="AI87" s="253"/>
      <c r="AJ87" s="96"/>
      <c r="AK87" s="95"/>
      <c r="AL87" s="241"/>
      <c r="AM87" s="99"/>
      <c r="AN87" s="62"/>
      <c r="AO87" s="253"/>
      <c r="AP87" s="255"/>
      <c r="AQ87" s="256"/>
      <c r="AR87" s="253"/>
      <c r="AS87" s="761"/>
      <c r="AT87" s="256"/>
      <c r="AU87" s="241"/>
      <c r="AV87" s="94"/>
      <c r="AW87" s="95"/>
      <c r="AX87" s="253"/>
      <c r="AY87" s="99"/>
      <c r="AZ87" s="95"/>
      <c r="BA87" s="241"/>
      <c r="BB87" s="66"/>
      <c r="BC87" s="695"/>
      <c r="BD87" s="757"/>
      <c r="BE87" s="63"/>
      <c r="BF87" s="64"/>
      <c r="BG87" s="241"/>
      <c r="BH87" s="254"/>
      <c r="BI87" s="95"/>
      <c r="BJ87" s="253"/>
      <c r="BK87" s="99"/>
      <c r="BL87" s="95"/>
      <c r="BM87" s="253"/>
      <c r="BN87" s="94"/>
      <c r="BO87" s="64"/>
      <c r="BP87" s="241"/>
      <c r="BQ87" s="254"/>
      <c r="BR87" s="62"/>
      <c r="BS87" s="241"/>
      <c r="BT87" s="254"/>
      <c r="BU87" s="64"/>
      <c r="BV87" s="253"/>
      <c r="BW87" s="94"/>
      <c r="BX87" s="95"/>
      <c r="BY87" s="253"/>
      <c r="BZ87" s="96"/>
      <c r="CA87" s="95"/>
      <c r="CB87" s="253"/>
      <c r="CC87" s="254"/>
      <c r="CD87" s="95"/>
      <c r="CE87" s="253"/>
      <c r="CF87" s="99"/>
      <c r="CG87" s="94"/>
      <c r="CH87" s="241"/>
      <c r="CI87" s="94"/>
      <c r="CJ87" s="95"/>
      <c r="CK87" s="253"/>
      <c r="CL87" s="99"/>
      <c r="CM87" s="64"/>
      <c r="CN87" s="253"/>
      <c r="CO87" s="254"/>
      <c r="CP87" s="64"/>
      <c r="CQ87" s="253"/>
      <c r="CR87" s="94"/>
      <c r="CS87" s="95"/>
      <c r="CT87" s="253"/>
      <c r="CU87" s="99"/>
    </row>
    <row r="88" spans="3:99" ht="12" customHeight="1" x14ac:dyDescent="0.2">
      <c r="C88" s="982"/>
      <c r="D88" s="990" t="s">
        <v>195</v>
      </c>
      <c r="E88" s="991"/>
      <c r="F88" s="991"/>
      <c r="G88" s="257" t="s">
        <v>90</v>
      </c>
      <c r="H88" s="705"/>
      <c r="I88" s="709"/>
      <c r="J88" s="705"/>
      <c r="K88" s="189"/>
      <c r="L88" s="142"/>
      <c r="M88" s="23"/>
      <c r="N88" s="188"/>
      <c r="O88" s="105"/>
      <c r="P88" s="106"/>
      <c r="Q88" s="203"/>
      <c r="R88" s="107"/>
      <c r="S88" s="106"/>
      <c r="T88" s="197"/>
      <c r="U88" s="105"/>
      <c r="V88" s="106"/>
      <c r="W88" s="197"/>
      <c r="X88" s="198"/>
      <c r="Y88" s="105"/>
      <c r="Z88" s="197"/>
      <c r="AA88" s="198"/>
      <c r="AB88" s="106"/>
      <c r="AC88" s="197">
        <v>2.8000000000000001E-2</v>
      </c>
      <c r="AD88" s="110"/>
      <c r="AE88" s="106"/>
      <c r="AF88" s="197"/>
      <c r="AG88" s="198"/>
      <c r="AH88" s="106"/>
      <c r="AI88" s="197"/>
      <c r="AJ88" s="107"/>
      <c r="AK88" s="106"/>
      <c r="AL88" s="188"/>
      <c r="AM88" s="110"/>
      <c r="AN88" s="29"/>
      <c r="AO88" s="197"/>
      <c r="AP88" s="200"/>
      <c r="AQ88" s="199"/>
      <c r="AR88" s="197"/>
      <c r="AS88" s="748"/>
      <c r="AT88" s="199"/>
      <c r="AU88" s="188"/>
      <c r="AV88" s="105"/>
      <c r="AW88" s="106"/>
      <c r="AX88" s="197"/>
      <c r="AY88" s="110"/>
      <c r="AZ88" s="106"/>
      <c r="BA88" s="188"/>
      <c r="BB88" s="25"/>
      <c r="BC88" s="706"/>
      <c r="BD88" s="189"/>
      <c r="BE88" s="142"/>
      <c r="BF88" s="23"/>
      <c r="BG88" s="188"/>
      <c r="BH88" s="198"/>
      <c r="BI88" s="106"/>
      <c r="BJ88" s="197"/>
      <c r="BK88" s="110"/>
      <c r="BL88" s="106"/>
      <c r="BM88" s="197"/>
      <c r="BN88" s="105"/>
      <c r="BO88" s="23"/>
      <c r="BP88" s="188"/>
      <c r="BQ88" s="198"/>
      <c r="BR88" s="29"/>
      <c r="BS88" s="188"/>
      <c r="BT88" s="198"/>
      <c r="BU88" s="23"/>
      <c r="BV88" s="197"/>
      <c r="BW88" s="105"/>
      <c r="BX88" s="106"/>
      <c r="BY88" s="197"/>
      <c r="BZ88" s="107"/>
      <c r="CA88" s="106"/>
      <c r="CB88" s="197"/>
      <c r="CC88" s="198"/>
      <c r="CD88" s="106"/>
      <c r="CE88" s="197"/>
      <c r="CF88" s="110"/>
      <c r="CG88" s="105"/>
      <c r="CH88" s="188"/>
      <c r="CI88" s="105"/>
      <c r="CJ88" s="106"/>
      <c r="CK88" s="197"/>
      <c r="CL88" s="110"/>
      <c r="CM88" s="23"/>
      <c r="CN88" s="197"/>
      <c r="CO88" s="198"/>
      <c r="CP88" s="23"/>
      <c r="CQ88" s="197"/>
      <c r="CR88" s="105"/>
      <c r="CS88" s="106"/>
      <c r="CT88" s="197"/>
      <c r="CU88" s="110"/>
    </row>
    <row r="89" spans="3:99" ht="12" customHeight="1" x14ac:dyDescent="0.2">
      <c r="C89" s="982"/>
      <c r="D89" s="990" t="s">
        <v>196</v>
      </c>
      <c r="E89" s="991"/>
      <c r="F89" s="991"/>
      <c r="G89" s="257" t="s">
        <v>90</v>
      </c>
      <c r="H89" s="705"/>
      <c r="I89" s="709"/>
      <c r="J89" s="705"/>
      <c r="K89" s="189"/>
      <c r="L89" s="142"/>
      <c r="M89" s="23"/>
      <c r="N89" s="188"/>
      <c r="O89" s="105"/>
      <c r="P89" s="106"/>
      <c r="Q89" s="203"/>
      <c r="R89" s="107"/>
      <c r="S89" s="106"/>
      <c r="T89" s="197"/>
      <c r="U89" s="105"/>
      <c r="V89" s="106"/>
      <c r="W89" s="197"/>
      <c r="X89" s="198"/>
      <c r="Y89" s="105"/>
      <c r="Z89" s="197"/>
      <c r="AA89" s="198"/>
      <c r="AB89" s="106"/>
      <c r="AC89" s="197">
        <v>1.9E-2</v>
      </c>
      <c r="AD89" s="110"/>
      <c r="AE89" s="106"/>
      <c r="AF89" s="197"/>
      <c r="AG89" s="198"/>
      <c r="AH89" s="106"/>
      <c r="AI89" s="197"/>
      <c r="AJ89" s="107"/>
      <c r="AK89" s="106"/>
      <c r="AL89" s="188"/>
      <c r="AM89" s="110"/>
      <c r="AN89" s="29"/>
      <c r="AO89" s="197"/>
      <c r="AP89" s="200"/>
      <c r="AQ89" s="199"/>
      <c r="AR89" s="197"/>
      <c r="AS89" s="748"/>
      <c r="AT89" s="199"/>
      <c r="AU89" s="188"/>
      <c r="AV89" s="105"/>
      <c r="AW89" s="106"/>
      <c r="AX89" s="197"/>
      <c r="AY89" s="110"/>
      <c r="AZ89" s="106"/>
      <c r="BA89" s="188"/>
      <c r="BB89" s="25"/>
      <c r="BC89" s="706"/>
      <c r="BD89" s="189"/>
      <c r="BE89" s="142"/>
      <c r="BF89" s="23"/>
      <c r="BG89" s="188"/>
      <c r="BH89" s="198"/>
      <c r="BI89" s="106"/>
      <c r="BJ89" s="197"/>
      <c r="BK89" s="110"/>
      <c r="BL89" s="106"/>
      <c r="BM89" s="197"/>
      <c r="BN89" s="105"/>
      <c r="BO89" s="23"/>
      <c r="BP89" s="188"/>
      <c r="BQ89" s="198"/>
      <c r="BR89" s="29"/>
      <c r="BS89" s="188"/>
      <c r="BT89" s="198"/>
      <c r="BU89" s="23"/>
      <c r="BV89" s="197"/>
      <c r="BW89" s="105"/>
      <c r="BX89" s="106"/>
      <c r="BY89" s="197"/>
      <c r="BZ89" s="107"/>
      <c r="CA89" s="106"/>
      <c r="CB89" s="197"/>
      <c r="CC89" s="198"/>
      <c r="CD89" s="106"/>
      <c r="CE89" s="197"/>
      <c r="CF89" s="110"/>
      <c r="CG89" s="105"/>
      <c r="CH89" s="188"/>
      <c r="CI89" s="105"/>
      <c r="CJ89" s="106"/>
      <c r="CK89" s="197"/>
      <c r="CL89" s="110"/>
      <c r="CM89" s="23"/>
      <c r="CN89" s="197"/>
      <c r="CO89" s="198"/>
      <c r="CP89" s="23"/>
      <c r="CQ89" s="197"/>
      <c r="CR89" s="105"/>
      <c r="CS89" s="106"/>
      <c r="CT89" s="197"/>
      <c r="CU89" s="110"/>
    </row>
    <row r="90" spans="3:99" ht="12" customHeight="1" x14ac:dyDescent="0.2">
      <c r="C90" s="982"/>
      <c r="D90" s="990" t="s">
        <v>197</v>
      </c>
      <c r="E90" s="991"/>
      <c r="F90" s="991"/>
      <c r="G90" s="257" t="s">
        <v>90</v>
      </c>
      <c r="H90" s="705"/>
      <c r="I90" s="709"/>
      <c r="J90" s="705"/>
      <c r="K90" s="189"/>
      <c r="L90" s="142"/>
      <c r="M90" s="23"/>
      <c r="N90" s="188"/>
      <c r="O90" s="105"/>
      <c r="P90" s="106"/>
      <c r="Q90" s="203"/>
      <c r="R90" s="107"/>
      <c r="S90" s="106"/>
      <c r="T90" s="197"/>
      <c r="U90" s="105"/>
      <c r="V90" s="106"/>
      <c r="W90" s="197"/>
      <c r="X90" s="198"/>
      <c r="Y90" s="105"/>
      <c r="Z90" s="197"/>
      <c r="AA90" s="198"/>
      <c r="AB90" s="106"/>
      <c r="AC90" s="197">
        <v>0.01</v>
      </c>
      <c r="AD90" s="110"/>
      <c r="AE90" s="106"/>
      <c r="AF90" s="197"/>
      <c r="AG90" s="198"/>
      <c r="AH90" s="106"/>
      <c r="AI90" s="197"/>
      <c r="AJ90" s="107"/>
      <c r="AK90" s="106"/>
      <c r="AL90" s="188"/>
      <c r="AM90" s="110"/>
      <c r="AN90" s="29"/>
      <c r="AO90" s="197"/>
      <c r="AP90" s="200"/>
      <c r="AQ90" s="199"/>
      <c r="AR90" s="197"/>
      <c r="AS90" s="748"/>
      <c r="AT90" s="199"/>
      <c r="AU90" s="188"/>
      <c r="AV90" s="105"/>
      <c r="AW90" s="106"/>
      <c r="AX90" s="197"/>
      <c r="AY90" s="110"/>
      <c r="AZ90" s="106"/>
      <c r="BA90" s="188"/>
      <c r="BB90" s="25"/>
      <c r="BC90" s="706"/>
      <c r="BD90" s="189"/>
      <c r="BE90" s="142"/>
      <c r="BF90" s="23"/>
      <c r="BG90" s="188"/>
      <c r="BH90" s="198"/>
      <c r="BI90" s="106"/>
      <c r="BJ90" s="197"/>
      <c r="BK90" s="110"/>
      <c r="BL90" s="106"/>
      <c r="BM90" s="197"/>
      <c r="BN90" s="105"/>
      <c r="BO90" s="23"/>
      <c r="BP90" s="188"/>
      <c r="BQ90" s="198"/>
      <c r="BR90" s="29"/>
      <c r="BS90" s="188"/>
      <c r="BT90" s="198"/>
      <c r="BU90" s="23"/>
      <c r="BV90" s="197"/>
      <c r="BW90" s="105"/>
      <c r="BX90" s="106"/>
      <c r="BY90" s="197"/>
      <c r="BZ90" s="107"/>
      <c r="CA90" s="106"/>
      <c r="CB90" s="197"/>
      <c r="CC90" s="198"/>
      <c r="CD90" s="106"/>
      <c r="CE90" s="197"/>
      <c r="CF90" s="110"/>
      <c r="CG90" s="105"/>
      <c r="CH90" s="188"/>
      <c r="CI90" s="105"/>
      <c r="CJ90" s="106"/>
      <c r="CK90" s="197"/>
      <c r="CL90" s="110"/>
      <c r="CM90" s="23"/>
      <c r="CN90" s="197"/>
      <c r="CO90" s="198"/>
      <c r="CP90" s="23"/>
      <c r="CQ90" s="197"/>
      <c r="CR90" s="105"/>
      <c r="CS90" s="106"/>
      <c r="CT90" s="197"/>
      <c r="CU90" s="110"/>
    </row>
    <row r="91" spans="3:99" ht="12" customHeight="1" x14ac:dyDescent="0.2">
      <c r="C91" s="983"/>
      <c r="D91" s="992" t="s">
        <v>198</v>
      </c>
      <c r="E91" s="993"/>
      <c r="F91" s="993"/>
      <c r="G91" s="258" t="s">
        <v>90</v>
      </c>
      <c r="H91" s="707"/>
      <c r="I91" s="721"/>
      <c r="J91" s="707"/>
      <c r="K91" s="238"/>
      <c r="L91" s="70"/>
      <c r="M91" s="40"/>
      <c r="N91" s="239"/>
      <c r="O91" s="259"/>
      <c r="P91" s="249"/>
      <c r="Q91" s="260"/>
      <c r="R91" s="261"/>
      <c r="S91" s="249"/>
      <c r="T91" s="262"/>
      <c r="U91" s="259"/>
      <c r="V91" s="249"/>
      <c r="W91" s="262"/>
      <c r="X91" s="263"/>
      <c r="Y91" s="259"/>
      <c r="Z91" s="262"/>
      <c r="AA91" s="263"/>
      <c r="AB91" s="249"/>
      <c r="AC91" s="262">
        <v>1E-3</v>
      </c>
      <c r="AD91" s="250"/>
      <c r="AE91" s="249"/>
      <c r="AF91" s="240"/>
      <c r="AG91" s="263"/>
      <c r="AH91" s="249"/>
      <c r="AI91" s="262"/>
      <c r="AJ91" s="261"/>
      <c r="AK91" s="249"/>
      <c r="AL91" s="239"/>
      <c r="AM91" s="250"/>
      <c r="AN91" s="34"/>
      <c r="AO91" s="262"/>
      <c r="AP91" s="259"/>
      <c r="AQ91" s="40"/>
      <c r="AR91" s="262"/>
      <c r="AS91" s="263"/>
      <c r="AT91" s="40"/>
      <c r="AU91" s="239"/>
      <c r="AV91" s="259"/>
      <c r="AW91" s="249"/>
      <c r="AX91" s="262"/>
      <c r="AY91" s="250"/>
      <c r="AZ91" s="249"/>
      <c r="BA91" s="239"/>
      <c r="BB91" s="35"/>
      <c r="BC91" s="708"/>
      <c r="BD91" s="238"/>
      <c r="BE91" s="70"/>
      <c r="BF91" s="40"/>
      <c r="BG91" s="239"/>
      <c r="BH91" s="263"/>
      <c r="BI91" s="249"/>
      <c r="BJ91" s="262"/>
      <c r="BK91" s="250"/>
      <c r="BL91" s="249"/>
      <c r="BM91" s="262"/>
      <c r="BN91" s="259"/>
      <c r="BO91" s="40"/>
      <c r="BP91" s="239"/>
      <c r="BQ91" s="263"/>
      <c r="BR91" s="34"/>
      <c r="BS91" s="239"/>
      <c r="BT91" s="263"/>
      <c r="BU91" s="40"/>
      <c r="BV91" s="262"/>
      <c r="BW91" s="259"/>
      <c r="BX91" s="249"/>
      <c r="BY91" s="262"/>
      <c r="BZ91" s="261"/>
      <c r="CA91" s="249"/>
      <c r="CB91" s="262"/>
      <c r="CC91" s="263"/>
      <c r="CD91" s="249"/>
      <c r="CE91" s="262"/>
      <c r="CF91" s="250"/>
      <c r="CG91" s="259"/>
      <c r="CH91" s="239"/>
      <c r="CI91" s="259"/>
      <c r="CJ91" s="249"/>
      <c r="CK91" s="262"/>
      <c r="CL91" s="250"/>
      <c r="CM91" s="40"/>
      <c r="CN91" s="262"/>
      <c r="CO91" s="263"/>
      <c r="CP91" s="40"/>
      <c r="CQ91" s="262"/>
      <c r="CR91" s="259"/>
      <c r="CS91" s="249"/>
      <c r="CT91" s="262"/>
      <c r="CU91" s="250"/>
    </row>
    <row r="92" spans="3:99" ht="12" customHeight="1" x14ac:dyDescent="0.2">
      <c r="C92" s="981" t="s">
        <v>199</v>
      </c>
      <c r="D92" s="984" t="s">
        <v>200</v>
      </c>
      <c r="E92" s="985"/>
      <c r="F92" s="985"/>
      <c r="G92" s="696" t="s">
        <v>90</v>
      </c>
      <c r="H92" s="694">
        <v>0.06</v>
      </c>
      <c r="I92" s="696" t="s">
        <v>201</v>
      </c>
      <c r="J92" s="64"/>
      <c r="K92" s="252"/>
      <c r="L92" s="215"/>
      <c r="M92" s="64"/>
      <c r="N92" s="265"/>
      <c r="O92" s="215" t="str">
        <f>IF(N92="","",(IF(N92&lt;=$H92,"○","×")))</f>
        <v/>
      </c>
      <c r="P92" s="64"/>
      <c r="Q92" s="125"/>
      <c r="R92" s="215" t="str">
        <f>IF(Q92="","",(IF(Q92&lt;=$H92,"○","×")))</f>
        <v/>
      </c>
      <c r="S92" s="64"/>
      <c r="T92" s="266"/>
      <c r="U92" s="215" t="str">
        <f>IF(T92="","",(IF(T92&lt;=$H92,"○","×")))</f>
        <v/>
      </c>
      <c r="V92" s="64"/>
      <c r="W92" s="266"/>
      <c r="X92" s="215" t="str">
        <f>IF(W92="","",(IF(W92&lt;=$H92,"○","×")))</f>
        <v/>
      </c>
      <c r="Y92" s="62"/>
      <c r="Z92" s="266"/>
      <c r="AA92" s="215" t="str">
        <f>IF(Z92="","",(IF(Z92&lt;=$H92,"○","×")))</f>
        <v/>
      </c>
      <c r="AB92" s="64"/>
      <c r="AC92" s="266"/>
      <c r="AD92" s="215" t="str">
        <f>IF(AC92="","",(IF(AC92&lt;=$H92,"○","×")))</f>
        <v/>
      </c>
      <c r="AE92" s="64"/>
      <c r="AF92" s="255"/>
      <c r="AG92" s="215" t="str">
        <f>IF(AF92="","",(IF(AF92&lt;=$H92,"○","×")))</f>
        <v/>
      </c>
      <c r="AH92" s="64"/>
      <c r="AI92" s="266"/>
      <c r="AJ92" s="215" t="str">
        <f>IF(AI92="","",(IF(AI92&lt;=$H92,"○","×")))</f>
        <v/>
      </c>
      <c r="AK92" s="64"/>
      <c r="AL92" s="265"/>
      <c r="AM92" s="215" t="str">
        <f>IF(AL92="","",(IF(AL92&lt;=$H92,"○","×")))</f>
        <v/>
      </c>
      <c r="AN92" s="62"/>
      <c r="AO92" s="266"/>
      <c r="AP92" s="215" t="str">
        <f>IF(AO92="","",(IF(AO92&lt;=$H92,"○","×")))</f>
        <v/>
      </c>
      <c r="AQ92" s="64"/>
      <c r="AR92" s="266"/>
      <c r="AS92" s="215" t="str">
        <f>IF(AR92="","",(IF(AR92&lt;=$H92,"○","×")))</f>
        <v/>
      </c>
      <c r="AT92" s="64"/>
      <c r="AU92" s="265"/>
      <c r="AV92" s="215" t="str">
        <f>IF(AU92="","",(IF(AU92&lt;=$H92,"○","×")))</f>
        <v/>
      </c>
      <c r="AW92" s="64"/>
      <c r="AX92" s="266"/>
      <c r="AY92" s="215" t="str">
        <f>IF(AX92="","",(IF(AX92&lt;=$H92,"○","×")))</f>
        <v/>
      </c>
      <c r="AZ92" s="64"/>
      <c r="BA92" s="265"/>
      <c r="BB92" s="215" t="str">
        <f>IF(BA92="","",(IF(BA92&lt;=$H92,"○","×")))</f>
        <v/>
      </c>
      <c r="BC92" s="695"/>
      <c r="BD92" s="762"/>
      <c r="BE92" s="215" t="str">
        <f>IF(BD92="","",(IF(BD92&lt;=$H92,"○","×")))</f>
        <v/>
      </c>
      <c r="BF92" s="64"/>
      <c r="BG92" s="265"/>
      <c r="BH92" s="215" t="str">
        <f>IF(BG92="","",(IF(BG92&lt;=$H92,"○","×")))</f>
        <v/>
      </c>
      <c r="BI92" s="64" t="s">
        <v>134</v>
      </c>
      <c r="BJ92" s="266">
        <v>6.0000000000000001E-3</v>
      </c>
      <c r="BK92" s="215" t="str">
        <f>IF(BJ92="","",(IF(BJ92&lt;=$H92,"○","×")))</f>
        <v>○</v>
      </c>
      <c r="BL92" s="64" t="s">
        <v>356</v>
      </c>
      <c r="BM92" s="266">
        <v>6.0000000000000001E-3</v>
      </c>
      <c r="BN92" s="215" t="str">
        <f>IF(BM92="","",(IF(BM92&lt;=$H92,"○","×")))</f>
        <v>○</v>
      </c>
      <c r="BO92" s="64" t="s">
        <v>356</v>
      </c>
      <c r="BP92" s="266">
        <v>6.0000000000000001E-3</v>
      </c>
      <c r="BQ92" s="215" t="str">
        <f>IF(BP92="","",(IF(BP92&lt;=$H92,"○","×")))</f>
        <v>○</v>
      </c>
      <c r="BR92" s="62"/>
      <c r="BS92" s="265"/>
      <c r="BT92" s="215" t="str">
        <f>IF(BS92="","",(IF(BS92&lt;=$H92,"○","×")))</f>
        <v/>
      </c>
      <c r="BU92" s="64" t="s">
        <v>356</v>
      </c>
      <c r="BV92" s="266">
        <v>6.0000000000000001E-3</v>
      </c>
      <c r="BW92" s="215" t="str">
        <f>IF(BV92="","",(IF(BV92&lt;=$H92,"○","×")))</f>
        <v>○</v>
      </c>
      <c r="BX92" s="64" t="s">
        <v>356</v>
      </c>
      <c r="BY92" s="266">
        <v>6.0000000000000001E-3</v>
      </c>
      <c r="BZ92" s="215" t="str">
        <f>IF(BY92="","",(IF(BY92&lt;=$H92,"○","×")))</f>
        <v>○</v>
      </c>
      <c r="CA92" s="64" t="s">
        <v>356</v>
      </c>
      <c r="CB92" s="266">
        <v>6.0000000000000001E-3</v>
      </c>
      <c r="CC92" s="215" t="str">
        <f>IF(CB92="","",(IF(CB92&lt;=$H92,"○","×")))</f>
        <v>○</v>
      </c>
      <c r="CD92" s="64" t="s">
        <v>356</v>
      </c>
      <c r="CE92" s="266">
        <v>6.0000000000000001E-3</v>
      </c>
      <c r="CF92" s="215" t="str">
        <f>IF(CE92="","",(IF(CE92&lt;=$H92,"○","×")))</f>
        <v>○</v>
      </c>
      <c r="CG92" s="62"/>
      <c r="CH92" s="265"/>
      <c r="CI92" s="215" t="str">
        <f>IF(CH92="","",(IF(CH92&lt;=$H92,"○","×")))</f>
        <v/>
      </c>
      <c r="CJ92" s="64"/>
      <c r="CK92" s="266"/>
      <c r="CL92" s="215" t="str">
        <f>IF(CK92="","",(IF(CK92&lt;=$H92,"○","×")))</f>
        <v/>
      </c>
      <c r="CM92" s="64" t="s">
        <v>356</v>
      </c>
      <c r="CN92" s="266">
        <v>6.0000000000000001E-3</v>
      </c>
      <c r="CO92" s="215" t="str">
        <f>IF(CN92="","",(IF(CN92&lt;=$H92,"○","×")))</f>
        <v>○</v>
      </c>
      <c r="CP92" s="64" t="s">
        <v>356</v>
      </c>
      <c r="CQ92" s="266">
        <v>6.0000000000000001E-3</v>
      </c>
      <c r="CR92" s="215" t="str">
        <f>IF(CQ92="","",(IF(CQ92&lt;=$H92,"○","×")))</f>
        <v>○</v>
      </c>
      <c r="CS92" s="64" t="s">
        <v>356</v>
      </c>
      <c r="CT92" s="266">
        <v>6.0000000000000001E-3</v>
      </c>
      <c r="CU92" s="215" t="str">
        <f>IF(CT92="","",(IF(CT92&lt;=$H92,"○","×")))</f>
        <v>○</v>
      </c>
    </row>
    <row r="93" spans="3:99" ht="12" customHeight="1" x14ac:dyDescent="0.2">
      <c r="C93" s="982"/>
      <c r="D93" s="975" t="s">
        <v>202</v>
      </c>
      <c r="E93" s="976"/>
      <c r="F93" s="976"/>
      <c r="G93" s="709" t="s">
        <v>90</v>
      </c>
      <c r="H93" s="705">
        <v>0.04</v>
      </c>
      <c r="I93" s="709" t="s">
        <v>201</v>
      </c>
      <c r="J93" s="23"/>
      <c r="K93" s="203"/>
      <c r="L93" s="192"/>
      <c r="M93" s="23"/>
      <c r="N93" s="267"/>
      <c r="O93" s="192" t="str">
        <f t="shared" ref="O93:O123" si="30">IF(N93="","",(IF(N93&lt;=$H93,"○","×")))</f>
        <v/>
      </c>
      <c r="P93" s="23"/>
      <c r="Q93" s="218"/>
      <c r="R93" s="192" t="str">
        <f t="shared" ref="R93:R123" si="31">IF(Q93="","",(IF(Q93&lt;=$H93,"○","×")))</f>
        <v/>
      </c>
      <c r="S93" s="23"/>
      <c r="T93" s="195"/>
      <c r="U93" s="192" t="str">
        <f t="shared" ref="U93:U123" si="32">IF(T93="","",(IF(T93&lt;=$H93,"○","×")))</f>
        <v/>
      </c>
      <c r="V93" s="23"/>
      <c r="W93" s="195"/>
      <c r="X93" s="192" t="str">
        <f t="shared" ref="X93:X123" si="33">IF(W93="","",(IF(W93&lt;=$H93,"○","×")))</f>
        <v/>
      </c>
      <c r="Y93" s="29"/>
      <c r="Z93" s="195"/>
      <c r="AA93" s="192" t="str">
        <f t="shared" ref="AA93:AA123" si="34">IF(Z93="","",(IF(Z93&lt;=$H93,"○","×")))</f>
        <v/>
      </c>
      <c r="AB93" s="23"/>
      <c r="AC93" s="195"/>
      <c r="AD93" s="192" t="str">
        <f t="shared" ref="AD93:AD123" si="35">IF(AC93="","",(IF(AC93&lt;=$H93,"○","×")))</f>
        <v/>
      </c>
      <c r="AE93" s="23"/>
      <c r="AF93" s="200"/>
      <c r="AG93" s="192" t="str">
        <f t="shared" ref="AG93:AG123" si="36">IF(AF93="","",(IF(AF93&lt;=$H93,"○","×")))</f>
        <v/>
      </c>
      <c r="AH93" s="23"/>
      <c r="AI93" s="195"/>
      <c r="AJ93" s="192" t="str">
        <f t="shared" ref="AJ93:AJ123" si="37">IF(AI93="","",(IF(AI93&lt;=$H93,"○","×")))</f>
        <v/>
      </c>
      <c r="AK93" s="23"/>
      <c r="AL93" s="267"/>
      <c r="AM93" s="192" t="str">
        <f t="shared" ref="AM93:AM123" si="38">IF(AL93="","",(IF(AL93&lt;=$H93,"○","×")))</f>
        <v/>
      </c>
      <c r="AN93" s="29"/>
      <c r="AO93" s="195"/>
      <c r="AP93" s="192" t="str">
        <f t="shared" ref="AP93:AP123" si="39">IF(AO93="","",(IF(AO93&lt;=$H93,"○","×")))</f>
        <v/>
      </c>
      <c r="AQ93" s="23"/>
      <c r="AR93" s="195"/>
      <c r="AS93" s="192" t="str">
        <f t="shared" ref="AS93:AS123" si="40">IF(AR93="","",(IF(AR93&lt;=$H93,"○","×")))</f>
        <v/>
      </c>
      <c r="AT93" s="23"/>
      <c r="AU93" s="267"/>
      <c r="AV93" s="192" t="str">
        <f t="shared" ref="AV93:AV123" si="41">IF(AU93="","",(IF(AU93&lt;=$H93,"○","×")))</f>
        <v/>
      </c>
      <c r="AW93" s="23"/>
      <c r="AX93" s="195"/>
      <c r="AY93" s="192" t="str">
        <f t="shared" ref="AY93:AY123" si="42">IF(AX93="","",(IF(AX93&lt;=$H93,"○","×")))</f>
        <v/>
      </c>
      <c r="AZ93" s="23"/>
      <c r="BA93" s="267"/>
      <c r="BB93" s="192" t="str">
        <f t="shared" ref="BB93:BB123" si="43">IF(BA93="","",(IF(BA93&lt;=$H93,"○","×")))</f>
        <v/>
      </c>
      <c r="BC93" s="706"/>
      <c r="BD93" s="763"/>
      <c r="BE93" s="192" t="str">
        <f t="shared" ref="BE93:BE123" si="44">IF(BD93="","",(IF(BD93&lt;=$H93,"○","×")))</f>
        <v/>
      </c>
      <c r="BF93" s="23"/>
      <c r="BG93" s="267"/>
      <c r="BH93" s="192" t="str">
        <f t="shared" ref="BH93:BH123" si="45">IF(BG93="","",(IF(BG93&lt;=$H93,"○","×")))</f>
        <v/>
      </c>
      <c r="BI93" s="23" t="s">
        <v>134</v>
      </c>
      <c r="BJ93" s="195">
        <v>4.0000000000000001E-3</v>
      </c>
      <c r="BK93" s="192" t="str">
        <f t="shared" ref="BK93:BK123" si="46">IF(BJ93="","",(IF(BJ93&lt;=$H93,"○","×")))</f>
        <v>○</v>
      </c>
      <c r="BL93" s="23" t="s">
        <v>356</v>
      </c>
      <c r="BM93" s="195">
        <v>4.0000000000000001E-3</v>
      </c>
      <c r="BN93" s="192" t="str">
        <f t="shared" ref="BN93:BN123" si="47">IF(BM93="","",(IF(BM93&lt;=$H93,"○","×")))</f>
        <v>○</v>
      </c>
      <c r="BO93" s="23" t="s">
        <v>356</v>
      </c>
      <c r="BP93" s="195">
        <v>4.0000000000000001E-3</v>
      </c>
      <c r="BQ93" s="192" t="str">
        <f t="shared" ref="BQ93:BQ123" si="48">IF(BP93="","",(IF(BP93&lt;=$H93,"○","×")))</f>
        <v>○</v>
      </c>
      <c r="BR93" s="29"/>
      <c r="BS93" s="267"/>
      <c r="BT93" s="192" t="str">
        <f t="shared" ref="BT93:BT123" si="49">IF(BS93="","",(IF(BS93&lt;=$H93,"○","×")))</f>
        <v/>
      </c>
      <c r="BU93" s="23" t="s">
        <v>356</v>
      </c>
      <c r="BV93" s="195">
        <v>4.0000000000000001E-3</v>
      </c>
      <c r="BW93" s="192" t="str">
        <f t="shared" ref="BW93:BW123" si="50">IF(BV93="","",(IF(BV93&lt;=$H93,"○","×")))</f>
        <v>○</v>
      </c>
      <c r="BX93" s="23" t="s">
        <v>356</v>
      </c>
      <c r="BY93" s="195">
        <v>4.0000000000000001E-3</v>
      </c>
      <c r="BZ93" s="192" t="str">
        <f t="shared" ref="BZ93:BZ123" si="51">IF(BY93="","",(IF(BY93&lt;=$H93,"○","×")))</f>
        <v>○</v>
      </c>
      <c r="CA93" s="23" t="s">
        <v>356</v>
      </c>
      <c r="CB93" s="195">
        <v>4.0000000000000001E-3</v>
      </c>
      <c r="CC93" s="192" t="str">
        <f t="shared" ref="CC93:CC123" si="52">IF(CB93="","",(IF(CB93&lt;=$H93,"○","×")))</f>
        <v>○</v>
      </c>
      <c r="CD93" s="23" t="s">
        <v>356</v>
      </c>
      <c r="CE93" s="195">
        <v>4.0000000000000001E-3</v>
      </c>
      <c r="CF93" s="192" t="str">
        <f t="shared" ref="CF93:CF123" si="53">IF(CE93="","",(IF(CE93&lt;=$H93,"○","×")))</f>
        <v>○</v>
      </c>
      <c r="CG93" s="29"/>
      <c r="CH93" s="267"/>
      <c r="CI93" s="192" t="str">
        <f t="shared" ref="CI93:CI123" si="54">IF(CH93="","",(IF(CH93&lt;=$H93,"○","×")))</f>
        <v/>
      </c>
      <c r="CJ93" s="23"/>
      <c r="CK93" s="195"/>
      <c r="CL93" s="192" t="str">
        <f t="shared" ref="CL93:CL123" si="55">IF(CK93="","",(IF(CK93&lt;=$H93,"○","×")))</f>
        <v/>
      </c>
      <c r="CM93" s="23" t="s">
        <v>356</v>
      </c>
      <c r="CN93" s="195">
        <v>4.0000000000000001E-3</v>
      </c>
      <c r="CO93" s="192" t="str">
        <f t="shared" ref="CO93:CO123" si="56">IF(CN93="","",(IF(CN93&lt;=$H93,"○","×")))</f>
        <v>○</v>
      </c>
      <c r="CP93" s="23" t="s">
        <v>356</v>
      </c>
      <c r="CQ93" s="195">
        <v>4.0000000000000001E-3</v>
      </c>
      <c r="CR93" s="192" t="str">
        <f t="shared" ref="CR93:CR123" si="57">IF(CQ93="","",(IF(CQ93&lt;=$H93,"○","×")))</f>
        <v>○</v>
      </c>
      <c r="CS93" s="23" t="s">
        <v>356</v>
      </c>
      <c r="CT93" s="195">
        <v>4.0000000000000001E-3</v>
      </c>
      <c r="CU93" s="192" t="str">
        <f t="shared" ref="CU93:CU123" si="58">IF(CT93="","",(IF(CT93&lt;=$H93,"○","×")))</f>
        <v>○</v>
      </c>
    </row>
    <row r="94" spans="3:99" ht="12" customHeight="1" x14ac:dyDescent="0.2">
      <c r="C94" s="982"/>
      <c r="D94" s="975" t="s">
        <v>203</v>
      </c>
      <c r="E94" s="976"/>
      <c r="F94" s="976"/>
      <c r="G94" s="709" t="s">
        <v>90</v>
      </c>
      <c r="H94" s="705">
        <v>0.06</v>
      </c>
      <c r="I94" s="709" t="s">
        <v>201</v>
      </c>
      <c r="J94" s="23"/>
      <c r="K94" s="203"/>
      <c r="L94" s="192"/>
      <c r="M94" s="23"/>
      <c r="N94" s="267"/>
      <c r="O94" s="192" t="str">
        <f t="shared" si="30"/>
        <v/>
      </c>
      <c r="P94" s="23"/>
      <c r="Q94" s="218"/>
      <c r="R94" s="192" t="str">
        <f t="shared" si="31"/>
        <v/>
      </c>
      <c r="S94" s="23"/>
      <c r="T94" s="195"/>
      <c r="U94" s="192" t="str">
        <f t="shared" si="32"/>
        <v/>
      </c>
      <c r="V94" s="23"/>
      <c r="W94" s="195"/>
      <c r="X94" s="192" t="str">
        <f t="shared" si="33"/>
        <v/>
      </c>
      <c r="Y94" s="29"/>
      <c r="Z94" s="195"/>
      <c r="AA94" s="192" t="str">
        <f t="shared" si="34"/>
        <v/>
      </c>
      <c r="AB94" s="23"/>
      <c r="AC94" s="195"/>
      <c r="AD94" s="192" t="str">
        <f t="shared" si="35"/>
        <v/>
      </c>
      <c r="AE94" s="23"/>
      <c r="AF94" s="200"/>
      <c r="AG94" s="192" t="str">
        <f t="shared" si="36"/>
        <v/>
      </c>
      <c r="AH94" s="23"/>
      <c r="AI94" s="195"/>
      <c r="AJ94" s="192" t="str">
        <f t="shared" si="37"/>
        <v/>
      </c>
      <c r="AK94" s="23"/>
      <c r="AL94" s="267"/>
      <c r="AM94" s="192" t="str">
        <f t="shared" si="38"/>
        <v/>
      </c>
      <c r="AN94" s="29"/>
      <c r="AO94" s="195"/>
      <c r="AP94" s="192" t="str">
        <f t="shared" si="39"/>
        <v/>
      </c>
      <c r="AQ94" s="23"/>
      <c r="AR94" s="195"/>
      <c r="AS94" s="192" t="str">
        <f t="shared" si="40"/>
        <v/>
      </c>
      <c r="AT94" s="23"/>
      <c r="AU94" s="267"/>
      <c r="AV94" s="192" t="str">
        <f t="shared" si="41"/>
        <v/>
      </c>
      <c r="AW94" s="23"/>
      <c r="AX94" s="195"/>
      <c r="AY94" s="192" t="str">
        <f t="shared" si="42"/>
        <v/>
      </c>
      <c r="AZ94" s="23"/>
      <c r="BA94" s="267"/>
      <c r="BB94" s="192" t="str">
        <f t="shared" si="43"/>
        <v/>
      </c>
      <c r="BC94" s="706"/>
      <c r="BD94" s="763"/>
      <c r="BE94" s="192" t="str">
        <f t="shared" si="44"/>
        <v/>
      </c>
      <c r="BF94" s="23"/>
      <c r="BG94" s="267"/>
      <c r="BH94" s="192" t="str">
        <f t="shared" si="45"/>
        <v/>
      </c>
      <c r="BI94" s="23" t="s">
        <v>134</v>
      </c>
      <c r="BJ94" s="195">
        <v>6.0000000000000001E-3</v>
      </c>
      <c r="BK94" s="192" t="str">
        <f t="shared" si="46"/>
        <v>○</v>
      </c>
      <c r="BL94" s="23" t="s">
        <v>356</v>
      </c>
      <c r="BM94" s="195">
        <v>6.0000000000000001E-3</v>
      </c>
      <c r="BN94" s="192" t="str">
        <f t="shared" si="47"/>
        <v>○</v>
      </c>
      <c r="BO94" s="23" t="s">
        <v>356</v>
      </c>
      <c r="BP94" s="195">
        <v>6.0000000000000001E-3</v>
      </c>
      <c r="BQ94" s="192" t="str">
        <f t="shared" si="48"/>
        <v>○</v>
      </c>
      <c r="BR94" s="29"/>
      <c r="BS94" s="267"/>
      <c r="BT94" s="192" t="str">
        <f t="shared" si="49"/>
        <v/>
      </c>
      <c r="BU94" s="23" t="s">
        <v>356</v>
      </c>
      <c r="BV94" s="195">
        <v>6.0000000000000001E-3</v>
      </c>
      <c r="BW94" s="192" t="str">
        <f t="shared" si="50"/>
        <v>○</v>
      </c>
      <c r="BX94" s="23" t="s">
        <v>356</v>
      </c>
      <c r="BY94" s="195">
        <v>6.0000000000000001E-3</v>
      </c>
      <c r="BZ94" s="192" t="str">
        <f t="shared" si="51"/>
        <v>○</v>
      </c>
      <c r="CA94" s="23" t="s">
        <v>356</v>
      </c>
      <c r="CB94" s="195">
        <v>6.0000000000000001E-3</v>
      </c>
      <c r="CC94" s="192" t="str">
        <f t="shared" si="52"/>
        <v>○</v>
      </c>
      <c r="CD94" s="23" t="s">
        <v>356</v>
      </c>
      <c r="CE94" s="195">
        <v>6.0000000000000001E-3</v>
      </c>
      <c r="CF94" s="192" t="str">
        <f t="shared" si="53"/>
        <v>○</v>
      </c>
      <c r="CG94" s="29"/>
      <c r="CH94" s="267"/>
      <c r="CI94" s="192" t="str">
        <f t="shared" si="54"/>
        <v/>
      </c>
      <c r="CJ94" s="23"/>
      <c r="CK94" s="195"/>
      <c r="CL94" s="192" t="str">
        <f t="shared" si="55"/>
        <v/>
      </c>
      <c r="CM94" s="23" t="s">
        <v>356</v>
      </c>
      <c r="CN94" s="195">
        <v>6.0000000000000001E-3</v>
      </c>
      <c r="CO94" s="192" t="str">
        <f t="shared" si="56"/>
        <v>○</v>
      </c>
      <c r="CP94" s="23" t="s">
        <v>356</v>
      </c>
      <c r="CQ94" s="195">
        <v>6.0000000000000001E-3</v>
      </c>
      <c r="CR94" s="192" t="str">
        <f t="shared" si="57"/>
        <v>○</v>
      </c>
      <c r="CS94" s="23" t="s">
        <v>356</v>
      </c>
      <c r="CT94" s="195">
        <v>6.0000000000000001E-3</v>
      </c>
      <c r="CU94" s="192" t="str">
        <f t="shared" si="58"/>
        <v>○</v>
      </c>
    </row>
    <row r="95" spans="3:99" ht="12" customHeight="1" x14ac:dyDescent="0.2">
      <c r="C95" s="982"/>
      <c r="D95" s="977" t="s">
        <v>204</v>
      </c>
      <c r="E95" s="978"/>
      <c r="F95" s="978"/>
      <c r="G95" s="719" t="s">
        <v>90</v>
      </c>
      <c r="H95" s="717">
        <v>0.2</v>
      </c>
      <c r="I95" s="709" t="s">
        <v>201</v>
      </c>
      <c r="J95" s="224"/>
      <c r="K95" s="221"/>
      <c r="L95" s="222"/>
      <c r="M95" s="224"/>
      <c r="N95" s="268"/>
      <c r="O95" s="222" t="str">
        <f t="shared" si="30"/>
        <v/>
      </c>
      <c r="P95" s="224"/>
      <c r="Q95" s="269"/>
      <c r="R95" s="222" t="str">
        <f t="shared" si="31"/>
        <v/>
      </c>
      <c r="S95" s="224"/>
      <c r="T95" s="269"/>
      <c r="U95" s="222" t="str">
        <f t="shared" si="32"/>
        <v/>
      </c>
      <c r="V95" s="224"/>
      <c r="W95" s="269"/>
      <c r="X95" s="222" t="str">
        <f t="shared" si="33"/>
        <v/>
      </c>
      <c r="Y95" s="226"/>
      <c r="Z95" s="269"/>
      <c r="AA95" s="222" t="str">
        <f t="shared" si="34"/>
        <v/>
      </c>
      <c r="AB95" s="224"/>
      <c r="AC95" s="269"/>
      <c r="AD95" s="222" t="str">
        <f t="shared" si="35"/>
        <v/>
      </c>
      <c r="AE95" s="224"/>
      <c r="AF95" s="718"/>
      <c r="AG95" s="222" t="str">
        <f t="shared" si="36"/>
        <v/>
      </c>
      <c r="AH95" s="224"/>
      <c r="AI95" s="269"/>
      <c r="AJ95" s="222" t="str">
        <f t="shared" si="37"/>
        <v/>
      </c>
      <c r="AK95" s="224"/>
      <c r="AL95" s="268"/>
      <c r="AM95" s="222" t="str">
        <f t="shared" si="38"/>
        <v/>
      </c>
      <c r="AN95" s="226"/>
      <c r="AO95" s="269"/>
      <c r="AP95" s="222" t="str">
        <f t="shared" si="39"/>
        <v/>
      </c>
      <c r="AQ95" s="224"/>
      <c r="AR95" s="269"/>
      <c r="AS95" s="222" t="str">
        <f t="shared" si="40"/>
        <v/>
      </c>
      <c r="AT95" s="224"/>
      <c r="AU95" s="268"/>
      <c r="AV95" s="222" t="str">
        <f t="shared" si="41"/>
        <v/>
      </c>
      <c r="AW95" s="224"/>
      <c r="AX95" s="269"/>
      <c r="AY95" s="222" t="str">
        <f t="shared" si="42"/>
        <v/>
      </c>
      <c r="AZ95" s="224"/>
      <c r="BA95" s="268"/>
      <c r="BB95" s="222" t="str">
        <f t="shared" si="43"/>
        <v/>
      </c>
      <c r="BC95" s="718"/>
      <c r="BD95" s="764"/>
      <c r="BE95" s="222" t="str">
        <f t="shared" si="44"/>
        <v/>
      </c>
      <c r="BF95" s="224"/>
      <c r="BG95" s="268"/>
      <c r="BH95" s="222" t="str">
        <f t="shared" si="45"/>
        <v/>
      </c>
      <c r="BI95" s="224" t="s">
        <v>134</v>
      </c>
      <c r="BJ95" s="269">
        <v>0.03</v>
      </c>
      <c r="BK95" s="222" t="str">
        <f t="shared" si="46"/>
        <v>○</v>
      </c>
      <c r="BL95" s="224" t="s">
        <v>356</v>
      </c>
      <c r="BM95" s="269">
        <v>0.03</v>
      </c>
      <c r="BN95" s="222" t="str">
        <f t="shared" si="47"/>
        <v>○</v>
      </c>
      <c r="BO95" s="224" t="s">
        <v>356</v>
      </c>
      <c r="BP95" s="269">
        <v>0.03</v>
      </c>
      <c r="BQ95" s="222" t="str">
        <f t="shared" si="48"/>
        <v>○</v>
      </c>
      <c r="BR95" s="226"/>
      <c r="BS95" s="268"/>
      <c r="BT95" s="222" t="str">
        <f t="shared" si="49"/>
        <v/>
      </c>
      <c r="BU95" s="224" t="s">
        <v>356</v>
      </c>
      <c r="BV95" s="269">
        <v>0.03</v>
      </c>
      <c r="BW95" s="222" t="str">
        <f t="shared" si="50"/>
        <v>○</v>
      </c>
      <c r="BX95" s="224" t="s">
        <v>356</v>
      </c>
      <c r="BY95" s="269">
        <v>0.03</v>
      </c>
      <c r="BZ95" s="222" t="str">
        <f t="shared" si="51"/>
        <v>○</v>
      </c>
      <c r="CA95" s="224" t="s">
        <v>356</v>
      </c>
      <c r="CB95" s="269">
        <v>0.03</v>
      </c>
      <c r="CC95" s="222" t="str">
        <f t="shared" si="52"/>
        <v>○</v>
      </c>
      <c r="CD95" s="224" t="s">
        <v>356</v>
      </c>
      <c r="CE95" s="269">
        <v>0.03</v>
      </c>
      <c r="CF95" s="222" t="str">
        <f t="shared" si="53"/>
        <v>○</v>
      </c>
      <c r="CG95" s="226"/>
      <c r="CH95" s="268"/>
      <c r="CI95" s="222" t="str">
        <f t="shared" si="54"/>
        <v/>
      </c>
      <c r="CJ95" s="224"/>
      <c r="CK95" s="269"/>
      <c r="CL95" s="222" t="str">
        <f t="shared" si="55"/>
        <v/>
      </c>
      <c r="CM95" s="224" t="s">
        <v>356</v>
      </c>
      <c r="CN95" s="269">
        <v>0.03</v>
      </c>
      <c r="CO95" s="222" t="str">
        <f t="shared" si="56"/>
        <v>○</v>
      </c>
      <c r="CP95" s="224" t="s">
        <v>356</v>
      </c>
      <c r="CQ95" s="269">
        <v>0.03</v>
      </c>
      <c r="CR95" s="222" t="str">
        <f t="shared" si="57"/>
        <v>○</v>
      </c>
      <c r="CS95" s="224" t="s">
        <v>356</v>
      </c>
      <c r="CT95" s="269">
        <v>0.03</v>
      </c>
      <c r="CU95" s="222" t="str">
        <f t="shared" si="58"/>
        <v>○</v>
      </c>
    </row>
    <row r="96" spans="3:99" ht="12" customHeight="1" x14ac:dyDescent="0.2">
      <c r="C96" s="982"/>
      <c r="D96" s="975" t="s">
        <v>205</v>
      </c>
      <c r="E96" s="976"/>
      <c r="F96" s="976"/>
      <c r="G96" s="709" t="s">
        <v>90</v>
      </c>
      <c r="H96" s="705">
        <v>8.0000000000000002E-3</v>
      </c>
      <c r="I96" s="720" t="s">
        <v>201</v>
      </c>
      <c r="J96" s="23"/>
      <c r="K96" s="750"/>
      <c r="L96" s="192"/>
      <c r="M96" s="23"/>
      <c r="N96" s="267"/>
      <c r="O96" s="192" t="str">
        <f t="shared" si="30"/>
        <v/>
      </c>
      <c r="P96" s="23"/>
      <c r="Q96" s="218"/>
      <c r="R96" s="192" t="str">
        <f t="shared" si="31"/>
        <v/>
      </c>
      <c r="S96" s="23"/>
      <c r="T96" s="270"/>
      <c r="U96" s="192" t="str">
        <f t="shared" si="32"/>
        <v/>
      </c>
      <c r="V96" s="23"/>
      <c r="W96" s="270"/>
      <c r="X96" s="192" t="str">
        <f t="shared" si="33"/>
        <v/>
      </c>
      <c r="Y96" s="29"/>
      <c r="Z96" s="270"/>
      <c r="AA96" s="192" t="str">
        <f t="shared" si="34"/>
        <v/>
      </c>
      <c r="AB96" s="23"/>
      <c r="AC96" s="270"/>
      <c r="AD96" s="192" t="str">
        <f t="shared" si="35"/>
        <v/>
      </c>
      <c r="AE96" s="23"/>
      <c r="AF96" s="270"/>
      <c r="AG96" s="192" t="str">
        <f t="shared" si="36"/>
        <v/>
      </c>
      <c r="AH96" s="23"/>
      <c r="AI96" s="270"/>
      <c r="AJ96" s="192" t="str">
        <f t="shared" si="37"/>
        <v/>
      </c>
      <c r="AK96" s="23"/>
      <c r="AL96" s="267"/>
      <c r="AM96" s="192" t="str">
        <f t="shared" si="38"/>
        <v/>
      </c>
      <c r="AN96" s="29"/>
      <c r="AO96" s="270"/>
      <c r="AP96" s="192" t="str">
        <f t="shared" si="39"/>
        <v/>
      </c>
      <c r="AQ96" s="23"/>
      <c r="AR96" s="270"/>
      <c r="AS96" s="192" t="str">
        <f t="shared" si="40"/>
        <v/>
      </c>
      <c r="AT96" s="23"/>
      <c r="AU96" s="267"/>
      <c r="AV96" s="192" t="str">
        <f t="shared" si="41"/>
        <v/>
      </c>
      <c r="AW96" s="23"/>
      <c r="AX96" s="270"/>
      <c r="AY96" s="192" t="str">
        <f t="shared" si="42"/>
        <v/>
      </c>
      <c r="AZ96" s="23"/>
      <c r="BA96" s="267"/>
      <c r="BB96" s="192" t="str">
        <f t="shared" si="43"/>
        <v/>
      </c>
      <c r="BC96" s="706"/>
      <c r="BD96" s="763"/>
      <c r="BE96" s="192" t="str">
        <f t="shared" si="44"/>
        <v/>
      </c>
      <c r="BF96" s="23"/>
      <c r="BG96" s="267"/>
      <c r="BH96" s="192" t="str">
        <f t="shared" si="45"/>
        <v/>
      </c>
      <c r="BI96" s="23" t="s">
        <v>134</v>
      </c>
      <c r="BJ96" s="270">
        <v>8.0000000000000004E-4</v>
      </c>
      <c r="BK96" s="192" t="str">
        <f t="shared" si="46"/>
        <v>○</v>
      </c>
      <c r="BL96" s="23" t="s">
        <v>356</v>
      </c>
      <c r="BM96" s="270">
        <v>8.0000000000000004E-4</v>
      </c>
      <c r="BN96" s="192" t="str">
        <f t="shared" si="47"/>
        <v>○</v>
      </c>
      <c r="BO96" s="23" t="s">
        <v>356</v>
      </c>
      <c r="BP96" s="270">
        <v>8.0000000000000004E-4</v>
      </c>
      <c r="BQ96" s="192" t="str">
        <f t="shared" si="48"/>
        <v>○</v>
      </c>
      <c r="BR96" s="29"/>
      <c r="BS96" s="267"/>
      <c r="BT96" s="192" t="str">
        <f t="shared" si="49"/>
        <v/>
      </c>
      <c r="BU96" s="23" t="s">
        <v>356</v>
      </c>
      <c r="BV96" s="270">
        <v>8.0000000000000004E-4</v>
      </c>
      <c r="BW96" s="192" t="str">
        <f t="shared" si="50"/>
        <v>○</v>
      </c>
      <c r="BX96" s="23" t="s">
        <v>356</v>
      </c>
      <c r="BY96" s="270">
        <v>8.0000000000000004E-4</v>
      </c>
      <c r="BZ96" s="192" t="str">
        <f t="shared" si="51"/>
        <v>○</v>
      </c>
      <c r="CA96" s="23" t="s">
        <v>356</v>
      </c>
      <c r="CB96" s="270">
        <v>8.0000000000000004E-4</v>
      </c>
      <c r="CC96" s="192" t="str">
        <f t="shared" si="52"/>
        <v>○</v>
      </c>
      <c r="CD96" s="23" t="s">
        <v>356</v>
      </c>
      <c r="CE96" s="270">
        <v>8.0000000000000004E-4</v>
      </c>
      <c r="CF96" s="192" t="str">
        <f t="shared" si="53"/>
        <v>○</v>
      </c>
      <c r="CG96" s="29"/>
      <c r="CH96" s="267"/>
      <c r="CI96" s="192" t="str">
        <f t="shared" si="54"/>
        <v/>
      </c>
      <c r="CJ96" s="23"/>
      <c r="CK96" s="270"/>
      <c r="CL96" s="192" t="str">
        <f t="shared" si="55"/>
        <v/>
      </c>
      <c r="CM96" s="23" t="s">
        <v>356</v>
      </c>
      <c r="CN96" s="270">
        <v>8.0000000000000004E-4</v>
      </c>
      <c r="CO96" s="192" t="str">
        <f t="shared" si="56"/>
        <v>○</v>
      </c>
      <c r="CP96" s="23" t="s">
        <v>356</v>
      </c>
      <c r="CQ96" s="270">
        <v>8.0000000000000004E-4</v>
      </c>
      <c r="CR96" s="192" t="str">
        <f t="shared" si="57"/>
        <v>○</v>
      </c>
      <c r="CS96" s="23" t="s">
        <v>356</v>
      </c>
      <c r="CT96" s="270">
        <v>8.0000000000000004E-4</v>
      </c>
      <c r="CU96" s="192" t="str">
        <f t="shared" si="58"/>
        <v>○</v>
      </c>
    </row>
    <row r="97" spans="3:99" ht="12" customHeight="1" x14ac:dyDescent="0.2">
      <c r="C97" s="982"/>
      <c r="D97" s="975" t="s">
        <v>206</v>
      </c>
      <c r="E97" s="976"/>
      <c r="F97" s="976"/>
      <c r="G97" s="709" t="s">
        <v>90</v>
      </c>
      <c r="H97" s="705">
        <v>5.0000000000000001E-3</v>
      </c>
      <c r="I97" s="709" t="s">
        <v>201</v>
      </c>
      <c r="J97" s="23"/>
      <c r="K97" s="750"/>
      <c r="L97" s="192"/>
      <c r="M97" s="23"/>
      <c r="N97" s="267"/>
      <c r="O97" s="192" t="str">
        <f t="shared" si="30"/>
        <v/>
      </c>
      <c r="P97" s="23"/>
      <c r="Q97" s="218"/>
      <c r="R97" s="192" t="str">
        <f t="shared" si="31"/>
        <v/>
      </c>
      <c r="S97" s="23"/>
      <c r="T97" s="270"/>
      <c r="U97" s="192" t="str">
        <f t="shared" si="32"/>
        <v/>
      </c>
      <c r="V97" s="23"/>
      <c r="W97" s="270"/>
      <c r="X97" s="192" t="str">
        <f t="shared" si="33"/>
        <v/>
      </c>
      <c r="Y97" s="29"/>
      <c r="Z97" s="270"/>
      <c r="AA97" s="192" t="str">
        <f t="shared" si="34"/>
        <v/>
      </c>
      <c r="AB97" s="23"/>
      <c r="AC97" s="270"/>
      <c r="AD97" s="192" t="str">
        <f t="shared" si="35"/>
        <v/>
      </c>
      <c r="AE97" s="23"/>
      <c r="AF97" s="270"/>
      <c r="AG97" s="192" t="str">
        <f t="shared" si="36"/>
        <v/>
      </c>
      <c r="AH97" s="23"/>
      <c r="AI97" s="270"/>
      <c r="AJ97" s="192" t="str">
        <f t="shared" si="37"/>
        <v/>
      </c>
      <c r="AK97" s="23"/>
      <c r="AL97" s="267"/>
      <c r="AM97" s="192" t="str">
        <f t="shared" si="38"/>
        <v/>
      </c>
      <c r="AN97" s="29"/>
      <c r="AO97" s="270"/>
      <c r="AP97" s="192" t="str">
        <f t="shared" si="39"/>
        <v/>
      </c>
      <c r="AQ97" s="23"/>
      <c r="AR97" s="270"/>
      <c r="AS97" s="192" t="str">
        <f t="shared" si="40"/>
        <v/>
      </c>
      <c r="AT97" s="23"/>
      <c r="AU97" s="267"/>
      <c r="AV97" s="192" t="str">
        <f t="shared" si="41"/>
        <v/>
      </c>
      <c r="AW97" s="23"/>
      <c r="AX97" s="270"/>
      <c r="AY97" s="192" t="str">
        <f t="shared" si="42"/>
        <v/>
      </c>
      <c r="AZ97" s="23"/>
      <c r="BA97" s="267"/>
      <c r="BB97" s="192" t="str">
        <f t="shared" si="43"/>
        <v/>
      </c>
      <c r="BC97" s="706"/>
      <c r="BD97" s="763"/>
      <c r="BE97" s="192" t="str">
        <f t="shared" si="44"/>
        <v/>
      </c>
      <c r="BF97" s="23"/>
      <c r="BG97" s="267"/>
      <c r="BH97" s="192" t="str">
        <f t="shared" si="45"/>
        <v/>
      </c>
      <c r="BI97" s="23" t="s">
        <v>134</v>
      </c>
      <c r="BJ97" s="270">
        <v>5.0000000000000001E-4</v>
      </c>
      <c r="BK97" s="192" t="str">
        <f t="shared" si="46"/>
        <v>○</v>
      </c>
      <c r="BL97" s="23" t="s">
        <v>356</v>
      </c>
      <c r="BM97" s="270">
        <v>5.0000000000000001E-4</v>
      </c>
      <c r="BN97" s="192" t="str">
        <f t="shared" si="47"/>
        <v>○</v>
      </c>
      <c r="BO97" s="23" t="s">
        <v>356</v>
      </c>
      <c r="BP97" s="270">
        <v>5.0000000000000001E-4</v>
      </c>
      <c r="BQ97" s="192" t="str">
        <f t="shared" si="48"/>
        <v>○</v>
      </c>
      <c r="BR97" s="29"/>
      <c r="BS97" s="267"/>
      <c r="BT97" s="192" t="str">
        <f t="shared" si="49"/>
        <v/>
      </c>
      <c r="BU97" s="23" t="s">
        <v>356</v>
      </c>
      <c r="BV97" s="270">
        <v>5.0000000000000001E-4</v>
      </c>
      <c r="BW97" s="192" t="str">
        <f t="shared" si="50"/>
        <v>○</v>
      </c>
      <c r="BX97" s="23" t="s">
        <v>356</v>
      </c>
      <c r="BY97" s="270">
        <v>5.0000000000000001E-4</v>
      </c>
      <c r="BZ97" s="192" t="str">
        <f t="shared" si="51"/>
        <v>○</v>
      </c>
      <c r="CA97" s="23" t="s">
        <v>356</v>
      </c>
      <c r="CB97" s="270">
        <v>5.0000000000000001E-4</v>
      </c>
      <c r="CC97" s="192" t="str">
        <f t="shared" si="52"/>
        <v>○</v>
      </c>
      <c r="CD97" s="23" t="s">
        <v>356</v>
      </c>
      <c r="CE97" s="270">
        <v>5.0000000000000001E-4</v>
      </c>
      <c r="CF97" s="192" t="str">
        <f t="shared" si="53"/>
        <v>○</v>
      </c>
      <c r="CG97" s="29"/>
      <c r="CH97" s="267"/>
      <c r="CI97" s="192" t="str">
        <f t="shared" si="54"/>
        <v/>
      </c>
      <c r="CJ97" s="23"/>
      <c r="CK97" s="270"/>
      <c r="CL97" s="192" t="str">
        <f t="shared" si="55"/>
        <v/>
      </c>
      <c r="CM97" s="23" t="s">
        <v>356</v>
      </c>
      <c r="CN97" s="270">
        <v>5.0000000000000001E-4</v>
      </c>
      <c r="CO97" s="192" t="str">
        <f t="shared" si="56"/>
        <v>○</v>
      </c>
      <c r="CP97" s="23" t="s">
        <v>356</v>
      </c>
      <c r="CQ97" s="270">
        <v>5.0000000000000001E-4</v>
      </c>
      <c r="CR97" s="192" t="str">
        <f t="shared" si="57"/>
        <v>○</v>
      </c>
      <c r="CS97" s="23" t="s">
        <v>356</v>
      </c>
      <c r="CT97" s="270">
        <v>5.0000000000000001E-4</v>
      </c>
      <c r="CU97" s="192" t="str">
        <f t="shared" si="58"/>
        <v>○</v>
      </c>
    </row>
    <row r="98" spans="3:99" ht="12" customHeight="1" x14ac:dyDescent="0.2">
      <c r="C98" s="982"/>
      <c r="D98" s="975" t="s">
        <v>207</v>
      </c>
      <c r="E98" s="976"/>
      <c r="F98" s="976"/>
      <c r="G98" s="709" t="s">
        <v>90</v>
      </c>
      <c r="H98" s="705">
        <v>3.0000000000000001E-3</v>
      </c>
      <c r="I98" s="709" t="s">
        <v>201</v>
      </c>
      <c r="J98" s="23"/>
      <c r="K98" s="750"/>
      <c r="L98" s="192"/>
      <c r="M98" s="23"/>
      <c r="N98" s="267"/>
      <c r="O98" s="192" t="str">
        <f t="shared" si="30"/>
        <v/>
      </c>
      <c r="P98" s="23"/>
      <c r="Q98" s="218"/>
      <c r="R98" s="192" t="str">
        <f t="shared" si="31"/>
        <v/>
      </c>
      <c r="S98" s="23"/>
      <c r="T98" s="270"/>
      <c r="U98" s="192" t="str">
        <f t="shared" si="32"/>
        <v/>
      </c>
      <c r="V98" s="23"/>
      <c r="W98" s="270"/>
      <c r="X98" s="192" t="str">
        <f t="shared" si="33"/>
        <v/>
      </c>
      <c r="Y98" s="29"/>
      <c r="Z98" s="270"/>
      <c r="AA98" s="192" t="str">
        <f t="shared" si="34"/>
        <v/>
      </c>
      <c r="AB98" s="23"/>
      <c r="AC98" s="270"/>
      <c r="AD98" s="192" t="str">
        <f t="shared" si="35"/>
        <v/>
      </c>
      <c r="AE98" s="23"/>
      <c r="AF98" s="270"/>
      <c r="AG98" s="192" t="str">
        <f t="shared" si="36"/>
        <v/>
      </c>
      <c r="AH98" s="23"/>
      <c r="AI98" s="270"/>
      <c r="AJ98" s="192" t="str">
        <f t="shared" si="37"/>
        <v/>
      </c>
      <c r="AK98" s="23"/>
      <c r="AL98" s="267"/>
      <c r="AM98" s="192" t="str">
        <f t="shared" si="38"/>
        <v/>
      </c>
      <c r="AN98" s="29"/>
      <c r="AO98" s="270"/>
      <c r="AP98" s="192" t="str">
        <f t="shared" si="39"/>
        <v/>
      </c>
      <c r="AQ98" s="23"/>
      <c r="AR98" s="270"/>
      <c r="AS98" s="192" t="str">
        <f t="shared" si="40"/>
        <v/>
      </c>
      <c r="AT98" s="23"/>
      <c r="AU98" s="267"/>
      <c r="AV98" s="192" t="str">
        <f t="shared" si="41"/>
        <v/>
      </c>
      <c r="AW98" s="23"/>
      <c r="AX98" s="270"/>
      <c r="AY98" s="192" t="str">
        <f t="shared" si="42"/>
        <v/>
      </c>
      <c r="AZ98" s="23"/>
      <c r="BA98" s="267"/>
      <c r="BB98" s="192" t="str">
        <f t="shared" si="43"/>
        <v/>
      </c>
      <c r="BC98" s="706"/>
      <c r="BD98" s="763"/>
      <c r="BE98" s="192" t="str">
        <f t="shared" si="44"/>
        <v/>
      </c>
      <c r="BF98" s="23"/>
      <c r="BG98" s="267"/>
      <c r="BH98" s="192" t="str">
        <f t="shared" si="45"/>
        <v/>
      </c>
      <c r="BI98" s="23" t="s">
        <v>134</v>
      </c>
      <c r="BJ98" s="270">
        <v>2.9999999999999997E-4</v>
      </c>
      <c r="BK98" s="192" t="str">
        <f t="shared" si="46"/>
        <v>○</v>
      </c>
      <c r="BL98" s="23" t="s">
        <v>356</v>
      </c>
      <c r="BM98" s="270">
        <v>2.9999999999999997E-4</v>
      </c>
      <c r="BN98" s="192" t="str">
        <f t="shared" si="47"/>
        <v>○</v>
      </c>
      <c r="BO98" s="23" t="s">
        <v>356</v>
      </c>
      <c r="BP98" s="270">
        <v>2.9999999999999997E-4</v>
      </c>
      <c r="BQ98" s="192" t="str">
        <f t="shared" si="48"/>
        <v>○</v>
      </c>
      <c r="BR98" s="29"/>
      <c r="BS98" s="267"/>
      <c r="BT98" s="192" t="str">
        <f t="shared" si="49"/>
        <v/>
      </c>
      <c r="BU98" s="23" t="s">
        <v>356</v>
      </c>
      <c r="BV98" s="270">
        <v>2.9999999999999997E-4</v>
      </c>
      <c r="BW98" s="192" t="str">
        <f t="shared" si="50"/>
        <v>○</v>
      </c>
      <c r="BX98" s="23" t="s">
        <v>356</v>
      </c>
      <c r="BY98" s="270">
        <v>2.9999999999999997E-4</v>
      </c>
      <c r="BZ98" s="192" t="str">
        <f t="shared" si="51"/>
        <v>○</v>
      </c>
      <c r="CA98" s="23" t="s">
        <v>356</v>
      </c>
      <c r="CB98" s="270">
        <v>2.9999999999999997E-4</v>
      </c>
      <c r="CC98" s="192" t="str">
        <f t="shared" si="52"/>
        <v>○</v>
      </c>
      <c r="CD98" s="23" t="s">
        <v>356</v>
      </c>
      <c r="CE98" s="270">
        <v>2.9999999999999997E-4</v>
      </c>
      <c r="CF98" s="192" t="str">
        <f t="shared" si="53"/>
        <v>○</v>
      </c>
      <c r="CG98" s="29"/>
      <c r="CH98" s="267"/>
      <c r="CI98" s="192" t="str">
        <f t="shared" si="54"/>
        <v/>
      </c>
      <c r="CJ98" s="23"/>
      <c r="CK98" s="270"/>
      <c r="CL98" s="192" t="str">
        <f t="shared" si="55"/>
        <v/>
      </c>
      <c r="CM98" s="23" t="s">
        <v>356</v>
      </c>
      <c r="CN98" s="270">
        <v>2.9999999999999997E-4</v>
      </c>
      <c r="CO98" s="192" t="str">
        <f t="shared" si="56"/>
        <v>○</v>
      </c>
      <c r="CP98" s="23" t="s">
        <v>356</v>
      </c>
      <c r="CQ98" s="270">
        <v>2.9999999999999997E-4</v>
      </c>
      <c r="CR98" s="192" t="str">
        <f t="shared" si="57"/>
        <v>○</v>
      </c>
      <c r="CS98" s="23" t="s">
        <v>356</v>
      </c>
      <c r="CT98" s="270">
        <v>2.9999999999999997E-4</v>
      </c>
      <c r="CU98" s="192" t="str">
        <f t="shared" si="58"/>
        <v>○</v>
      </c>
    </row>
    <row r="99" spans="3:99" ht="12" customHeight="1" x14ac:dyDescent="0.2">
      <c r="C99" s="982"/>
      <c r="D99" s="977" t="s">
        <v>208</v>
      </c>
      <c r="E99" s="978"/>
      <c r="F99" s="978"/>
      <c r="G99" s="719" t="s">
        <v>90</v>
      </c>
      <c r="H99" s="717">
        <v>0.04</v>
      </c>
      <c r="I99" s="719" t="s">
        <v>201</v>
      </c>
      <c r="J99" s="224"/>
      <c r="K99" s="765"/>
      <c r="L99" s="222"/>
      <c r="M99" s="224"/>
      <c r="N99" s="268"/>
      <c r="O99" s="222" t="str">
        <f t="shared" si="30"/>
        <v/>
      </c>
      <c r="P99" s="224"/>
      <c r="Q99" s="218"/>
      <c r="R99" s="222" t="str">
        <f t="shared" si="31"/>
        <v/>
      </c>
      <c r="S99" s="224"/>
      <c r="T99" s="271"/>
      <c r="U99" s="222" t="str">
        <f t="shared" si="32"/>
        <v/>
      </c>
      <c r="V99" s="224"/>
      <c r="W99" s="271"/>
      <c r="X99" s="222" t="str">
        <f t="shared" si="33"/>
        <v/>
      </c>
      <c r="Y99" s="226"/>
      <c r="Z99" s="271"/>
      <c r="AA99" s="222" t="str">
        <f t="shared" si="34"/>
        <v/>
      </c>
      <c r="AB99" s="224"/>
      <c r="AC99" s="271"/>
      <c r="AD99" s="222" t="str">
        <f t="shared" si="35"/>
        <v/>
      </c>
      <c r="AE99" s="224"/>
      <c r="AF99" s="271"/>
      <c r="AG99" s="222" t="str">
        <f t="shared" si="36"/>
        <v/>
      </c>
      <c r="AH99" s="224"/>
      <c r="AI99" s="271"/>
      <c r="AJ99" s="222" t="str">
        <f t="shared" si="37"/>
        <v/>
      </c>
      <c r="AK99" s="224"/>
      <c r="AL99" s="268"/>
      <c r="AM99" s="222" t="str">
        <f t="shared" si="38"/>
        <v/>
      </c>
      <c r="AN99" s="226"/>
      <c r="AO99" s="271"/>
      <c r="AP99" s="222" t="str">
        <f t="shared" si="39"/>
        <v/>
      </c>
      <c r="AQ99" s="224"/>
      <c r="AR99" s="271"/>
      <c r="AS99" s="222" t="str">
        <f t="shared" si="40"/>
        <v/>
      </c>
      <c r="AT99" s="224"/>
      <c r="AU99" s="268"/>
      <c r="AV99" s="222" t="str">
        <f t="shared" si="41"/>
        <v/>
      </c>
      <c r="AW99" s="224"/>
      <c r="AX99" s="271"/>
      <c r="AY99" s="222" t="str">
        <f t="shared" si="42"/>
        <v/>
      </c>
      <c r="AZ99" s="224"/>
      <c r="BA99" s="268"/>
      <c r="BB99" s="222" t="str">
        <f t="shared" si="43"/>
        <v/>
      </c>
      <c r="BC99" s="718"/>
      <c r="BD99" s="764"/>
      <c r="BE99" s="222" t="str">
        <f t="shared" si="44"/>
        <v/>
      </c>
      <c r="BF99" s="224"/>
      <c r="BG99" s="268"/>
      <c r="BH99" s="222" t="str">
        <f t="shared" si="45"/>
        <v/>
      </c>
      <c r="BI99" s="224" t="s">
        <v>134</v>
      </c>
      <c r="BJ99" s="271">
        <v>4.0000000000000001E-3</v>
      </c>
      <c r="BK99" s="222" t="str">
        <f t="shared" si="46"/>
        <v>○</v>
      </c>
      <c r="BL99" s="224" t="s">
        <v>356</v>
      </c>
      <c r="BM99" s="271">
        <v>4.0000000000000001E-3</v>
      </c>
      <c r="BN99" s="222" t="str">
        <f t="shared" si="47"/>
        <v>○</v>
      </c>
      <c r="BO99" s="224" t="s">
        <v>356</v>
      </c>
      <c r="BP99" s="271">
        <v>4.0000000000000001E-3</v>
      </c>
      <c r="BQ99" s="222" t="str">
        <f t="shared" si="48"/>
        <v>○</v>
      </c>
      <c r="BR99" s="226"/>
      <c r="BS99" s="268"/>
      <c r="BT99" s="222" t="str">
        <f t="shared" si="49"/>
        <v/>
      </c>
      <c r="BU99" s="224" t="s">
        <v>356</v>
      </c>
      <c r="BV99" s="271">
        <v>4.0000000000000001E-3</v>
      </c>
      <c r="BW99" s="222" t="str">
        <f t="shared" si="50"/>
        <v>○</v>
      </c>
      <c r="BX99" s="224" t="s">
        <v>356</v>
      </c>
      <c r="BY99" s="271">
        <v>4.0000000000000001E-3</v>
      </c>
      <c r="BZ99" s="222" t="str">
        <f t="shared" si="51"/>
        <v>○</v>
      </c>
      <c r="CA99" s="224" t="s">
        <v>356</v>
      </c>
      <c r="CB99" s="271">
        <v>4.0000000000000001E-3</v>
      </c>
      <c r="CC99" s="222" t="str">
        <f t="shared" si="52"/>
        <v>○</v>
      </c>
      <c r="CD99" s="224" t="s">
        <v>356</v>
      </c>
      <c r="CE99" s="271">
        <v>4.0000000000000001E-3</v>
      </c>
      <c r="CF99" s="222" t="str">
        <f t="shared" si="53"/>
        <v>○</v>
      </c>
      <c r="CG99" s="226"/>
      <c r="CH99" s="268"/>
      <c r="CI99" s="222" t="str">
        <f t="shared" si="54"/>
        <v/>
      </c>
      <c r="CJ99" s="224"/>
      <c r="CK99" s="271"/>
      <c r="CL99" s="222" t="str">
        <f t="shared" si="55"/>
        <v/>
      </c>
      <c r="CM99" s="224" t="s">
        <v>356</v>
      </c>
      <c r="CN99" s="271">
        <v>4.0000000000000001E-3</v>
      </c>
      <c r="CO99" s="222" t="str">
        <f t="shared" si="56"/>
        <v>○</v>
      </c>
      <c r="CP99" s="224" t="s">
        <v>356</v>
      </c>
      <c r="CQ99" s="271">
        <v>4.0000000000000001E-3</v>
      </c>
      <c r="CR99" s="222" t="str">
        <f t="shared" si="57"/>
        <v>○</v>
      </c>
      <c r="CS99" s="224" t="s">
        <v>356</v>
      </c>
      <c r="CT99" s="271">
        <v>4.0000000000000001E-3</v>
      </c>
      <c r="CU99" s="222" t="str">
        <f t="shared" si="58"/>
        <v>○</v>
      </c>
    </row>
    <row r="100" spans="3:99" ht="12" customHeight="1" x14ac:dyDescent="0.2">
      <c r="C100" s="982"/>
      <c r="D100" s="975" t="s">
        <v>209</v>
      </c>
      <c r="E100" s="976"/>
      <c r="F100" s="976"/>
      <c r="G100" s="709" t="s">
        <v>90</v>
      </c>
      <c r="H100" s="705">
        <v>0.04</v>
      </c>
      <c r="I100" s="709" t="s">
        <v>201</v>
      </c>
      <c r="J100" s="232"/>
      <c r="K100" s="766"/>
      <c r="L100" s="192"/>
      <c r="M100" s="232"/>
      <c r="N100" s="273"/>
      <c r="O100" s="192" t="str">
        <f t="shared" si="30"/>
        <v/>
      </c>
      <c r="P100" s="232"/>
      <c r="Q100" s="187"/>
      <c r="R100" s="192" t="str">
        <f t="shared" si="31"/>
        <v/>
      </c>
      <c r="S100" s="232"/>
      <c r="T100" s="274"/>
      <c r="U100" s="192" t="str">
        <f t="shared" si="32"/>
        <v/>
      </c>
      <c r="V100" s="232"/>
      <c r="W100" s="274"/>
      <c r="X100" s="192" t="str">
        <f t="shared" si="33"/>
        <v/>
      </c>
      <c r="Y100" s="275"/>
      <c r="Z100" s="274"/>
      <c r="AA100" s="192" t="str">
        <f t="shared" si="34"/>
        <v/>
      </c>
      <c r="AB100" s="232"/>
      <c r="AC100" s="274"/>
      <c r="AD100" s="192" t="str">
        <f t="shared" si="35"/>
        <v/>
      </c>
      <c r="AE100" s="232"/>
      <c r="AF100" s="274"/>
      <c r="AG100" s="192" t="str">
        <f t="shared" si="36"/>
        <v/>
      </c>
      <c r="AH100" s="232"/>
      <c r="AI100" s="274"/>
      <c r="AJ100" s="192" t="str">
        <f t="shared" si="37"/>
        <v/>
      </c>
      <c r="AK100" s="232"/>
      <c r="AL100" s="273"/>
      <c r="AM100" s="192" t="str">
        <f t="shared" si="38"/>
        <v/>
      </c>
      <c r="AN100" s="275"/>
      <c r="AO100" s="274"/>
      <c r="AP100" s="192" t="str">
        <f t="shared" si="39"/>
        <v/>
      </c>
      <c r="AQ100" s="232"/>
      <c r="AR100" s="274"/>
      <c r="AS100" s="192" t="str">
        <f t="shared" si="40"/>
        <v/>
      </c>
      <c r="AT100" s="232"/>
      <c r="AU100" s="273"/>
      <c r="AV100" s="192" t="str">
        <f t="shared" si="41"/>
        <v/>
      </c>
      <c r="AW100" s="232"/>
      <c r="AX100" s="274"/>
      <c r="AY100" s="192" t="str">
        <f t="shared" si="42"/>
        <v/>
      </c>
      <c r="AZ100" s="232"/>
      <c r="BA100" s="273"/>
      <c r="BB100" s="192" t="str">
        <f t="shared" si="43"/>
        <v/>
      </c>
      <c r="BC100" s="714"/>
      <c r="BD100" s="767"/>
      <c r="BE100" s="192" t="str">
        <f t="shared" si="44"/>
        <v/>
      </c>
      <c r="BF100" s="232"/>
      <c r="BG100" s="273"/>
      <c r="BH100" s="192" t="str">
        <f t="shared" si="45"/>
        <v/>
      </c>
      <c r="BI100" s="232" t="s">
        <v>134</v>
      </c>
      <c r="BJ100" s="274">
        <v>4.0000000000000001E-3</v>
      </c>
      <c r="BK100" s="192" t="str">
        <f t="shared" si="46"/>
        <v>○</v>
      </c>
      <c r="BL100" s="232" t="s">
        <v>356</v>
      </c>
      <c r="BM100" s="274">
        <v>4.0000000000000001E-3</v>
      </c>
      <c r="BN100" s="192" t="str">
        <f t="shared" si="47"/>
        <v>○</v>
      </c>
      <c r="BO100" s="232" t="s">
        <v>356</v>
      </c>
      <c r="BP100" s="274">
        <v>4.0000000000000001E-3</v>
      </c>
      <c r="BQ100" s="192" t="str">
        <f t="shared" si="48"/>
        <v>○</v>
      </c>
      <c r="BR100" s="275"/>
      <c r="BS100" s="273"/>
      <c r="BT100" s="192" t="str">
        <f t="shared" si="49"/>
        <v/>
      </c>
      <c r="BU100" s="232" t="s">
        <v>356</v>
      </c>
      <c r="BV100" s="274">
        <v>4.0000000000000001E-3</v>
      </c>
      <c r="BW100" s="192" t="str">
        <f t="shared" si="50"/>
        <v>○</v>
      </c>
      <c r="BX100" s="232" t="s">
        <v>356</v>
      </c>
      <c r="BY100" s="274">
        <v>4.0000000000000001E-3</v>
      </c>
      <c r="BZ100" s="192" t="str">
        <f t="shared" si="51"/>
        <v>○</v>
      </c>
      <c r="CA100" s="232" t="s">
        <v>356</v>
      </c>
      <c r="CB100" s="274">
        <v>4.0000000000000001E-3</v>
      </c>
      <c r="CC100" s="192" t="str">
        <f t="shared" si="52"/>
        <v>○</v>
      </c>
      <c r="CD100" s="232" t="s">
        <v>356</v>
      </c>
      <c r="CE100" s="274">
        <v>4.0000000000000001E-3</v>
      </c>
      <c r="CF100" s="192" t="str">
        <f t="shared" si="53"/>
        <v>○</v>
      </c>
      <c r="CG100" s="275"/>
      <c r="CH100" s="273"/>
      <c r="CI100" s="192" t="str">
        <f t="shared" si="54"/>
        <v/>
      </c>
      <c r="CJ100" s="232"/>
      <c r="CK100" s="274"/>
      <c r="CL100" s="192" t="str">
        <f t="shared" si="55"/>
        <v/>
      </c>
      <c r="CM100" s="232" t="s">
        <v>356</v>
      </c>
      <c r="CN100" s="274">
        <v>4.0000000000000001E-3</v>
      </c>
      <c r="CO100" s="192" t="str">
        <f t="shared" si="56"/>
        <v>○</v>
      </c>
      <c r="CP100" s="232" t="s">
        <v>356</v>
      </c>
      <c r="CQ100" s="274">
        <v>4.0000000000000001E-3</v>
      </c>
      <c r="CR100" s="192" t="str">
        <f t="shared" si="57"/>
        <v>○</v>
      </c>
      <c r="CS100" s="232" t="s">
        <v>356</v>
      </c>
      <c r="CT100" s="274">
        <v>4.0000000000000001E-3</v>
      </c>
      <c r="CU100" s="192" t="str">
        <f t="shared" si="58"/>
        <v>○</v>
      </c>
    </row>
    <row r="101" spans="3:99" ht="12" customHeight="1" x14ac:dyDescent="0.2">
      <c r="C101" s="982"/>
      <c r="D101" s="975" t="s">
        <v>210</v>
      </c>
      <c r="E101" s="976"/>
      <c r="F101" s="976"/>
      <c r="G101" s="709" t="s">
        <v>90</v>
      </c>
      <c r="H101" s="705">
        <v>0.05</v>
      </c>
      <c r="I101" s="709" t="s">
        <v>201</v>
      </c>
      <c r="J101" s="23"/>
      <c r="K101" s="768"/>
      <c r="L101" s="192"/>
      <c r="M101" s="23"/>
      <c r="N101" s="267"/>
      <c r="O101" s="192" t="str">
        <f t="shared" si="30"/>
        <v/>
      </c>
      <c r="P101" s="23"/>
      <c r="Q101" s="218"/>
      <c r="R101" s="192" t="str">
        <f t="shared" si="31"/>
        <v/>
      </c>
      <c r="S101" s="23"/>
      <c r="T101" s="271"/>
      <c r="U101" s="192" t="str">
        <f t="shared" si="32"/>
        <v/>
      </c>
      <c r="V101" s="23"/>
      <c r="W101" s="271"/>
      <c r="X101" s="192" t="str">
        <f t="shared" si="33"/>
        <v/>
      </c>
      <c r="Y101" s="29"/>
      <c r="Z101" s="271"/>
      <c r="AA101" s="192" t="str">
        <f t="shared" si="34"/>
        <v/>
      </c>
      <c r="AB101" s="23"/>
      <c r="AC101" s="271"/>
      <c r="AD101" s="192" t="str">
        <f t="shared" si="35"/>
        <v/>
      </c>
      <c r="AE101" s="23"/>
      <c r="AF101" s="271"/>
      <c r="AG101" s="192" t="str">
        <f t="shared" si="36"/>
        <v/>
      </c>
      <c r="AH101" s="23"/>
      <c r="AI101" s="271"/>
      <c r="AJ101" s="192" t="str">
        <f t="shared" si="37"/>
        <v/>
      </c>
      <c r="AK101" s="23"/>
      <c r="AL101" s="267"/>
      <c r="AM101" s="192" t="str">
        <f t="shared" si="38"/>
        <v/>
      </c>
      <c r="AN101" s="29"/>
      <c r="AO101" s="271"/>
      <c r="AP101" s="192" t="str">
        <f t="shared" si="39"/>
        <v/>
      </c>
      <c r="AQ101" s="23"/>
      <c r="AR101" s="271"/>
      <c r="AS101" s="192" t="str">
        <f t="shared" si="40"/>
        <v/>
      </c>
      <c r="AT101" s="23"/>
      <c r="AU101" s="267"/>
      <c r="AV101" s="192" t="str">
        <f t="shared" si="41"/>
        <v/>
      </c>
      <c r="AW101" s="23"/>
      <c r="AX101" s="271"/>
      <c r="AY101" s="192" t="str">
        <f t="shared" si="42"/>
        <v/>
      </c>
      <c r="AZ101" s="23"/>
      <c r="BA101" s="267"/>
      <c r="BB101" s="192" t="str">
        <f t="shared" si="43"/>
        <v/>
      </c>
      <c r="BC101" s="706"/>
      <c r="BD101" s="763"/>
      <c r="BE101" s="192" t="str">
        <f t="shared" si="44"/>
        <v/>
      </c>
      <c r="BF101" s="23"/>
      <c r="BG101" s="267"/>
      <c r="BH101" s="192" t="str">
        <f t="shared" si="45"/>
        <v/>
      </c>
      <c r="BI101" s="23" t="s">
        <v>134</v>
      </c>
      <c r="BJ101" s="271">
        <v>4.0000000000000001E-3</v>
      </c>
      <c r="BK101" s="192" t="str">
        <f t="shared" si="46"/>
        <v>○</v>
      </c>
      <c r="BL101" s="23" t="s">
        <v>356</v>
      </c>
      <c r="BM101" s="271">
        <v>4.0000000000000001E-3</v>
      </c>
      <c r="BN101" s="192" t="str">
        <f t="shared" si="47"/>
        <v>○</v>
      </c>
      <c r="BO101" s="23" t="s">
        <v>356</v>
      </c>
      <c r="BP101" s="271">
        <v>4.0000000000000001E-3</v>
      </c>
      <c r="BQ101" s="192" t="str">
        <f t="shared" si="48"/>
        <v>○</v>
      </c>
      <c r="BR101" s="29"/>
      <c r="BS101" s="267"/>
      <c r="BT101" s="192" t="str">
        <f t="shared" si="49"/>
        <v/>
      </c>
      <c r="BU101" s="23" t="s">
        <v>356</v>
      </c>
      <c r="BV101" s="271">
        <v>4.0000000000000001E-3</v>
      </c>
      <c r="BW101" s="192" t="str">
        <f t="shared" si="50"/>
        <v>○</v>
      </c>
      <c r="BX101" s="23" t="s">
        <v>356</v>
      </c>
      <c r="BY101" s="271">
        <v>4.0000000000000001E-3</v>
      </c>
      <c r="BZ101" s="192" t="str">
        <f t="shared" si="51"/>
        <v>○</v>
      </c>
      <c r="CA101" s="23" t="s">
        <v>356</v>
      </c>
      <c r="CB101" s="271">
        <v>4.0000000000000001E-3</v>
      </c>
      <c r="CC101" s="192" t="str">
        <f t="shared" si="52"/>
        <v>○</v>
      </c>
      <c r="CD101" s="23" t="s">
        <v>356</v>
      </c>
      <c r="CE101" s="271">
        <v>4.0000000000000001E-3</v>
      </c>
      <c r="CF101" s="192" t="str">
        <f t="shared" si="53"/>
        <v>○</v>
      </c>
      <c r="CG101" s="29"/>
      <c r="CH101" s="267"/>
      <c r="CI101" s="192" t="str">
        <f t="shared" si="54"/>
        <v/>
      </c>
      <c r="CJ101" s="23"/>
      <c r="CK101" s="271"/>
      <c r="CL101" s="192" t="str">
        <f t="shared" si="55"/>
        <v/>
      </c>
      <c r="CM101" s="23" t="s">
        <v>356</v>
      </c>
      <c r="CN101" s="271">
        <v>4.0000000000000001E-3</v>
      </c>
      <c r="CO101" s="192" t="str">
        <f t="shared" si="56"/>
        <v>○</v>
      </c>
      <c r="CP101" s="23" t="s">
        <v>356</v>
      </c>
      <c r="CQ101" s="271">
        <v>4.0000000000000001E-3</v>
      </c>
      <c r="CR101" s="192" t="str">
        <f t="shared" si="57"/>
        <v>○</v>
      </c>
      <c r="CS101" s="23" t="s">
        <v>356</v>
      </c>
      <c r="CT101" s="271">
        <v>4.0000000000000001E-3</v>
      </c>
      <c r="CU101" s="192" t="str">
        <f t="shared" si="58"/>
        <v>○</v>
      </c>
    </row>
    <row r="102" spans="3:99" ht="12" customHeight="1" x14ac:dyDescent="0.2">
      <c r="C102" s="982"/>
      <c r="D102" s="975" t="s">
        <v>211</v>
      </c>
      <c r="E102" s="976"/>
      <c r="F102" s="976"/>
      <c r="G102" s="709" t="s">
        <v>90</v>
      </c>
      <c r="H102" s="705">
        <v>8.0000000000000002E-3</v>
      </c>
      <c r="I102" s="709" t="s">
        <v>201</v>
      </c>
      <c r="J102" s="23"/>
      <c r="K102" s="750"/>
      <c r="L102" s="192"/>
      <c r="M102" s="23"/>
      <c r="N102" s="267"/>
      <c r="O102" s="192" t="str">
        <f t="shared" si="30"/>
        <v/>
      </c>
      <c r="P102" s="23"/>
      <c r="Q102" s="218"/>
      <c r="R102" s="192" t="str">
        <f t="shared" si="31"/>
        <v/>
      </c>
      <c r="S102" s="23"/>
      <c r="T102" s="270"/>
      <c r="U102" s="192" t="str">
        <f t="shared" si="32"/>
        <v/>
      </c>
      <c r="V102" s="23"/>
      <c r="W102" s="270"/>
      <c r="X102" s="192" t="str">
        <f t="shared" si="33"/>
        <v/>
      </c>
      <c r="Y102" s="29"/>
      <c r="Z102" s="270"/>
      <c r="AA102" s="192" t="str">
        <f t="shared" si="34"/>
        <v/>
      </c>
      <c r="AB102" s="23"/>
      <c r="AC102" s="270"/>
      <c r="AD102" s="192" t="str">
        <f t="shared" si="35"/>
        <v/>
      </c>
      <c r="AE102" s="23"/>
      <c r="AF102" s="270"/>
      <c r="AG102" s="192" t="str">
        <f t="shared" si="36"/>
        <v/>
      </c>
      <c r="AH102" s="23"/>
      <c r="AI102" s="270"/>
      <c r="AJ102" s="192" t="str">
        <f t="shared" si="37"/>
        <v/>
      </c>
      <c r="AK102" s="23"/>
      <c r="AL102" s="267"/>
      <c r="AM102" s="192" t="str">
        <f t="shared" si="38"/>
        <v/>
      </c>
      <c r="AN102" s="29"/>
      <c r="AO102" s="270"/>
      <c r="AP102" s="192" t="str">
        <f t="shared" si="39"/>
        <v/>
      </c>
      <c r="AQ102" s="23"/>
      <c r="AR102" s="270"/>
      <c r="AS102" s="192" t="str">
        <f t="shared" si="40"/>
        <v/>
      </c>
      <c r="AT102" s="23"/>
      <c r="AU102" s="267"/>
      <c r="AV102" s="192" t="str">
        <f t="shared" si="41"/>
        <v/>
      </c>
      <c r="AW102" s="23"/>
      <c r="AX102" s="270"/>
      <c r="AY102" s="192" t="str">
        <f t="shared" si="42"/>
        <v/>
      </c>
      <c r="AZ102" s="23"/>
      <c r="BA102" s="267"/>
      <c r="BB102" s="192" t="str">
        <f t="shared" si="43"/>
        <v/>
      </c>
      <c r="BC102" s="706"/>
      <c r="BD102" s="763"/>
      <c r="BE102" s="192" t="str">
        <f t="shared" si="44"/>
        <v/>
      </c>
      <c r="BF102" s="23"/>
      <c r="BG102" s="267"/>
      <c r="BH102" s="192" t="str">
        <f t="shared" si="45"/>
        <v/>
      </c>
      <c r="BI102" s="23" t="s">
        <v>134</v>
      </c>
      <c r="BJ102" s="270">
        <v>8.0000000000000004E-4</v>
      </c>
      <c r="BK102" s="192" t="str">
        <f t="shared" si="46"/>
        <v>○</v>
      </c>
      <c r="BL102" s="23" t="s">
        <v>356</v>
      </c>
      <c r="BM102" s="270">
        <v>8.0000000000000004E-4</v>
      </c>
      <c r="BN102" s="192" t="str">
        <f t="shared" si="47"/>
        <v>○</v>
      </c>
      <c r="BO102" s="23" t="s">
        <v>356</v>
      </c>
      <c r="BP102" s="270">
        <v>8.0000000000000004E-4</v>
      </c>
      <c r="BQ102" s="192" t="str">
        <f t="shared" si="48"/>
        <v>○</v>
      </c>
      <c r="BR102" s="29"/>
      <c r="BS102" s="267"/>
      <c r="BT102" s="192" t="str">
        <f t="shared" si="49"/>
        <v/>
      </c>
      <c r="BU102" s="23" t="s">
        <v>356</v>
      </c>
      <c r="BV102" s="270">
        <v>8.0000000000000004E-4</v>
      </c>
      <c r="BW102" s="192" t="str">
        <f t="shared" si="50"/>
        <v>○</v>
      </c>
      <c r="BX102" s="23" t="s">
        <v>356</v>
      </c>
      <c r="BY102" s="270">
        <v>8.0000000000000004E-4</v>
      </c>
      <c r="BZ102" s="192" t="str">
        <f t="shared" si="51"/>
        <v>○</v>
      </c>
      <c r="CA102" s="23" t="s">
        <v>356</v>
      </c>
      <c r="CB102" s="270">
        <v>8.0000000000000004E-4</v>
      </c>
      <c r="CC102" s="192" t="str">
        <f t="shared" si="52"/>
        <v>○</v>
      </c>
      <c r="CD102" s="23" t="s">
        <v>356</v>
      </c>
      <c r="CE102" s="270">
        <v>8.0000000000000004E-4</v>
      </c>
      <c r="CF102" s="192" t="str">
        <f t="shared" si="53"/>
        <v>○</v>
      </c>
      <c r="CG102" s="29"/>
      <c r="CH102" s="267"/>
      <c r="CI102" s="192" t="str">
        <f t="shared" si="54"/>
        <v/>
      </c>
      <c r="CJ102" s="23"/>
      <c r="CK102" s="270"/>
      <c r="CL102" s="192" t="str">
        <f t="shared" si="55"/>
        <v/>
      </c>
      <c r="CM102" s="23" t="s">
        <v>356</v>
      </c>
      <c r="CN102" s="270">
        <v>8.0000000000000004E-4</v>
      </c>
      <c r="CO102" s="192" t="str">
        <f t="shared" si="56"/>
        <v>○</v>
      </c>
      <c r="CP102" s="23" t="s">
        <v>356</v>
      </c>
      <c r="CQ102" s="270">
        <v>8.0000000000000004E-4</v>
      </c>
      <c r="CR102" s="192" t="str">
        <f t="shared" si="57"/>
        <v>○</v>
      </c>
      <c r="CS102" s="23" t="s">
        <v>356</v>
      </c>
      <c r="CT102" s="270">
        <v>8.0000000000000004E-4</v>
      </c>
      <c r="CU102" s="192" t="str">
        <f t="shared" si="58"/>
        <v>○</v>
      </c>
    </row>
    <row r="103" spans="3:99" ht="12" customHeight="1" x14ac:dyDescent="0.2">
      <c r="C103" s="982"/>
      <c r="D103" s="977" t="s">
        <v>212</v>
      </c>
      <c r="E103" s="978"/>
      <c r="F103" s="978"/>
      <c r="G103" s="719" t="s">
        <v>90</v>
      </c>
      <c r="H103" s="717">
        <v>6.0000000000000001E-3</v>
      </c>
      <c r="I103" s="719" t="s">
        <v>93</v>
      </c>
      <c r="J103" s="224"/>
      <c r="K103" s="277"/>
      <c r="L103" s="222"/>
      <c r="M103" s="224"/>
      <c r="N103" s="277"/>
      <c r="O103" s="222" t="str">
        <f t="shared" si="30"/>
        <v/>
      </c>
      <c r="P103" s="224"/>
      <c r="Q103" s="269"/>
      <c r="R103" s="222" t="str">
        <f t="shared" si="31"/>
        <v/>
      </c>
      <c r="S103" s="224"/>
      <c r="T103" s="277"/>
      <c r="U103" s="222" t="str">
        <f t="shared" si="32"/>
        <v/>
      </c>
      <c r="V103" s="224"/>
      <c r="W103" s="277"/>
      <c r="X103" s="222" t="str">
        <f t="shared" si="33"/>
        <v/>
      </c>
      <c r="Y103" s="226"/>
      <c r="Z103" s="277"/>
      <c r="AA103" s="222" t="str">
        <f t="shared" si="34"/>
        <v/>
      </c>
      <c r="AB103" s="224"/>
      <c r="AC103" s="277"/>
      <c r="AD103" s="222" t="str">
        <f t="shared" si="35"/>
        <v/>
      </c>
      <c r="AE103" s="224"/>
      <c r="AF103" s="277"/>
      <c r="AG103" s="222" t="str">
        <f t="shared" si="36"/>
        <v/>
      </c>
      <c r="AH103" s="224"/>
      <c r="AI103" s="277"/>
      <c r="AJ103" s="222" t="str">
        <f t="shared" si="37"/>
        <v/>
      </c>
      <c r="AK103" s="224"/>
      <c r="AL103" s="277"/>
      <c r="AM103" s="222" t="str">
        <f t="shared" si="38"/>
        <v/>
      </c>
      <c r="AN103" s="226"/>
      <c r="AO103" s="277"/>
      <c r="AP103" s="222" t="str">
        <f t="shared" si="39"/>
        <v/>
      </c>
      <c r="AQ103" s="224"/>
      <c r="AR103" s="277"/>
      <c r="AS103" s="222" t="str">
        <f t="shared" si="40"/>
        <v/>
      </c>
      <c r="AT103" s="224"/>
      <c r="AU103" s="277"/>
      <c r="AV103" s="222" t="str">
        <f t="shared" si="41"/>
        <v/>
      </c>
      <c r="AW103" s="224"/>
      <c r="AX103" s="277"/>
      <c r="AY103" s="222" t="str">
        <f t="shared" si="42"/>
        <v/>
      </c>
      <c r="AZ103" s="224"/>
      <c r="BA103" s="277"/>
      <c r="BB103" s="222" t="str">
        <f t="shared" si="43"/>
        <v/>
      </c>
      <c r="BC103" s="226"/>
      <c r="BD103" s="277"/>
      <c r="BE103" s="222" t="str">
        <f t="shared" si="44"/>
        <v/>
      </c>
      <c r="BF103" s="224"/>
      <c r="BG103" s="277"/>
      <c r="BH103" s="222" t="str">
        <f t="shared" si="45"/>
        <v/>
      </c>
      <c r="BI103" s="224" t="s">
        <v>134</v>
      </c>
      <c r="BJ103" s="277">
        <v>5.9999999999999995E-4</v>
      </c>
      <c r="BK103" s="222" t="str">
        <f t="shared" si="46"/>
        <v>○</v>
      </c>
      <c r="BL103" s="224" t="s">
        <v>356</v>
      </c>
      <c r="BM103" s="277">
        <v>5.9999999999999995E-4</v>
      </c>
      <c r="BN103" s="222" t="str">
        <f t="shared" si="47"/>
        <v>○</v>
      </c>
      <c r="BO103" s="224" t="s">
        <v>356</v>
      </c>
      <c r="BP103" s="277">
        <v>5.9999999999999995E-4</v>
      </c>
      <c r="BQ103" s="222" t="str">
        <f t="shared" si="48"/>
        <v>○</v>
      </c>
      <c r="BR103" s="226"/>
      <c r="BS103" s="277"/>
      <c r="BT103" s="222" t="str">
        <f t="shared" si="49"/>
        <v/>
      </c>
      <c r="BU103" s="224" t="s">
        <v>356</v>
      </c>
      <c r="BV103" s="277">
        <v>5.9999999999999995E-4</v>
      </c>
      <c r="BW103" s="222" t="str">
        <f t="shared" si="50"/>
        <v>○</v>
      </c>
      <c r="BX103" s="224" t="s">
        <v>356</v>
      </c>
      <c r="BY103" s="277">
        <v>5.9999999999999995E-4</v>
      </c>
      <c r="BZ103" s="222" t="str">
        <f t="shared" si="51"/>
        <v>○</v>
      </c>
      <c r="CA103" s="224" t="s">
        <v>356</v>
      </c>
      <c r="CB103" s="277">
        <v>5.9999999999999995E-4</v>
      </c>
      <c r="CC103" s="222" t="str">
        <f t="shared" si="52"/>
        <v>○</v>
      </c>
      <c r="CD103" s="224" t="s">
        <v>356</v>
      </c>
      <c r="CE103" s="277">
        <v>5.9999999999999995E-4</v>
      </c>
      <c r="CF103" s="222" t="str">
        <f t="shared" si="53"/>
        <v>○</v>
      </c>
      <c r="CG103" s="226"/>
      <c r="CH103" s="277"/>
      <c r="CI103" s="222" t="str">
        <f t="shared" si="54"/>
        <v/>
      </c>
      <c r="CJ103" s="224"/>
      <c r="CK103" s="277"/>
      <c r="CL103" s="222" t="str">
        <f t="shared" si="55"/>
        <v/>
      </c>
      <c r="CM103" s="224" t="s">
        <v>356</v>
      </c>
      <c r="CN103" s="277">
        <v>5.9999999999999995E-4</v>
      </c>
      <c r="CO103" s="222" t="str">
        <f t="shared" si="56"/>
        <v>○</v>
      </c>
      <c r="CP103" s="224" t="s">
        <v>356</v>
      </c>
      <c r="CQ103" s="277">
        <v>5.9999999999999995E-4</v>
      </c>
      <c r="CR103" s="222" t="str">
        <f t="shared" si="57"/>
        <v>○</v>
      </c>
      <c r="CS103" s="224" t="s">
        <v>356</v>
      </c>
      <c r="CT103" s="277">
        <v>5.9999999999999995E-4</v>
      </c>
      <c r="CU103" s="222" t="str">
        <f t="shared" si="58"/>
        <v>○</v>
      </c>
    </row>
    <row r="104" spans="3:99" ht="12" customHeight="1" x14ac:dyDescent="0.2">
      <c r="C104" s="982"/>
      <c r="D104" s="986" t="s">
        <v>213</v>
      </c>
      <c r="E104" s="987"/>
      <c r="F104" s="987"/>
      <c r="G104" s="709" t="s">
        <v>90</v>
      </c>
      <c r="H104" s="705">
        <v>8.0000000000000002E-3</v>
      </c>
      <c r="I104" s="709" t="s">
        <v>201</v>
      </c>
      <c r="J104" s="23"/>
      <c r="K104" s="750"/>
      <c r="L104" s="192"/>
      <c r="M104" s="23"/>
      <c r="N104" s="267"/>
      <c r="O104" s="192" t="str">
        <f t="shared" si="30"/>
        <v/>
      </c>
      <c r="P104" s="23"/>
      <c r="Q104" s="218"/>
      <c r="R104" s="192" t="str">
        <f t="shared" si="31"/>
        <v/>
      </c>
      <c r="S104" s="23"/>
      <c r="T104" s="270"/>
      <c r="U104" s="192" t="str">
        <f t="shared" si="32"/>
        <v/>
      </c>
      <c r="V104" s="23"/>
      <c r="W104" s="270"/>
      <c r="X104" s="192" t="str">
        <f t="shared" si="33"/>
        <v/>
      </c>
      <c r="Y104" s="29"/>
      <c r="Z104" s="270"/>
      <c r="AA104" s="192" t="str">
        <f t="shared" si="34"/>
        <v/>
      </c>
      <c r="AB104" s="23"/>
      <c r="AC104" s="270"/>
      <c r="AD104" s="192" t="str">
        <f t="shared" si="35"/>
        <v/>
      </c>
      <c r="AE104" s="23"/>
      <c r="AF104" s="270"/>
      <c r="AG104" s="192" t="str">
        <f t="shared" si="36"/>
        <v/>
      </c>
      <c r="AH104" s="23"/>
      <c r="AI104" s="270"/>
      <c r="AJ104" s="192" t="str">
        <f t="shared" si="37"/>
        <v/>
      </c>
      <c r="AK104" s="23"/>
      <c r="AL104" s="267"/>
      <c r="AM104" s="192" t="str">
        <f t="shared" si="38"/>
        <v/>
      </c>
      <c r="AN104" s="29"/>
      <c r="AO104" s="270"/>
      <c r="AP104" s="192" t="str">
        <f t="shared" si="39"/>
        <v/>
      </c>
      <c r="AQ104" s="23"/>
      <c r="AR104" s="270"/>
      <c r="AS104" s="192" t="str">
        <f t="shared" si="40"/>
        <v/>
      </c>
      <c r="AT104" s="23"/>
      <c r="AU104" s="267"/>
      <c r="AV104" s="192" t="str">
        <f t="shared" si="41"/>
        <v/>
      </c>
      <c r="AW104" s="23"/>
      <c r="AX104" s="270"/>
      <c r="AY104" s="192" t="str">
        <f t="shared" si="42"/>
        <v/>
      </c>
      <c r="AZ104" s="23"/>
      <c r="BA104" s="267"/>
      <c r="BB104" s="192" t="str">
        <f t="shared" si="43"/>
        <v/>
      </c>
      <c r="BC104" s="706"/>
      <c r="BD104" s="763"/>
      <c r="BE104" s="192" t="str">
        <f t="shared" si="44"/>
        <v/>
      </c>
      <c r="BF104" s="23"/>
      <c r="BG104" s="267"/>
      <c r="BH104" s="192" t="str">
        <f t="shared" si="45"/>
        <v/>
      </c>
      <c r="BI104" s="23" t="s">
        <v>134</v>
      </c>
      <c r="BJ104" s="270">
        <v>8.0000000000000004E-4</v>
      </c>
      <c r="BK104" s="192" t="str">
        <f t="shared" si="46"/>
        <v>○</v>
      </c>
      <c r="BL104" s="23" t="s">
        <v>356</v>
      </c>
      <c r="BM104" s="270">
        <v>8.0000000000000004E-4</v>
      </c>
      <c r="BN104" s="192" t="str">
        <f t="shared" si="47"/>
        <v>○</v>
      </c>
      <c r="BO104" s="23" t="s">
        <v>356</v>
      </c>
      <c r="BP104" s="270">
        <v>8.0000000000000004E-4</v>
      </c>
      <c r="BQ104" s="192" t="str">
        <f t="shared" si="48"/>
        <v>○</v>
      </c>
      <c r="BR104" s="29"/>
      <c r="BS104" s="267"/>
      <c r="BT104" s="192" t="str">
        <f t="shared" si="49"/>
        <v/>
      </c>
      <c r="BU104" s="23" t="s">
        <v>356</v>
      </c>
      <c r="BV104" s="270">
        <v>8.0000000000000004E-4</v>
      </c>
      <c r="BW104" s="192" t="str">
        <f t="shared" si="50"/>
        <v>○</v>
      </c>
      <c r="BX104" s="23" t="s">
        <v>356</v>
      </c>
      <c r="BY104" s="270">
        <v>8.0000000000000004E-4</v>
      </c>
      <c r="BZ104" s="192" t="str">
        <f t="shared" si="51"/>
        <v>○</v>
      </c>
      <c r="CA104" s="23" t="s">
        <v>356</v>
      </c>
      <c r="CB104" s="270">
        <v>8.0000000000000004E-4</v>
      </c>
      <c r="CC104" s="192" t="str">
        <f t="shared" si="52"/>
        <v>○</v>
      </c>
      <c r="CD104" s="23" t="s">
        <v>356</v>
      </c>
      <c r="CE104" s="270">
        <v>8.0000000000000004E-4</v>
      </c>
      <c r="CF104" s="192" t="str">
        <f t="shared" si="53"/>
        <v>○</v>
      </c>
      <c r="CG104" s="29"/>
      <c r="CH104" s="267"/>
      <c r="CI104" s="192" t="str">
        <f t="shared" si="54"/>
        <v/>
      </c>
      <c r="CJ104" s="23"/>
      <c r="CK104" s="270"/>
      <c r="CL104" s="192" t="str">
        <f t="shared" si="55"/>
        <v/>
      </c>
      <c r="CM104" s="23" t="s">
        <v>356</v>
      </c>
      <c r="CN104" s="270">
        <v>8.0000000000000004E-4</v>
      </c>
      <c r="CO104" s="192" t="str">
        <f t="shared" si="56"/>
        <v>○</v>
      </c>
      <c r="CP104" s="23" t="s">
        <v>356</v>
      </c>
      <c r="CQ104" s="270">
        <v>8.0000000000000004E-4</v>
      </c>
      <c r="CR104" s="192" t="str">
        <f t="shared" si="57"/>
        <v>○</v>
      </c>
      <c r="CS104" s="23" t="s">
        <v>356</v>
      </c>
      <c r="CT104" s="270">
        <v>8.0000000000000004E-4</v>
      </c>
      <c r="CU104" s="192" t="str">
        <f t="shared" si="58"/>
        <v>○</v>
      </c>
    </row>
    <row r="105" spans="3:99" ht="12" customHeight="1" x14ac:dyDescent="0.2">
      <c r="C105" s="982"/>
      <c r="D105" s="975" t="s">
        <v>214</v>
      </c>
      <c r="E105" s="976"/>
      <c r="F105" s="976"/>
      <c r="G105" s="709" t="s">
        <v>90</v>
      </c>
      <c r="H105" s="705">
        <v>0.03</v>
      </c>
      <c r="I105" s="709" t="s">
        <v>201</v>
      </c>
      <c r="J105" s="23"/>
      <c r="K105" s="768"/>
      <c r="L105" s="192"/>
      <c r="M105" s="23"/>
      <c r="N105" s="267"/>
      <c r="O105" s="192" t="str">
        <f t="shared" si="30"/>
        <v/>
      </c>
      <c r="P105" s="23"/>
      <c r="Q105" s="218"/>
      <c r="R105" s="192" t="str">
        <f t="shared" si="31"/>
        <v/>
      </c>
      <c r="S105" s="23"/>
      <c r="T105" s="271"/>
      <c r="U105" s="192" t="str">
        <f t="shared" si="32"/>
        <v/>
      </c>
      <c r="V105" s="23"/>
      <c r="W105" s="271"/>
      <c r="X105" s="192" t="str">
        <f t="shared" si="33"/>
        <v/>
      </c>
      <c r="Y105" s="29"/>
      <c r="Z105" s="271"/>
      <c r="AA105" s="192" t="str">
        <f t="shared" si="34"/>
        <v/>
      </c>
      <c r="AB105" s="23"/>
      <c r="AC105" s="271"/>
      <c r="AD105" s="192" t="str">
        <f t="shared" si="35"/>
        <v/>
      </c>
      <c r="AE105" s="23"/>
      <c r="AF105" s="271"/>
      <c r="AG105" s="192" t="str">
        <f t="shared" si="36"/>
        <v/>
      </c>
      <c r="AH105" s="23"/>
      <c r="AI105" s="271"/>
      <c r="AJ105" s="192" t="str">
        <f t="shared" si="37"/>
        <v/>
      </c>
      <c r="AK105" s="23"/>
      <c r="AL105" s="267"/>
      <c r="AM105" s="192" t="str">
        <f t="shared" si="38"/>
        <v/>
      </c>
      <c r="AN105" s="29"/>
      <c r="AO105" s="271"/>
      <c r="AP105" s="192" t="str">
        <f t="shared" si="39"/>
        <v/>
      </c>
      <c r="AQ105" s="23"/>
      <c r="AR105" s="271"/>
      <c r="AS105" s="192" t="str">
        <f t="shared" si="40"/>
        <v/>
      </c>
      <c r="AT105" s="23"/>
      <c r="AU105" s="267"/>
      <c r="AV105" s="192" t="str">
        <f t="shared" si="41"/>
        <v/>
      </c>
      <c r="AW105" s="23"/>
      <c r="AX105" s="271"/>
      <c r="AY105" s="192" t="str">
        <f t="shared" si="42"/>
        <v/>
      </c>
      <c r="AZ105" s="23"/>
      <c r="BA105" s="267"/>
      <c r="BB105" s="192" t="str">
        <f t="shared" si="43"/>
        <v/>
      </c>
      <c r="BC105" s="706"/>
      <c r="BD105" s="763"/>
      <c r="BE105" s="192" t="str">
        <f t="shared" si="44"/>
        <v/>
      </c>
      <c r="BF105" s="23"/>
      <c r="BG105" s="267"/>
      <c r="BH105" s="192" t="str">
        <f t="shared" si="45"/>
        <v/>
      </c>
      <c r="BI105" s="23" t="s">
        <v>134</v>
      </c>
      <c r="BJ105" s="271">
        <v>2E-3</v>
      </c>
      <c r="BK105" s="192" t="str">
        <f t="shared" si="46"/>
        <v>○</v>
      </c>
      <c r="BL105" s="23" t="s">
        <v>356</v>
      </c>
      <c r="BM105" s="271">
        <v>2E-3</v>
      </c>
      <c r="BN105" s="192" t="str">
        <f t="shared" si="47"/>
        <v>○</v>
      </c>
      <c r="BO105" s="23" t="s">
        <v>356</v>
      </c>
      <c r="BP105" s="271">
        <v>2E-3</v>
      </c>
      <c r="BQ105" s="192" t="str">
        <f t="shared" si="48"/>
        <v>○</v>
      </c>
      <c r="BR105" s="29"/>
      <c r="BS105" s="267"/>
      <c r="BT105" s="192" t="str">
        <f t="shared" si="49"/>
        <v/>
      </c>
      <c r="BU105" s="23" t="s">
        <v>356</v>
      </c>
      <c r="BV105" s="271">
        <v>2E-3</v>
      </c>
      <c r="BW105" s="192" t="str">
        <f t="shared" si="50"/>
        <v>○</v>
      </c>
      <c r="BX105" s="23" t="s">
        <v>356</v>
      </c>
      <c r="BY105" s="271">
        <v>2E-3</v>
      </c>
      <c r="BZ105" s="192" t="str">
        <f t="shared" si="51"/>
        <v>○</v>
      </c>
      <c r="CA105" s="23" t="s">
        <v>356</v>
      </c>
      <c r="CB105" s="271">
        <v>2E-3</v>
      </c>
      <c r="CC105" s="192" t="str">
        <f t="shared" si="52"/>
        <v>○</v>
      </c>
      <c r="CD105" s="23" t="s">
        <v>356</v>
      </c>
      <c r="CE105" s="271">
        <v>2E-3</v>
      </c>
      <c r="CF105" s="192" t="str">
        <f t="shared" si="53"/>
        <v>○</v>
      </c>
      <c r="CG105" s="29"/>
      <c r="CH105" s="267"/>
      <c r="CI105" s="192" t="str">
        <f t="shared" si="54"/>
        <v/>
      </c>
      <c r="CJ105" s="23"/>
      <c r="CK105" s="271"/>
      <c r="CL105" s="192" t="str">
        <f t="shared" si="55"/>
        <v/>
      </c>
      <c r="CM105" s="23" t="s">
        <v>356</v>
      </c>
      <c r="CN105" s="271">
        <v>2E-3</v>
      </c>
      <c r="CO105" s="192" t="str">
        <f t="shared" si="56"/>
        <v>○</v>
      </c>
      <c r="CP105" s="23" t="s">
        <v>356</v>
      </c>
      <c r="CQ105" s="271">
        <v>2E-3</v>
      </c>
      <c r="CR105" s="192" t="str">
        <f t="shared" si="57"/>
        <v>○</v>
      </c>
      <c r="CS105" s="23" t="s">
        <v>356</v>
      </c>
      <c r="CT105" s="271">
        <v>2E-3</v>
      </c>
      <c r="CU105" s="192" t="str">
        <f t="shared" si="58"/>
        <v>○</v>
      </c>
    </row>
    <row r="106" spans="3:99" ht="12" customHeight="1" x14ac:dyDescent="0.2">
      <c r="C106" s="982"/>
      <c r="D106" s="975" t="s">
        <v>215</v>
      </c>
      <c r="E106" s="976"/>
      <c r="F106" s="976"/>
      <c r="G106" s="709" t="s">
        <v>90</v>
      </c>
      <c r="H106" s="705">
        <v>8.0000000000000002E-3</v>
      </c>
      <c r="I106" s="709" t="s">
        <v>201</v>
      </c>
      <c r="J106" s="23"/>
      <c r="K106" s="750"/>
      <c r="L106" s="192"/>
      <c r="M106" s="23"/>
      <c r="N106" s="267"/>
      <c r="O106" s="192" t="str">
        <f t="shared" si="30"/>
        <v/>
      </c>
      <c r="P106" s="23"/>
      <c r="Q106" s="218"/>
      <c r="R106" s="192" t="str">
        <f t="shared" si="31"/>
        <v/>
      </c>
      <c r="S106" s="23"/>
      <c r="T106" s="270"/>
      <c r="U106" s="192" t="str">
        <f t="shared" si="32"/>
        <v/>
      </c>
      <c r="V106" s="23"/>
      <c r="W106" s="270"/>
      <c r="X106" s="192" t="str">
        <f t="shared" si="33"/>
        <v/>
      </c>
      <c r="Y106" s="29"/>
      <c r="Z106" s="270"/>
      <c r="AA106" s="192" t="str">
        <f t="shared" si="34"/>
        <v/>
      </c>
      <c r="AB106" s="23"/>
      <c r="AC106" s="270"/>
      <c r="AD106" s="192" t="str">
        <f t="shared" si="35"/>
        <v/>
      </c>
      <c r="AE106" s="23"/>
      <c r="AF106" s="270"/>
      <c r="AG106" s="192" t="str">
        <f t="shared" si="36"/>
        <v/>
      </c>
      <c r="AH106" s="23"/>
      <c r="AI106" s="270"/>
      <c r="AJ106" s="192" t="str">
        <f t="shared" si="37"/>
        <v/>
      </c>
      <c r="AK106" s="23"/>
      <c r="AL106" s="267"/>
      <c r="AM106" s="192" t="str">
        <f t="shared" si="38"/>
        <v/>
      </c>
      <c r="AN106" s="29"/>
      <c r="AO106" s="270"/>
      <c r="AP106" s="192" t="str">
        <f t="shared" si="39"/>
        <v/>
      </c>
      <c r="AQ106" s="23"/>
      <c r="AR106" s="270"/>
      <c r="AS106" s="192" t="str">
        <f t="shared" si="40"/>
        <v/>
      </c>
      <c r="AT106" s="23"/>
      <c r="AU106" s="267"/>
      <c r="AV106" s="192" t="str">
        <f t="shared" si="41"/>
        <v/>
      </c>
      <c r="AW106" s="23"/>
      <c r="AX106" s="270"/>
      <c r="AY106" s="192" t="str">
        <f t="shared" si="42"/>
        <v/>
      </c>
      <c r="AZ106" s="23"/>
      <c r="BA106" s="267"/>
      <c r="BB106" s="192" t="str">
        <f t="shared" si="43"/>
        <v/>
      </c>
      <c r="BC106" s="706"/>
      <c r="BD106" s="763"/>
      <c r="BE106" s="192" t="str">
        <f t="shared" si="44"/>
        <v/>
      </c>
      <c r="BF106" s="23"/>
      <c r="BG106" s="267"/>
      <c r="BH106" s="192" t="str">
        <f t="shared" si="45"/>
        <v/>
      </c>
      <c r="BI106" s="23" t="s">
        <v>134</v>
      </c>
      <c r="BJ106" s="270">
        <v>8.0000000000000004E-4</v>
      </c>
      <c r="BK106" s="192" t="str">
        <f t="shared" si="46"/>
        <v>○</v>
      </c>
      <c r="BL106" s="23" t="s">
        <v>356</v>
      </c>
      <c r="BM106" s="270">
        <v>8.0000000000000004E-4</v>
      </c>
      <c r="BN106" s="192" t="str">
        <f t="shared" si="47"/>
        <v>○</v>
      </c>
      <c r="BO106" s="23" t="s">
        <v>356</v>
      </c>
      <c r="BP106" s="270">
        <v>8.0000000000000004E-4</v>
      </c>
      <c r="BQ106" s="192" t="str">
        <f t="shared" si="48"/>
        <v>○</v>
      </c>
      <c r="BR106" s="29"/>
      <c r="BS106" s="267"/>
      <c r="BT106" s="192" t="str">
        <f t="shared" si="49"/>
        <v/>
      </c>
      <c r="BU106" s="23" t="s">
        <v>356</v>
      </c>
      <c r="BV106" s="270">
        <v>8.0000000000000004E-4</v>
      </c>
      <c r="BW106" s="192" t="str">
        <f t="shared" si="50"/>
        <v>○</v>
      </c>
      <c r="BX106" s="23" t="s">
        <v>356</v>
      </c>
      <c r="BY106" s="270">
        <v>8.0000000000000004E-4</v>
      </c>
      <c r="BZ106" s="192" t="str">
        <f t="shared" si="51"/>
        <v>○</v>
      </c>
      <c r="CA106" s="23" t="s">
        <v>356</v>
      </c>
      <c r="CB106" s="270">
        <v>8.0000000000000004E-4</v>
      </c>
      <c r="CC106" s="192" t="str">
        <f t="shared" si="52"/>
        <v>○</v>
      </c>
      <c r="CD106" s="23" t="s">
        <v>356</v>
      </c>
      <c r="CE106" s="270">
        <v>8.0000000000000004E-4</v>
      </c>
      <c r="CF106" s="192" t="str">
        <f t="shared" si="53"/>
        <v>○</v>
      </c>
      <c r="CG106" s="29"/>
      <c r="CH106" s="267"/>
      <c r="CI106" s="192" t="str">
        <f t="shared" si="54"/>
        <v/>
      </c>
      <c r="CJ106" s="23"/>
      <c r="CK106" s="270"/>
      <c r="CL106" s="192" t="str">
        <f t="shared" si="55"/>
        <v/>
      </c>
      <c r="CM106" s="23" t="s">
        <v>356</v>
      </c>
      <c r="CN106" s="270">
        <v>8.0000000000000004E-4</v>
      </c>
      <c r="CO106" s="192" t="str">
        <f t="shared" si="56"/>
        <v>○</v>
      </c>
      <c r="CP106" s="23" t="s">
        <v>356</v>
      </c>
      <c r="CQ106" s="270">
        <v>8.0000000000000004E-4</v>
      </c>
      <c r="CR106" s="192" t="str">
        <f t="shared" si="57"/>
        <v>○</v>
      </c>
      <c r="CS106" s="23" t="s">
        <v>356</v>
      </c>
      <c r="CT106" s="270">
        <v>8.0000000000000004E-4</v>
      </c>
      <c r="CU106" s="192" t="str">
        <f t="shared" si="58"/>
        <v>○</v>
      </c>
    </row>
    <row r="107" spans="3:99" ht="12" customHeight="1" x14ac:dyDescent="0.2">
      <c r="C107" s="982"/>
      <c r="D107" s="977" t="s">
        <v>216</v>
      </c>
      <c r="E107" s="978"/>
      <c r="F107" s="978"/>
      <c r="G107" s="719" t="s">
        <v>90</v>
      </c>
      <c r="H107" s="717"/>
      <c r="I107" s="719"/>
      <c r="J107" s="224"/>
      <c r="K107" s="769"/>
      <c r="L107" s="222"/>
      <c r="M107" s="224"/>
      <c r="N107" s="268"/>
      <c r="O107" s="222"/>
      <c r="P107" s="23"/>
      <c r="Q107" s="218"/>
      <c r="R107" s="222"/>
      <c r="S107" s="224"/>
      <c r="T107" s="270"/>
      <c r="U107" s="222"/>
      <c r="V107" s="224"/>
      <c r="W107" s="270"/>
      <c r="X107" s="222"/>
      <c r="Y107" s="226"/>
      <c r="Z107" s="270"/>
      <c r="AA107" s="222"/>
      <c r="AB107" s="23"/>
      <c r="AC107" s="270"/>
      <c r="AD107" s="222"/>
      <c r="AE107" s="23"/>
      <c r="AF107" s="270"/>
      <c r="AG107" s="222"/>
      <c r="AH107" s="224"/>
      <c r="AI107" s="270"/>
      <c r="AJ107" s="222"/>
      <c r="AK107" s="224"/>
      <c r="AL107" s="268"/>
      <c r="AM107" s="222"/>
      <c r="AN107" s="226"/>
      <c r="AO107" s="270"/>
      <c r="AP107" s="222"/>
      <c r="AQ107" s="224"/>
      <c r="AR107" s="270"/>
      <c r="AS107" s="222"/>
      <c r="AT107" s="224"/>
      <c r="AU107" s="268"/>
      <c r="AV107" s="222"/>
      <c r="AW107" s="224"/>
      <c r="AX107" s="270"/>
      <c r="AY107" s="222"/>
      <c r="AZ107" s="224"/>
      <c r="BA107" s="268"/>
      <c r="BB107" s="222"/>
      <c r="BC107" s="718"/>
      <c r="BD107" s="764"/>
      <c r="BE107" s="222"/>
      <c r="BF107" s="224"/>
      <c r="BG107" s="268"/>
      <c r="BH107" s="222"/>
      <c r="BI107" s="224" t="s">
        <v>134</v>
      </c>
      <c r="BJ107" s="270">
        <v>1E-4</v>
      </c>
      <c r="BK107" s="222"/>
      <c r="BL107" s="224" t="s">
        <v>134</v>
      </c>
      <c r="BM107" s="270">
        <v>1E-4</v>
      </c>
      <c r="BN107" s="222"/>
      <c r="BO107" s="224" t="s">
        <v>134</v>
      </c>
      <c r="BP107" s="270">
        <v>1E-4</v>
      </c>
      <c r="BQ107" s="222"/>
      <c r="BR107" s="226"/>
      <c r="BS107" s="268"/>
      <c r="BT107" s="222"/>
      <c r="BU107" s="224" t="s">
        <v>134</v>
      </c>
      <c r="BV107" s="270">
        <v>1E-4</v>
      </c>
      <c r="BW107" s="222"/>
      <c r="BX107" s="224" t="s">
        <v>134</v>
      </c>
      <c r="BY107" s="270">
        <v>1E-4</v>
      </c>
      <c r="BZ107" s="222"/>
      <c r="CA107" s="224" t="s">
        <v>134</v>
      </c>
      <c r="CB107" s="270">
        <v>1E-4</v>
      </c>
      <c r="CC107" s="222"/>
      <c r="CD107" s="224" t="s">
        <v>134</v>
      </c>
      <c r="CE107" s="270">
        <v>1E-4</v>
      </c>
      <c r="CF107" s="222"/>
      <c r="CG107" s="226"/>
      <c r="CH107" s="268"/>
      <c r="CI107" s="222"/>
      <c r="CJ107" s="224"/>
      <c r="CK107" s="270"/>
      <c r="CL107" s="222"/>
      <c r="CM107" s="224" t="s">
        <v>134</v>
      </c>
      <c r="CN107" s="270">
        <v>1E-4</v>
      </c>
      <c r="CO107" s="222"/>
      <c r="CP107" s="224" t="s">
        <v>134</v>
      </c>
      <c r="CQ107" s="270">
        <v>1E-4</v>
      </c>
      <c r="CR107" s="222"/>
      <c r="CS107" s="224" t="s">
        <v>134</v>
      </c>
      <c r="CT107" s="270">
        <v>1E-4</v>
      </c>
      <c r="CU107" s="222"/>
    </row>
    <row r="108" spans="3:99" ht="12" customHeight="1" x14ac:dyDescent="0.2">
      <c r="C108" s="982"/>
      <c r="D108" s="986" t="s">
        <v>217</v>
      </c>
      <c r="E108" s="987"/>
      <c r="F108" s="987"/>
      <c r="G108" s="709" t="s">
        <v>90</v>
      </c>
      <c r="H108" s="713">
        <v>0.6</v>
      </c>
      <c r="I108" s="720" t="s">
        <v>201</v>
      </c>
      <c r="J108" s="232"/>
      <c r="K108" s="230"/>
      <c r="L108" s="192"/>
      <c r="M108" s="232"/>
      <c r="N108" s="273"/>
      <c r="O108" s="192" t="str">
        <f t="shared" si="30"/>
        <v/>
      </c>
      <c r="P108" s="232"/>
      <c r="Q108" s="187"/>
      <c r="R108" s="192" t="str">
        <f t="shared" si="31"/>
        <v/>
      </c>
      <c r="S108" s="232"/>
      <c r="T108" s="278"/>
      <c r="U108" s="192" t="str">
        <f t="shared" si="32"/>
        <v/>
      </c>
      <c r="V108" s="232"/>
      <c r="W108" s="278"/>
      <c r="X108" s="192" t="str">
        <f t="shared" si="33"/>
        <v/>
      </c>
      <c r="Y108" s="275"/>
      <c r="Z108" s="278"/>
      <c r="AA108" s="192" t="str">
        <f t="shared" si="34"/>
        <v/>
      </c>
      <c r="AB108" s="232"/>
      <c r="AC108" s="278"/>
      <c r="AD108" s="192" t="str">
        <f t="shared" si="35"/>
        <v/>
      </c>
      <c r="AE108" s="232"/>
      <c r="AF108" s="278"/>
      <c r="AG108" s="192" t="str">
        <f t="shared" si="36"/>
        <v/>
      </c>
      <c r="AH108" s="232"/>
      <c r="AI108" s="278"/>
      <c r="AJ108" s="192" t="str">
        <f t="shared" si="37"/>
        <v/>
      </c>
      <c r="AK108" s="232"/>
      <c r="AL108" s="273"/>
      <c r="AM108" s="192" t="str">
        <f t="shared" si="38"/>
        <v/>
      </c>
      <c r="AN108" s="275"/>
      <c r="AO108" s="278"/>
      <c r="AP108" s="192" t="str">
        <f t="shared" si="39"/>
        <v/>
      </c>
      <c r="AQ108" s="232"/>
      <c r="AR108" s="278"/>
      <c r="AS108" s="192" t="str">
        <f t="shared" si="40"/>
        <v/>
      </c>
      <c r="AT108" s="232"/>
      <c r="AU108" s="273"/>
      <c r="AV108" s="192" t="str">
        <f t="shared" si="41"/>
        <v/>
      </c>
      <c r="AW108" s="232"/>
      <c r="AX108" s="278"/>
      <c r="AY108" s="192" t="str">
        <f t="shared" si="42"/>
        <v/>
      </c>
      <c r="AZ108" s="232"/>
      <c r="BA108" s="273"/>
      <c r="BB108" s="192" t="str">
        <f t="shared" si="43"/>
        <v/>
      </c>
      <c r="BC108" s="714"/>
      <c r="BD108" s="767"/>
      <c r="BE108" s="192" t="str">
        <f t="shared" si="44"/>
        <v/>
      </c>
      <c r="BF108" s="232"/>
      <c r="BG108" s="273"/>
      <c r="BH108" s="192" t="str">
        <f t="shared" si="45"/>
        <v/>
      </c>
      <c r="BI108" s="232" t="s">
        <v>134</v>
      </c>
      <c r="BJ108" s="278">
        <v>0.06</v>
      </c>
      <c r="BK108" s="192" t="str">
        <f t="shared" si="46"/>
        <v>○</v>
      </c>
      <c r="BL108" s="232" t="s">
        <v>356</v>
      </c>
      <c r="BM108" s="278">
        <v>0.06</v>
      </c>
      <c r="BN108" s="192" t="str">
        <f t="shared" si="47"/>
        <v>○</v>
      </c>
      <c r="BO108" s="232" t="s">
        <v>356</v>
      </c>
      <c r="BP108" s="278">
        <v>0.06</v>
      </c>
      <c r="BQ108" s="192" t="str">
        <f t="shared" si="48"/>
        <v>○</v>
      </c>
      <c r="BR108" s="275"/>
      <c r="BS108" s="273"/>
      <c r="BT108" s="192" t="str">
        <f t="shared" si="49"/>
        <v/>
      </c>
      <c r="BU108" s="232" t="s">
        <v>356</v>
      </c>
      <c r="BV108" s="278">
        <v>0.06</v>
      </c>
      <c r="BW108" s="192" t="str">
        <f t="shared" si="50"/>
        <v>○</v>
      </c>
      <c r="BX108" s="232" t="s">
        <v>356</v>
      </c>
      <c r="BY108" s="278">
        <v>0.06</v>
      </c>
      <c r="BZ108" s="192" t="str">
        <f t="shared" si="51"/>
        <v>○</v>
      </c>
      <c r="CA108" s="232" t="s">
        <v>356</v>
      </c>
      <c r="CB108" s="278">
        <v>0.06</v>
      </c>
      <c r="CC108" s="192" t="str">
        <f t="shared" si="52"/>
        <v>○</v>
      </c>
      <c r="CD108" s="232" t="s">
        <v>356</v>
      </c>
      <c r="CE108" s="278">
        <v>0.06</v>
      </c>
      <c r="CF108" s="192" t="str">
        <f t="shared" si="53"/>
        <v>○</v>
      </c>
      <c r="CG108" s="275"/>
      <c r="CH108" s="273"/>
      <c r="CI108" s="192" t="str">
        <f t="shared" si="54"/>
        <v/>
      </c>
      <c r="CJ108" s="232"/>
      <c r="CK108" s="278"/>
      <c r="CL108" s="192" t="str">
        <f t="shared" si="55"/>
        <v/>
      </c>
      <c r="CM108" s="232" t="s">
        <v>356</v>
      </c>
      <c r="CN108" s="278">
        <v>0.06</v>
      </c>
      <c r="CO108" s="192" t="str">
        <f t="shared" si="56"/>
        <v>○</v>
      </c>
      <c r="CP108" s="232" t="s">
        <v>356</v>
      </c>
      <c r="CQ108" s="278">
        <v>0.06</v>
      </c>
      <c r="CR108" s="192" t="str">
        <f t="shared" si="57"/>
        <v>○</v>
      </c>
      <c r="CS108" s="232" t="s">
        <v>356</v>
      </c>
      <c r="CT108" s="278">
        <v>0.06</v>
      </c>
      <c r="CU108" s="192" t="str">
        <f t="shared" si="58"/>
        <v>○</v>
      </c>
    </row>
    <row r="109" spans="3:99" ht="12" customHeight="1" x14ac:dyDescent="0.2">
      <c r="C109" s="982"/>
      <c r="D109" s="975" t="s">
        <v>218</v>
      </c>
      <c r="E109" s="976"/>
      <c r="F109" s="976"/>
      <c r="G109" s="709" t="s">
        <v>90</v>
      </c>
      <c r="H109" s="705">
        <v>0.4</v>
      </c>
      <c r="I109" s="709" t="s">
        <v>201</v>
      </c>
      <c r="J109" s="23"/>
      <c r="K109" s="237"/>
      <c r="L109" s="192"/>
      <c r="M109" s="23"/>
      <c r="N109" s="267"/>
      <c r="O109" s="192" t="str">
        <f t="shared" si="30"/>
        <v/>
      </c>
      <c r="P109" s="23"/>
      <c r="Q109" s="218"/>
      <c r="R109" s="192" t="str">
        <f t="shared" si="31"/>
        <v/>
      </c>
      <c r="S109" s="23"/>
      <c r="T109" s="193"/>
      <c r="U109" s="192" t="str">
        <f t="shared" si="32"/>
        <v/>
      </c>
      <c r="V109" s="23"/>
      <c r="W109" s="193"/>
      <c r="X109" s="192" t="str">
        <f t="shared" si="33"/>
        <v/>
      </c>
      <c r="Y109" s="29"/>
      <c r="Z109" s="193"/>
      <c r="AA109" s="192" t="str">
        <f t="shared" si="34"/>
        <v/>
      </c>
      <c r="AB109" s="23"/>
      <c r="AC109" s="193"/>
      <c r="AD109" s="192" t="str">
        <f t="shared" si="35"/>
        <v/>
      </c>
      <c r="AE109" s="23"/>
      <c r="AF109" s="193"/>
      <c r="AG109" s="192" t="str">
        <f t="shared" si="36"/>
        <v/>
      </c>
      <c r="AH109" s="23"/>
      <c r="AI109" s="193"/>
      <c r="AJ109" s="192" t="str">
        <f t="shared" si="37"/>
        <v/>
      </c>
      <c r="AK109" s="23"/>
      <c r="AL109" s="267"/>
      <c r="AM109" s="192" t="str">
        <f t="shared" si="38"/>
        <v/>
      </c>
      <c r="AN109" s="29"/>
      <c r="AO109" s="193"/>
      <c r="AP109" s="192" t="str">
        <f t="shared" si="39"/>
        <v/>
      </c>
      <c r="AQ109" s="23"/>
      <c r="AR109" s="193"/>
      <c r="AS109" s="192" t="str">
        <f t="shared" si="40"/>
        <v/>
      </c>
      <c r="AT109" s="23"/>
      <c r="AU109" s="267"/>
      <c r="AV109" s="192" t="str">
        <f t="shared" si="41"/>
        <v/>
      </c>
      <c r="AW109" s="23"/>
      <c r="AX109" s="193"/>
      <c r="AY109" s="192" t="str">
        <f t="shared" si="42"/>
        <v/>
      </c>
      <c r="AZ109" s="23"/>
      <c r="BA109" s="267"/>
      <c r="BB109" s="192" t="str">
        <f t="shared" si="43"/>
        <v/>
      </c>
      <c r="BC109" s="706"/>
      <c r="BD109" s="763"/>
      <c r="BE109" s="192" t="str">
        <f t="shared" si="44"/>
        <v/>
      </c>
      <c r="BF109" s="23"/>
      <c r="BG109" s="267"/>
      <c r="BH109" s="192" t="str">
        <f t="shared" si="45"/>
        <v/>
      </c>
      <c r="BI109" s="23" t="s">
        <v>134</v>
      </c>
      <c r="BJ109" s="193">
        <v>0.04</v>
      </c>
      <c r="BK109" s="192" t="str">
        <f t="shared" si="46"/>
        <v>○</v>
      </c>
      <c r="BL109" s="23" t="s">
        <v>134</v>
      </c>
      <c r="BM109" s="193">
        <v>0.04</v>
      </c>
      <c r="BN109" s="192" t="str">
        <f t="shared" si="47"/>
        <v>○</v>
      </c>
      <c r="BO109" s="23" t="s">
        <v>134</v>
      </c>
      <c r="BP109" s="193">
        <v>0.04</v>
      </c>
      <c r="BQ109" s="192" t="str">
        <f t="shared" si="48"/>
        <v>○</v>
      </c>
      <c r="BR109" s="29"/>
      <c r="BS109" s="267"/>
      <c r="BT109" s="192" t="str">
        <f t="shared" si="49"/>
        <v/>
      </c>
      <c r="BU109" s="23" t="s">
        <v>134</v>
      </c>
      <c r="BV109" s="193">
        <v>0.04</v>
      </c>
      <c r="BW109" s="192" t="str">
        <f t="shared" si="50"/>
        <v>○</v>
      </c>
      <c r="BX109" s="23" t="s">
        <v>134</v>
      </c>
      <c r="BY109" s="193">
        <v>0.04</v>
      </c>
      <c r="BZ109" s="192" t="str">
        <f t="shared" si="51"/>
        <v>○</v>
      </c>
      <c r="CA109" s="23" t="s">
        <v>134</v>
      </c>
      <c r="CB109" s="193">
        <v>0.04</v>
      </c>
      <c r="CC109" s="192" t="str">
        <f t="shared" si="52"/>
        <v>○</v>
      </c>
      <c r="CD109" s="23" t="s">
        <v>134</v>
      </c>
      <c r="CE109" s="193">
        <v>0.04</v>
      </c>
      <c r="CF109" s="192" t="str">
        <f t="shared" si="53"/>
        <v>○</v>
      </c>
      <c r="CG109" s="29"/>
      <c r="CH109" s="267"/>
      <c r="CI109" s="192" t="str">
        <f t="shared" si="54"/>
        <v/>
      </c>
      <c r="CJ109" s="23"/>
      <c r="CK109" s="193"/>
      <c r="CL109" s="192" t="str">
        <f t="shared" si="55"/>
        <v/>
      </c>
      <c r="CM109" s="23" t="s">
        <v>134</v>
      </c>
      <c r="CN109" s="193">
        <v>0.04</v>
      </c>
      <c r="CO109" s="192" t="str">
        <f t="shared" si="56"/>
        <v>○</v>
      </c>
      <c r="CP109" s="23" t="s">
        <v>134</v>
      </c>
      <c r="CQ109" s="193">
        <v>0.04</v>
      </c>
      <c r="CR109" s="192" t="str">
        <f t="shared" si="57"/>
        <v>○</v>
      </c>
      <c r="CS109" s="23" t="s">
        <v>134</v>
      </c>
      <c r="CT109" s="193">
        <v>0.04</v>
      </c>
      <c r="CU109" s="192" t="str">
        <f t="shared" si="58"/>
        <v>○</v>
      </c>
    </row>
    <row r="110" spans="3:99" ht="12" customHeight="1" x14ac:dyDescent="0.2">
      <c r="C110" s="982"/>
      <c r="D110" s="975" t="s">
        <v>219</v>
      </c>
      <c r="E110" s="976"/>
      <c r="F110" s="976"/>
      <c r="G110" s="709" t="s">
        <v>90</v>
      </c>
      <c r="H110" s="705">
        <v>0.06</v>
      </c>
      <c r="I110" s="709" t="s">
        <v>201</v>
      </c>
      <c r="J110" s="23"/>
      <c r="K110" s="203"/>
      <c r="L110" s="192"/>
      <c r="M110" s="23"/>
      <c r="N110" s="267"/>
      <c r="O110" s="192" t="str">
        <f t="shared" si="30"/>
        <v/>
      </c>
      <c r="P110" s="23"/>
      <c r="Q110" s="218"/>
      <c r="R110" s="192" t="str">
        <f t="shared" si="31"/>
        <v/>
      </c>
      <c r="S110" s="23"/>
      <c r="T110" s="195"/>
      <c r="U110" s="192" t="str">
        <f t="shared" si="32"/>
        <v/>
      </c>
      <c r="V110" s="23"/>
      <c r="W110" s="195"/>
      <c r="X110" s="192" t="str">
        <f t="shared" si="33"/>
        <v/>
      </c>
      <c r="Y110" s="29"/>
      <c r="Z110" s="195"/>
      <c r="AA110" s="192" t="str">
        <f t="shared" si="34"/>
        <v/>
      </c>
      <c r="AB110" s="23"/>
      <c r="AC110" s="195"/>
      <c r="AD110" s="192" t="str">
        <f t="shared" si="35"/>
        <v/>
      </c>
      <c r="AE110" s="23"/>
      <c r="AF110" s="195"/>
      <c r="AG110" s="192" t="str">
        <f t="shared" si="36"/>
        <v/>
      </c>
      <c r="AH110" s="23"/>
      <c r="AI110" s="195"/>
      <c r="AJ110" s="192" t="str">
        <f t="shared" si="37"/>
        <v/>
      </c>
      <c r="AK110" s="23"/>
      <c r="AL110" s="267"/>
      <c r="AM110" s="192" t="str">
        <f t="shared" si="38"/>
        <v/>
      </c>
      <c r="AN110" s="29"/>
      <c r="AO110" s="195"/>
      <c r="AP110" s="192" t="str">
        <f t="shared" si="39"/>
        <v/>
      </c>
      <c r="AQ110" s="23"/>
      <c r="AR110" s="195"/>
      <c r="AS110" s="192" t="str">
        <f t="shared" si="40"/>
        <v/>
      </c>
      <c r="AT110" s="23"/>
      <c r="AU110" s="267"/>
      <c r="AV110" s="192" t="str">
        <f t="shared" si="41"/>
        <v/>
      </c>
      <c r="AW110" s="23"/>
      <c r="AX110" s="195"/>
      <c r="AY110" s="192" t="str">
        <f t="shared" si="42"/>
        <v/>
      </c>
      <c r="AZ110" s="23"/>
      <c r="BA110" s="267"/>
      <c r="BB110" s="192" t="str">
        <f t="shared" si="43"/>
        <v/>
      </c>
      <c r="BC110" s="706"/>
      <c r="BD110" s="763"/>
      <c r="BE110" s="192" t="str">
        <f t="shared" si="44"/>
        <v/>
      </c>
      <c r="BF110" s="23"/>
      <c r="BG110" s="267"/>
      <c r="BH110" s="192" t="str">
        <f t="shared" si="45"/>
        <v/>
      </c>
      <c r="BI110" s="23" t="s">
        <v>134</v>
      </c>
      <c r="BJ110" s="195">
        <v>6.0000000000000001E-3</v>
      </c>
      <c r="BK110" s="192" t="str">
        <f t="shared" si="46"/>
        <v>○</v>
      </c>
      <c r="BL110" s="23" t="s">
        <v>134</v>
      </c>
      <c r="BM110" s="195">
        <v>6.0000000000000001E-3</v>
      </c>
      <c r="BN110" s="192" t="str">
        <f t="shared" si="47"/>
        <v>○</v>
      </c>
      <c r="BO110" s="23" t="s">
        <v>134</v>
      </c>
      <c r="BP110" s="195">
        <v>6.0000000000000001E-3</v>
      </c>
      <c r="BQ110" s="192" t="str">
        <f t="shared" si="48"/>
        <v>○</v>
      </c>
      <c r="BR110" s="29"/>
      <c r="BS110" s="267"/>
      <c r="BT110" s="192" t="str">
        <f t="shared" si="49"/>
        <v/>
      </c>
      <c r="BU110" s="23" t="s">
        <v>134</v>
      </c>
      <c r="BV110" s="195">
        <v>6.0000000000000001E-3</v>
      </c>
      <c r="BW110" s="192" t="str">
        <f t="shared" si="50"/>
        <v>○</v>
      </c>
      <c r="BX110" s="23" t="s">
        <v>134</v>
      </c>
      <c r="BY110" s="195">
        <v>6.0000000000000001E-3</v>
      </c>
      <c r="BZ110" s="192" t="str">
        <f t="shared" si="51"/>
        <v>○</v>
      </c>
      <c r="CA110" s="23" t="s">
        <v>134</v>
      </c>
      <c r="CB110" s="195">
        <v>6.0000000000000001E-3</v>
      </c>
      <c r="CC110" s="192" t="str">
        <f t="shared" si="52"/>
        <v>○</v>
      </c>
      <c r="CD110" s="23" t="s">
        <v>134</v>
      </c>
      <c r="CE110" s="195">
        <v>6.0000000000000001E-3</v>
      </c>
      <c r="CF110" s="192" t="str">
        <f t="shared" si="53"/>
        <v>○</v>
      </c>
      <c r="CG110" s="29"/>
      <c r="CH110" s="267"/>
      <c r="CI110" s="192" t="str">
        <f t="shared" si="54"/>
        <v/>
      </c>
      <c r="CJ110" s="23"/>
      <c r="CK110" s="195"/>
      <c r="CL110" s="192" t="str">
        <f t="shared" si="55"/>
        <v/>
      </c>
      <c r="CM110" s="23" t="s">
        <v>134</v>
      </c>
      <c r="CN110" s="195">
        <v>6.0000000000000001E-3</v>
      </c>
      <c r="CO110" s="192" t="str">
        <f t="shared" si="56"/>
        <v>○</v>
      </c>
      <c r="CP110" s="23" t="s">
        <v>134</v>
      </c>
      <c r="CQ110" s="195">
        <v>6.0000000000000001E-3</v>
      </c>
      <c r="CR110" s="192" t="str">
        <f t="shared" si="57"/>
        <v>○</v>
      </c>
      <c r="CS110" s="23" t="s">
        <v>134</v>
      </c>
      <c r="CT110" s="195">
        <v>6.0000000000000001E-3</v>
      </c>
      <c r="CU110" s="192" t="str">
        <f t="shared" si="58"/>
        <v>○</v>
      </c>
    </row>
    <row r="111" spans="3:99" ht="12" customHeight="1" x14ac:dyDescent="0.2">
      <c r="C111" s="982"/>
      <c r="D111" s="977" t="s">
        <v>220</v>
      </c>
      <c r="E111" s="978"/>
      <c r="F111" s="978"/>
      <c r="G111" s="719" t="s">
        <v>90</v>
      </c>
      <c r="H111" s="717"/>
      <c r="I111" s="719"/>
      <c r="J111" s="224"/>
      <c r="K111" s="765"/>
      <c r="L111" s="222"/>
      <c r="M111" s="224"/>
      <c r="N111" s="279"/>
      <c r="O111" s="222"/>
      <c r="P111" s="23"/>
      <c r="Q111" s="218"/>
      <c r="R111" s="222"/>
      <c r="S111" s="224"/>
      <c r="T111" s="271"/>
      <c r="U111" s="222"/>
      <c r="V111" s="224"/>
      <c r="W111" s="271"/>
      <c r="X111" s="222"/>
      <c r="Y111" s="226"/>
      <c r="Z111" s="271"/>
      <c r="AA111" s="222"/>
      <c r="AB111" s="23"/>
      <c r="AC111" s="271"/>
      <c r="AD111" s="222"/>
      <c r="AE111" s="23"/>
      <c r="AF111" s="271"/>
      <c r="AG111" s="222"/>
      <c r="AH111" s="224"/>
      <c r="AI111" s="271"/>
      <c r="AJ111" s="222"/>
      <c r="AK111" s="224"/>
      <c r="AL111" s="279"/>
      <c r="AM111" s="222"/>
      <c r="AN111" s="226"/>
      <c r="AO111" s="271"/>
      <c r="AP111" s="222"/>
      <c r="AQ111" s="224"/>
      <c r="AR111" s="271"/>
      <c r="AS111" s="222"/>
      <c r="AT111" s="224"/>
      <c r="AU111" s="279"/>
      <c r="AV111" s="222"/>
      <c r="AW111" s="224"/>
      <c r="AX111" s="271"/>
      <c r="AY111" s="222"/>
      <c r="AZ111" s="224"/>
      <c r="BA111" s="279"/>
      <c r="BB111" s="222"/>
      <c r="BC111" s="718"/>
      <c r="BD111" s="770"/>
      <c r="BE111" s="222"/>
      <c r="BF111" s="224"/>
      <c r="BG111" s="279"/>
      <c r="BH111" s="222"/>
      <c r="BI111" s="224" t="s">
        <v>134</v>
      </c>
      <c r="BJ111" s="271">
        <v>1E-3</v>
      </c>
      <c r="BK111" s="222"/>
      <c r="BL111" s="224"/>
      <c r="BM111" s="271">
        <v>1E-3</v>
      </c>
      <c r="BN111" s="222"/>
      <c r="BO111" s="224"/>
      <c r="BP111" s="271">
        <v>1E-3</v>
      </c>
      <c r="BQ111" s="222"/>
      <c r="BR111" s="226"/>
      <c r="BS111" s="279"/>
      <c r="BT111" s="222"/>
      <c r="BU111" s="224"/>
      <c r="BV111" s="271">
        <v>1E-3</v>
      </c>
      <c r="BW111" s="222"/>
      <c r="BX111" s="224" t="s">
        <v>134</v>
      </c>
      <c r="BY111" s="271">
        <v>1E-3</v>
      </c>
      <c r="BZ111" s="222"/>
      <c r="CA111" s="224"/>
      <c r="CB111" s="271">
        <v>1E-3</v>
      </c>
      <c r="CC111" s="222"/>
      <c r="CD111" s="224" t="s">
        <v>134</v>
      </c>
      <c r="CE111" s="271">
        <v>1E-3</v>
      </c>
      <c r="CF111" s="222"/>
      <c r="CG111" s="226"/>
      <c r="CH111" s="279"/>
      <c r="CI111" s="222"/>
      <c r="CJ111" s="224"/>
      <c r="CK111" s="271"/>
      <c r="CL111" s="222"/>
      <c r="CM111" s="23" t="s">
        <v>134</v>
      </c>
      <c r="CN111" s="271">
        <v>1E-3</v>
      </c>
      <c r="CO111" s="222"/>
      <c r="CP111" s="23" t="s">
        <v>134</v>
      </c>
      <c r="CQ111" s="271">
        <v>1E-3</v>
      </c>
      <c r="CR111" s="222"/>
      <c r="CS111" s="23" t="s">
        <v>134</v>
      </c>
      <c r="CT111" s="271">
        <v>1E-3</v>
      </c>
      <c r="CU111" s="222"/>
    </row>
    <row r="112" spans="3:99" ht="12" customHeight="1" x14ac:dyDescent="0.2">
      <c r="C112" s="982"/>
      <c r="D112" s="975" t="s">
        <v>221</v>
      </c>
      <c r="E112" s="976"/>
      <c r="F112" s="976"/>
      <c r="G112" s="709" t="s">
        <v>90</v>
      </c>
      <c r="H112" s="705">
        <v>7.0000000000000007E-2</v>
      </c>
      <c r="I112" s="720" t="s">
        <v>201</v>
      </c>
      <c r="J112" s="23"/>
      <c r="K112" s="768"/>
      <c r="L112" s="192"/>
      <c r="M112" s="23"/>
      <c r="N112" s="281"/>
      <c r="O112" s="192" t="str">
        <f t="shared" si="30"/>
        <v/>
      </c>
      <c r="P112" s="232"/>
      <c r="Q112" s="187"/>
      <c r="R112" s="192" t="str">
        <f t="shared" si="31"/>
        <v/>
      </c>
      <c r="S112" s="23"/>
      <c r="T112" s="274"/>
      <c r="U112" s="192" t="str">
        <f t="shared" si="32"/>
        <v/>
      </c>
      <c r="V112" s="23"/>
      <c r="W112" s="274"/>
      <c r="X112" s="192" t="str">
        <f t="shared" si="33"/>
        <v/>
      </c>
      <c r="Y112" s="29"/>
      <c r="Z112" s="274"/>
      <c r="AA112" s="192" t="str">
        <f t="shared" si="34"/>
        <v/>
      </c>
      <c r="AB112" s="232"/>
      <c r="AC112" s="274"/>
      <c r="AD112" s="192" t="str">
        <f t="shared" si="35"/>
        <v/>
      </c>
      <c r="AE112" s="232"/>
      <c r="AF112" s="274"/>
      <c r="AG112" s="192" t="str">
        <f t="shared" si="36"/>
        <v/>
      </c>
      <c r="AH112" s="23"/>
      <c r="AI112" s="274"/>
      <c r="AJ112" s="192" t="str">
        <f t="shared" si="37"/>
        <v/>
      </c>
      <c r="AK112" s="23"/>
      <c r="AL112" s="281"/>
      <c r="AM112" s="192" t="str">
        <f t="shared" si="38"/>
        <v/>
      </c>
      <c r="AN112" s="29"/>
      <c r="AO112" s="274"/>
      <c r="AP112" s="192" t="str">
        <f t="shared" si="39"/>
        <v/>
      </c>
      <c r="AQ112" s="23"/>
      <c r="AR112" s="274"/>
      <c r="AS112" s="192" t="str">
        <f t="shared" si="40"/>
        <v/>
      </c>
      <c r="AT112" s="23"/>
      <c r="AU112" s="281"/>
      <c r="AV112" s="192" t="str">
        <f t="shared" si="41"/>
        <v/>
      </c>
      <c r="AW112" s="23"/>
      <c r="AX112" s="274"/>
      <c r="AY112" s="192" t="str">
        <f t="shared" si="42"/>
        <v/>
      </c>
      <c r="AZ112" s="23"/>
      <c r="BA112" s="281"/>
      <c r="BB112" s="192" t="str">
        <f t="shared" si="43"/>
        <v/>
      </c>
      <c r="BC112" s="706"/>
      <c r="BD112" s="280"/>
      <c r="BE112" s="192" t="str">
        <f t="shared" si="44"/>
        <v/>
      </c>
      <c r="BF112" s="23"/>
      <c r="BG112" s="281"/>
      <c r="BH112" s="192" t="str">
        <f t="shared" si="45"/>
        <v/>
      </c>
      <c r="BI112" s="23" t="s">
        <v>134</v>
      </c>
      <c r="BJ112" s="274">
        <v>7.0000000000000001E-3</v>
      </c>
      <c r="BK112" s="192" t="str">
        <f t="shared" si="46"/>
        <v>○</v>
      </c>
      <c r="BL112" s="23" t="s">
        <v>134</v>
      </c>
      <c r="BM112" s="274">
        <v>7.0000000000000001E-3</v>
      </c>
      <c r="BN112" s="192" t="str">
        <f t="shared" si="47"/>
        <v>○</v>
      </c>
      <c r="BO112" s="23" t="s">
        <v>134</v>
      </c>
      <c r="BP112" s="274">
        <v>7.0000000000000001E-3</v>
      </c>
      <c r="BQ112" s="192" t="str">
        <f t="shared" si="48"/>
        <v>○</v>
      </c>
      <c r="BR112" s="275"/>
      <c r="BS112" s="771"/>
      <c r="BT112" s="192" t="str">
        <f t="shared" si="49"/>
        <v/>
      </c>
      <c r="BU112" s="23" t="s">
        <v>134</v>
      </c>
      <c r="BV112" s="274">
        <v>7.0000000000000001E-3</v>
      </c>
      <c r="BW112" s="192" t="str">
        <f t="shared" si="50"/>
        <v>○</v>
      </c>
      <c r="BX112" s="23" t="s">
        <v>134</v>
      </c>
      <c r="BY112" s="274">
        <v>7.0000000000000001E-3</v>
      </c>
      <c r="BZ112" s="192" t="str">
        <f t="shared" si="51"/>
        <v>○</v>
      </c>
      <c r="CA112" s="23" t="s">
        <v>134</v>
      </c>
      <c r="CB112" s="274">
        <v>7.0000000000000001E-3</v>
      </c>
      <c r="CC112" s="192" t="str">
        <f t="shared" si="52"/>
        <v>○</v>
      </c>
      <c r="CD112" s="23" t="s">
        <v>134</v>
      </c>
      <c r="CE112" s="274">
        <v>7.0000000000000001E-3</v>
      </c>
      <c r="CF112" s="192" t="str">
        <f t="shared" si="53"/>
        <v>○</v>
      </c>
      <c r="CG112" s="29"/>
      <c r="CH112" s="281"/>
      <c r="CI112" s="192" t="str">
        <f t="shared" si="54"/>
        <v/>
      </c>
      <c r="CJ112" s="23"/>
      <c r="CK112" s="274"/>
      <c r="CL112" s="192" t="str">
        <f t="shared" si="55"/>
        <v/>
      </c>
      <c r="CM112" s="232" t="s">
        <v>134</v>
      </c>
      <c r="CN112" s="274">
        <v>7.0000000000000001E-3</v>
      </c>
      <c r="CO112" s="192" t="str">
        <f t="shared" si="56"/>
        <v>○</v>
      </c>
      <c r="CP112" s="232" t="s">
        <v>134</v>
      </c>
      <c r="CQ112" s="274">
        <v>7.0000000000000001E-3</v>
      </c>
      <c r="CR112" s="192" t="str">
        <f t="shared" si="57"/>
        <v>○</v>
      </c>
      <c r="CS112" s="232" t="s">
        <v>134</v>
      </c>
      <c r="CT112" s="274">
        <v>7.0000000000000001E-3</v>
      </c>
      <c r="CU112" s="192" t="str">
        <f t="shared" si="58"/>
        <v>○</v>
      </c>
    </row>
    <row r="113" spans="3:99" ht="12" customHeight="1" x14ac:dyDescent="0.2">
      <c r="C113" s="982"/>
      <c r="D113" s="975" t="s">
        <v>222</v>
      </c>
      <c r="E113" s="976"/>
      <c r="F113" s="976"/>
      <c r="G113" s="709" t="s">
        <v>90</v>
      </c>
      <c r="H113" s="705">
        <v>0.02</v>
      </c>
      <c r="I113" s="709" t="s">
        <v>201</v>
      </c>
      <c r="J113" s="23"/>
      <c r="K113" s="750"/>
      <c r="L113" s="192"/>
      <c r="M113" s="23"/>
      <c r="N113" s="188"/>
      <c r="O113" s="192" t="str">
        <f t="shared" si="30"/>
        <v/>
      </c>
      <c r="P113" s="23"/>
      <c r="Q113" s="218"/>
      <c r="R113" s="192" t="str">
        <f t="shared" si="31"/>
        <v/>
      </c>
      <c r="S113" s="23"/>
      <c r="T113" s="270"/>
      <c r="U113" s="192" t="str">
        <f t="shared" si="32"/>
        <v/>
      </c>
      <c r="V113" s="23"/>
      <c r="W113" s="270"/>
      <c r="X113" s="192" t="str">
        <f t="shared" si="33"/>
        <v/>
      </c>
      <c r="Y113" s="29"/>
      <c r="Z113" s="270"/>
      <c r="AA113" s="192" t="str">
        <f t="shared" si="34"/>
        <v/>
      </c>
      <c r="AB113" s="23"/>
      <c r="AC113" s="270"/>
      <c r="AD113" s="192" t="str">
        <f t="shared" si="35"/>
        <v/>
      </c>
      <c r="AE113" s="23"/>
      <c r="AF113" s="270"/>
      <c r="AG113" s="192" t="str">
        <f t="shared" si="36"/>
        <v/>
      </c>
      <c r="AH113" s="23"/>
      <c r="AI113" s="270"/>
      <c r="AJ113" s="192" t="str">
        <f t="shared" si="37"/>
        <v/>
      </c>
      <c r="AK113" s="23"/>
      <c r="AL113" s="188"/>
      <c r="AM113" s="192" t="str">
        <f t="shared" si="38"/>
        <v/>
      </c>
      <c r="AN113" s="29"/>
      <c r="AO113" s="270"/>
      <c r="AP113" s="192" t="str">
        <f t="shared" si="39"/>
        <v/>
      </c>
      <c r="AQ113" s="23"/>
      <c r="AR113" s="270"/>
      <c r="AS113" s="192" t="str">
        <f t="shared" si="40"/>
        <v/>
      </c>
      <c r="AT113" s="23"/>
      <c r="AU113" s="188"/>
      <c r="AV113" s="192" t="str">
        <f t="shared" si="41"/>
        <v/>
      </c>
      <c r="AW113" s="23"/>
      <c r="AX113" s="270"/>
      <c r="AY113" s="192" t="str">
        <f t="shared" si="42"/>
        <v/>
      </c>
      <c r="AZ113" s="23"/>
      <c r="BA113" s="188"/>
      <c r="BB113" s="192" t="str">
        <f t="shared" si="43"/>
        <v/>
      </c>
      <c r="BC113" s="706"/>
      <c r="BD113" s="189"/>
      <c r="BE113" s="192" t="str">
        <f t="shared" si="44"/>
        <v/>
      </c>
      <c r="BF113" s="23"/>
      <c r="BG113" s="188"/>
      <c r="BH113" s="192" t="str">
        <f t="shared" si="45"/>
        <v/>
      </c>
      <c r="BI113" s="23"/>
      <c r="BJ113" s="270">
        <v>4.0000000000000002E-4</v>
      </c>
      <c r="BK113" s="192" t="str">
        <f t="shared" si="46"/>
        <v>○</v>
      </c>
      <c r="BL113" s="23"/>
      <c r="BM113" s="270">
        <v>5.0000000000000001E-4</v>
      </c>
      <c r="BN113" s="192" t="str">
        <f t="shared" si="47"/>
        <v>○</v>
      </c>
      <c r="BO113" s="23"/>
      <c r="BP113" s="270">
        <v>5.0000000000000001E-4</v>
      </c>
      <c r="BQ113" s="192" t="str">
        <f t="shared" si="48"/>
        <v>○</v>
      </c>
      <c r="BR113" s="29"/>
      <c r="BS113" s="188"/>
      <c r="BT113" s="192" t="str">
        <f t="shared" si="49"/>
        <v/>
      </c>
      <c r="BU113" s="23"/>
      <c r="BV113" s="270">
        <v>5.0000000000000001E-4</v>
      </c>
      <c r="BW113" s="192" t="str">
        <f t="shared" si="50"/>
        <v>○</v>
      </c>
      <c r="BX113" s="23"/>
      <c r="BY113" s="270">
        <v>4.0000000000000002E-4</v>
      </c>
      <c r="BZ113" s="192" t="str">
        <f t="shared" si="51"/>
        <v>○</v>
      </c>
      <c r="CA113" s="23"/>
      <c r="CB113" s="270">
        <v>4.0000000000000002E-4</v>
      </c>
      <c r="CC113" s="192" t="str">
        <f t="shared" si="52"/>
        <v>○</v>
      </c>
      <c r="CD113" s="23"/>
      <c r="CE113" s="270">
        <v>4.0000000000000002E-4</v>
      </c>
      <c r="CF113" s="192" t="str">
        <f t="shared" si="53"/>
        <v>○</v>
      </c>
      <c r="CG113" s="29"/>
      <c r="CH113" s="188"/>
      <c r="CI113" s="192" t="str">
        <f t="shared" si="54"/>
        <v/>
      </c>
      <c r="CJ113" s="23"/>
      <c r="CK113" s="270"/>
      <c r="CL113" s="192" t="str">
        <f t="shared" si="55"/>
        <v/>
      </c>
      <c r="CM113" s="23"/>
      <c r="CN113" s="270">
        <v>2.9999999999999997E-4</v>
      </c>
      <c r="CO113" s="192" t="str">
        <f t="shared" si="56"/>
        <v>○</v>
      </c>
      <c r="CP113" s="23"/>
      <c r="CQ113" s="270">
        <v>4.0000000000000002E-4</v>
      </c>
      <c r="CR113" s="192" t="str">
        <f t="shared" si="57"/>
        <v>○</v>
      </c>
      <c r="CS113" s="23"/>
      <c r="CT113" s="270">
        <v>2.0000000000000001E-4</v>
      </c>
      <c r="CU113" s="192" t="str">
        <f t="shared" si="58"/>
        <v>○</v>
      </c>
    </row>
    <row r="114" spans="3:99" ht="12" customHeight="1" x14ac:dyDescent="0.2">
      <c r="C114" s="982"/>
      <c r="D114" s="975" t="s">
        <v>223</v>
      </c>
      <c r="E114" s="976"/>
      <c r="F114" s="976"/>
      <c r="G114" s="709" t="s">
        <v>90</v>
      </c>
      <c r="H114" s="705">
        <v>2E-3</v>
      </c>
      <c r="I114" s="709" t="s">
        <v>201</v>
      </c>
      <c r="J114" s="23"/>
      <c r="K114" s="264"/>
      <c r="L114" s="192"/>
      <c r="M114" s="23"/>
      <c r="N114" s="188"/>
      <c r="O114" s="192" t="str">
        <f t="shared" si="30"/>
        <v/>
      </c>
      <c r="P114" s="23"/>
      <c r="Q114" s="219"/>
      <c r="R114" s="192" t="str">
        <f t="shared" si="31"/>
        <v/>
      </c>
      <c r="S114" s="23"/>
      <c r="T114" s="282"/>
      <c r="U114" s="192" t="str">
        <f t="shared" si="32"/>
        <v/>
      </c>
      <c r="V114" s="23"/>
      <c r="W114" s="282"/>
      <c r="X114" s="192" t="str">
        <f t="shared" si="33"/>
        <v/>
      </c>
      <c r="Y114" s="29"/>
      <c r="Z114" s="282"/>
      <c r="AA114" s="192" t="str">
        <f t="shared" si="34"/>
        <v/>
      </c>
      <c r="AB114" s="23"/>
      <c r="AC114" s="282"/>
      <c r="AD114" s="192" t="str">
        <f t="shared" si="35"/>
        <v/>
      </c>
      <c r="AE114" s="23"/>
      <c r="AF114" s="282"/>
      <c r="AG114" s="192" t="str">
        <f t="shared" si="36"/>
        <v/>
      </c>
      <c r="AH114" s="23"/>
      <c r="AI114" s="282"/>
      <c r="AJ114" s="192" t="str">
        <f t="shared" si="37"/>
        <v/>
      </c>
      <c r="AK114" s="23"/>
      <c r="AL114" s="189"/>
      <c r="AM114" s="192" t="str">
        <f t="shared" si="38"/>
        <v/>
      </c>
      <c r="AN114" s="29"/>
      <c r="AO114" s="282"/>
      <c r="AP114" s="192" t="str">
        <f t="shared" si="39"/>
        <v/>
      </c>
      <c r="AQ114" s="23"/>
      <c r="AR114" s="282"/>
      <c r="AS114" s="192" t="str">
        <f t="shared" si="40"/>
        <v/>
      </c>
      <c r="AT114" s="23"/>
      <c r="AU114" s="189"/>
      <c r="AV114" s="192" t="str">
        <f t="shared" si="41"/>
        <v/>
      </c>
      <c r="AW114" s="23"/>
      <c r="AX114" s="282"/>
      <c r="AY114" s="192" t="str">
        <f t="shared" si="42"/>
        <v/>
      </c>
      <c r="AZ114" s="23"/>
      <c r="BA114" s="188"/>
      <c r="BB114" s="192" t="str">
        <f t="shared" si="43"/>
        <v/>
      </c>
      <c r="BC114" s="706"/>
      <c r="BD114" s="189"/>
      <c r="BE114" s="192" t="str">
        <f t="shared" si="44"/>
        <v/>
      </c>
      <c r="BF114" s="23"/>
      <c r="BG114" s="188"/>
      <c r="BH114" s="192" t="str">
        <f t="shared" si="45"/>
        <v/>
      </c>
      <c r="BI114" s="23" t="s">
        <v>134</v>
      </c>
      <c r="BJ114" s="282">
        <v>2.0000000000000001E-4</v>
      </c>
      <c r="BK114" s="192" t="str">
        <f t="shared" si="46"/>
        <v>○</v>
      </c>
      <c r="BL114" s="23" t="s">
        <v>134</v>
      </c>
      <c r="BM114" s="282">
        <v>2.0000000000000001E-4</v>
      </c>
      <c r="BN114" s="192" t="str">
        <f t="shared" si="47"/>
        <v>○</v>
      </c>
      <c r="BO114" s="23" t="s">
        <v>134</v>
      </c>
      <c r="BP114" s="282">
        <v>2.0000000000000001E-4</v>
      </c>
      <c r="BQ114" s="192" t="str">
        <f t="shared" si="48"/>
        <v>○</v>
      </c>
      <c r="BR114" s="29"/>
      <c r="BS114" s="188"/>
      <c r="BT114" s="192" t="str">
        <f t="shared" si="49"/>
        <v/>
      </c>
      <c r="BU114" s="23" t="s">
        <v>134</v>
      </c>
      <c r="BV114" s="282">
        <v>2.0000000000000001E-4</v>
      </c>
      <c r="BW114" s="192" t="str">
        <f t="shared" si="50"/>
        <v>○</v>
      </c>
      <c r="BX114" s="23" t="s">
        <v>134</v>
      </c>
      <c r="BY114" s="282">
        <v>2.0000000000000001E-4</v>
      </c>
      <c r="BZ114" s="192" t="str">
        <f t="shared" si="51"/>
        <v>○</v>
      </c>
      <c r="CA114" s="23" t="s">
        <v>134</v>
      </c>
      <c r="CB114" s="282">
        <v>2.0000000000000001E-4</v>
      </c>
      <c r="CC114" s="192" t="str">
        <f t="shared" si="52"/>
        <v>○</v>
      </c>
      <c r="CD114" s="23" t="s">
        <v>134</v>
      </c>
      <c r="CE114" s="282">
        <v>2.0000000000000001E-4</v>
      </c>
      <c r="CF114" s="192" t="str">
        <f t="shared" si="53"/>
        <v>○</v>
      </c>
      <c r="CG114" s="29"/>
      <c r="CH114" s="188"/>
      <c r="CI114" s="192" t="str">
        <f t="shared" si="54"/>
        <v/>
      </c>
      <c r="CJ114" s="23"/>
      <c r="CK114" s="282"/>
      <c r="CL114" s="192" t="str">
        <f t="shared" si="55"/>
        <v/>
      </c>
      <c r="CM114" s="23" t="s">
        <v>134</v>
      </c>
      <c r="CN114" s="282">
        <v>2.0000000000000001E-4</v>
      </c>
      <c r="CO114" s="192" t="str">
        <f t="shared" si="56"/>
        <v>○</v>
      </c>
      <c r="CP114" s="23" t="s">
        <v>134</v>
      </c>
      <c r="CQ114" s="282">
        <v>2.0000000000000001E-4</v>
      </c>
      <c r="CR114" s="192" t="str">
        <f t="shared" si="57"/>
        <v>○</v>
      </c>
      <c r="CS114" s="23" t="s">
        <v>134</v>
      </c>
      <c r="CT114" s="282">
        <v>2.0000000000000001E-4</v>
      </c>
      <c r="CU114" s="192" t="str">
        <f t="shared" si="58"/>
        <v>○</v>
      </c>
    </row>
    <row r="115" spans="3:99" ht="12" customHeight="1" x14ac:dyDescent="0.2">
      <c r="C115" s="982"/>
      <c r="D115" s="977" t="s">
        <v>224</v>
      </c>
      <c r="E115" s="978"/>
      <c r="F115" s="978"/>
      <c r="G115" s="719" t="s">
        <v>90</v>
      </c>
      <c r="H115" s="717">
        <v>4.0000000000000002E-4</v>
      </c>
      <c r="I115" s="719" t="s">
        <v>201</v>
      </c>
      <c r="J115" s="224"/>
      <c r="K115" s="772"/>
      <c r="L115" s="222"/>
      <c r="M115" s="224"/>
      <c r="N115" s="228"/>
      <c r="O115" s="222" t="str">
        <f t="shared" si="30"/>
        <v/>
      </c>
      <c r="P115" s="224"/>
      <c r="Q115" s="223"/>
      <c r="R115" s="222" t="str">
        <f t="shared" si="31"/>
        <v/>
      </c>
      <c r="S115" s="224"/>
      <c r="T115" s="283"/>
      <c r="U115" s="222" t="str">
        <f t="shared" si="32"/>
        <v/>
      </c>
      <c r="V115" s="224"/>
      <c r="W115" s="283"/>
      <c r="X115" s="222" t="str">
        <f t="shared" si="33"/>
        <v/>
      </c>
      <c r="Y115" s="226"/>
      <c r="Z115" s="283"/>
      <c r="AA115" s="222" t="str">
        <f t="shared" si="34"/>
        <v/>
      </c>
      <c r="AB115" s="224"/>
      <c r="AC115" s="283"/>
      <c r="AD115" s="222" t="str">
        <f t="shared" si="35"/>
        <v/>
      </c>
      <c r="AE115" s="224"/>
      <c r="AF115" s="283"/>
      <c r="AG115" s="222" t="str">
        <f t="shared" si="36"/>
        <v/>
      </c>
      <c r="AH115" s="224"/>
      <c r="AI115" s="283"/>
      <c r="AJ115" s="222" t="str">
        <f t="shared" si="37"/>
        <v/>
      </c>
      <c r="AK115" s="224"/>
      <c r="AL115" s="227"/>
      <c r="AM115" s="222" t="str">
        <f t="shared" si="38"/>
        <v/>
      </c>
      <c r="AN115" s="226"/>
      <c r="AO115" s="283"/>
      <c r="AP115" s="222" t="str">
        <f t="shared" si="39"/>
        <v/>
      </c>
      <c r="AQ115" s="224"/>
      <c r="AR115" s="283"/>
      <c r="AS115" s="222" t="str">
        <f t="shared" si="40"/>
        <v/>
      </c>
      <c r="AT115" s="224"/>
      <c r="AU115" s="227"/>
      <c r="AV115" s="222" t="str">
        <f t="shared" si="41"/>
        <v/>
      </c>
      <c r="AW115" s="224"/>
      <c r="AX115" s="283"/>
      <c r="AY115" s="222" t="str">
        <f t="shared" si="42"/>
        <v/>
      </c>
      <c r="AZ115" s="224"/>
      <c r="BA115" s="228"/>
      <c r="BB115" s="222" t="str">
        <f t="shared" si="43"/>
        <v/>
      </c>
      <c r="BC115" s="718"/>
      <c r="BD115" s="227"/>
      <c r="BE115" s="222" t="str">
        <f t="shared" si="44"/>
        <v/>
      </c>
      <c r="BF115" s="224"/>
      <c r="BG115" s="228"/>
      <c r="BH115" s="222" t="str">
        <f t="shared" si="45"/>
        <v/>
      </c>
      <c r="BI115" s="224" t="s">
        <v>134</v>
      </c>
      <c r="BJ115" s="283">
        <v>3.0000000000000001E-5</v>
      </c>
      <c r="BK115" s="222" t="str">
        <f t="shared" si="46"/>
        <v>○</v>
      </c>
      <c r="BL115" s="224" t="s">
        <v>134</v>
      </c>
      <c r="BM115" s="283">
        <v>3.0000000000000001E-5</v>
      </c>
      <c r="BN115" s="222" t="str">
        <f t="shared" si="47"/>
        <v>○</v>
      </c>
      <c r="BO115" s="224" t="s">
        <v>134</v>
      </c>
      <c r="BP115" s="283">
        <v>3.0000000000000001E-5</v>
      </c>
      <c r="BQ115" s="222" t="str">
        <f t="shared" si="48"/>
        <v>○</v>
      </c>
      <c r="BR115" s="226"/>
      <c r="BS115" s="228"/>
      <c r="BT115" s="222" t="str">
        <f t="shared" si="49"/>
        <v/>
      </c>
      <c r="BU115" s="224" t="s">
        <v>134</v>
      </c>
      <c r="BV115" s="283">
        <v>3.0000000000000001E-5</v>
      </c>
      <c r="BW115" s="222" t="str">
        <f t="shared" si="50"/>
        <v>○</v>
      </c>
      <c r="BX115" s="224" t="s">
        <v>134</v>
      </c>
      <c r="BY115" s="283">
        <v>3.0000000000000001E-5</v>
      </c>
      <c r="BZ115" s="222" t="str">
        <f t="shared" si="51"/>
        <v>○</v>
      </c>
      <c r="CA115" s="224" t="s">
        <v>134</v>
      </c>
      <c r="CB115" s="283">
        <v>3.0000000000000001E-5</v>
      </c>
      <c r="CC115" s="222" t="str">
        <f t="shared" si="52"/>
        <v>○</v>
      </c>
      <c r="CD115" s="224" t="s">
        <v>134</v>
      </c>
      <c r="CE115" s="283">
        <v>3.0000000000000001E-5</v>
      </c>
      <c r="CF115" s="222" t="str">
        <f t="shared" si="53"/>
        <v>○</v>
      </c>
      <c r="CG115" s="226"/>
      <c r="CH115" s="228"/>
      <c r="CI115" s="222" t="str">
        <f t="shared" si="54"/>
        <v/>
      </c>
      <c r="CJ115" s="224"/>
      <c r="CK115" s="283"/>
      <c r="CL115" s="222" t="str">
        <f t="shared" si="55"/>
        <v/>
      </c>
      <c r="CM115" s="224" t="s">
        <v>134</v>
      </c>
      <c r="CN115" s="283">
        <v>3.0000000000000001E-5</v>
      </c>
      <c r="CO115" s="222" t="str">
        <f t="shared" si="56"/>
        <v>○</v>
      </c>
      <c r="CP115" s="224" t="s">
        <v>134</v>
      </c>
      <c r="CQ115" s="283">
        <v>3.0000000000000001E-5</v>
      </c>
      <c r="CR115" s="222" t="str">
        <f t="shared" si="57"/>
        <v>○</v>
      </c>
      <c r="CS115" s="224" t="s">
        <v>134</v>
      </c>
      <c r="CT115" s="283">
        <v>3.0000000000000001E-5</v>
      </c>
      <c r="CU115" s="222" t="str">
        <f t="shared" si="58"/>
        <v>○</v>
      </c>
    </row>
    <row r="116" spans="3:99" ht="12" customHeight="1" x14ac:dyDescent="0.2">
      <c r="C116" s="982"/>
      <c r="D116" s="975" t="s">
        <v>225</v>
      </c>
      <c r="E116" s="976"/>
      <c r="F116" s="976"/>
      <c r="G116" s="709" t="s">
        <v>99</v>
      </c>
      <c r="H116" s="713">
        <v>0.2</v>
      </c>
      <c r="I116" s="720" t="s">
        <v>201</v>
      </c>
      <c r="J116" s="23"/>
      <c r="K116" s="237"/>
      <c r="L116" s="192"/>
      <c r="M116" s="23"/>
      <c r="N116" s="188"/>
      <c r="O116" s="192" t="str">
        <f t="shared" si="30"/>
        <v/>
      </c>
      <c r="P116" s="23"/>
      <c r="Q116" s="219"/>
      <c r="R116" s="192" t="str">
        <f t="shared" si="31"/>
        <v/>
      </c>
      <c r="S116" s="23"/>
      <c r="T116" s="191"/>
      <c r="U116" s="192" t="str">
        <f t="shared" si="32"/>
        <v/>
      </c>
      <c r="V116" s="23"/>
      <c r="W116" s="191"/>
      <c r="X116" s="192" t="str">
        <f t="shared" si="33"/>
        <v/>
      </c>
      <c r="Y116" s="29"/>
      <c r="Z116" s="191"/>
      <c r="AA116" s="192" t="str">
        <f t="shared" si="34"/>
        <v/>
      </c>
      <c r="AB116" s="23"/>
      <c r="AC116" s="191"/>
      <c r="AD116" s="192" t="str">
        <f t="shared" si="35"/>
        <v/>
      </c>
      <c r="AE116" s="23"/>
      <c r="AF116" s="191"/>
      <c r="AG116" s="192" t="str">
        <f t="shared" si="36"/>
        <v/>
      </c>
      <c r="AH116" s="23"/>
      <c r="AI116" s="191"/>
      <c r="AJ116" s="192" t="str">
        <f t="shared" si="37"/>
        <v/>
      </c>
      <c r="AK116" s="23"/>
      <c r="AL116" s="189"/>
      <c r="AM116" s="192" t="str">
        <f t="shared" si="38"/>
        <v/>
      </c>
      <c r="AN116" s="29"/>
      <c r="AO116" s="191"/>
      <c r="AP116" s="192" t="str">
        <f t="shared" si="39"/>
        <v/>
      </c>
      <c r="AQ116" s="23"/>
      <c r="AR116" s="191"/>
      <c r="AS116" s="192" t="str">
        <f t="shared" si="40"/>
        <v/>
      </c>
      <c r="AT116" s="23"/>
      <c r="AU116" s="189"/>
      <c r="AV116" s="192" t="str">
        <f t="shared" si="41"/>
        <v/>
      </c>
      <c r="AW116" s="23"/>
      <c r="AX116" s="191"/>
      <c r="AY116" s="192" t="str">
        <f t="shared" si="42"/>
        <v/>
      </c>
      <c r="AZ116" s="23"/>
      <c r="BA116" s="188"/>
      <c r="BB116" s="192" t="str">
        <f t="shared" si="43"/>
        <v/>
      </c>
      <c r="BC116" s="706"/>
      <c r="BD116" s="189"/>
      <c r="BE116" s="192" t="str">
        <f t="shared" si="44"/>
        <v/>
      </c>
      <c r="BF116" s="23"/>
      <c r="BG116" s="188"/>
      <c r="BH116" s="192" t="str">
        <f t="shared" si="45"/>
        <v/>
      </c>
      <c r="BI116" s="23"/>
      <c r="BJ116" s="191">
        <v>0.11</v>
      </c>
      <c r="BK116" s="192" t="str">
        <f t="shared" si="46"/>
        <v>○</v>
      </c>
      <c r="BL116" s="23"/>
      <c r="BM116" s="191">
        <v>0.05</v>
      </c>
      <c r="BN116" s="192" t="str">
        <f t="shared" si="47"/>
        <v>○</v>
      </c>
      <c r="BO116" s="23"/>
      <c r="BP116" s="237">
        <v>0.16</v>
      </c>
      <c r="BQ116" s="192" t="str">
        <f t="shared" si="48"/>
        <v>○</v>
      </c>
      <c r="BR116" s="29"/>
      <c r="BS116" s="189"/>
      <c r="BT116" s="192" t="str">
        <f t="shared" si="49"/>
        <v/>
      </c>
      <c r="BU116" s="23"/>
      <c r="BV116" s="191">
        <v>7.0000000000000007E-2</v>
      </c>
      <c r="BW116" s="192" t="str">
        <f t="shared" si="50"/>
        <v>○</v>
      </c>
      <c r="BX116" s="23" t="s">
        <v>134</v>
      </c>
      <c r="BY116" s="191">
        <v>0.02</v>
      </c>
      <c r="BZ116" s="192" t="str">
        <f t="shared" si="51"/>
        <v>○</v>
      </c>
      <c r="CA116" s="23" t="s">
        <v>134</v>
      </c>
      <c r="CB116" s="191">
        <v>0.02</v>
      </c>
      <c r="CC116" s="192" t="str">
        <f t="shared" si="52"/>
        <v>○</v>
      </c>
      <c r="CD116" s="23" t="s">
        <v>134</v>
      </c>
      <c r="CE116" s="191">
        <v>0.02</v>
      </c>
      <c r="CF116" s="192" t="str">
        <f t="shared" si="53"/>
        <v>○</v>
      </c>
      <c r="CG116" s="29"/>
      <c r="CH116" s="188"/>
      <c r="CI116" s="192" t="str">
        <f t="shared" si="54"/>
        <v/>
      </c>
      <c r="CJ116" s="23"/>
      <c r="CK116" s="191"/>
      <c r="CL116" s="192" t="str">
        <f t="shared" si="55"/>
        <v/>
      </c>
      <c r="CM116" s="23"/>
      <c r="CN116" s="191">
        <v>0.03</v>
      </c>
      <c r="CO116" s="192" t="str">
        <f t="shared" si="56"/>
        <v>○</v>
      </c>
      <c r="CP116" s="23"/>
      <c r="CQ116" s="191">
        <v>0.06</v>
      </c>
      <c r="CR116" s="192" t="str">
        <f t="shared" si="57"/>
        <v>○</v>
      </c>
      <c r="CS116" s="23"/>
      <c r="CT116" s="191">
        <v>0.13</v>
      </c>
      <c r="CU116" s="192" t="str">
        <f t="shared" si="58"/>
        <v>○</v>
      </c>
    </row>
    <row r="117" spans="3:99" ht="12" customHeight="1" x14ac:dyDescent="0.2">
      <c r="C117" s="982"/>
      <c r="D117" s="975" t="s">
        <v>226</v>
      </c>
      <c r="E117" s="976"/>
      <c r="F117" s="976"/>
      <c r="G117" s="709" t="s">
        <v>99</v>
      </c>
      <c r="H117" s="705">
        <v>2E-3</v>
      </c>
      <c r="I117" s="709" t="s">
        <v>201</v>
      </c>
      <c r="J117" s="23"/>
      <c r="K117" s="264"/>
      <c r="L117" s="192"/>
      <c r="M117" s="23"/>
      <c r="N117" s="188"/>
      <c r="O117" s="192" t="str">
        <f t="shared" si="30"/>
        <v/>
      </c>
      <c r="P117" s="23"/>
      <c r="Q117" s="219"/>
      <c r="R117" s="192" t="str">
        <f t="shared" si="31"/>
        <v/>
      </c>
      <c r="S117" s="23"/>
      <c r="T117" s="282"/>
      <c r="U117" s="192" t="str">
        <f t="shared" si="32"/>
        <v/>
      </c>
      <c r="V117" s="23"/>
      <c r="W117" s="282"/>
      <c r="X117" s="192" t="str">
        <f t="shared" si="33"/>
        <v/>
      </c>
      <c r="Y117" s="29"/>
      <c r="Z117" s="282"/>
      <c r="AA117" s="192" t="str">
        <f t="shared" si="34"/>
        <v/>
      </c>
      <c r="AB117" s="23"/>
      <c r="AC117" s="282"/>
      <c r="AD117" s="192" t="str">
        <f t="shared" si="35"/>
        <v/>
      </c>
      <c r="AE117" s="23"/>
      <c r="AF117" s="282">
        <v>2.0999999999999999E-3</v>
      </c>
      <c r="AG117" s="192" t="str">
        <f t="shared" si="36"/>
        <v>×</v>
      </c>
      <c r="AH117" s="23"/>
      <c r="AI117" s="282"/>
      <c r="AJ117" s="192" t="str">
        <f t="shared" si="37"/>
        <v/>
      </c>
      <c r="AK117" s="23"/>
      <c r="AL117" s="189"/>
      <c r="AM117" s="192" t="str">
        <f t="shared" si="38"/>
        <v/>
      </c>
      <c r="AN117" s="29"/>
      <c r="AO117" s="282"/>
      <c r="AP117" s="192" t="str">
        <f t="shared" si="39"/>
        <v/>
      </c>
      <c r="AQ117" s="23"/>
      <c r="AR117" s="282"/>
      <c r="AS117" s="192" t="str">
        <f t="shared" si="40"/>
        <v/>
      </c>
      <c r="AT117" s="23"/>
      <c r="AU117" s="189"/>
      <c r="AV117" s="192" t="str">
        <f t="shared" si="41"/>
        <v/>
      </c>
      <c r="AW117" s="23"/>
      <c r="AX117" s="282"/>
      <c r="AY117" s="192" t="str">
        <f t="shared" si="42"/>
        <v/>
      </c>
      <c r="AZ117" s="23"/>
      <c r="BA117" s="188"/>
      <c r="BB117" s="192" t="str">
        <f t="shared" si="43"/>
        <v/>
      </c>
      <c r="BC117" s="706"/>
      <c r="BD117" s="189"/>
      <c r="BE117" s="192" t="str">
        <f t="shared" si="44"/>
        <v/>
      </c>
      <c r="BF117" s="23"/>
      <c r="BG117" s="188"/>
      <c r="BH117" s="192" t="str">
        <f t="shared" si="45"/>
        <v/>
      </c>
      <c r="BI117" s="23"/>
      <c r="BJ117" s="282">
        <v>2.0000000000000001E-4</v>
      </c>
      <c r="BK117" s="192" t="str">
        <f t="shared" si="46"/>
        <v>○</v>
      </c>
      <c r="BL117" s="23" t="s">
        <v>134</v>
      </c>
      <c r="BM117" s="282">
        <v>2.0000000000000001E-4</v>
      </c>
      <c r="BN117" s="192" t="str">
        <f t="shared" si="47"/>
        <v>○</v>
      </c>
      <c r="BO117" s="23" t="s">
        <v>134</v>
      </c>
      <c r="BP117" s="282">
        <v>2.0000000000000001E-4</v>
      </c>
      <c r="BQ117" s="192" t="str">
        <f t="shared" si="48"/>
        <v>○</v>
      </c>
      <c r="BR117" s="29"/>
      <c r="BS117" s="189"/>
      <c r="BT117" s="192" t="str">
        <f t="shared" si="49"/>
        <v/>
      </c>
      <c r="BU117" s="23" t="s">
        <v>134</v>
      </c>
      <c r="BV117" s="282">
        <v>2.0000000000000001E-4</v>
      </c>
      <c r="BW117" s="192" t="str">
        <f t="shared" si="50"/>
        <v>○</v>
      </c>
      <c r="BX117" s="23" t="s">
        <v>134</v>
      </c>
      <c r="BY117" s="282">
        <v>2.0000000000000001E-4</v>
      </c>
      <c r="BZ117" s="192" t="str">
        <f t="shared" si="51"/>
        <v>○</v>
      </c>
      <c r="CA117" s="23" t="s">
        <v>134</v>
      </c>
      <c r="CB117" s="282">
        <v>2.0000000000000001E-4</v>
      </c>
      <c r="CC117" s="192" t="str">
        <f t="shared" si="52"/>
        <v>○</v>
      </c>
      <c r="CD117" s="23" t="s">
        <v>134</v>
      </c>
      <c r="CE117" s="282">
        <v>2.0000000000000001E-4</v>
      </c>
      <c r="CF117" s="192" t="str">
        <f t="shared" si="53"/>
        <v>○</v>
      </c>
      <c r="CG117" s="29"/>
      <c r="CH117" s="188"/>
      <c r="CI117" s="192" t="str">
        <f t="shared" si="54"/>
        <v/>
      </c>
      <c r="CJ117" s="23"/>
      <c r="CK117" s="282"/>
      <c r="CL117" s="192" t="str">
        <f t="shared" si="55"/>
        <v/>
      </c>
      <c r="CM117" s="23" t="s">
        <v>134</v>
      </c>
      <c r="CN117" s="282">
        <v>2.0000000000000001E-4</v>
      </c>
      <c r="CO117" s="192" t="str">
        <f t="shared" si="56"/>
        <v>○</v>
      </c>
      <c r="CP117" s="23"/>
      <c r="CQ117" s="282">
        <v>2.0000000000000001E-4</v>
      </c>
      <c r="CR117" s="192" t="str">
        <f t="shared" si="57"/>
        <v>○</v>
      </c>
      <c r="CS117" s="23" t="s">
        <v>134</v>
      </c>
      <c r="CT117" s="282">
        <v>2.0000000000000001E-4</v>
      </c>
      <c r="CU117" s="192" t="str">
        <f t="shared" si="58"/>
        <v>○</v>
      </c>
    </row>
    <row r="118" spans="3:99" ht="12" customHeight="1" x14ac:dyDescent="0.2">
      <c r="C118" s="982"/>
      <c r="D118" s="975" t="s">
        <v>227</v>
      </c>
      <c r="E118" s="976"/>
      <c r="F118" s="976"/>
      <c r="G118" s="709" t="s">
        <v>99</v>
      </c>
      <c r="H118" s="705">
        <v>5.0000000000000002E-5</v>
      </c>
      <c r="I118" s="709" t="s">
        <v>201</v>
      </c>
      <c r="J118" s="23"/>
      <c r="K118" s="264"/>
      <c r="L118" s="192"/>
      <c r="M118" s="23"/>
      <c r="N118" s="188"/>
      <c r="O118" s="192" t="str">
        <f t="shared" si="30"/>
        <v/>
      </c>
      <c r="P118" s="23"/>
      <c r="Q118" s="217"/>
      <c r="R118" s="192" t="str">
        <f t="shared" si="31"/>
        <v/>
      </c>
      <c r="S118" s="23"/>
      <c r="T118" s="282"/>
      <c r="U118" s="192" t="str">
        <f t="shared" si="32"/>
        <v/>
      </c>
      <c r="V118" s="23"/>
      <c r="W118" s="282"/>
      <c r="X118" s="192" t="str">
        <f t="shared" si="33"/>
        <v/>
      </c>
      <c r="Y118" s="29"/>
      <c r="Z118" s="282"/>
      <c r="AA118" s="192" t="str">
        <f t="shared" si="34"/>
        <v/>
      </c>
      <c r="AB118" s="23"/>
      <c r="AC118" s="282"/>
      <c r="AD118" s="192" t="str">
        <f t="shared" si="35"/>
        <v/>
      </c>
      <c r="AE118" s="23"/>
      <c r="AF118" s="282"/>
      <c r="AG118" s="192" t="str">
        <f t="shared" si="36"/>
        <v/>
      </c>
      <c r="AH118" s="23"/>
      <c r="AI118" s="282"/>
      <c r="AJ118" s="192" t="str">
        <f t="shared" si="37"/>
        <v/>
      </c>
      <c r="AK118" s="23"/>
      <c r="AL118" s="189"/>
      <c r="AM118" s="192" t="str">
        <f t="shared" si="38"/>
        <v/>
      </c>
      <c r="AN118" s="29"/>
      <c r="AO118" s="282"/>
      <c r="AP118" s="192" t="str">
        <f t="shared" si="39"/>
        <v/>
      </c>
      <c r="AQ118" s="23"/>
      <c r="AR118" s="282"/>
      <c r="AS118" s="192" t="str">
        <f t="shared" si="40"/>
        <v/>
      </c>
      <c r="AT118" s="23"/>
      <c r="AU118" s="189"/>
      <c r="AV118" s="192" t="str">
        <f t="shared" si="41"/>
        <v/>
      </c>
      <c r="AW118" s="23"/>
      <c r="AX118" s="282"/>
      <c r="AY118" s="192" t="str">
        <f t="shared" si="42"/>
        <v/>
      </c>
      <c r="AZ118" s="23"/>
      <c r="BA118" s="188"/>
      <c r="BB118" s="192" t="str">
        <f t="shared" si="43"/>
        <v/>
      </c>
      <c r="BC118" s="706"/>
      <c r="BD118" s="189"/>
      <c r="BE118" s="192" t="str">
        <f t="shared" si="44"/>
        <v/>
      </c>
      <c r="BF118" s="23"/>
      <c r="BG118" s="188"/>
      <c r="BH118" s="192" t="str">
        <f t="shared" si="45"/>
        <v/>
      </c>
      <c r="BI118" s="23"/>
      <c r="BJ118" s="282"/>
      <c r="BK118" s="192" t="str">
        <f t="shared" si="46"/>
        <v/>
      </c>
      <c r="BL118" s="23"/>
      <c r="BM118" s="282"/>
      <c r="BN118" s="192" t="str">
        <f t="shared" si="47"/>
        <v/>
      </c>
      <c r="BO118" s="23"/>
      <c r="BP118" s="189"/>
      <c r="BQ118" s="192" t="str">
        <f t="shared" si="48"/>
        <v/>
      </c>
      <c r="BR118" s="29"/>
      <c r="BS118" s="189"/>
      <c r="BT118" s="192" t="str">
        <f t="shared" si="49"/>
        <v/>
      </c>
      <c r="BU118" s="23"/>
      <c r="BV118" s="282"/>
      <c r="BW118" s="192" t="str">
        <f t="shared" si="50"/>
        <v/>
      </c>
      <c r="BX118" s="23"/>
      <c r="BY118" s="282"/>
      <c r="BZ118" s="192" t="str">
        <f t="shared" si="51"/>
        <v/>
      </c>
      <c r="CA118" s="23"/>
      <c r="CB118" s="282"/>
      <c r="CC118" s="192" t="str">
        <f t="shared" si="52"/>
        <v/>
      </c>
      <c r="CD118" s="23"/>
      <c r="CE118" s="282"/>
      <c r="CF118" s="192" t="str">
        <f t="shared" si="53"/>
        <v/>
      </c>
      <c r="CG118" s="29"/>
      <c r="CH118" s="188"/>
      <c r="CI118" s="192" t="str">
        <f t="shared" si="54"/>
        <v/>
      </c>
      <c r="CJ118" s="23"/>
      <c r="CK118" s="282"/>
      <c r="CL118" s="192" t="str">
        <f t="shared" si="55"/>
        <v/>
      </c>
      <c r="CM118" s="23"/>
      <c r="CN118" s="282"/>
      <c r="CO118" s="192" t="str">
        <f t="shared" si="56"/>
        <v/>
      </c>
      <c r="CP118" s="23"/>
      <c r="CQ118" s="282"/>
      <c r="CR118" s="192" t="str">
        <f t="shared" si="57"/>
        <v/>
      </c>
      <c r="CS118" s="23"/>
      <c r="CT118" s="282"/>
      <c r="CU118" s="192" t="str">
        <f t="shared" si="58"/>
        <v/>
      </c>
    </row>
    <row r="119" spans="3:99" ht="12" customHeight="1" x14ac:dyDescent="0.2">
      <c r="C119" s="982"/>
      <c r="D119" s="975" t="s">
        <v>228</v>
      </c>
      <c r="E119" s="976"/>
      <c r="F119" s="976"/>
      <c r="G119" s="709" t="s">
        <v>99</v>
      </c>
      <c r="H119" s="705">
        <v>0.08</v>
      </c>
      <c r="I119" s="709" t="s">
        <v>93</v>
      </c>
      <c r="J119" s="23"/>
      <c r="K119" s="203"/>
      <c r="L119" s="192"/>
      <c r="M119" s="23"/>
      <c r="N119" s="188"/>
      <c r="O119" s="192" t="str">
        <f t="shared" si="30"/>
        <v/>
      </c>
      <c r="P119" s="23"/>
      <c r="Q119" s="217"/>
      <c r="R119" s="192" t="str">
        <f t="shared" si="31"/>
        <v/>
      </c>
      <c r="S119" s="23"/>
      <c r="T119" s="188"/>
      <c r="U119" s="192" t="str">
        <f t="shared" si="32"/>
        <v/>
      </c>
      <c r="V119" s="23"/>
      <c r="W119" s="188"/>
      <c r="X119" s="192" t="str">
        <f t="shared" si="33"/>
        <v/>
      </c>
      <c r="Y119" s="29"/>
      <c r="Z119" s="188"/>
      <c r="AA119" s="192" t="str">
        <f t="shared" si="34"/>
        <v/>
      </c>
      <c r="AB119" s="23"/>
      <c r="AC119" s="188"/>
      <c r="AD119" s="192" t="str">
        <f t="shared" si="35"/>
        <v/>
      </c>
      <c r="AE119" s="23"/>
      <c r="AF119" s="188"/>
      <c r="AG119" s="192" t="str">
        <f t="shared" si="36"/>
        <v/>
      </c>
      <c r="AH119" s="23"/>
      <c r="AI119" s="188"/>
      <c r="AJ119" s="192" t="str">
        <f t="shared" si="37"/>
        <v/>
      </c>
      <c r="AK119" s="23"/>
      <c r="AL119" s="237"/>
      <c r="AM119" s="192" t="str">
        <f t="shared" si="38"/>
        <v/>
      </c>
      <c r="AN119" s="29"/>
      <c r="AO119" s="188"/>
      <c r="AP119" s="192" t="str">
        <f t="shared" si="39"/>
        <v/>
      </c>
      <c r="AQ119" s="23"/>
      <c r="AR119" s="188"/>
      <c r="AS119" s="192" t="str">
        <f t="shared" si="40"/>
        <v/>
      </c>
      <c r="AT119" s="23"/>
      <c r="AU119" s="237"/>
      <c r="AV119" s="192" t="str">
        <f t="shared" si="41"/>
        <v/>
      </c>
      <c r="AW119" s="23"/>
      <c r="AX119" s="188"/>
      <c r="AY119" s="192" t="str">
        <f t="shared" si="42"/>
        <v/>
      </c>
      <c r="AZ119" s="23"/>
      <c r="BA119" s="188"/>
      <c r="BB119" s="192" t="str">
        <f t="shared" si="43"/>
        <v/>
      </c>
      <c r="BC119" s="706"/>
      <c r="BD119" s="237"/>
      <c r="BE119" s="192" t="str">
        <f t="shared" si="44"/>
        <v/>
      </c>
      <c r="BF119" s="23"/>
      <c r="BG119" s="188"/>
      <c r="BH119" s="192" t="str">
        <f t="shared" si="45"/>
        <v/>
      </c>
      <c r="BI119" s="23"/>
      <c r="BJ119" s="197">
        <v>1E-3</v>
      </c>
      <c r="BK119" s="192" t="str">
        <f t="shared" si="46"/>
        <v>○</v>
      </c>
      <c r="BL119" s="23"/>
      <c r="BM119" s="197">
        <v>1E-3</v>
      </c>
      <c r="BN119" s="192" t="str">
        <f t="shared" si="47"/>
        <v>○</v>
      </c>
      <c r="BO119" s="23"/>
      <c r="BP119" s="197">
        <v>1E-3</v>
      </c>
      <c r="BQ119" s="192" t="str">
        <f t="shared" si="48"/>
        <v>○</v>
      </c>
      <c r="BR119" s="29"/>
      <c r="BS119" s="237"/>
      <c r="BT119" s="192" t="str">
        <f t="shared" si="49"/>
        <v/>
      </c>
      <c r="BU119" s="23"/>
      <c r="BV119" s="197">
        <v>1E-3</v>
      </c>
      <c r="BW119" s="192" t="str">
        <f t="shared" si="50"/>
        <v>○</v>
      </c>
      <c r="BX119" s="23"/>
      <c r="BY119" s="197">
        <v>1E-3</v>
      </c>
      <c r="BZ119" s="192" t="str">
        <f t="shared" si="51"/>
        <v>○</v>
      </c>
      <c r="CA119" s="23"/>
      <c r="CB119" s="197">
        <v>1E-3</v>
      </c>
      <c r="CC119" s="192" t="str">
        <f t="shared" si="52"/>
        <v>○</v>
      </c>
      <c r="CD119" s="23"/>
      <c r="CE119" s="197">
        <v>1E-3</v>
      </c>
      <c r="CF119" s="192" t="str">
        <f t="shared" si="53"/>
        <v>○</v>
      </c>
      <c r="CG119" s="29"/>
      <c r="CH119" s="188"/>
      <c r="CI119" s="192" t="str">
        <f t="shared" si="54"/>
        <v/>
      </c>
      <c r="CJ119" s="23"/>
      <c r="CK119" s="188"/>
      <c r="CL119" s="192" t="str">
        <f t="shared" si="55"/>
        <v/>
      </c>
      <c r="CM119" s="23"/>
      <c r="CN119" s="197">
        <v>1E-3</v>
      </c>
      <c r="CO119" s="192" t="str">
        <f t="shared" si="56"/>
        <v>○</v>
      </c>
      <c r="CP119" s="23" t="s">
        <v>134</v>
      </c>
      <c r="CQ119" s="197">
        <v>1E-3</v>
      </c>
      <c r="CR119" s="192" t="str">
        <f t="shared" si="57"/>
        <v>○</v>
      </c>
      <c r="CS119" s="23"/>
      <c r="CT119" s="197">
        <v>1E-3</v>
      </c>
      <c r="CU119" s="192" t="str">
        <f t="shared" si="58"/>
        <v>○</v>
      </c>
    </row>
    <row r="120" spans="3:99" ht="12" customHeight="1" x14ac:dyDescent="0.2">
      <c r="C120" s="982"/>
      <c r="D120" s="977" t="s">
        <v>229</v>
      </c>
      <c r="E120" s="978"/>
      <c r="F120" s="978"/>
      <c r="G120" s="719" t="s">
        <v>90</v>
      </c>
      <c r="H120" s="717">
        <v>1</v>
      </c>
      <c r="I120" s="719" t="s">
        <v>93</v>
      </c>
      <c r="J120" s="23"/>
      <c r="K120" s="203"/>
      <c r="L120" s="222"/>
      <c r="M120" s="23"/>
      <c r="N120" s="188"/>
      <c r="O120" s="222" t="str">
        <f t="shared" si="30"/>
        <v/>
      </c>
      <c r="P120" s="224"/>
      <c r="Q120" s="221"/>
      <c r="R120" s="222" t="str">
        <f t="shared" si="31"/>
        <v/>
      </c>
      <c r="S120" s="224"/>
      <c r="T120" s="228"/>
      <c r="U120" s="222" t="str">
        <f t="shared" si="32"/>
        <v/>
      </c>
      <c r="V120" s="224"/>
      <c r="W120" s="228"/>
      <c r="X120" s="222" t="str">
        <f t="shared" si="33"/>
        <v/>
      </c>
      <c r="Y120" s="226"/>
      <c r="Z120" s="228"/>
      <c r="AA120" s="222" t="str">
        <f t="shared" si="34"/>
        <v/>
      </c>
      <c r="AB120" s="224"/>
      <c r="AC120" s="228"/>
      <c r="AD120" s="222" t="str">
        <f t="shared" si="35"/>
        <v/>
      </c>
      <c r="AE120" s="224"/>
      <c r="AF120" s="228"/>
      <c r="AG120" s="222" t="str">
        <f t="shared" si="36"/>
        <v/>
      </c>
      <c r="AH120" s="224"/>
      <c r="AI120" s="228"/>
      <c r="AJ120" s="222" t="str">
        <f t="shared" si="37"/>
        <v/>
      </c>
      <c r="AK120" s="284"/>
      <c r="AL120" s="285"/>
      <c r="AM120" s="222" t="str">
        <f t="shared" si="38"/>
        <v/>
      </c>
      <c r="AN120" s="773"/>
      <c r="AO120" s="228"/>
      <c r="AP120" s="222" t="str">
        <f t="shared" si="39"/>
        <v/>
      </c>
      <c r="AQ120" s="284"/>
      <c r="AR120" s="228"/>
      <c r="AS120" s="222" t="str">
        <f t="shared" si="40"/>
        <v/>
      </c>
      <c r="AT120" s="284"/>
      <c r="AU120" s="285"/>
      <c r="AV120" s="222" t="str">
        <f t="shared" si="41"/>
        <v/>
      </c>
      <c r="AW120" s="224"/>
      <c r="AX120" s="228"/>
      <c r="AY120" s="222" t="str">
        <f t="shared" si="42"/>
        <v/>
      </c>
      <c r="AZ120" s="224"/>
      <c r="BA120" s="228"/>
      <c r="BB120" s="222" t="str">
        <f t="shared" si="43"/>
        <v/>
      </c>
      <c r="BC120" s="718"/>
      <c r="BD120" s="285"/>
      <c r="BE120" s="222" t="str">
        <f t="shared" si="44"/>
        <v/>
      </c>
      <c r="BF120" s="224"/>
      <c r="BG120" s="228"/>
      <c r="BH120" s="222" t="str">
        <f t="shared" si="45"/>
        <v/>
      </c>
      <c r="BI120" s="224" t="s">
        <v>134</v>
      </c>
      <c r="BJ120" s="774">
        <v>3.0000000000000001E-3</v>
      </c>
      <c r="BK120" s="222" t="str">
        <f t="shared" si="46"/>
        <v>○</v>
      </c>
      <c r="BL120" s="224" t="s">
        <v>134</v>
      </c>
      <c r="BM120" s="774">
        <v>3.0000000000000001E-3</v>
      </c>
      <c r="BN120" s="222" t="str">
        <f t="shared" si="47"/>
        <v>○</v>
      </c>
      <c r="BO120" s="224" t="s">
        <v>134</v>
      </c>
      <c r="BP120" s="774">
        <v>3.0000000000000001E-3</v>
      </c>
      <c r="BQ120" s="222" t="str">
        <f t="shared" si="48"/>
        <v>○</v>
      </c>
      <c r="BR120" s="773"/>
      <c r="BS120" s="285"/>
      <c r="BT120" s="222" t="str">
        <f t="shared" si="49"/>
        <v/>
      </c>
      <c r="BU120" s="284" t="s">
        <v>134</v>
      </c>
      <c r="BV120" s="774">
        <v>3.0000000000000001E-3</v>
      </c>
      <c r="BW120" s="222" t="str">
        <f t="shared" si="50"/>
        <v>○</v>
      </c>
      <c r="BX120" s="284" t="s">
        <v>134</v>
      </c>
      <c r="BY120" s="774">
        <v>3.0000000000000001E-3</v>
      </c>
      <c r="BZ120" s="222" t="str">
        <f t="shared" si="51"/>
        <v>○</v>
      </c>
      <c r="CA120" s="284" t="s">
        <v>134</v>
      </c>
      <c r="CB120" s="774">
        <v>3.0000000000000001E-3</v>
      </c>
      <c r="CC120" s="222" t="str">
        <f t="shared" si="52"/>
        <v>○</v>
      </c>
      <c r="CD120" s="284" t="s">
        <v>134</v>
      </c>
      <c r="CE120" s="774">
        <v>3.0000000000000001E-3</v>
      </c>
      <c r="CF120" s="222" t="str">
        <f t="shared" si="53"/>
        <v>○</v>
      </c>
      <c r="CG120" s="226"/>
      <c r="CH120" s="228"/>
      <c r="CI120" s="222" t="str">
        <f t="shared" si="54"/>
        <v/>
      </c>
      <c r="CJ120" s="224"/>
      <c r="CK120" s="228"/>
      <c r="CL120" s="222" t="str">
        <f t="shared" si="55"/>
        <v/>
      </c>
      <c r="CM120" s="224" t="s">
        <v>134</v>
      </c>
      <c r="CN120" s="774">
        <v>3.0000000000000001E-3</v>
      </c>
      <c r="CO120" s="222" t="str">
        <f t="shared" si="56"/>
        <v>○</v>
      </c>
      <c r="CP120" s="224" t="s">
        <v>134</v>
      </c>
      <c r="CQ120" s="774">
        <v>3.0000000000000001E-3</v>
      </c>
      <c r="CR120" s="222" t="str">
        <f t="shared" si="57"/>
        <v>○</v>
      </c>
      <c r="CS120" s="224" t="s">
        <v>134</v>
      </c>
      <c r="CT120" s="774">
        <v>3.0000000000000001E-3</v>
      </c>
      <c r="CU120" s="222" t="str">
        <f t="shared" si="58"/>
        <v>○</v>
      </c>
    </row>
    <row r="121" spans="3:99" ht="12" customHeight="1" x14ac:dyDescent="0.2">
      <c r="C121" s="982"/>
      <c r="D121" s="975" t="s">
        <v>230</v>
      </c>
      <c r="E121" s="976"/>
      <c r="F121" s="976"/>
      <c r="G121" s="709" t="s">
        <v>99</v>
      </c>
      <c r="H121" s="705">
        <v>4.0000000000000001E-3</v>
      </c>
      <c r="I121" s="709" t="s">
        <v>93</v>
      </c>
      <c r="J121" s="713"/>
      <c r="K121" s="775"/>
      <c r="L121" s="192"/>
      <c r="M121" s="232"/>
      <c r="N121" s="747"/>
      <c r="O121" s="192" t="str">
        <f t="shared" si="30"/>
        <v/>
      </c>
      <c r="P121" s="23"/>
      <c r="Q121" s="217"/>
      <c r="R121" s="192" t="str">
        <f t="shared" si="31"/>
        <v/>
      </c>
      <c r="S121" s="23" t="s">
        <v>134</v>
      </c>
      <c r="T121" s="776">
        <v>3.0000000000000001E-5</v>
      </c>
      <c r="U121" s="192" t="str">
        <f t="shared" si="32"/>
        <v>○</v>
      </c>
      <c r="V121" s="23"/>
      <c r="W121" s="188"/>
      <c r="X121" s="192" t="str">
        <f t="shared" si="33"/>
        <v/>
      </c>
      <c r="Y121" s="29"/>
      <c r="Z121" s="188"/>
      <c r="AA121" s="192" t="str">
        <f t="shared" si="34"/>
        <v/>
      </c>
      <c r="AB121" s="23"/>
      <c r="AC121" s="188"/>
      <c r="AD121" s="192" t="str">
        <f t="shared" si="35"/>
        <v/>
      </c>
      <c r="AE121" s="23"/>
      <c r="AF121" s="188"/>
      <c r="AG121" s="192" t="str">
        <f t="shared" si="36"/>
        <v/>
      </c>
      <c r="AH121" s="23"/>
      <c r="AI121" s="188"/>
      <c r="AJ121" s="192" t="str">
        <f t="shared" si="37"/>
        <v/>
      </c>
      <c r="AK121" s="286"/>
      <c r="AL121" s="264"/>
      <c r="AM121" s="192" t="str">
        <f t="shared" si="38"/>
        <v/>
      </c>
      <c r="AN121" s="777"/>
      <c r="AO121" s="188"/>
      <c r="AP121" s="192" t="str">
        <f t="shared" si="39"/>
        <v/>
      </c>
      <c r="AQ121" s="286"/>
      <c r="AR121" s="188"/>
      <c r="AS121" s="192" t="str">
        <f t="shared" si="40"/>
        <v/>
      </c>
      <c r="AT121" s="286"/>
      <c r="AU121" s="287"/>
      <c r="AV121" s="192" t="str">
        <f t="shared" si="41"/>
        <v/>
      </c>
      <c r="AW121" s="23"/>
      <c r="AX121" s="188"/>
      <c r="AY121" s="192" t="str">
        <f t="shared" si="42"/>
        <v/>
      </c>
      <c r="AZ121" s="23"/>
      <c r="BA121" s="188"/>
      <c r="BB121" s="192" t="str">
        <f t="shared" si="43"/>
        <v/>
      </c>
      <c r="BC121" s="706"/>
      <c r="BD121" s="264"/>
      <c r="BE121" s="192" t="str">
        <f t="shared" si="44"/>
        <v/>
      </c>
      <c r="BF121" s="23"/>
      <c r="BG121" s="188"/>
      <c r="BH121" s="192" t="str">
        <f t="shared" si="45"/>
        <v/>
      </c>
      <c r="BI121" s="23"/>
      <c r="BJ121" s="188"/>
      <c r="BK121" s="192" t="str">
        <f t="shared" si="46"/>
        <v/>
      </c>
      <c r="BL121" s="23" t="s">
        <v>356</v>
      </c>
      <c r="BM121" s="776">
        <v>3.0000000000000001E-5</v>
      </c>
      <c r="BN121" s="192" t="str">
        <f t="shared" si="47"/>
        <v>○</v>
      </c>
      <c r="BO121" s="23"/>
      <c r="BP121" s="264"/>
      <c r="BQ121" s="192" t="str">
        <f t="shared" si="48"/>
        <v/>
      </c>
      <c r="BR121" s="777"/>
      <c r="BS121" s="264"/>
      <c r="BT121" s="192" t="str">
        <f t="shared" si="49"/>
        <v/>
      </c>
      <c r="BU121" s="286"/>
      <c r="BV121" s="188"/>
      <c r="BW121" s="192" t="str">
        <f t="shared" si="50"/>
        <v/>
      </c>
      <c r="BX121" s="23"/>
      <c r="BY121" s="188"/>
      <c r="BZ121" s="192" t="str">
        <f t="shared" si="51"/>
        <v/>
      </c>
      <c r="CA121" s="23"/>
      <c r="CB121" s="188"/>
      <c r="CC121" s="192" t="str">
        <f t="shared" si="52"/>
        <v/>
      </c>
      <c r="CD121" s="23"/>
      <c r="CE121" s="188"/>
      <c r="CF121" s="192" t="str">
        <f t="shared" si="53"/>
        <v/>
      </c>
      <c r="CG121" s="29"/>
      <c r="CH121" s="188"/>
      <c r="CI121" s="192" t="str">
        <f t="shared" si="54"/>
        <v/>
      </c>
      <c r="CJ121" s="23"/>
      <c r="CK121" s="188"/>
      <c r="CL121" s="192" t="str">
        <f t="shared" si="55"/>
        <v/>
      </c>
      <c r="CM121" s="23"/>
      <c r="CN121" s="188"/>
      <c r="CO121" s="192" t="str">
        <f t="shared" si="56"/>
        <v/>
      </c>
      <c r="CP121" s="23"/>
      <c r="CQ121" s="188"/>
      <c r="CR121" s="192" t="str">
        <f t="shared" si="57"/>
        <v/>
      </c>
      <c r="CS121" s="23"/>
      <c r="CT121" s="188"/>
      <c r="CU121" s="192" t="str">
        <f t="shared" si="58"/>
        <v/>
      </c>
    </row>
    <row r="122" spans="3:99" ht="12" customHeight="1" x14ac:dyDescent="0.2">
      <c r="C122" s="982"/>
      <c r="D122" s="975" t="s">
        <v>231</v>
      </c>
      <c r="E122" s="976"/>
      <c r="F122" s="976"/>
      <c r="G122" s="709" t="s">
        <v>90</v>
      </c>
      <c r="H122" s="705">
        <v>0.02</v>
      </c>
      <c r="I122" s="709" t="s">
        <v>93</v>
      </c>
      <c r="J122" s="705"/>
      <c r="K122" s="264"/>
      <c r="L122" s="192"/>
      <c r="M122" s="23"/>
      <c r="N122" s="188"/>
      <c r="O122" s="192" t="str">
        <f t="shared" si="30"/>
        <v/>
      </c>
      <c r="P122" s="23"/>
      <c r="Q122" s="217"/>
      <c r="R122" s="192" t="str">
        <f t="shared" si="31"/>
        <v/>
      </c>
      <c r="S122" s="23" t="s">
        <v>134</v>
      </c>
      <c r="T122" s="197">
        <v>2E-3</v>
      </c>
      <c r="U122" s="192" t="str">
        <f t="shared" si="32"/>
        <v>○</v>
      </c>
      <c r="V122" s="23"/>
      <c r="W122" s="188"/>
      <c r="X122" s="192" t="str">
        <f t="shared" si="33"/>
        <v/>
      </c>
      <c r="Y122" s="29"/>
      <c r="Z122" s="188"/>
      <c r="AA122" s="192" t="str">
        <f t="shared" si="34"/>
        <v/>
      </c>
      <c r="AB122" s="23"/>
      <c r="AC122" s="188"/>
      <c r="AD122" s="192" t="str">
        <f t="shared" si="35"/>
        <v/>
      </c>
      <c r="AE122" s="23"/>
      <c r="AF122" s="188"/>
      <c r="AG122" s="192" t="str">
        <f t="shared" si="36"/>
        <v/>
      </c>
      <c r="AH122" s="23"/>
      <c r="AI122" s="188"/>
      <c r="AJ122" s="192" t="str">
        <f t="shared" si="37"/>
        <v/>
      </c>
      <c r="AK122" s="286"/>
      <c r="AL122" s="264"/>
      <c r="AM122" s="192" t="str">
        <f t="shared" si="38"/>
        <v/>
      </c>
      <c r="AN122" s="777"/>
      <c r="AO122" s="188"/>
      <c r="AP122" s="192" t="str">
        <f t="shared" si="39"/>
        <v/>
      </c>
      <c r="AQ122" s="286"/>
      <c r="AR122" s="188"/>
      <c r="AS122" s="192" t="str">
        <f t="shared" si="40"/>
        <v/>
      </c>
      <c r="AT122" s="286"/>
      <c r="AU122" s="282"/>
      <c r="AV122" s="192" t="str">
        <f t="shared" si="41"/>
        <v/>
      </c>
      <c r="AW122" s="23"/>
      <c r="AX122" s="188"/>
      <c r="AY122" s="192" t="str">
        <f t="shared" si="42"/>
        <v/>
      </c>
      <c r="AZ122" s="23"/>
      <c r="BA122" s="188"/>
      <c r="BB122" s="192" t="str">
        <f t="shared" si="43"/>
        <v/>
      </c>
      <c r="BC122" s="706"/>
      <c r="BD122" s="264"/>
      <c r="BE122" s="192" t="str">
        <f t="shared" si="44"/>
        <v/>
      </c>
      <c r="BF122" s="23"/>
      <c r="BG122" s="188"/>
      <c r="BH122" s="192" t="str">
        <f t="shared" si="45"/>
        <v/>
      </c>
      <c r="BI122" s="23"/>
      <c r="BJ122" s="188"/>
      <c r="BK122" s="192" t="str">
        <f t="shared" si="46"/>
        <v/>
      </c>
      <c r="BL122" s="23" t="s">
        <v>356</v>
      </c>
      <c r="BM122" s="197">
        <v>2E-3</v>
      </c>
      <c r="BN122" s="192" t="str">
        <f t="shared" si="47"/>
        <v>○</v>
      </c>
      <c r="BO122" s="23"/>
      <c r="BP122" s="264"/>
      <c r="BQ122" s="192" t="str">
        <f t="shared" si="48"/>
        <v/>
      </c>
      <c r="BR122" s="777"/>
      <c r="BS122" s="264"/>
      <c r="BT122" s="192" t="str">
        <f t="shared" si="49"/>
        <v/>
      </c>
      <c r="BU122" s="286"/>
      <c r="BV122" s="188"/>
      <c r="BW122" s="192" t="str">
        <f t="shared" si="50"/>
        <v/>
      </c>
      <c r="BX122" s="23"/>
      <c r="BY122" s="188"/>
      <c r="BZ122" s="192" t="str">
        <f t="shared" si="51"/>
        <v/>
      </c>
      <c r="CA122" s="23"/>
      <c r="CB122" s="188"/>
      <c r="CC122" s="192" t="str">
        <f t="shared" si="52"/>
        <v/>
      </c>
      <c r="CD122" s="23"/>
      <c r="CE122" s="188"/>
      <c r="CF122" s="192" t="str">
        <f t="shared" si="53"/>
        <v/>
      </c>
      <c r="CG122" s="29"/>
      <c r="CH122" s="188"/>
      <c r="CI122" s="192" t="str">
        <f t="shared" si="54"/>
        <v/>
      </c>
      <c r="CJ122" s="23"/>
      <c r="CK122" s="188"/>
      <c r="CL122" s="192" t="str">
        <f t="shared" si="55"/>
        <v/>
      </c>
      <c r="CM122" s="23"/>
      <c r="CN122" s="188"/>
      <c r="CO122" s="192" t="str">
        <f t="shared" si="56"/>
        <v/>
      </c>
      <c r="CP122" s="23"/>
      <c r="CQ122" s="188"/>
      <c r="CR122" s="192" t="str">
        <f t="shared" si="57"/>
        <v/>
      </c>
      <c r="CS122" s="23"/>
      <c r="CT122" s="188"/>
      <c r="CU122" s="192" t="str">
        <f t="shared" si="58"/>
        <v/>
      </c>
    </row>
    <row r="123" spans="3:99" ht="12" customHeight="1" x14ac:dyDescent="0.2">
      <c r="C123" s="983"/>
      <c r="D123" s="979" t="s">
        <v>232</v>
      </c>
      <c r="E123" s="980"/>
      <c r="F123" s="980"/>
      <c r="G123" s="721" t="s">
        <v>99</v>
      </c>
      <c r="H123" s="707">
        <v>0.03</v>
      </c>
      <c r="I123" s="721" t="s">
        <v>93</v>
      </c>
      <c r="J123" s="707"/>
      <c r="K123" s="260"/>
      <c r="L123" s="288"/>
      <c r="M123" s="40"/>
      <c r="N123" s="239"/>
      <c r="O123" s="288" t="str">
        <f t="shared" si="30"/>
        <v/>
      </c>
      <c r="P123" s="40"/>
      <c r="Q123" s="289"/>
      <c r="R123" s="288" t="str">
        <f t="shared" si="31"/>
        <v/>
      </c>
      <c r="S123" s="40" t="s">
        <v>134</v>
      </c>
      <c r="T123" s="262">
        <v>2.9999999999999997E-4</v>
      </c>
      <c r="U123" s="288" t="str">
        <f t="shared" si="32"/>
        <v>○</v>
      </c>
      <c r="V123" s="40"/>
      <c r="W123" s="239"/>
      <c r="X123" s="288" t="str">
        <f t="shared" si="33"/>
        <v/>
      </c>
      <c r="Y123" s="34"/>
      <c r="Z123" s="239"/>
      <c r="AA123" s="288" t="str">
        <f t="shared" si="34"/>
        <v/>
      </c>
      <c r="AB123" s="40"/>
      <c r="AC123" s="239"/>
      <c r="AD123" s="288" t="str">
        <f t="shared" si="35"/>
        <v/>
      </c>
      <c r="AE123" s="40"/>
      <c r="AF123" s="239"/>
      <c r="AG123" s="288" t="str">
        <f t="shared" si="36"/>
        <v/>
      </c>
      <c r="AH123" s="40"/>
      <c r="AI123" s="239"/>
      <c r="AJ123" s="288" t="str">
        <f t="shared" si="37"/>
        <v/>
      </c>
      <c r="AK123" s="290"/>
      <c r="AL123" s="260"/>
      <c r="AM123" s="288" t="str">
        <f t="shared" si="38"/>
        <v/>
      </c>
      <c r="AN123" s="778"/>
      <c r="AO123" s="239"/>
      <c r="AP123" s="288" t="str">
        <f t="shared" si="39"/>
        <v/>
      </c>
      <c r="AQ123" s="290"/>
      <c r="AR123" s="239"/>
      <c r="AS123" s="288" t="str">
        <f t="shared" si="40"/>
        <v/>
      </c>
      <c r="AT123" s="290"/>
      <c r="AU123" s="262"/>
      <c r="AV123" s="288" t="str">
        <f t="shared" si="41"/>
        <v/>
      </c>
      <c r="AW123" s="40"/>
      <c r="AX123" s="239"/>
      <c r="AY123" s="288" t="str">
        <f t="shared" si="42"/>
        <v/>
      </c>
      <c r="AZ123" s="40"/>
      <c r="BA123" s="239"/>
      <c r="BB123" s="288" t="str">
        <f t="shared" si="43"/>
        <v/>
      </c>
      <c r="BC123" s="708"/>
      <c r="BD123" s="260"/>
      <c r="BE123" s="288" t="str">
        <f t="shared" si="44"/>
        <v/>
      </c>
      <c r="BF123" s="40"/>
      <c r="BG123" s="239"/>
      <c r="BH123" s="288" t="str">
        <f t="shared" si="45"/>
        <v/>
      </c>
      <c r="BI123" s="40"/>
      <c r="BJ123" s="239"/>
      <c r="BK123" s="288" t="str">
        <f t="shared" si="46"/>
        <v/>
      </c>
      <c r="BL123" s="40" t="s">
        <v>356</v>
      </c>
      <c r="BM123" s="262">
        <v>2.9999999999999997E-4</v>
      </c>
      <c r="BN123" s="288" t="str">
        <f t="shared" si="47"/>
        <v>○</v>
      </c>
      <c r="BO123" s="40"/>
      <c r="BP123" s="260"/>
      <c r="BQ123" s="288" t="str">
        <f t="shared" si="48"/>
        <v/>
      </c>
      <c r="BR123" s="778"/>
      <c r="BS123" s="260"/>
      <c r="BT123" s="288" t="str">
        <f t="shared" si="49"/>
        <v/>
      </c>
      <c r="BU123" s="290"/>
      <c r="BV123" s="239"/>
      <c r="BW123" s="288" t="str">
        <f t="shared" si="50"/>
        <v/>
      </c>
      <c r="BX123" s="40"/>
      <c r="BY123" s="239"/>
      <c r="BZ123" s="288" t="str">
        <f t="shared" si="51"/>
        <v/>
      </c>
      <c r="CA123" s="40"/>
      <c r="CB123" s="239"/>
      <c r="CC123" s="288" t="str">
        <f t="shared" si="52"/>
        <v/>
      </c>
      <c r="CD123" s="40"/>
      <c r="CE123" s="239"/>
      <c r="CF123" s="288" t="str">
        <f t="shared" si="53"/>
        <v/>
      </c>
      <c r="CG123" s="34"/>
      <c r="CH123" s="239"/>
      <c r="CI123" s="288" t="str">
        <f t="shared" si="54"/>
        <v/>
      </c>
      <c r="CJ123" s="40"/>
      <c r="CK123" s="239"/>
      <c r="CL123" s="288" t="str">
        <f t="shared" si="55"/>
        <v/>
      </c>
      <c r="CM123" s="40"/>
      <c r="CN123" s="239"/>
      <c r="CO123" s="288" t="str">
        <f t="shared" si="56"/>
        <v/>
      </c>
      <c r="CP123" s="40"/>
      <c r="CQ123" s="239"/>
      <c r="CR123" s="288" t="str">
        <f t="shared" si="57"/>
        <v/>
      </c>
      <c r="CS123" s="40"/>
      <c r="CT123" s="239"/>
      <c r="CU123" s="288" t="str">
        <f t="shared" si="58"/>
        <v/>
      </c>
    </row>
    <row r="124" spans="3:99" ht="12" customHeight="1" x14ac:dyDescent="0.2">
      <c r="C124" s="981" t="s">
        <v>233</v>
      </c>
      <c r="D124" s="984" t="s">
        <v>234</v>
      </c>
      <c r="E124" s="985"/>
      <c r="F124" s="985"/>
      <c r="G124" s="696" t="s">
        <v>90</v>
      </c>
      <c r="H124" s="694"/>
      <c r="I124" s="696"/>
      <c r="J124" s="694"/>
      <c r="K124" s="291">
        <v>1600</v>
      </c>
      <c r="L124" s="126"/>
      <c r="M124" s="122"/>
      <c r="N124" s="127">
        <v>950</v>
      </c>
      <c r="O124" s="126"/>
      <c r="P124" s="122"/>
      <c r="Q124" s="291">
        <v>30</v>
      </c>
      <c r="R124" s="126" t="s">
        <v>235</v>
      </c>
      <c r="S124" s="122"/>
      <c r="T124" s="291">
        <v>34</v>
      </c>
      <c r="U124" s="126"/>
      <c r="V124" s="122"/>
      <c r="W124" s="291">
        <v>36</v>
      </c>
      <c r="X124" s="128"/>
      <c r="Y124" s="126"/>
      <c r="Z124" s="291">
        <v>43</v>
      </c>
      <c r="AA124" s="128"/>
      <c r="AB124" s="122"/>
      <c r="AC124" s="291">
        <v>36</v>
      </c>
      <c r="AD124" s="126"/>
      <c r="AE124" s="122"/>
      <c r="AF124" s="291">
        <v>300</v>
      </c>
      <c r="AG124" s="126"/>
      <c r="AH124" s="122"/>
      <c r="AI124" s="291">
        <v>23</v>
      </c>
      <c r="AJ124" s="126"/>
      <c r="AK124" s="122"/>
      <c r="AL124" s="291">
        <v>15</v>
      </c>
      <c r="AM124" s="128"/>
      <c r="AN124" s="695"/>
      <c r="AO124" s="291">
        <v>66</v>
      </c>
      <c r="AP124" s="126"/>
      <c r="AQ124" s="694"/>
      <c r="AR124" s="291">
        <v>16</v>
      </c>
      <c r="AS124" s="128"/>
      <c r="AT124" s="694"/>
      <c r="AU124" s="291">
        <v>50</v>
      </c>
      <c r="AV124" s="126"/>
      <c r="AW124" s="122"/>
      <c r="AX124" s="291">
        <v>27</v>
      </c>
      <c r="AY124" s="126"/>
      <c r="AZ124" s="122"/>
      <c r="BA124" s="291">
        <v>22</v>
      </c>
      <c r="BB124" s="128"/>
      <c r="BC124" s="695"/>
      <c r="BD124" s="291">
        <v>16</v>
      </c>
      <c r="BE124" s="126"/>
      <c r="BF124" s="122"/>
      <c r="BG124" s="291">
        <v>170</v>
      </c>
      <c r="BH124" s="126"/>
      <c r="BI124" s="122"/>
      <c r="BJ124" s="291">
        <v>18</v>
      </c>
      <c r="BK124" s="128"/>
      <c r="BL124" s="122"/>
      <c r="BM124" s="291">
        <v>40</v>
      </c>
      <c r="BN124" s="126"/>
      <c r="BO124" s="694"/>
      <c r="BP124" s="291">
        <v>33</v>
      </c>
      <c r="BQ124" s="128"/>
      <c r="BR124" s="695"/>
      <c r="BS124" s="291">
        <v>300</v>
      </c>
      <c r="BT124" s="126"/>
      <c r="BU124" s="694"/>
      <c r="BV124" s="291">
        <v>29</v>
      </c>
      <c r="BW124" s="126"/>
      <c r="BX124" s="122"/>
      <c r="BY124" s="291">
        <v>48</v>
      </c>
      <c r="BZ124" s="126"/>
      <c r="CA124" s="122"/>
      <c r="CB124" s="291">
        <v>15</v>
      </c>
      <c r="CC124" s="128"/>
      <c r="CD124" s="122"/>
      <c r="CE124" s="291">
        <v>17</v>
      </c>
      <c r="CF124" s="128"/>
      <c r="CG124" s="126"/>
      <c r="CH124" s="291">
        <v>14</v>
      </c>
      <c r="CI124" s="126"/>
      <c r="CJ124" s="122"/>
      <c r="CK124" s="291">
        <v>10</v>
      </c>
      <c r="CL124" s="126"/>
      <c r="CM124" s="694"/>
      <c r="CN124" s="291">
        <v>12</v>
      </c>
      <c r="CO124" s="126"/>
      <c r="CP124" s="694"/>
      <c r="CQ124" s="291">
        <v>13</v>
      </c>
      <c r="CR124" s="126"/>
      <c r="CS124" s="122"/>
      <c r="CT124" s="291">
        <v>14</v>
      </c>
      <c r="CU124" s="128"/>
    </row>
    <row r="125" spans="3:99" ht="12" customHeight="1" x14ac:dyDescent="0.2">
      <c r="C125" s="982"/>
      <c r="D125" s="975" t="s">
        <v>236</v>
      </c>
      <c r="E125" s="976"/>
      <c r="F125" s="976"/>
      <c r="G125" s="709" t="s">
        <v>90</v>
      </c>
      <c r="H125" s="705"/>
      <c r="I125" s="709"/>
      <c r="J125" s="705"/>
      <c r="K125" s="188"/>
      <c r="L125" s="29"/>
      <c r="M125" s="23"/>
      <c r="N125" s="281"/>
      <c r="O125" s="29"/>
      <c r="P125" s="23"/>
      <c r="Q125" s="188">
        <v>1.6</v>
      </c>
      <c r="R125" s="29" t="s">
        <v>235</v>
      </c>
      <c r="S125" s="23"/>
      <c r="T125" s="188">
        <v>1.8</v>
      </c>
      <c r="U125" s="29"/>
      <c r="V125" s="23"/>
      <c r="W125" s="188">
        <v>2</v>
      </c>
      <c r="X125" s="25"/>
      <c r="Y125" s="29"/>
      <c r="Z125" s="188">
        <v>1.4</v>
      </c>
      <c r="AA125" s="25"/>
      <c r="AB125" s="23"/>
      <c r="AC125" s="188">
        <v>0.7</v>
      </c>
      <c r="AD125" s="29"/>
      <c r="AE125" s="23"/>
      <c r="AF125" s="281"/>
      <c r="AG125" s="29"/>
      <c r="AH125" s="23"/>
      <c r="AI125" s="188">
        <v>4.3</v>
      </c>
      <c r="AJ125" s="29"/>
      <c r="AK125" s="23"/>
      <c r="AL125" s="188">
        <v>0.7</v>
      </c>
      <c r="AM125" s="25"/>
      <c r="AN125" s="706"/>
      <c r="AO125" s="188">
        <v>2.7</v>
      </c>
      <c r="AP125" s="29"/>
      <c r="AQ125" s="705"/>
      <c r="AR125" s="188"/>
      <c r="AS125" s="25"/>
      <c r="AT125" s="705"/>
      <c r="AU125" s="188">
        <v>2.9</v>
      </c>
      <c r="AV125" s="29"/>
      <c r="AW125" s="23"/>
      <c r="AX125" s="188">
        <v>1.8</v>
      </c>
      <c r="AY125" s="29"/>
      <c r="AZ125" s="23"/>
      <c r="BA125" s="281"/>
      <c r="BB125" s="25"/>
      <c r="BC125" s="706"/>
      <c r="BD125" s="281"/>
      <c r="BE125" s="29"/>
      <c r="BF125" s="23"/>
      <c r="BG125" s="281"/>
      <c r="BH125" s="29"/>
      <c r="BI125" s="23"/>
      <c r="BJ125" s="188">
        <v>1.9</v>
      </c>
      <c r="BK125" s="25"/>
      <c r="BL125" s="23"/>
      <c r="BM125" s="188">
        <v>1.6</v>
      </c>
      <c r="BN125" s="29"/>
      <c r="BO125" s="705"/>
      <c r="BP125" s="281"/>
      <c r="BQ125" s="25"/>
      <c r="BR125" s="706"/>
      <c r="BS125" s="281"/>
      <c r="BT125" s="29"/>
      <c r="BU125" s="705"/>
      <c r="BV125" s="188">
        <v>1.4</v>
      </c>
      <c r="BW125" s="29"/>
      <c r="BX125" s="23"/>
      <c r="BY125" s="188">
        <v>0.8</v>
      </c>
      <c r="BZ125" s="29"/>
      <c r="CA125" s="23"/>
      <c r="CB125" s="188">
        <v>0.6</v>
      </c>
      <c r="CC125" s="25"/>
      <c r="CD125" s="23"/>
      <c r="CE125" s="188">
        <v>0.5</v>
      </c>
      <c r="CF125" s="25"/>
      <c r="CG125" s="29"/>
      <c r="CH125" s="281"/>
      <c r="CI125" s="29"/>
      <c r="CJ125" s="23"/>
      <c r="CK125" s="188">
        <v>0.5</v>
      </c>
      <c r="CL125" s="29"/>
      <c r="CM125" s="705" t="s">
        <v>134</v>
      </c>
      <c r="CN125" s="188">
        <v>0.5</v>
      </c>
      <c r="CO125" s="29"/>
      <c r="CP125" s="705"/>
      <c r="CQ125" s="188">
        <v>0.5</v>
      </c>
      <c r="CR125" s="29"/>
      <c r="CS125" s="23" t="s">
        <v>134</v>
      </c>
      <c r="CT125" s="188">
        <v>0.5</v>
      </c>
      <c r="CU125" s="25"/>
    </row>
    <row r="126" spans="3:99" ht="12" customHeight="1" x14ac:dyDescent="0.2">
      <c r="C126" s="982"/>
      <c r="D126" s="977" t="s">
        <v>237</v>
      </c>
      <c r="E126" s="978"/>
      <c r="F126" s="978"/>
      <c r="G126" s="719" t="s">
        <v>90</v>
      </c>
      <c r="H126" s="717"/>
      <c r="I126" s="719"/>
      <c r="J126" s="717"/>
      <c r="K126" s="228"/>
      <c r="L126" s="226"/>
      <c r="M126" s="224"/>
      <c r="N126" s="279"/>
      <c r="O126" s="226"/>
      <c r="P126" s="224"/>
      <c r="Q126" s="279"/>
      <c r="R126" s="226" t="s">
        <v>235</v>
      </c>
      <c r="S126" s="224"/>
      <c r="T126" s="279"/>
      <c r="U126" s="226"/>
      <c r="V126" s="224"/>
      <c r="W126" s="279"/>
      <c r="X126" s="246"/>
      <c r="Y126" s="226"/>
      <c r="Z126" s="279"/>
      <c r="AA126" s="246"/>
      <c r="AB126" s="224" t="s">
        <v>134</v>
      </c>
      <c r="AC126" s="229">
        <v>0.01</v>
      </c>
      <c r="AD126" s="226"/>
      <c r="AE126" s="224" t="s">
        <v>134</v>
      </c>
      <c r="AF126" s="229">
        <v>0.01</v>
      </c>
      <c r="AG126" s="226"/>
      <c r="AH126" s="224"/>
      <c r="AI126" s="279"/>
      <c r="AJ126" s="226"/>
      <c r="AK126" s="224"/>
      <c r="AL126" s="279"/>
      <c r="AM126" s="246"/>
      <c r="AN126" s="718"/>
      <c r="AO126" s="279"/>
      <c r="AP126" s="226"/>
      <c r="AQ126" s="717"/>
      <c r="AR126" s="279"/>
      <c r="AS126" s="246"/>
      <c r="AT126" s="717"/>
      <c r="AU126" s="279"/>
      <c r="AV126" s="226"/>
      <c r="AW126" s="224"/>
      <c r="AX126" s="279"/>
      <c r="AY126" s="226"/>
      <c r="AZ126" s="224"/>
      <c r="BA126" s="279"/>
      <c r="BB126" s="246"/>
      <c r="BC126" s="718"/>
      <c r="BD126" s="279"/>
      <c r="BE126" s="226"/>
      <c r="BF126" s="224"/>
      <c r="BG126" s="279"/>
      <c r="BH126" s="226"/>
      <c r="BI126" s="224"/>
      <c r="BJ126" s="279"/>
      <c r="BK126" s="246"/>
      <c r="BL126" s="224"/>
      <c r="BM126" s="279"/>
      <c r="BN126" s="226"/>
      <c r="BO126" s="717"/>
      <c r="BP126" s="279"/>
      <c r="BQ126" s="246"/>
      <c r="BR126" s="718"/>
      <c r="BS126" s="279"/>
      <c r="BT126" s="226"/>
      <c r="BU126" s="717"/>
      <c r="BV126" s="279"/>
      <c r="BW126" s="226"/>
      <c r="BX126" s="224"/>
      <c r="BY126" s="279"/>
      <c r="BZ126" s="226"/>
      <c r="CA126" s="224"/>
      <c r="CB126" s="279"/>
      <c r="CC126" s="246"/>
      <c r="CD126" s="224"/>
      <c r="CE126" s="279"/>
      <c r="CF126" s="246"/>
      <c r="CG126" s="226"/>
      <c r="CH126" s="279"/>
      <c r="CI126" s="226"/>
      <c r="CJ126" s="224"/>
      <c r="CK126" s="279"/>
      <c r="CL126" s="226"/>
      <c r="CM126" s="717"/>
      <c r="CN126" s="279"/>
      <c r="CO126" s="226"/>
      <c r="CP126" s="717"/>
      <c r="CQ126" s="279"/>
      <c r="CR126" s="226"/>
      <c r="CS126" s="224"/>
      <c r="CT126" s="279"/>
      <c r="CU126" s="246"/>
    </row>
    <row r="127" spans="3:99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713"/>
      <c r="I127" s="720"/>
      <c r="J127" s="713"/>
      <c r="K127" s="166">
        <v>2300</v>
      </c>
      <c r="L127" s="275"/>
      <c r="M127" s="232"/>
      <c r="N127" s="166">
        <v>780</v>
      </c>
      <c r="O127" s="275"/>
      <c r="P127" s="232"/>
      <c r="Q127" s="166">
        <v>38</v>
      </c>
      <c r="R127" s="275" t="s">
        <v>235</v>
      </c>
      <c r="S127" s="232"/>
      <c r="T127" s="166">
        <v>38</v>
      </c>
      <c r="U127" s="275"/>
      <c r="V127" s="232"/>
      <c r="W127" s="166">
        <v>42</v>
      </c>
      <c r="X127" s="276"/>
      <c r="Y127" s="275"/>
      <c r="Z127" s="166">
        <v>37</v>
      </c>
      <c r="AA127" s="276"/>
      <c r="AB127" s="232"/>
      <c r="AC127" s="166">
        <v>30</v>
      </c>
      <c r="AD127" s="275"/>
      <c r="AE127" s="232"/>
      <c r="AF127" s="166">
        <v>119</v>
      </c>
      <c r="AG127" s="275"/>
      <c r="AH127" s="232"/>
      <c r="AI127" s="166">
        <v>37</v>
      </c>
      <c r="AJ127" s="275"/>
      <c r="AK127" s="232"/>
      <c r="AL127" s="166">
        <v>25</v>
      </c>
      <c r="AM127" s="276"/>
      <c r="AN127" s="275"/>
      <c r="AO127" s="166">
        <v>44</v>
      </c>
      <c r="AP127" s="275"/>
      <c r="AQ127" s="232"/>
      <c r="AR127" s="166">
        <v>27</v>
      </c>
      <c r="AS127" s="276"/>
      <c r="AT127" s="713"/>
      <c r="AU127" s="166">
        <v>33</v>
      </c>
      <c r="AV127" s="275"/>
      <c r="AW127" s="232"/>
      <c r="AX127" s="166">
        <v>38</v>
      </c>
      <c r="AY127" s="275"/>
      <c r="AZ127" s="232"/>
      <c r="BA127" s="166">
        <v>38</v>
      </c>
      <c r="BB127" s="276"/>
      <c r="BC127" s="714"/>
      <c r="BD127" s="166">
        <v>26</v>
      </c>
      <c r="BE127" s="275"/>
      <c r="BF127" s="232"/>
      <c r="BG127" s="166">
        <v>41</v>
      </c>
      <c r="BH127" s="275"/>
      <c r="BI127" s="232"/>
      <c r="BJ127" s="166">
        <v>37</v>
      </c>
      <c r="BK127" s="276"/>
      <c r="BL127" s="232"/>
      <c r="BM127" s="166">
        <v>50</v>
      </c>
      <c r="BN127" s="275"/>
      <c r="BO127" s="232"/>
      <c r="BP127" s="166">
        <v>36</v>
      </c>
      <c r="BQ127" s="276"/>
      <c r="BR127" s="275"/>
      <c r="BS127" s="166">
        <v>243</v>
      </c>
      <c r="BT127" s="275"/>
      <c r="BU127" s="232"/>
      <c r="BV127" s="166">
        <v>35</v>
      </c>
      <c r="BW127" s="275"/>
      <c r="BX127" s="232"/>
      <c r="BY127" s="166">
        <v>44</v>
      </c>
      <c r="BZ127" s="275"/>
      <c r="CA127" s="169"/>
      <c r="CB127" s="166">
        <v>27</v>
      </c>
      <c r="CC127" s="276"/>
      <c r="CD127" s="232"/>
      <c r="CE127" s="166">
        <v>37</v>
      </c>
      <c r="CF127" s="276"/>
      <c r="CG127" s="275"/>
      <c r="CH127" s="166">
        <v>47</v>
      </c>
      <c r="CI127" s="275"/>
      <c r="CJ127" s="232"/>
      <c r="CK127" s="166">
        <v>22</v>
      </c>
      <c r="CL127" s="275"/>
      <c r="CM127" s="232"/>
      <c r="CN127" s="166">
        <v>38</v>
      </c>
      <c r="CO127" s="275"/>
      <c r="CP127" s="232"/>
      <c r="CQ127" s="166">
        <v>35</v>
      </c>
      <c r="CR127" s="275"/>
      <c r="CS127" s="232"/>
      <c r="CT127" s="166">
        <v>22</v>
      </c>
      <c r="CU127" s="276"/>
    </row>
    <row r="128" spans="3:99" ht="12" customHeight="1" x14ac:dyDescent="0.2">
      <c r="C128" s="983"/>
      <c r="D128" s="979"/>
      <c r="E128" s="980"/>
      <c r="F128" s="980"/>
      <c r="G128" s="973"/>
      <c r="H128" s="707"/>
      <c r="I128" s="721"/>
      <c r="J128" s="707"/>
      <c r="K128" s="137">
        <v>531</v>
      </c>
      <c r="L128" s="34"/>
      <c r="M128" s="40"/>
      <c r="N128" s="137">
        <v>342</v>
      </c>
      <c r="O128" s="34"/>
      <c r="P128" s="40"/>
      <c r="Q128" s="137">
        <v>40</v>
      </c>
      <c r="R128" s="34" t="s">
        <v>235</v>
      </c>
      <c r="S128" s="40"/>
      <c r="T128" s="137">
        <v>36</v>
      </c>
      <c r="U128" s="34"/>
      <c r="V128" s="40"/>
      <c r="W128" s="137">
        <v>42</v>
      </c>
      <c r="X128" s="35"/>
      <c r="Y128" s="34"/>
      <c r="Z128" s="137">
        <v>36</v>
      </c>
      <c r="AA128" s="35"/>
      <c r="AB128" s="40"/>
      <c r="AC128" s="137">
        <v>29</v>
      </c>
      <c r="AD128" s="34"/>
      <c r="AE128" s="40"/>
      <c r="AF128" s="137">
        <v>120</v>
      </c>
      <c r="AG128" s="34"/>
      <c r="AH128" s="40"/>
      <c r="AI128" s="137">
        <v>34</v>
      </c>
      <c r="AJ128" s="34"/>
      <c r="AK128" s="40"/>
      <c r="AL128" s="137">
        <v>23</v>
      </c>
      <c r="AM128" s="35"/>
      <c r="AN128" s="34"/>
      <c r="AO128" s="137">
        <v>45</v>
      </c>
      <c r="AP128" s="34"/>
      <c r="AQ128" s="40"/>
      <c r="AR128" s="137">
        <v>25</v>
      </c>
      <c r="AS128" s="35"/>
      <c r="AT128" s="707"/>
      <c r="AU128" s="137">
        <v>43</v>
      </c>
      <c r="AV128" s="34"/>
      <c r="AW128" s="40"/>
      <c r="AX128" s="137">
        <v>35</v>
      </c>
      <c r="AY128" s="34"/>
      <c r="AZ128" s="40"/>
      <c r="BA128" s="137">
        <v>37</v>
      </c>
      <c r="BB128" s="35"/>
      <c r="BC128" s="708"/>
      <c r="BD128" s="137">
        <v>27</v>
      </c>
      <c r="BE128" s="34"/>
      <c r="BF128" s="40"/>
      <c r="BG128" s="137">
        <v>95</v>
      </c>
      <c r="BH128" s="34"/>
      <c r="BI128" s="40"/>
      <c r="BJ128" s="137">
        <v>37</v>
      </c>
      <c r="BK128" s="35"/>
      <c r="BL128" s="40"/>
      <c r="BM128" s="137">
        <v>51</v>
      </c>
      <c r="BN128" s="34"/>
      <c r="BO128" s="40"/>
      <c r="BP128" s="137">
        <v>33</v>
      </c>
      <c r="BQ128" s="35"/>
      <c r="BR128" s="34"/>
      <c r="BS128" s="137">
        <v>132</v>
      </c>
      <c r="BT128" s="34"/>
      <c r="BU128" s="40"/>
      <c r="BV128" s="137">
        <v>37</v>
      </c>
      <c r="BW128" s="34"/>
      <c r="BX128" s="40"/>
      <c r="BY128" s="137">
        <v>44</v>
      </c>
      <c r="BZ128" s="34"/>
      <c r="CA128" s="292"/>
      <c r="CB128" s="137">
        <v>24</v>
      </c>
      <c r="CC128" s="35"/>
      <c r="CD128" s="40"/>
      <c r="CE128" s="137">
        <v>35</v>
      </c>
      <c r="CF128" s="35"/>
      <c r="CG128" s="34"/>
      <c r="CH128" s="137">
        <v>42</v>
      </c>
      <c r="CI128" s="34"/>
      <c r="CJ128" s="40"/>
      <c r="CK128" s="137">
        <v>21</v>
      </c>
      <c r="CL128" s="34"/>
      <c r="CM128" s="40"/>
      <c r="CN128" s="137">
        <v>39</v>
      </c>
      <c r="CO128" s="34"/>
      <c r="CP128" s="40"/>
      <c r="CQ128" s="137">
        <v>35</v>
      </c>
      <c r="CR128" s="34"/>
      <c r="CS128" s="40"/>
      <c r="CT128" s="137">
        <v>22</v>
      </c>
      <c r="CU128" s="35"/>
    </row>
    <row r="129" spans="1:99" ht="11.85" customHeight="1" x14ac:dyDescent="0.2">
      <c r="A129" s="294"/>
      <c r="B129" s="294"/>
      <c r="C129" s="294"/>
      <c r="D129" s="294"/>
      <c r="E129" s="293"/>
      <c r="F129" s="294"/>
      <c r="G129" s="294"/>
      <c r="H129" s="294"/>
      <c r="I129" s="295"/>
      <c r="J129" s="295"/>
      <c r="K129" s="779" t="s">
        <v>240</v>
      </c>
      <c r="L129" s="780" t="s">
        <v>241</v>
      </c>
      <c r="M129" s="779"/>
      <c r="N129" s="779"/>
      <c r="O129" s="779"/>
      <c r="P129" s="779"/>
      <c r="Q129" s="779"/>
      <c r="R129" s="779"/>
      <c r="S129" s="779"/>
      <c r="T129" s="779"/>
      <c r="U129" s="779"/>
      <c r="V129" s="779"/>
      <c r="W129" s="779"/>
      <c r="X129" s="779"/>
      <c r="Y129" s="779"/>
      <c r="Z129" s="779" t="s">
        <v>240</v>
      </c>
      <c r="AA129" s="780" t="s">
        <v>241</v>
      </c>
      <c r="AB129" s="779"/>
      <c r="AC129" s="779"/>
      <c r="AD129" s="780"/>
      <c r="AE129" s="779"/>
      <c r="AF129" s="779"/>
      <c r="AG129" s="780"/>
      <c r="AH129" s="779"/>
      <c r="AI129" s="779"/>
      <c r="AJ129" s="779"/>
      <c r="AK129" s="779"/>
      <c r="AL129" s="779"/>
      <c r="AM129" s="780"/>
      <c r="AN129" s="779"/>
      <c r="AO129" s="779" t="s">
        <v>240</v>
      </c>
      <c r="AP129" s="780" t="s">
        <v>241</v>
      </c>
      <c r="AQ129" s="779"/>
      <c r="AR129" s="779"/>
      <c r="AS129" s="781"/>
      <c r="AT129" s="781"/>
      <c r="AU129" s="779"/>
      <c r="AV129" s="780"/>
      <c r="AW129" s="779"/>
      <c r="AX129" s="779"/>
      <c r="AY129" s="779"/>
      <c r="AZ129" s="779"/>
      <c r="BA129" s="779"/>
      <c r="BB129" s="780"/>
      <c r="BC129" s="779"/>
      <c r="BD129" s="779" t="s">
        <v>240</v>
      </c>
      <c r="BE129" s="780" t="s">
        <v>241</v>
      </c>
      <c r="BF129" s="781"/>
      <c r="BG129" s="779"/>
      <c r="BH129" s="779"/>
      <c r="BI129" s="779"/>
      <c r="BJ129" s="779"/>
      <c r="BK129" s="779"/>
      <c r="BL129" s="782"/>
      <c r="BM129" s="779"/>
      <c r="BN129" s="780"/>
      <c r="BO129" s="779"/>
      <c r="BP129" s="779"/>
      <c r="BQ129" s="779"/>
      <c r="BR129" s="779"/>
      <c r="BS129" s="779" t="s">
        <v>240</v>
      </c>
      <c r="BT129" s="780" t="s">
        <v>241</v>
      </c>
      <c r="BU129" s="779"/>
      <c r="BV129" s="779"/>
      <c r="BW129" s="780"/>
      <c r="BX129" s="779"/>
      <c r="BY129" s="779"/>
      <c r="BZ129" s="780"/>
      <c r="CA129" s="779"/>
      <c r="CB129" s="779"/>
      <c r="CC129" s="780"/>
      <c r="CD129" s="779"/>
      <c r="CE129" s="779"/>
      <c r="CF129" s="779"/>
      <c r="CG129" s="782"/>
      <c r="CH129" s="779" t="s">
        <v>240</v>
      </c>
      <c r="CI129" s="780" t="s">
        <v>241</v>
      </c>
      <c r="CJ129" s="779"/>
      <c r="CK129" s="779"/>
      <c r="CL129" s="779"/>
      <c r="CM129" s="779"/>
      <c r="CN129" s="779"/>
      <c r="CO129" s="779"/>
      <c r="CP129" s="779"/>
      <c r="CQ129" s="779"/>
      <c r="CR129" s="780"/>
      <c r="CS129" s="779"/>
      <c r="CT129" s="779"/>
      <c r="CU129" s="780"/>
    </row>
    <row r="130" spans="1:99" ht="11.85" customHeight="1" x14ac:dyDescent="0.2">
      <c r="A130" s="294"/>
      <c r="B130" s="294"/>
      <c r="C130" s="294"/>
      <c r="D130" s="294"/>
      <c r="E130" s="293"/>
      <c r="F130" s="294"/>
      <c r="G130" s="294"/>
      <c r="H130" s="294"/>
      <c r="I130" s="293"/>
      <c r="J130" s="294"/>
      <c r="K130" s="779"/>
      <c r="L130" s="780" t="s">
        <v>242</v>
      </c>
      <c r="M130" s="779"/>
      <c r="N130" s="779"/>
      <c r="O130" s="779"/>
      <c r="P130" s="779"/>
      <c r="Q130" s="779"/>
      <c r="R130" s="779"/>
      <c r="S130" s="779"/>
      <c r="T130" s="779"/>
      <c r="U130" s="779"/>
      <c r="V130" s="779"/>
      <c r="W130" s="779"/>
      <c r="X130" s="779"/>
      <c r="Y130" s="779"/>
      <c r="Z130" s="779"/>
      <c r="AA130" s="780" t="s">
        <v>242</v>
      </c>
      <c r="AB130" s="779"/>
      <c r="AC130" s="779"/>
      <c r="AD130" s="780"/>
      <c r="AE130" s="779"/>
      <c r="AF130" s="779"/>
      <c r="AG130" s="780"/>
      <c r="AH130" s="779"/>
      <c r="AI130" s="779"/>
      <c r="AJ130" s="779"/>
      <c r="AK130" s="779"/>
      <c r="AL130" s="779"/>
      <c r="AM130" s="780"/>
      <c r="AN130" s="779"/>
      <c r="AO130" s="779"/>
      <c r="AP130" s="780" t="s">
        <v>242</v>
      </c>
      <c r="AQ130" s="779"/>
      <c r="AR130" s="779"/>
      <c r="AS130" s="779"/>
      <c r="AT130" s="779"/>
      <c r="AU130" s="779"/>
      <c r="AV130" s="780"/>
      <c r="AW130" s="779"/>
      <c r="AX130" s="779"/>
      <c r="AY130" s="779"/>
      <c r="AZ130" s="779"/>
      <c r="BA130" s="779"/>
      <c r="BB130" s="780"/>
      <c r="BC130" s="779"/>
      <c r="BD130" s="779"/>
      <c r="BE130" s="780" t="s">
        <v>242</v>
      </c>
      <c r="BF130" s="779"/>
      <c r="BG130" s="779"/>
      <c r="BH130" s="779"/>
      <c r="BI130" s="779"/>
      <c r="BJ130" s="779"/>
      <c r="BK130" s="779"/>
      <c r="BL130" s="779"/>
      <c r="BM130" s="779"/>
      <c r="BN130" s="780"/>
      <c r="BO130" s="779"/>
      <c r="BP130" s="779"/>
      <c r="BQ130" s="779"/>
      <c r="BR130" s="779"/>
      <c r="BS130" s="779"/>
      <c r="BT130" s="780" t="s">
        <v>242</v>
      </c>
      <c r="BU130" s="779"/>
      <c r="BV130" s="779"/>
      <c r="BW130" s="780"/>
      <c r="BX130" s="779"/>
      <c r="BY130" s="779"/>
      <c r="BZ130" s="780"/>
      <c r="CA130" s="779"/>
      <c r="CB130" s="779"/>
      <c r="CC130" s="780"/>
      <c r="CD130" s="779"/>
      <c r="CE130" s="779"/>
      <c r="CF130" s="779"/>
      <c r="CG130" s="779"/>
      <c r="CH130" s="779"/>
      <c r="CI130" s="780" t="s">
        <v>242</v>
      </c>
      <c r="CJ130" s="779"/>
      <c r="CK130" s="779"/>
      <c r="CL130" s="779"/>
      <c r="CM130" s="779"/>
      <c r="CN130" s="779"/>
      <c r="CO130" s="779"/>
      <c r="CP130" s="779"/>
      <c r="CQ130" s="779"/>
      <c r="CR130" s="780"/>
      <c r="CS130" s="779"/>
      <c r="CT130" s="779"/>
      <c r="CU130" s="780"/>
    </row>
    <row r="131" spans="1:99" ht="11.85" customHeight="1" x14ac:dyDescent="0.2">
      <c r="A131" s="294"/>
      <c r="B131" s="294"/>
      <c r="C131" s="294"/>
      <c r="D131" s="294"/>
      <c r="E131" s="295"/>
      <c r="F131" s="294"/>
      <c r="G131" s="294"/>
      <c r="H131" s="294"/>
      <c r="I131" s="294"/>
      <c r="J131" s="294"/>
      <c r="K131" s="779"/>
      <c r="L131" s="782" t="s">
        <v>243</v>
      </c>
      <c r="M131" s="779"/>
      <c r="N131" s="779"/>
      <c r="O131" s="779"/>
      <c r="P131" s="779"/>
      <c r="Q131" s="779"/>
      <c r="R131" s="779"/>
      <c r="S131" s="779"/>
      <c r="T131" s="779"/>
      <c r="U131" s="779"/>
      <c r="V131" s="779"/>
      <c r="W131" s="779"/>
      <c r="X131" s="779"/>
      <c r="Y131" s="779"/>
      <c r="Z131" s="779"/>
      <c r="AA131" s="782" t="s">
        <v>243</v>
      </c>
      <c r="AB131" s="779"/>
      <c r="AC131" s="779"/>
      <c r="AD131" s="782"/>
      <c r="AE131" s="779"/>
      <c r="AF131" s="779"/>
      <c r="AG131" s="782"/>
      <c r="AH131" s="779"/>
      <c r="AI131" s="779"/>
      <c r="AJ131" s="779"/>
      <c r="AK131" s="779"/>
      <c r="AL131" s="779"/>
      <c r="AM131" s="782"/>
      <c r="AN131" s="779"/>
      <c r="AO131" s="779"/>
      <c r="AP131" s="782" t="s">
        <v>243</v>
      </c>
      <c r="AQ131" s="779"/>
      <c r="AR131" s="779"/>
      <c r="AS131" s="779"/>
      <c r="AT131" s="779"/>
      <c r="AU131" s="779"/>
      <c r="AV131" s="782"/>
      <c r="AW131" s="779"/>
      <c r="AX131" s="779"/>
      <c r="AY131" s="779"/>
      <c r="AZ131" s="779"/>
      <c r="BA131" s="779"/>
      <c r="BB131" s="782"/>
      <c r="BC131" s="779"/>
      <c r="BD131" s="779"/>
      <c r="BE131" s="782" t="s">
        <v>243</v>
      </c>
      <c r="BF131" s="779"/>
      <c r="BG131" s="779"/>
      <c r="BH131" s="779"/>
      <c r="BI131" s="779"/>
      <c r="BJ131" s="779"/>
      <c r="BK131" s="779"/>
      <c r="BL131" s="779"/>
      <c r="BM131" s="779"/>
      <c r="BN131" s="782"/>
      <c r="BO131" s="779"/>
      <c r="BP131" s="779"/>
      <c r="BQ131" s="779"/>
      <c r="BR131" s="779"/>
      <c r="BS131" s="779"/>
      <c r="BT131" s="782" t="s">
        <v>243</v>
      </c>
      <c r="BU131" s="779"/>
      <c r="BV131" s="779"/>
      <c r="BW131" s="782"/>
      <c r="BX131" s="779"/>
      <c r="BY131" s="779"/>
      <c r="BZ131" s="782"/>
      <c r="CA131" s="779"/>
      <c r="CB131" s="779"/>
      <c r="CC131" s="782"/>
      <c r="CD131" s="779"/>
      <c r="CE131" s="779"/>
      <c r="CF131" s="779"/>
      <c r="CG131" s="779"/>
      <c r="CH131" s="779"/>
      <c r="CI131" s="782" t="s">
        <v>243</v>
      </c>
      <c r="CJ131" s="779"/>
      <c r="CK131" s="779"/>
      <c r="CL131" s="779"/>
      <c r="CM131" s="779"/>
      <c r="CN131" s="779"/>
      <c r="CO131" s="779"/>
      <c r="CP131" s="779"/>
      <c r="CQ131" s="779"/>
      <c r="CR131" s="782"/>
      <c r="CS131" s="779"/>
      <c r="CT131" s="779"/>
      <c r="CU131" s="782"/>
    </row>
    <row r="132" spans="1:99" ht="11.85" customHeight="1" x14ac:dyDescent="0.2">
      <c r="A132" s="294"/>
      <c r="B132" s="294"/>
      <c r="C132" s="294"/>
      <c r="D132" s="294"/>
      <c r="E132" s="295"/>
      <c r="F132" s="294"/>
      <c r="G132" s="294"/>
      <c r="H132" s="294"/>
      <c r="I132" s="294"/>
      <c r="J132" s="294"/>
      <c r="K132" s="779"/>
      <c r="L132" s="782" t="s">
        <v>244</v>
      </c>
      <c r="M132" s="779"/>
      <c r="N132" s="779"/>
      <c r="O132" s="779"/>
      <c r="P132" s="779"/>
      <c r="Q132" s="779"/>
      <c r="R132" s="779"/>
      <c r="S132" s="779"/>
      <c r="T132" s="779"/>
      <c r="U132" s="779"/>
      <c r="V132" s="779"/>
      <c r="W132" s="779"/>
      <c r="X132" s="779"/>
      <c r="Y132" s="779"/>
      <c r="Z132" s="779"/>
      <c r="AA132" s="782" t="s">
        <v>244</v>
      </c>
      <c r="AB132" s="779"/>
      <c r="AC132" s="779"/>
      <c r="AD132" s="782"/>
      <c r="AE132" s="779"/>
      <c r="AF132" s="779"/>
      <c r="AG132" s="782"/>
      <c r="AH132" s="779"/>
      <c r="AI132" s="779"/>
      <c r="AJ132" s="779"/>
      <c r="AK132" s="779"/>
      <c r="AL132" s="779"/>
      <c r="AM132" s="782"/>
      <c r="AN132" s="779"/>
      <c r="AO132" s="779"/>
      <c r="AP132" s="782" t="s">
        <v>244</v>
      </c>
      <c r="AQ132" s="779"/>
      <c r="AR132" s="779"/>
      <c r="AS132" s="779"/>
      <c r="AT132" s="779"/>
      <c r="AU132" s="779"/>
      <c r="AV132" s="782"/>
      <c r="AW132" s="779"/>
      <c r="AX132" s="779"/>
      <c r="AY132" s="779"/>
      <c r="AZ132" s="779"/>
      <c r="BA132" s="779"/>
      <c r="BB132" s="782"/>
      <c r="BC132" s="779"/>
      <c r="BD132" s="779"/>
      <c r="BE132" s="782" t="s">
        <v>244</v>
      </c>
      <c r="BF132" s="779"/>
      <c r="BG132" s="779"/>
      <c r="BH132" s="779"/>
      <c r="BI132" s="779"/>
      <c r="BJ132" s="779"/>
      <c r="BK132" s="779"/>
      <c r="BL132" s="779"/>
      <c r="BM132" s="779"/>
      <c r="BN132" s="782"/>
      <c r="BO132" s="779"/>
      <c r="BP132" s="779"/>
      <c r="BQ132" s="779"/>
      <c r="BR132" s="779"/>
      <c r="BS132" s="779"/>
      <c r="BT132" s="782" t="s">
        <v>244</v>
      </c>
      <c r="BU132" s="779"/>
      <c r="BV132" s="779"/>
      <c r="BW132" s="782"/>
      <c r="BX132" s="779"/>
      <c r="BY132" s="779"/>
      <c r="BZ132" s="782"/>
      <c r="CA132" s="779"/>
      <c r="CB132" s="779"/>
      <c r="CC132" s="782"/>
      <c r="CD132" s="779"/>
      <c r="CE132" s="779"/>
      <c r="CF132" s="779"/>
      <c r="CG132" s="779"/>
      <c r="CH132" s="779"/>
      <c r="CI132" s="782" t="s">
        <v>244</v>
      </c>
      <c r="CJ132" s="779"/>
      <c r="CK132" s="779"/>
      <c r="CL132" s="779"/>
      <c r="CM132" s="779"/>
      <c r="CN132" s="779"/>
      <c r="CO132" s="779"/>
      <c r="CP132" s="779"/>
      <c r="CQ132" s="779"/>
      <c r="CR132" s="782"/>
      <c r="CS132" s="779"/>
      <c r="CT132" s="779"/>
      <c r="CU132" s="782"/>
    </row>
    <row r="138" spans="1:99" ht="13.8" thickBot="1" x14ac:dyDescent="0.25">
      <c r="H138" s="974" t="s">
        <v>245</v>
      </c>
      <c r="I138" s="974"/>
      <c r="K138" s="783" t="s">
        <v>311</v>
      </c>
      <c r="L138" s="784">
        <v>6.5</v>
      </c>
      <c r="M138" s="784" t="s">
        <v>312</v>
      </c>
      <c r="N138" s="785">
        <v>8.5</v>
      </c>
    </row>
    <row r="139" spans="1:99" ht="13.8" thickBot="1" x14ac:dyDescent="0.25">
      <c r="H139" s="974" t="s">
        <v>246</v>
      </c>
      <c r="I139" s="974"/>
      <c r="K139" s="783" t="s">
        <v>311</v>
      </c>
      <c r="L139" s="786">
        <v>6</v>
      </c>
      <c r="M139" s="784" t="s">
        <v>312</v>
      </c>
      <c r="N139" s="785">
        <v>8.5</v>
      </c>
    </row>
    <row r="141" spans="1:99" x14ac:dyDescent="0.2">
      <c r="H141" s="974" t="s">
        <v>247</v>
      </c>
      <c r="I141" s="974"/>
      <c r="L141" s="700">
        <v>15</v>
      </c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324">
    <mergeCell ref="G127:G128"/>
    <mergeCell ref="H138:I138"/>
    <mergeCell ref="H139:I139"/>
    <mergeCell ref="H141:I141"/>
    <mergeCell ref="J2:X2"/>
    <mergeCell ref="D119:F119"/>
    <mergeCell ref="D120:F120"/>
    <mergeCell ref="D121:F121"/>
    <mergeCell ref="D122:F122"/>
    <mergeCell ref="D123:F123"/>
    <mergeCell ref="D107:F107"/>
    <mergeCell ref="D108:F108"/>
    <mergeCell ref="D109:F109"/>
    <mergeCell ref="D110:F110"/>
    <mergeCell ref="D111:F111"/>
    <mergeCell ref="D112:F112"/>
    <mergeCell ref="D101:F101"/>
    <mergeCell ref="D102:F102"/>
    <mergeCell ref="D103:F103"/>
    <mergeCell ref="D104:F104"/>
    <mergeCell ref="D105:F105"/>
    <mergeCell ref="D106:F106"/>
    <mergeCell ref="D85:F85"/>
    <mergeCell ref="D86:F86"/>
    <mergeCell ref="C124:C128"/>
    <mergeCell ref="D124:F124"/>
    <mergeCell ref="D125:F125"/>
    <mergeCell ref="D126:F126"/>
    <mergeCell ref="D127:F128"/>
    <mergeCell ref="D113:F113"/>
    <mergeCell ref="D114:F114"/>
    <mergeCell ref="D115:F115"/>
    <mergeCell ref="D116:F116"/>
    <mergeCell ref="D117:F117"/>
    <mergeCell ref="D118:F118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75:F75"/>
    <mergeCell ref="D64:F64"/>
    <mergeCell ref="D65:F65"/>
    <mergeCell ref="D66:F66"/>
    <mergeCell ref="D67:F67"/>
    <mergeCell ref="D68:F68"/>
    <mergeCell ref="D69:F69"/>
    <mergeCell ref="C87:C91"/>
    <mergeCell ref="D87:F87"/>
    <mergeCell ref="D88:F88"/>
    <mergeCell ref="D89:F89"/>
    <mergeCell ref="D90:F90"/>
    <mergeCell ref="D91:F91"/>
    <mergeCell ref="C76:C86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C49:C75"/>
    <mergeCell ref="H56:I56"/>
    <mergeCell ref="D57:F57"/>
    <mergeCell ref="D58:F58"/>
    <mergeCell ref="D59:F59"/>
    <mergeCell ref="D60:F60"/>
    <mergeCell ref="D61:F61"/>
    <mergeCell ref="H50:I50"/>
    <mergeCell ref="D51:F51"/>
    <mergeCell ref="D52:F52"/>
    <mergeCell ref="D53:F53"/>
    <mergeCell ref="D54:F54"/>
    <mergeCell ref="D55:F55"/>
    <mergeCell ref="H55:I55"/>
    <mergeCell ref="D70:F70"/>
    <mergeCell ref="D71:F71"/>
    <mergeCell ref="D72:F72"/>
    <mergeCell ref="D73:F73"/>
    <mergeCell ref="D74:F74"/>
    <mergeCell ref="C35:F36"/>
    <mergeCell ref="C37:C48"/>
    <mergeCell ref="D37:F38"/>
    <mergeCell ref="D39:F39"/>
    <mergeCell ref="D40:F40"/>
    <mergeCell ref="D41:F41"/>
    <mergeCell ref="D42:F42"/>
    <mergeCell ref="D43:E43"/>
    <mergeCell ref="F43:G43"/>
    <mergeCell ref="D44:F44"/>
    <mergeCell ref="D45:F45"/>
    <mergeCell ref="D46:F46"/>
    <mergeCell ref="D47:F47"/>
    <mergeCell ref="D48:F48"/>
    <mergeCell ref="D49:F49"/>
    <mergeCell ref="D50:F50"/>
    <mergeCell ref="D56:F56"/>
    <mergeCell ref="D62:F62"/>
    <mergeCell ref="D63:F63"/>
    <mergeCell ref="C26:F27"/>
    <mergeCell ref="C28:F29"/>
    <mergeCell ref="G28:G29"/>
    <mergeCell ref="C30:F30"/>
    <mergeCell ref="C31:F32"/>
    <mergeCell ref="C33:F34"/>
    <mergeCell ref="D17:F17"/>
    <mergeCell ref="D18:F18"/>
    <mergeCell ref="C19:G19"/>
    <mergeCell ref="C20:G21"/>
    <mergeCell ref="C22:G23"/>
    <mergeCell ref="C24:F25"/>
    <mergeCell ref="CS9:CU9"/>
    <mergeCell ref="C10:C18"/>
    <mergeCell ref="D10:F10"/>
    <mergeCell ref="D11:F11"/>
    <mergeCell ref="D12:F12"/>
    <mergeCell ref="D13:F13"/>
    <mergeCell ref="D14:F14"/>
    <mergeCell ref="D15:E15"/>
    <mergeCell ref="F15:G15"/>
    <mergeCell ref="D16:F16"/>
    <mergeCell ref="BX9:BZ9"/>
    <mergeCell ref="CA9:CC9"/>
    <mergeCell ref="CD9:CF9"/>
    <mergeCell ref="CJ9:CL9"/>
    <mergeCell ref="CM9:CO9"/>
    <mergeCell ref="CP9:CR9"/>
    <mergeCell ref="AN9:AP9"/>
    <mergeCell ref="AT9:AV9"/>
    <mergeCell ref="AW9:AY9"/>
    <mergeCell ref="BI9:BK9"/>
    <mergeCell ref="BL9:BN9"/>
    <mergeCell ref="BU9:BW9"/>
    <mergeCell ref="C9:G9"/>
    <mergeCell ref="H9:I9"/>
    <mergeCell ref="P9:R9"/>
    <mergeCell ref="S9:U9"/>
    <mergeCell ref="V9:X9"/>
    <mergeCell ref="Y9:AA9"/>
    <mergeCell ref="AB9:AD9"/>
    <mergeCell ref="AH9:AJ9"/>
    <mergeCell ref="AK9:AM9"/>
    <mergeCell ref="CJ8:CL8"/>
    <mergeCell ref="CM8:CO8"/>
    <mergeCell ref="AH8:AJ8"/>
    <mergeCell ref="AK8:AM8"/>
    <mergeCell ref="AN8:AP8"/>
    <mergeCell ref="AQ8:AS8"/>
    <mergeCell ref="AT8:AV8"/>
    <mergeCell ref="AW8:AY8"/>
    <mergeCell ref="CP8:CR8"/>
    <mergeCell ref="CS8:CU8"/>
    <mergeCell ref="BR8:BT8"/>
    <mergeCell ref="BU8:BW8"/>
    <mergeCell ref="BX8:BZ8"/>
    <mergeCell ref="CA8:CC8"/>
    <mergeCell ref="CD8:CF8"/>
    <mergeCell ref="CG8:CI8"/>
    <mergeCell ref="AZ8:BB8"/>
    <mergeCell ref="BC8:BE8"/>
    <mergeCell ref="BF8:BH8"/>
    <mergeCell ref="BI8:BK8"/>
    <mergeCell ref="BL8:BN8"/>
    <mergeCell ref="BO8:BQ8"/>
    <mergeCell ref="C8:G8"/>
    <mergeCell ref="J8:L8"/>
    <mergeCell ref="M8:O8"/>
    <mergeCell ref="P8:R8"/>
    <mergeCell ref="S8:U8"/>
    <mergeCell ref="V8:X8"/>
    <mergeCell ref="Y8:AA8"/>
    <mergeCell ref="AB8:AD8"/>
    <mergeCell ref="AE8:AG8"/>
    <mergeCell ref="CJ7:CL7"/>
    <mergeCell ref="CM7:CO7"/>
    <mergeCell ref="CP7:CR7"/>
    <mergeCell ref="CS7:CU7"/>
    <mergeCell ref="BR7:BT7"/>
    <mergeCell ref="BU7:BW7"/>
    <mergeCell ref="BX7:BZ7"/>
    <mergeCell ref="CA7:CC7"/>
    <mergeCell ref="CD7:CF7"/>
    <mergeCell ref="CG7:CI7"/>
    <mergeCell ref="AZ7:BB7"/>
    <mergeCell ref="BC7:BE7"/>
    <mergeCell ref="BF7:BH7"/>
    <mergeCell ref="BI7:BK7"/>
    <mergeCell ref="BL7:BN7"/>
    <mergeCell ref="BO7:BQ7"/>
    <mergeCell ref="AH7:AJ7"/>
    <mergeCell ref="AK7:AM7"/>
    <mergeCell ref="AN7:AP7"/>
    <mergeCell ref="AQ7:AS7"/>
    <mergeCell ref="AT7:AV7"/>
    <mergeCell ref="AW7:AY7"/>
    <mergeCell ref="C7:G7"/>
    <mergeCell ref="J7:L7"/>
    <mergeCell ref="M7:O7"/>
    <mergeCell ref="P7:R7"/>
    <mergeCell ref="S7:U7"/>
    <mergeCell ref="V7:X7"/>
    <mergeCell ref="Y7:AA7"/>
    <mergeCell ref="AB7:AD7"/>
    <mergeCell ref="AE7:AG7"/>
    <mergeCell ref="CJ6:CL6"/>
    <mergeCell ref="CM6:CO6"/>
    <mergeCell ref="CP6:CR6"/>
    <mergeCell ref="CS6:CU6"/>
    <mergeCell ref="BR6:BT6"/>
    <mergeCell ref="BU6:BW6"/>
    <mergeCell ref="BX6:BZ6"/>
    <mergeCell ref="CA6:CC6"/>
    <mergeCell ref="CD6:CF6"/>
    <mergeCell ref="CG6:CI6"/>
    <mergeCell ref="AZ6:BB6"/>
    <mergeCell ref="BC6:BE6"/>
    <mergeCell ref="BF6:BH6"/>
    <mergeCell ref="BI6:BK6"/>
    <mergeCell ref="BL6:BN6"/>
    <mergeCell ref="BO6:BQ6"/>
    <mergeCell ref="AH6:AJ6"/>
    <mergeCell ref="AK6:AM6"/>
    <mergeCell ref="AN6:AP6"/>
    <mergeCell ref="AQ6:AS6"/>
    <mergeCell ref="AT6:AV6"/>
    <mergeCell ref="AW6:AY6"/>
    <mergeCell ref="C6:G6"/>
    <mergeCell ref="J6:L6"/>
    <mergeCell ref="M6:O6"/>
    <mergeCell ref="P6:R6"/>
    <mergeCell ref="S6:U6"/>
    <mergeCell ref="V6:X6"/>
    <mergeCell ref="Y6:AA6"/>
    <mergeCell ref="AB6:AD6"/>
    <mergeCell ref="AE6:AG6"/>
    <mergeCell ref="CJ5:CL5"/>
    <mergeCell ref="CM5:CO5"/>
    <mergeCell ref="CP5:CR5"/>
    <mergeCell ref="CS5:CU5"/>
    <mergeCell ref="BR5:BT5"/>
    <mergeCell ref="BU5:BW5"/>
    <mergeCell ref="BX5:BZ5"/>
    <mergeCell ref="CA5:CC5"/>
    <mergeCell ref="CD5:CF5"/>
    <mergeCell ref="CG5:CI5"/>
    <mergeCell ref="AZ5:BB5"/>
    <mergeCell ref="BC5:BE5"/>
    <mergeCell ref="BF5:BH5"/>
    <mergeCell ref="BI5:BK5"/>
    <mergeCell ref="BL5:BN5"/>
    <mergeCell ref="BO5:BQ5"/>
    <mergeCell ref="AH5:AJ5"/>
    <mergeCell ref="AK5:AM5"/>
    <mergeCell ref="AN5:AP5"/>
    <mergeCell ref="AQ5:AS5"/>
    <mergeCell ref="AT5:AV5"/>
    <mergeCell ref="AW5:AY5"/>
    <mergeCell ref="C5:G5"/>
    <mergeCell ref="J5:L5"/>
    <mergeCell ref="M5:O5"/>
    <mergeCell ref="P5:R5"/>
    <mergeCell ref="S5:U5"/>
    <mergeCell ref="V5:X5"/>
    <mergeCell ref="Y5:AA5"/>
    <mergeCell ref="AB5:AD5"/>
    <mergeCell ref="AE5:AG5"/>
    <mergeCell ref="CJ4:CL4"/>
    <mergeCell ref="CM4:CO4"/>
    <mergeCell ref="CP4:CR4"/>
    <mergeCell ref="CS4:CU4"/>
    <mergeCell ref="BR4:BT4"/>
    <mergeCell ref="BU4:BW4"/>
    <mergeCell ref="BX4:BZ4"/>
    <mergeCell ref="CA4:CC4"/>
    <mergeCell ref="CD4:CF4"/>
    <mergeCell ref="CG4:CI4"/>
    <mergeCell ref="AZ4:BB4"/>
    <mergeCell ref="BC4:BE4"/>
    <mergeCell ref="BF4:BH4"/>
    <mergeCell ref="BI4:BK4"/>
    <mergeCell ref="BL4:BN4"/>
    <mergeCell ref="BO4:BQ4"/>
    <mergeCell ref="AH4:AJ4"/>
    <mergeCell ref="AK4:AM4"/>
    <mergeCell ref="AN4:AP4"/>
    <mergeCell ref="AQ4:AS4"/>
    <mergeCell ref="AT4:AV4"/>
    <mergeCell ref="AW4:AY4"/>
    <mergeCell ref="C4:G4"/>
    <mergeCell ref="J4:L4"/>
    <mergeCell ref="M4:O4"/>
    <mergeCell ref="P4:R4"/>
    <mergeCell ref="S4:U4"/>
    <mergeCell ref="V4:X4"/>
    <mergeCell ref="Y4:AA4"/>
    <mergeCell ref="AB4:AD4"/>
    <mergeCell ref="AE4:AG4"/>
    <mergeCell ref="C3:G3"/>
    <mergeCell ref="V3:X3"/>
    <mergeCell ref="Y3:AA3"/>
    <mergeCell ref="AK3:AM3"/>
    <mergeCell ref="AN3:AP3"/>
    <mergeCell ref="AQ3:AS3"/>
    <mergeCell ref="AW3:AY3"/>
    <mergeCell ref="AZ3:BB3"/>
    <mergeCell ref="BF3:BH3"/>
    <mergeCell ref="Y2:AM2"/>
    <mergeCell ref="AN2:BB2"/>
    <mergeCell ref="BC2:BQ2"/>
    <mergeCell ref="BR2:CF2"/>
    <mergeCell ref="CG2:CU2"/>
    <mergeCell ref="BI3:BK3"/>
    <mergeCell ref="BO3:BQ3"/>
    <mergeCell ref="BR3:BT3"/>
    <mergeCell ref="CA3:CC3"/>
    <mergeCell ref="CD3:CF3"/>
    <mergeCell ref="CS3:CU3"/>
  </mergeCells>
  <phoneticPr fontId="4"/>
  <conditionalFormatting sqref="Q40">
    <cfRule type="cellIs" dxfId="156" priority="20" operator="greaterThanOrEqual">
      <formula>4.13</formula>
    </cfRule>
  </conditionalFormatting>
  <conditionalFormatting sqref="T40">
    <cfRule type="cellIs" dxfId="155" priority="19" operator="greaterThanOrEqual">
      <formula>5.78</formula>
    </cfRule>
  </conditionalFormatting>
  <conditionalFormatting sqref="W40">
    <cfRule type="cellIs" dxfId="154" priority="18" stopIfTrue="1" operator="greaterThanOrEqual">
      <formula>6.33</formula>
    </cfRule>
  </conditionalFormatting>
  <conditionalFormatting sqref="Z40">
    <cfRule type="cellIs" dxfId="153" priority="17" stopIfTrue="1" operator="greaterThanOrEqual">
      <formula>4.68</formula>
    </cfRule>
  </conditionalFormatting>
  <conditionalFormatting sqref="AC40">
    <cfRule type="cellIs" dxfId="152" priority="16" stopIfTrue="1" operator="greaterThanOrEqual">
      <formula>3.58</formula>
    </cfRule>
  </conditionalFormatting>
  <conditionalFormatting sqref="AI40">
    <cfRule type="cellIs" dxfId="151" priority="15" stopIfTrue="1" operator="greaterThanOrEqual">
      <formula>19.25</formula>
    </cfRule>
  </conditionalFormatting>
  <conditionalFormatting sqref="AL40">
    <cfRule type="cellIs" dxfId="150" priority="14" stopIfTrue="1" operator="greaterThanOrEqual">
      <formula>5.23</formula>
    </cfRule>
  </conditionalFormatting>
  <conditionalFormatting sqref="AO40">
    <cfRule type="cellIs" dxfId="149" priority="13" stopIfTrue="1" operator="greaterThanOrEqual">
      <formula>14.3</formula>
    </cfRule>
  </conditionalFormatting>
  <conditionalFormatting sqref="AU40">
    <cfRule type="cellIs" dxfId="148" priority="12" stopIfTrue="1" operator="greaterThanOrEqual">
      <formula>16.78</formula>
    </cfRule>
  </conditionalFormatting>
  <conditionalFormatting sqref="AX40">
    <cfRule type="cellIs" dxfId="147" priority="11" stopIfTrue="1" operator="greaterThanOrEqual">
      <formula>14.58</formula>
    </cfRule>
  </conditionalFormatting>
  <conditionalFormatting sqref="BJ40">
    <cfRule type="cellIs" dxfId="146" priority="10" stopIfTrue="1" operator="greaterThanOrEqual">
      <formula>8.8</formula>
    </cfRule>
  </conditionalFormatting>
  <conditionalFormatting sqref="BM40">
    <cfRule type="cellIs" dxfId="145" priority="9" stopIfTrue="1" operator="greaterThanOrEqual">
      <formula>11.28</formula>
    </cfRule>
  </conditionalFormatting>
  <conditionalFormatting sqref="BV40">
    <cfRule type="cellIs" dxfId="144" priority="8" stopIfTrue="1" operator="greaterThanOrEqual">
      <formula>4.95</formula>
    </cfRule>
  </conditionalFormatting>
  <conditionalFormatting sqref="BY40">
    <cfRule type="cellIs" dxfId="143" priority="7" stopIfTrue="1" operator="greaterThanOrEqual">
      <formula>4.68</formula>
    </cfRule>
  </conditionalFormatting>
  <conditionalFormatting sqref="CB40">
    <cfRule type="cellIs" dxfId="142" priority="6" stopIfTrue="1" operator="greaterThanOrEqual">
      <formula>4.4</formula>
    </cfRule>
  </conditionalFormatting>
  <conditionalFormatting sqref="CE40">
    <cfRule type="cellIs" dxfId="141" priority="5" stopIfTrue="1" operator="greaterThanOrEqual">
      <formula>3.03</formula>
    </cfRule>
  </conditionalFormatting>
  <conditionalFormatting sqref="CK40">
    <cfRule type="cellIs" dxfId="140" priority="4" stopIfTrue="1" operator="greaterThanOrEqual">
      <formula>2.48</formula>
    </cfRule>
  </conditionalFormatting>
  <conditionalFormatting sqref="CN40">
    <cfRule type="cellIs" dxfId="139" priority="3" stopIfTrue="1" operator="greaterThanOrEqual">
      <formula>3.03</formula>
    </cfRule>
  </conditionalFormatting>
  <conditionalFormatting sqref="CQ40">
    <cfRule type="cellIs" dxfId="138" priority="2" stopIfTrue="1" operator="greaterThanOrEqual">
      <formula>2.75</formula>
    </cfRule>
  </conditionalFormatting>
  <conditionalFormatting sqref="CT40">
    <cfRule type="cellIs" dxfId="137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7" manualBreakCount="7">
    <brk id="24" min="1" max="131" man="1"/>
    <brk id="39" min="1" max="131" man="1"/>
    <brk id="54" min="1" max="131" man="1"/>
    <brk id="69" min="1" max="131" man="1"/>
    <brk id="84" min="1" max="131" man="1"/>
    <brk id="100" min="1" max="152" man="1"/>
    <brk id="109" min="1" max="1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202A-5A8C-4410-A289-9352A0B470E5}">
  <sheetPr codeName="Sheet6"/>
  <dimension ref="A1:BN150"/>
  <sheetViews>
    <sheetView zoomScaleNormal="100" zoomScaleSheetLayoutView="115" workbookViewId="0">
      <pane xSplit="9" ySplit="18" topLeftCell="J19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5.21875" customWidth="1"/>
    <col min="2" max="2" width="3" customWidth="1"/>
    <col min="3" max="3" width="3.21875" customWidth="1"/>
    <col min="4" max="4" width="9.21875" customWidth="1"/>
    <col min="5" max="5" width="8.6640625" customWidth="1"/>
    <col min="6" max="6" width="4.21875" customWidth="1"/>
    <col min="7" max="7" width="5.88671875" customWidth="1"/>
    <col min="8" max="8" width="8.6640625" customWidth="1"/>
    <col min="9" max="9" width="4.6640625" customWidth="1"/>
    <col min="10" max="10" width="2.109375" customWidth="1"/>
    <col min="11" max="11" width="10" customWidth="1"/>
    <col min="12" max="12" width="4.6640625" customWidth="1"/>
    <col min="13" max="13" width="2.109375" customWidth="1"/>
    <col min="14" max="14" width="10" customWidth="1"/>
    <col min="15" max="15" width="4.77734375" customWidth="1"/>
    <col min="16" max="16" width="2.109375" customWidth="1"/>
    <col min="17" max="17" width="10" customWidth="1"/>
    <col min="18" max="18" width="4.6640625" customWidth="1"/>
    <col min="19" max="19" width="2.109375" customWidth="1"/>
    <col min="20" max="20" width="10" customWidth="1"/>
    <col min="21" max="21" width="4.6640625" customWidth="1"/>
    <col min="22" max="22" width="2.109375" customWidth="1"/>
    <col min="23" max="23" width="10" customWidth="1"/>
    <col min="24" max="24" width="4.6640625" customWidth="1"/>
    <col min="25" max="25" width="2.109375" customWidth="1"/>
    <col min="26" max="26" width="10" customWidth="1"/>
    <col min="27" max="27" width="4.77734375" customWidth="1"/>
    <col min="28" max="28" width="2.109375" customWidth="1"/>
    <col min="29" max="29" width="10" customWidth="1"/>
    <col min="30" max="30" width="4.6640625" customWidth="1"/>
    <col min="31" max="31" width="2.109375" customWidth="1"/>
    <col min="32" max="32" width="10" customWidth="1"/>
    <col min="33" max="33" width="4.6640625" customWidth="1"/>
    <col min="34" max="34" width="2.109375" customWidth="1"/>
    <col min="35" max="35" width="10" customWidth="1"/>
    <col min="36" max="36" width="4.6640625" customWidth="1"/>
    <col min="37" max="37" width="2.109375" customWidth="1"/>
    <col min="38" max="38" width="10" customWidth="1"/>
    <col min="39" max="39" width="4.6640625" customWidth="1"/>
    <col min="40" max="40" width="2.109375" customWidth="1"/>
    <col min="41" max="41" width="10" customWidth="1"/>
    <col min="42" max="42" width="4.6640625" customWidth="1"/>
    <col min="43" max="43" width="2.109375" customWidth="1"/>
    <col min="44" max="44" width="10" customWidth="1"/>
    <col min="45" max="45" width="4.6640625" customWidth="1"/>
    <col min="46" max="46" width="2.109375" customWidth="1"/>
    <col min="47" max="47" width="10" customWidth="1"/>
    <col min="48" max="48" width="4.77734375" customWidth="1"/>
    <col min="49" max="49" width="2.109375" customWidth="1"/>
    <col min="50" max="50" width="10" customWidth="1"/>
    <col min="51" max="51" width="4.6640625" customWidth="1"/>
    <col min="52" max="52" width="2.109375" customWidth="1"/>
    <col min="53" max="53" width="10" customWidth="1"/>
    <col min="54" max="54" width="4.6640625" customWidth="1"/>
    <col min="55" max="55" width="2.109375" customWidth="1"/>
    <col min="56" max="56" width="10" customWidth="1"/>
    <col min="57" max="57" width="4.6640625" customWidth="1"/>
    <col min="58" max="58" width="2.109375" customWidth="1"/>
    <col min="59" max="59" width="10" customWidth="1"/>
    <col min="60" max="60" width="4.6640625" customWidth="1"/>
    <col min="61" max="61" width="2.109375" customWidth="1"/>
    <col min="62" max="62" width="10" customWidth="1"/>
    <col min="63" max="63" width="4.6640625" customWidth="1"/>
    <col min="64" max="64" width="2.109375" customWidth="1"/>
    <col min="65" max="65" width="10" customWidth="1"/>
    <col min="66" max="66" width="4.6640625" customWidth="1"/>
    <col min="67" max="67" width="2.109375" customWidth="1"/>
    <col min="68" max="68" width="10" customWidth="1"/>
    <col min="69" max="69" width="4.6640625" customWidth="1"/>
    <col min="70" max="70" width="2.109375" customWidth="1"/>
    <col min="71" max="71" width="10" customWidth="1"/>
    <col min="72" max="72" width="4.6640625" customWidth="1"/>
    <col min="73" max="73" width="2.109375" customWidth="1"/>
    <col min="74" max="74" width="10" customWidth="1"/>
    <col min="75" max="75" width="4.6640625" customWidth="1"/>
    <col min="76" max="76" width="2.109375" customWidth="1"/>
    <col min="77" max="77" width="10" customWidth="1"/>
    <col min="78" max="78" width="4.6640625" customWidth="1"/>
    <col min="79" max="79" width="2.109375" customWidth="1"/>
    <col min="80" max="80" width="10" customWidth="1"/>
    <col min="81" max="81" width="4.6640625" customWidth="1"/>
    <col min="82" max="82" width="2.109375" customWidth="1"/>
    <col min="83" max="83" width="10" customWidth="1"/>
    <col min="84" max="84" width="4.6640625" customWidth="1"/>
    <col min="85" max="85" width="2.109375" customWidth="1"/>
    <col min="86" max="86" width="10" customWidth="1"/>
    <col min="87" max="87" width="4.6640625" customWidth="1"/>
    <col min="88" max="88" width="2.109375" customWidth="1"/>
    <col min="89" max="89" width="10" customWidth="1"/>
    <col min="90" max="90" width="4.6640625" customWidth="1"/>
    <col min="91" max="91" width="2.109375" customWidth="1"/>
    <col min="92" max="92" width="10" customWidth="1"/>
    <col min="93" max="93" width="4.6640625" customWidth="1"/>
    <col min="94" max="94" width="2.109375" customWidth="1"/>
    <col min="95" max="95" width="10" customWidth="1"/>
    <col min="96" max="96" width="4.6640625" customWidth="1"/>
    <col min="97" max="97" width="2.109375" customWidth="1"/>
    <col min="98" max="98" width="10" customWidth="1"/>
    <col min="99" max="99" width="4.6640625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1:66" ht="18" customHeight="1" x14ac:dyDescent="0.2">
      <c r="A1" s="790"/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  <c r="AT1" s="790"/>
      <c r="AU1" s="790"/>
      <c r="AV1" s="790"/>
      <c r="AW1" s="790"/>
      <c r="AX1" s="790"/>
      <c r="AY1" s="790"/>
      <c r="AZ1" s="790"/>
      <c r="BA1" s="790"/>
      <c r="BB1" s="790"/>
      <c r="BC1" s="790"/>
      <c r="BD1" s="790"/>
      <c r="BE1" s="790"/>
      <c r="BF1" s="790"/>
      <c r="BG1" s="790"/>
      <c r="BH1" s="790"/>
      <c r="BI1" s="790"/>
      <c r="BJ1" s="790"/>
      <c r="BK1" s="790"/>
      <c r="BL1" s="790"/>
      <c r="BM1" s="790"/>
      <c r="BN1" s="790"/>
    </row>
    <row r="2" spans="1:66" ht="20.25" customHeight="1" x14ac:dyDescent="0.2">
      <c r="A2" s="790"/>
      <c r="B2" s="790"/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1:66" ht="20.25" customHeight="1" x14ac:dyDescent="0.2">
      <c r="A3" s="790"/>
      <c r="B3" s="790"/>
      <c r="C3" s="1030" t="s">
        <v>371</v>
      </c>
      <c r="D3" s="1030"/>
      <c r="E3" s="1030"/>
      <c r="F3" s="1030"/>
      <c r="G3" s="1030"/>
      <c r="H3" s="4"/>
      <c r="I3" s="4"/>
      <c r="J3" s="790"/>
      <c r="K3" s="790"/>
      <c r="L3" s="790"/>
      <c r="M3" s="790"/>
      <c r="N3" s="790"/>
      <c r="O3" s="790"/>
      <c r="P3" s="790"/>
      <c r="Q3" s="790"/>
      <c r="R3" s="790"/>
      <c r="S3" s="1031"/>
      <c r="T3" s="1031"/>
      <c r="U3" s="1031"/>
      <c r="V3" s="1031">
        <v>45174</v>
      </c>
      <c r="W3" s="1031"/>
      <c r="X3" s="1031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790"/>
      <c r="AJ3" s="790"/>
      <c r="AK3" s="1032">
        <f>V3</f>
        <v>45174</v>
      </c>
      <c r="AL3" s="1033"/>
      <c r="AM3" s="1033"/>
      <c r="AN3" s="1032"/>
      <c r="AO3" s="1033"/>
      <c r="AP3" s="1033"/>
      <c r="AQ3" s="790"/>
      <c r="AR3" s="790"/>
      <c r="AS3" s="790"/>
      <c r="AT3" s="790"/>
      <c r="AU3" s="790"/>
      <c r="AV3" s="790"/>
      <c r="AW3" s="790"/>
      <c r="AX3" s="790"/>
      <c r="AY3" s="790"/>
      <c r="AZ3" s="1032">
        <f>V3</f>
        <v>45174</v>
      </c>
      <c r="BA3" s="1033"/>
      <c r="BB3" s="1033"/>
      <c r="BC3" s="790"/>
      <c r="BD3" s="790"/>
      <c r="BE3" s="790"/>
      <c r="BF3" s="790"/>
      <c r="BG3" s="790"/>
      <c r="BH3" s="5"/>
      <c r="BI3" s="790"/>
      <c r="BJ3" s="790"/>
      <c r="BK3" s="790"/>
      <c r="BL3" s="1032">
        <f>V3</f>
        <v>45174</v>
      </c>
      <c r="BM3" s="1033"/>
      <c r="BN3" s="1033"/>
    </row>
    <row r="4" spans="1:66" ht="11.85" customHeight="1" x14ac:dyDescent="0.2">
      <c r="A4" s="790"/>
      <c r="B4" s="790"/>
      <c r="C4" s="984" t="s">
        <v>3</v>
      </c>
      <c r="D4" s="985"/>
      <c r="E4" s="985"/>
      <c r="F4" s="985"/>
      <c r="G4" s="1000"/>
      <c r="H4" s="796"/>
      <c r="I4" s="803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3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</row>
    <row r="5" spans="1:66" ht="11.85" customHeight="1" x14ac:dyDescent="0.2">
      <c r="A5" s="790"/>
      <c r="B5" s="790"/>
      <c r="C5" s="1026" t="s">
        <v>20</v>
      </c>
      <c r="D5" s="1027"/>
      <c r="E5" s="1027"/>
      <c r="F5" s="1027"/>
      <c r="G5" s="1028"/>
      <c r="H5" s="814"/>
      <c r="I5" s="815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6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</row>
    <row r="6" spans="1:66" ht="11.85" customHeight="1" x14ac:dyDescent="0.2">
      <c r="A6" s="790"/>
      <c r="B6" s="790"/>
      <c r="C6" s="1023" t="s">
        <v>40</v>
      </c>
      <c r="D6" s="1024"/>
      <c r="E6" s="1024"/>
      <c r="F6" s="1024"/>
      <c r="G6" s="1025"/>
      <c r="H6" s="811"/>
      <c r="I6" s="813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3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</row>
    <row r="7" spans="1:66" ht="11.85" customHeight="1" x14ac:dyDescent="0.2">
      <c r="A7" s="790"/>
      <c r="B7" s="790"/>
      <c r="C7" s="1012" t="s">
        <v>41</v>
      </c>
      <c r="D7" s="974"/>
      <c r="E7" s="974"/>
      <c r="F7" s="974"/>
      <c r="G7" s="1022"/>
      <c r="H7" s="806"/>
      <c r="I7" s="810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3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</row>
    <row r="8" spans="1:66" ht="11.85" customHeight="1" x14ac:dyDescent="0.2">
      <c r="A8" s="790"/>
      <c r="B8" s="790"/>
      <c r="C8" s="1012" t="s">
        <v>61</v>
      </c>
      <c r="D8" s="974"/>
      <c r="E8" s="974"/>
      <c r="F8" s="974"/>
      <c r="G8" s="1022"/>
      <c r="H8" s="806"/>
      <c r="I8" s="810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3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</row>
    <row r="9" spans="1:66" ht="11.85" customHeight="1" x14ac:dyDescent="0.2">
      <c r="A9" s="790"/>
      <c r="B9" s="790"/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</row>
    <row r="10" spans="1:66" ht="11.85" customHeight="1" x14ac:dyDescent="0.2">
      <c r="A10" s="790"/>
      <c r="B10" s="790"/>
      <c r="C10" s="1009" t="s">
        <v>84</v>
      </c>
      <c r="D10" s="1012" t="s">
        <v>85</v>
      </c>
      <c r="E10" s="974"/>
      <c r="F10" s="974"/>
      <c r="G10" s="810" t="s">
        <v>86</v>
      </c>
      <c r="H10" s="806"/>
      <c r="I10" s="810"/>
      <c r="J10" s="807"/>
      <c r="K10" s="808" t="s">
        <v>87</v>
      </c>
      <c r="L10" s="808"/>
      <c r="M10" s="807"/>
      <c r="N10" s="790" t="s">
        <v>87</v>
      </c>
      <c r="O10" s="808"/>
      <c r="P10" s="807"/>
      <c r="Q10" s="808" t="s">
        <v>87</v>
      </c>
      <c r="R10" s="809"/>
      <c r="S10" s="807"/>
      <c r="T10" s="808" t="s">
        <v>87</v>
      </c>
      <c r="U10" s="809"/>
      <c r="V10" s="807"/>
      <c r="W10" s="808" t="s">
        <v>87</v>
      </c>
      <c r="X10" s="809"/>
      <c r="Y10" s="807"/>
      <c r="Z10" s="790" t="s">
        <v>88</v>
      </c>
      <c r="AA10" s="808"/>
      <c r="AB10" s="807"/>
      <c r="AC10" s="808" t="s">
        <v>87</v>
      </c>
      <c r="AD10" s="809"/>
      <c r="AE10" s="807"/>
      <c r="AF10" s="790" t="s">
        <v>88</v>
      </c>
      <c r="AG10" s="808"/>
      <c r="AH10" s="807"/>
      <c r="AI10" s="790" t="s">
        <v>88</v>
      </c>
      <c r="AJ10" s="808"/>
      <c r="AK10" s="807"/>
      <c r="AL10" s="790" t="s">
        <v>88</v>
      </c>
      <c r="AM10" s="809"/>
      <c r="AN10" s="807"/>
      <c r="AO10" s="808" t="s">
        <v>87</v>
      </c>
      <c r="AP10" s="809"/>
      <c r="AQ10" s="807"/>
      <c r="AR10" s="790" t="s">
        <v>87</v>
      </c>
      <c r="AS10" s="808"/>
      <c r="AT10" s="807"/>
      <c r="AU10" s="808" t="s">
        <v>87</v>
      </c>
      <c r="AV10" s="808"/>
      <c r="AW10" s="807"/>
      <c r="AX10" s="808" t="s">
        <v>87</v>
      </c>
      <c r="AY10" s="808"/>
      <c r="AZ10" s="807"/>
      <c r="BA10" s="808" t="s">
        <v>87</v>
      </c>
      <c r="BB10" s="809"/>
      <c r="BC10" s="807"/>
      <c r="BD10" s="808" t="s">
        <v>87</v>
      </c>
      <c r="BE10" s="809"/>
      <c r="BF10" s="807"/>
      <c r="BG10" s="808" t="s">
        <v>87</v>
      </c>
      <c r="BH10" s="808"/>
      <c r="BI10" s="807"/>
      <c r="BJ10" s="808" t="s">
        <v>87</v>
      </c>
      <c r="BK10" s="809"/>
      <c r="BL10" s="807"/>
      <c r="BM10" s="808" t="s">
        <v>87</v>
      </c>
      <c r="BN10" s="809"/>
    </row>
    <row r="11" spans="1:66" ht="11.85" customHeight="1" x14ac:dyDescent="0.2">
      <c r="A11" s="790"/>
      <c r="B11" s="790"/>
      <c r="C11" s="1010"/>
      <c r="D11" s="975" t="s">
        <v>89</v>
      </c>
      <c r="E11" s="976"/>
      <c r="F11" s="976"/>
      <c r="G11" s="799" t="s">
        <v>90</v>
      </c>
      <c r="H11" s="806"/>
      <c r="I11" s="810"/>
      <c r="J11" s="807"/>
      <c r="K11" s="790">
        <v>5</v>
      </c>
      <c r="L11" s="808" t="s">
        <v>91</v>
      </c>
      <c r="M11" s="807"/>
      <c r="N11" s="790">
        <v>5</v>
      </c>
      <c r="O11" s="808" t="s">
        <v>91</v>
      </c>
      <c r="P11" s="807"/>
      <c r="Q11" s="790">
        <v>5</v>
      </c>
      <c r="R11" s="809" t="s">
        <v>91</v>
      </c>
      <c r="S11" s="807"/>
      <c r="T11" s="790">
        <v>5</v>
      </c>
      <c r="U11" s="809" t="s">
        <v>91</v>
      </c>
      <c r="V11" s="807"/>
      <c r="W11" s="790">
        <v>7.5</v>
      </c>
      <c r="X11" s="809" t="s">
        <v>91</v>
      </c>
      <c r="Y11" s="807"/>
      <c r="Z11" s="790">
        <v>2</v>
      </c>
      <c r="AA11" s="808" t="s">
        <v>91</v>
      </c>
      <c r="AB11" s="807"/>
      <c r="AC11" s="790">
        <v>5</v>
      </c>
      <c r="AD11" s="809" t="s">
        <v>91</v>
      </c>
      <c r="AE11" s="807"/>
      <c r="AF11" s="790">
        <v>2</v>
      </c>
      <c r="AG11" s="808" t="s">
        <v>91</v>
      </c>
      <c r="AH11" s="807"/>
      <c r="AI11" s="790">
        <v>2</v>
      </c>
      <c r="AJ11" s="808" t="s">
        <v>91</v>
      </c>
      <c r="AK11" s="807"/>
      <c r="AL11" s="790">
        <v>2</v>
      </c>
      <c r="AM11" s="809" t="s">
        <v>91</v>
      </c>
      <c r="AN11" s="807"/>
      <c r="AO11" s="790">
        <v>5</v>
      </c>
      <c r="AP11" s="809" t="s">
        <v>91</v>
      </c>
      <c r="AQ11" s="807"/>
      <c r="AR11" s="790">
        <v>5</v>
      </c>
      <c r="AS11" s="808" t="s">
        <v>91</v>
      </c>
      <c r="AT11" s="807"/>
      <c r="AU11" s="790">
        <v>7.5</v>
      </c>
      <c r="AV11" s="808" t="s">
        <v>91</v>
      </c>
      <c r="AW11" s="807"/>
      <c r="AX11" s="790">
        <v>7.5</v>
      </c>
      <c r="AY11" s="808" t="s">
        <v>91</v>
      </c>
      <c r="AZ11" s="807"/>
      <c r="BA11" s="790">
        <v>7.5</v>
      </c>
      <c r="BB11" s="809" t="s">
        <v>91</v>
      </c>
      <c r="BC11" s="807"/>
      <c r="BD11" s="790">
        <v>7.5</v>
      </c>
      <c r="BE11" s="809" t="s">
        <v>91</v>
      </c>
      <c r="BF11" s="807"/>
      <c r="BG11" s="790">
        <v>7.5</v>
      </c>
      <c r="BH11" s="808" t="s">
        <v>91</v>
      </c>
      <c r="BI11" s="807"/>
      <c r="BJ11" s="790">
        <v>7.5</v>
      </c>
      <c r="BK11" s="809" t="s">
        <v>91</v>
      </c>
      <c r="BL11" s="807"/>
      <c r="BM11" s="790">
        <v>7.5</v>
      </c>
      <c r="BN11" s="809" t="s">
        <v>91</v>
      </c>
    </row>
    <row r="12" spans="1:66" ht="11.85" customHeight="1" x14ac:dyDescent="0.2">
      <c r="A12" s="790"/>
      <c r="B12" s="790"/>
      <c r="C12" s="1010"/>
      <c r="D12" s="975" t="s">
        <v>92</v>
      </c>
      <c r="E12" s="976"/>
      <c r="F12" s="976"/>
      <c r="G12" s="799" t="s">
        <v>90</v>
      </c>
      <c r="H12" s="806"/>
      <c r="I12" s="810"/>
      <c r="J12" s="807"/>
      <c r="K12" s="790">
        <v>3</v>
      </c>
      <c r="L12" s="808" t="s">
        <v>93</v>
      </c>
      <c r="M12" s="807"/>
      <c r="N12" s="790">
        <v>5</v>
      </c>
      <c r="O12" s="808" t="s">
        <v>93</v>
      </c>
      <c r="P12" s="807"/>
      <c r="Q12" s="790">
        <v>3</v>
      </c>
      <c r="R12" s="809" t="s">
        <v>93</v>
      </c>
      <c r="S12" s="807"/>
      <c r="T12" s="790">
        <v>3</v>
      </c>
      <c r="U12" s="809" t="s">
        <v>93</v>
      </c>
      <c r="V12" s="807"/>
      <c r="W12" s="790">
        <v>2</v>
      </c>
      <c r="X12" s="809" t="s">
        <v>93</v>
      </c>
      <c r="Y12" s="807"/>
      <c r="Z12" s="790">
        <v>8</v>
      </c>
      <c r="AA12" s="808" t="s">
        <v>93</v>
      </c>
      <c r="AB12" s="807"/>
      <c r="AC12" s="790">
        <v>3</v>
      </c>
      <c r="AD12" s="809" t="s">
        <v>93</v>
      </c>
      <c r="AE12" s="807"/>
      <c r="AF12" s="790">
        <v>8</v>
      </c>
      <c r="AG12" s="808" t="s">
        <v>93</v>
      </c>
      <c r="AH12" s="807"/>
      <c r="AI12" s="790">
        <v>8</v>
      </c>
      <c r="AJ12" s="808" t="s">
        <v>93</v>
      </c>
      <c r="AK12" s="807"/>
      <c r="AL12" s="790">
        <v>8</v>
      </c>
      <c r="AM12" s="809" t="s">
        <v>93</v>
      </c>
      <c r="AN12" s="807"/>
      <c r="AO12" s="790">
        <v>3</v>
      </c>
      <c r="AP12" s="809" t="s">
        <v>93</v>
      </c>
      <c r="AQ12" s="807"/>
      <c r="AR12" s="790">
        <v>5</v>
      </c>
      <c r="AS12" s="808" t="s">
        <v>93</v>
      </c>
      <c r="AT12" s="807"/>
      <c r="AU12" s="790">
        <v>2</v>
      </c>
      <c r="AV12" s="808" t="s">
        <v>93</v>
      </c>
      <c r="AW12" s="807"/>
      <c r="AX12" s="790">
        <v>2</v>
      </c>
      <c r="AY12" s="808" t="s">
        <v>93</v>
      </c>
      <c r="AZ12" s="807"/>
      <c r="BA12" s="790">
        <v>2</v>
      </c>
      <c r="BB12" s="809" t="s">
        <v>93</v>
      </c>
      <c r="BC12" s="807"/>
      <c r="BD12" s="790">
        <v>2</v>
      </c>
      <c r="BE12" s="809" t="s">
        <v>93</v>
      </c>
      <c r="BF12" s="807"/>
      <c r="BG12" s="790">
        <v>2</v>
      </c>
      <c r="BH12" s="808" t="s">
        <v>93</v>
      </c>
      <c r="BI12" s="807"/>
      <c r="BJ12" s="790">
        <v>2</v>
      </c>
      <c r="BK12" s="809" t="s">
        <v>93</v>
      </c>
      <c r="BL12" s="807"/>
      <c r="BM12" s="790">
        <v>2</v>
      </c>
      <c r="BN12" s="809" t="s">
        <v>93</v>
      </c>
    </row>
    <row r="13" spans="1:66" ht="11.85" customHeight="1" x14ac:dyDescent="0.2">
      <c r="A13" s="790"/>
      <c r="B13" s="790"/>
      <c r="C13" s="1010"/>
      <c r="D13" s="975" t="s">
        <v>94</v>
      </c>
      <c r="E13" s="976"/>
      <c r="F13" s="976"/>
      <c r="G13" s="799" t="s">
        <v>90</v>
      </c>
      <c r="H13" s="806"/>
      <c r="I13" s="810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6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</row>
    <row r="14" spans="1:66" ht="19.5" customHeight="1" x14ac:dyDescent="0.2">
      <c r="A14" s="790"/>
      <c r="B14" s="790"/>
      <c r="C14" s="1010"/>
      <c r="D14" s="975" t="s">
        <v>95</v>
      </c>
      <c r="E14" s="976"/>
      <c r="F14" s="976"/>
      <c r="G14" s="799" t="s">
        <v>90</v>
      </c>
      <c r="H14" s="806"/>
      <c r="I14" s="810"/>
      <c r="J14" s="807"/>
      <c r="K14" s="790">
        <v>25</v>
      </c>
      <c r="L14" s="808" t="s">
        <v>93</v>
      </c>
      <c r="M14" s="807"/>
      <c r="N14" s="790">
        <v>50</v>
      </c>
      <c r="O14" s="808" t="s">
        <v>93</v>
      </c>
      <c r="P14" s="807"/>
      <c r="Q14" s="790">
        <v>25</v>
      </c>
      <c r="R14" s="809" t="s">
        <v>93</v>
      </c>
      <c r="S14" s="807"/>
      <c r="T14" s="790">
        <v>25</v>
      </c>
      <c r="U14" s="809" t="s">
        <v>93</v>
      </c>
      <c r="V14" s="807"/>
      <c r="W14" s="790">
        <v>25</v>
      </c>
      <c r="X14" s="809" t="s">
        <v>93</v>
      </c>
      <c r="Y14" s="807"/>
      <c r="Z14" s="790">
        <v>100</v>
      </c>
      <c r="AA14" s="808" t="s">
        <v>93</v>
      </c>
      <c r="AB14" s="807"/>
      <c r="AC14" s="790">
        <v>25</v>
      </c>
      <c r="AD14" s="809" t="s">
        <v>93</v>
      </c>
      <c r="AE14" s="807"/>
      <c r="AF14" s="790">
        <v>100</v>
      </c>
      <c r="AG14" s="808" t="s">
        <v>93</v>
      </c>
      <c r="AH14" s="807"/>
      <c r="AI14" s="790">
        <v>100</v>
      </c>
      <c r="AJ14" s="808" t="s">
        <v>93</v>
      </c>
      <c r="AK14" s="807"/>
      <c r="AL14" s="790">
        <v>100</v>
      </c>
      <c r="AM14" s="809" t="s">
        <v>93</v>
      </c>
      <c r="AN14" s="807"/>
      <c r="AO14" s="790">
        <v>25</v>
      </c>
      <c r="AP14" s="809" t="s">
        <v>93</v>
      </c>
      <c r="AQ14" s="807"/>
      <c r="AR14" s="790">
        <v>50</v>
      </c>
      <c r="AS14" s="809" t="s">
        <v>93</v>
      </c>
      <c r="AT14" s="807"/>
      <c r="AU14" s="790">
        <v>25</v>
      </c>
      <c r="AV14" s="808" t="s">
        <v>93</v>
      </c>
      <c r="AW14" s="807"/>
      <c r="AX14" s="790">
        <v>25</v>
      </c>
      <c r="AY14" s="808" t="s">
        <v>93</v>
      </c>
      <c r="AZ14" s="807"/>
      <c r="BA14" s="790">
        <v>25</v>
      </c>
      <c r="BB14" s="809" t="s">
        <v>93</v>
      </c>
      <c r="BC14" s="807"/>
      <c r="BD14" s="790">
        <v>25</v>
      </c>
      <c r="BE14" s="809" t="s">
        <v>93</v>
      </c>
      <c r="BF14" s="807"/>
      <c r="BG14" s="790">
        <v>25</v>
      </c>
      <c r="BH14" s="808" t="s">
        <v>93</v>
      </c>
      <c r="BI14" s="807"/>
      <c r="BJ14" s="790">
        <v>25</v>
      </c>
      <c r="BK14" s="809" t="s">
        <v>93</v>
      </c>
      <c r="BL14" s="807"/>
      <c r="BM14" s="790">
        <v>25</v>
      </c>
      <c r="BN14" s="809" t="s">
        <v>93</v>
      </c>
    </row>
    <row r="15" spans="1:66" ht="13.5" customHeight="1" x14ac:dyDescent="0.2">
      <c r="A15" s="790"/>
      <c r="B15" s="790"/>
      <c r="C15" s="1010"/>
      <c r="D15" s="975" t="s">
        <v>96</v>
      </c>
      <c r="E15" s="976"/>
      <c r="F15" s="1001" t="s">
        <v>97</v>
      </c>
      <c r="G15" s="1002"/>
      <c r="H15" s="791"/>
      <c r="I15" s="799"/>
      <c r="J15" s="23"/>
      <c r="K15" s="140">
        <v>1000</v>
      </c>
      <c r="L15" s="25" t="s">
        <v>93</v>
      </c>
      <c r="M15" s="842"/>
      <c r="N15" s="841"/>
      <c r="O15" s="840"/>
      <c r="P15" s="23"/>
      <c r="Q15" s="140">
        <v>1000</v>
      </c>
      <c r="R15" s="25" t="s">
        <v>93</v>
      </c>
      <c r="S15" s="23"/>
      <c r="T15" s="140">
        <v>1000</v>
      </c>
      <c r="U15" s="25" t="s">
        <v>93</v>
      </c>
      <c r="V15" s="23"/>
      <c r="W15" s="140">
        <v>300</v>
      </c>
      <c r="X15" s="25" t="s">
        <v>93</v>
      </c>
      <c r="Y15" s="26"/>
      <c r="Z15" s="27"/>
      <c r="AA15" s="28"/>
      <c r="AB15" s="23"/>
      <c r="AC15" s="140">
        <v>1000</v>
      </c>
      <c r="AD15" s="25" t="s">
        <v>93</v>
      </c>
      <c r="AE15" s="26"/>
      <c r="AF15" s="27"/>
      <c r="AG15" s="28"/>
      <c r="AH15" s="26"/>
      <c r="AI15" s="27"/>
      <c r="AJ15" s="28"/>
      <c r="AK15" s="26"/>
      <c r="AL15" s="27"/>
      <c r="AM15" s="28"/>
      <c r="AN15" s="23"/>
      <c r="AO15" s="140">
        <v>1000</v>
      </c>
      <c r="AP15" s="25" t="s">
        <v>93</v>
      </c>
      <c r="AQ15" s="842"/>
      <c r="AR15" s="841"/>
      <c r="AS15" s="840"/>
      <c r="AT15" s="23"/>
      <c r="AU15" s="140">
        <v>300</v>
      </c>
      <c r="AV15" s="25" t="s">
        <v>93</v>
      </c>
      <c r="AW15" s="23"/>
      <c r="AX15" s="140">
        <v>300</v>
      </c>
      <c r="AY15" s="25" t="s">
        <v>93</v>
      </c>
      <c r="AZ15" s="23"/>
      <c r="BA15" s="140">
        <v>300</v>
      </c>
      <c r="BB15" s="25" t="s">
        <v>93</v>
      </c>
      <c r="BC15" s="23"/>
      <c r="BD15" s="140">
        <v>300</v>
      </c>
      <c r="BE15" s="25" t="s">
        <v>93</v>
      </c>
      <c r="BF15" s="23"/>
      <c r="BG15" s="140">
        <v>300</v>
      </c>
      <c r="BH15" s="25" t="s">
        <v>93</v>
      </c>
      <c r="BI15" s="23"/>
      <c r="BJ15" s="140">
        <v>300</v>
      </c>
      <c r="BK15" s="25" t="s">
        <v>93</v>
      </c>
      <c r="BL15" s="23"/>
      <c r="BM15" s="140">
        <v>300</v>
      </c>
      <c r="BN15" s="25" t="s">
        <v>93</v>
      </c>
    </row>
    <row r="16" spans="1:66" ht="13.5" customHeight="1" x14ac:dyDescent="0.2">
      <c r="A16" s="790"/>
      <c r="B16" s="790"/>
      <c r="C16" s="1010"/>
      <c r="D16" s="975" t="s">
        <v>98</v>
      </c>
      <c r="E16" s="976"/>
      <c r="F16" s="976"/>
      <c r="G16" s="799" t="s">
        <v>99</v>
      </c>
      <c r="H16" s="791"/>
      <c r="I16" s="799"/>
      <c r="J16" s="23"/>
      <c r="K16" s="30">
        <v>0.03</v>
      </c>
      <c r="L16" s="29" t="s">
        <v>93</v>
      </c>
      <c r="M16" s="23"/>
      <c r="N16" s="792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792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3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</row>
    <row r="17" spans="1:66" ht="13.5" customHeight="1" x14ac:dyDescent="0.2">
      <c r="A17" s="790"/>
      <c r="B17" s="790"/>
      <c r="C17" s="1010"/>
      <c r="D17" s="975" t="s">
        <v>100</v>
      </c>
      <c r="E17" s="976"/>
      <c r="F17" s="976"/>
      <c r="G17" s="799" t="s">
        <v>99</v>
      </c>
      <c r="H17" s="791"/>
      <c r="I17" s="799"/>
      <c r="J17" s="23"/>
      <c r="K17" s="33">
        <v>2E-3</v>
      </c>
      <c r="L17" s="29" t="s">
        <v>93</v>
      </c>
      <c r="M17" s="23"/>
      <c r="N17" s="792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792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3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</row>
    <row r="18" spans="1:66" ht="13.5" customHeight="1" x14ac:dyDescent="0.2">
      <c r="A18" s="790"/>
      <c r="B18" s="790"/>
      <c r="C18" s="1011"/>
      <c r="D18" s="979" t="s">
        <v>101</v>
      </c>
      <c r="E18" s="980"/>
      <c r="F18" s="980"/>
      <c r="G18" s="799" t="s">
        <v>99</v>
      </c>
      <c r="H18" s="791"/>
      <c r="I18" s="799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3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</row>
    <row r="19" spans="1:66" ht="11.85" customHeight="1" x14ac:dyDescent="0.2">
      <c r="A19" s="790"/>
      <c r="B19" s="790"/>
      <c r="C19" s="1003" t="s">
        <v>102</v>
      </c>
      <c r="D19" s="1004"/>
      <c r="E19" s="1004"/>
      <c r="F19" s="1004"/>
      <c r="G19" s="1005"/>
      <c r="H19" s="804"/>
      <c r="I19" s="805"/>
      <c r="J19" s="804"/>
      <c r="K19" s="43">
        <v>45174</v>
      </c>
      <c r="L19" s="44" t="s">
        <v>103</v>
      </c>
      <c r="M19" s="804"/>
      <c r="N19" s="43">
        <f>K19</f>
        <v>45174</v>
      </c>
      <c r="O19" s="44" t="s">
        <v>103</v>
      </c>
      <c r="P19" s="45"/>
      <c r="Q19" s="43">
        <f>K19</f>
        <v>45174</v>
      </c>
      <c r="R19" s="44" t="s">
        <v>103</v>
      </c>
      <c r="S19" s="804"/>
      <c r="T19" s="43">
        <f>K19</f>
        <v>45174</v>
      </c>
      <c r="U19" s="46" t="s">
        <v>103</v>
      </c>
      <c r="V19" s="804"/>
      <c r="W19" s="43">
        <f>K19</f>
        <v>45174</v>
      </c>
      <c r="X19" s="46" t="s">
        <v>103</v>
      </c>
      <c r="Y19" s="804"/>
      <c r="Z19" s="43">
        <f>K19</f>
        <v>45174</v>
      </c>
      <c r="AA19" s="44" t="s">
        <v>103</v>
      </c>
      <c r="AB19" s="804"/>
      <c r="AC19" s="43">
        <f>K19</f>
        <v>45174</v>
      </c>
      <c r="AD19" s="44" t="s">
        <v>103</v>
      </c>
      <c r="AE19" s="804"/>
      <c r="AF19" s="43">
        <f>K19</f>
        <v>45174</v>
      </c>
      <c r="AG19" s="44" t="s">
        <v>103</v>
      </c>
      <c r="AH19" s="804"/>
      <c r="AI19" s="43">
        <f>K19</f>
        <v>45174</v>
      </c>
      <c r="AJ19" s="44" t="s">
        <v>103</v>
      </c>
      <c r="AK19" s="804"/>
      <c r="AL19" s="43">
        <f>K19</f>
        <v>45174</v>
      </c>
      <c r="AM19" s="46" t="s">
        <v>103</v>
      </c>
      <c r="AN19" s="804"/>
      <c r="AO19" s="43">
        <f>K19</f>
        <v>45174</v>
      </c>
      <c r="AP19" s="46" t="s">
        <v>103</v>
      </c>
      <c r="AQ19" s="804"/>
      <c r="AR19" s="43">
        <f>K19</f>
        <v>45174</v>
      </c>
      <c r="AS19" s="44" t="s">
        <v>103</v>
      </c>
      <c r="AT19" s="804"/>
      <c r="AU19" s="43">
        <f>K19</f>
        <v>45174</v>
      </c>
      <c r="AV19" s="44" t="s">
        <v>103</v>
      </c>
      <c r="AW19" s="804"/>
      <c r="AX19" s="43">
        <f>K19</f>
        <v>45174</v>
      </c>
      <c r="AY19" s="44" t="s">
        <v>103</v>
      </c>
      <c r="AZ19" s="804"/>
      <c r="BA19" s="43">
        <f>K19</f>
        <v>45174</v>
      </c>
      <c r="BB19" s="46" t="s">
        <v>103</v>
      </c>
      <c r="BC19" s="804"/>
      <c r="BD19" s="43">
        <f>K19</f>
        <v>45174</v>
      </c>
      <c r="BE19" s="46" t="s">
        <v>103</v>
      </c>
      <c r="BF19" s="804"/>
      <c r="BG19" s="43">
        <f>K19</f>
        <v>45174</v>
      </c>
      <c r="BH19" s="44" t="s">
        <v>103</v>
      </c>
      <c r="BI19" s="804"/>
      <c r="BJ19" s="43">
        <f>K19</f>
        <v>45174</v>
      </c>
      <c r="BK19" s="46" t="s">
        <v>103</v>
      </c>
      <c r="BL19" s="804"/>
      <c r="BM19" s="43">
        <f>K19</f>
        <v>45174</v>
      </c>
      <c r="BN19" s="46" t="s">
        <v>103</v>
      </c>
    </row>
    <row r="20" spans="1:66" ht="12" customHeight="1" x14ac:dyDescent="0.2">
      <c r="A20" s="790"/>
      <c r="B20" s="790"/>
      <c r="C20" s="984" t="s">
        <v>104</v>
      </c>
      <c r="D20" s="985"/>
      <c r="E20" s="985"/>
      <c r="F20" s="985"/>
      <c r="G20" s="985"/>
      <c r="H20" s="796"/>
      <c r="I20" s="803"/>
      <c r="J20" s="50"/>
      <c r="K20" s="48">
        <v>0.33680555555555558</v>
      </c>
      <c r="L20" s="49"/>
      <c r="M20" s="50"/>
      <c r="N20" s="51">
        <v>0.3125</v>
      </c>
      <c r="O20" s="52"/>
      <c r="P20" s="50"/>
      <c r="Q20" s="51">
        <v>0.36805555555555558</v>
      </c>
      <c r="R20" s="52"/>
      <c r="S20" s="50"/>
      <c r="T20" s="51">
        <v>0.35416666666666669</v>
      </c>
      <c r="U20" s="53"/>
      <c r="V20" s="50"/>
      <c r="W20" s="51">
        <v>0.43402777777777773</v>
      </c>
      <c r="X20" s="54"/>
      <c r="Y20" s="50"/>
      <c r="Z20" s="51">
        <v>0.29166666666666669</v>
      </c>
      <c r="AA20" s="49"/>
      <c r="AB20" s="50"/>
      <c r="AC20" s="51">
        <v>0.39583333333333331</v>
      </c>
      <c r="AD20" s="54"/>
      <c r="AE20" s="50"/>
      <c r="AF20" s="51">
        <v>0.31597222222222221</v>
      </c>
      <c r="AG20" s="52"/>
      <c r="AH20" s="796"/>
      <c r="AI20" s="51">
        <v>0.33680555555555558</v>
      </c>
      <c r="AJ20" s="52"/>
      <c r="AK20" s="50"/>
      <c r="AL20" s="51">
        <v>0.35416666666666669</v>
      </c>
      <c r="AM20" s="54"/>
      <c r="AN20" s="50"/>
      <c r="AO20" s="51">
        <v>0.40277777777777773</v>
      </c>
      <c r="AP20" s="54"/>
      <c r="AQ20" s="50"/>
      <c r="AR20" s="51">
        <v>0.37847222222222227</v>
      </c>
      <c r="AS20" s="53"/>
      <c r="AT20" s="50"/>
      <c r="AU20" s="51">
        <v>0.39583333333333331</v>
      </c>
      <c r="AV20" s="52"/>
      <c r="AW20" s="50"/>
      <c r="AX20" s="51">
        <v>0.37847222222222227</v>
      </c>
      <c r="AY20" s="49"/>
      <c r="AZ20" s="50"/>
      <c r="BA20" s="51">
        <v>0.35416666666666669</v>
      </c>
      <c r="BB20" s="53"/>
      <c r="BC20" s="50"/>
      <c r="BD20" s="51">
        <v>0.36458333333333331</v>
      </c>
      <c r="BE20" s="54"/>
      <c r="BF20" s="50"/>
      <c r="BG20" s="51">
        <v>0.33680555555555558</v>
      </c>
      <c r="BH20" s="54"/>
      <c r="BI20" s="50"/>
      <c r="BJ20" s="51">
        <v>0.32291666666666669</v>
      </c>
      <c r="BK20" s="53"/>
      <c r="BL20" s="50"/>
      <c r="BM20" s="51">
        <v>0.30555555555555552</v>
      </c>
      <c r="BN20" s="54"/>
    </row>
    <row r="21" spans="1:66" ht="12" customHeight="1" x14ac:dyDescent="0.2">
      <c r="A21" s="790"/>
      <c r="B21" s="790"/>
      <c r="C21" s="975"/>
      <c r="D21" s="976"/>
      <c r="E21" s="976"/>
      <c r="F21" s="976"/>
      <c r="G21" s="976"/>
      <c r="H21" s="791"/>
      <c r="I21" s="799"/>
      <c r="J21" s="58"/>
      <c r="K21" s="56">
        <v>0.55555555555555558</v>
      </c>
      <c r="L21" s="57"/>
      <c r="M21" s="58"/>
      <c r="N21" s="56">
        <v>0.54166666666666663</v>
      </c>
      <c r="O21" s="59"/>
      <c r="P21" s="58"/>
      <c r="Q21" s="56">
        <v>0.58333333333333337</v>
      </c>
      <c r="R21" s="59"/>
      <c r="S21" s="58"/>
      <c r="T21" s="56">
        <v>0.56944444444444442</v>
      </c>
      <c r="U21" s="60"/>
      <c r="V21" s="58"/>
      <c r="W21" s="56">
        <v>0.63194444444444442</v>
      </c>
      <c r="X21" s="61"/>
      <c r="Y21" s="58"/>
      <c r="Z21" s="56">
        <v>0.54166666666666663</v>
      </c>
      <c r="AA21" s="57"/>
      <c r="AB21" s="58"/>
      <c r="AC21" s="56">
        <v>0.60763888888888895</v>
      </c>
      <c r="AD21" s="57"/>
      <c r="AE21" s="58"/>
      <c r="AF21" s="56">
        <v>0.5625</v>
      </c>
      <c r="AG21" s="59"/>
      <c r="AH21" s="791"/>
      <c r="AI21" s="56">
        <v>0.60069444444444442</v>
      </c>
      <c r="AJ21" s="59"/>
      <c r="AK21" s="58"/>
      <c r="AL21" s="56">
        <v>0.61458333333333337</v>
      </c>
      <c r="AM21" s="61"/>
      <c r="AN21" s="58"/>
      <c r="AO21" s="56">
        <v>0.65625</v>
      </c>
      <c r="AP21" s="61"/>
      <c r="AQ21" s="58"/>
      <c r="AR21" s="56">
        <v>0.63888888888888895</v>
      </c>
      <c r="AS21" s="60"/>
      <c r="AT21" s="58"/>
      <c r="AU21" s="56">
        <v>0.62152777777777779</v>
      </c>
      <c r="AV21" s="59"/>
      <c r="AW21" s="58"/>
      <c r="AX21" s="56">
        <v>0.61111111111111105</v>
      </c>
      <c r="AY21" s="57"/>
      <c r="AZ21" s="55"/>
      <c r="BA21" s="56">
        <v>0.58680555555555558</v>
      </c>
      <c r="BB21" s="60"/>
      <c r="BC21" s="58"/>
      <c r="BD21" s="56">
        <v>0.60069444444444442</v>
      </c>
      <c r="BE21" s="61"/>
      <c r="BF21" s="58"/>
      <c r="BG21" s="56">
        <v>0.57291666666666663</v>
      </c>
      <c r="BH21" s="61"/>
      <c r="BI21" s="58"/>
      <c r="BJ21" s="56">
        <v>0.55902777777777779</v>
      </c>
      <c r="BK21" s="60"/>
      <c r="BL21" s="58"/>
      <c r="BM21" s="56">
        <v>0.54166666666666663</v>
      </c>
      <c r="BN21" s="61"/>
    </row>
    <row r="22" spans="1:66" ht="12" customHeight="1" x14ac:dyDescent="0.2">
      <c r="A22" s="790"/>
      <c r="B22" s="790"/>
      <c r="C22" s="984" t="s">
        <v>105</v>
      </c>
      <c r="D22" s="985"/>
      <c r="E22" s="985"/>
      <c r="F22" s="985"/>
      <c r="G22" s="985"/>
      <c r="H22" s="796"/>
      <c r="I22" s="803"/>
      <c r="J22" s="64"/>
      <c r="K22" s="65" t="s">
        <v>106</v>
      </c>
      <c r="L22" s="63"/>
      <c r="M22" s="64"/>
      <c r="N22" s="65" t="s">
        <v>106</v>
      </c>
      <c r="O22" s="62"/>
      <c r="P22" s="64"/>
      <c r="Q22" s="65" t="s">
        <v>106</v>
      </c>
      <c r="R22" s="62"/>
      <c r="S22" s="64"/>
      <c r="T22" s="65" t="s">
        <v>106</v>
      </c>
      <c r="U22" s="66"/>
      <c r="V22" s="64"/>
      <c r="W22" s="65" t="s">
        <v>106</v>
      </c>
      <c r="X22" s="67"/>
      <c r="Y22" s="64"/>
      <c r="Z22" s="65" t="s">
        <v>106</v>
      </c>
      <c r="AA22" s="63"/>
      <c r="AB22" s="64"/>
      <c r="AC22" s="65" t="s">
        <v>106</v>
      </c>
      <c r="AD22" s="63"/>
      <c r="AE22" s="64"/>
      <c r="AF22" s="65" t="s">
        <v>106</v>
      </c>
      <c r="AG22" s="62"/>
      <c r="AH22" s="64"/>
      <c r="AI22" s="65" t="s">
        <v>106</v>
      </c>
      <c r="AJ22" s="62"/>
      <c r="AK22" s="64"/>
      <c r="AL22" s="65" t="s">
        <v>106</v>
      </c>
      <c r="AM22" s="67"/>
      <c r="AN22" s="64"/>
      <c r="AO22" s="65" t="s">
        <v>108</v>
      </c>
      <c r="AP22" s="67"/>
      <c r="AQ22" s="64"/>
      <c r="AR22" s="65" t="s">
        <v>106</v>
      </c>
      <c r="AS22" s="62"/>
      <c r="AT22" s="64"/>
      <c r="AU22" s="65" t="s">
        <v>106</v>
      </c>
      <c r="AV22" s="62"/>
      <c r="AW22" s="64"/>
      <c r="AX22" s="65" t="s">
        <v>106</v>
      </c>
      <c r="AY22" s="63"/>
      <c r="AZ22" s="64"/>
      <c r="BA22" s="65" t="s">
        <v>106</v>
      </c>
      <c r="BB22" s="66"/>
      <c r="BC22" s="64"/>
      <c r="BD22" s="65" t="s">
        <v>106</v>
      </c>
      <c r="BE22" s="67"/>
      <c r="BF22" s="64"/>
      <c r="BG22" s="65" t="s">
        <v>292</v>
      </c>
      <c r="BH22" s="67"/>
      <c r="BI22" s="64"/>
      <c r="BJ22" s="65" t="s">
        <v>292</v>
      </c>
      <c r="BK22" s="66"/>
      <c r="BL22" s="64"/>
      <c r="BM22" s="65" t="s">
        <v>292</v>
      </c>
      <c r="BN22" s="67"/>
    </row>
    <row r="23" spans="1:66" ht="12" customHeight="1" x14ac:dyDescent="0.2">
      <c r="A23" s="790"/>
      <c r="B23" s="790"/>
      <c r="C23" s="979"/>
      <c r="D23" s="980"/>
      <c r="E23" s="980"/>
      <c r="F23" s="980"/>
      <c r="G23" s="980"/>
      <c r="H23" s="794"/>
      <c r="I23" s="789"/>
      <c r="J23" s="40"/>
      <c r="K23" s="71" t="s">
        <v>106</v>
      </c>
      <c r="L23" s="70"/>
      <c r="M23" s="40"/>
      <c r="N23" s="71" t="s">
        <v>106</v>
      </c>
      <c r="O23" s="34"/>
      <c r="P23" s="40"/>
      <c r="Q23" s="71" t="s">
        <v>106</v>
      </c>
      <c r="R23" s="34"/>
      <c r="S23" s="40"/>
      <c r="T23" s="71" t="s">
        <v>106</v>
      </c>
      <c r="U23" s="35"/>
      <c r="V23" s="40"/>
      <c r="W23" s="71" t="s">
        <v>106</v>
      </c>
      <c r="X23" s="72"/>
      <c r="Y23" s="40"/>
      <c r="Z23" s="71" t="s">
        <v>106</v>
      </c>
      <c r="AA23" s="70"/>
      <c r="AB23" s="40"/>
      <c r="AC23" s="71" t="s">
        <v>106</v>
      </c>
      <c r="AD23" s="70"/>
      <c r="AE23" s="40"/>
      <c r="AF23" s="71" t="s">
        <v>106</v>
      </c>
      <c r="AG23" s="34"/>
      <c r="AH23" s="40"/>
      <c r="AI23" s="71" t="s">
        <v>106</v>
      </c>
      <c r="AJ23" s="34"/>
      <c r="AK23" s="40"/>
      <c r="AL23" s="71" t="s">
        <v>106</v>
      </c>
      <c r="AM23" s="72"/>
      <c r="AN23" s="40"/>
      <c r="AO23" s="71" t="s">
        <v>106</v>
      </c>
      <c r="AP23" s="72"/>
      <c r="AQ23" s="40"/>
      <c r="AR23" s="71" t="s">
        <v>106</v>
      </c>
      <c r="AS23" s="34"/>
      <c r="AT23" s="40"/>
      <c r="AU23" s="71" t="s">
        <v>106</v>
      </c>
      <c r="AV23" s="34"/>
      <c r="AW23" s="40"/>
      <c r="AX23" s="71" t="s">
        <v>106</v>
      </c>
      <c r="AY23" s="70"/>
      <c r="AZ23" s="40"/>
      <c r="BA23" s="71" t="s">
        <v>106</v>
      </c>
      <c r="BB23" s="35"/>
      <c r="BC23" s="40"/>
      <c r="BD23" s="71" t="s">
        <v>292</v>
      </c>
      <c r="BE23" s="72"/>
      <c r="BF23" s="40"/>
      <c r="BG23" s="71" t="s">
        <v>106</v>
      </c>
      <c r="BH23" s="72"/>
      <c r="BI23" s="40"/>
      <c r="BJ23" s="71" t="s">
        <v>106</v>
      </c>
      <c r="BK23" s="35"/>
      <c r="BL23" s="40"/>
      <c r="BM23" s="71" t="s">
        <v>106</v>
      </c>
      <c r="BN23" s="72"/>
    </row>
    <row r="24" spans="1:66" ht="12" customHeight="1" x14ac:dyDescent="0.2">
      <c r="A24" s="790"/>
      <c r="B24" s="790"/>
      <c r="C24" s="984" t="s">
        <v>109</v>
      </c>
      <c r="D24" s="985"/>
      <c r="E24" s="985"/>
      <c r="F24" s="985"/>
      <c r="G24" s="812"/>
      <c r="H24" s="811"/>
      <c r="I24" s="813"/>
      <c r="J24" s="77"/>
      <c r="K24" s="79">
        <v>30.8</v>
      </c>
      <c r="L24" s="76"/>
      <c r="M24" s="77"/>
      <c r="N24" s="78">
        <v>30.7</v>
      </c>
      <c r="O24" s="79"/>
      <c r="P24" s="77"/>
      <c r="Q24" s="78">
        <v>30</v>
      </c>
      <c r="R24" s="79"/>
      <c r="S24" s="77"/>
      <c r="T24" s="78">
        <v>29.1</v>
      </c>
      <c r="U24" s="80"/>
      <c r="V24" s="77"/>
      <c r="W24" s="78">
        <v>31.6</v>
      </c>
      <c r="X24" s="81"/>
      <c r="Y24" s="77"/>
      <c r="Z24" s="78">
        <v>27.5</v>
      </c>
      <c r="AA24" s="76"/>
      <c r="AB24" s="77"/>
      <c r="AC24" s="78">
        <v>31.3</v>
      </c>
      <c r="AD24" s="76"/>
      <c r="AE24" s="77"/>
      <c r="AF24" s="78">
        <v>27.2</v>
      </c>
      <c r="AG24" s="79"/>
      <c r="AH24" s="82"/>
      <c r="AI24" s="78">
        <v>28.4</v>
      </c>
      <c r="AJ24" s="79"/>
      <c r="AK24" s="77"/>
      <c r="AL24" s="78">
        <v>29</v>
      </c>
      <c r="AM24" s="81"/>
      <c r="AN24" s="77"/>
      <c r="AO24" s="78">
        <v>31.2</v>
      </c>
      <c r="AP24" s="81"/>
      <c r="AQ24" s="77"/>
      <c r="AR24" s="78">
        <v>30.9</v>
      </c>
      <c r="AS24" s="79"/>
      <c r="AT24" s="77"/>
      <c r="AU24" s="78">
        <v>31.5</v>
      </c>
      <c r="AV24" s="79"/>
      <c r="AW24" s="77"/>
      <c r="AX24" s="78">
        <v>30.5</v>
      </c>
      <c r="AY24" s="76"/>
      <c r="AZ24" s="77"/>
      <c r="BA24" s="78">
        <v>28.6</v>
      </c>
      <c r="BB24" s="80"/>
      <c r="BC24" s="77"/>
      <c r="BD24" s="78">
        <v>28.8</v>
      </c>
      <c r="BE24" s="81"/>
      <c r="BF24" s="77"/>
      <c r="BG24" s="78">
        <v>29</v>
      </c>
      <c r="BH24" s="81"/>
      <c r="BI24" s="77"/>
      <c r="BJ24" s="78">
        <v>29.5</v>
      </c>
      <c r="BK24" s="80"/>
      <c r="BL24" s="77"/>
      <c r="BM24" s="78">
        <v>27.5</v>
      </c>
      <c r="BN24" s="81"/>
    </row>
    <row r="25" spans="1:66" ht="12" customHeight="1" x14ac:dyDescent="0.2">
      <c r="A25" s="790"/>
      <c r="B25" s="790"/>
      <c r="C25" s="979"/>
      <c r="D25" s="980"/>
      <c r="E25" s="980"/>
      <c r="F25" s="980"/>
      <c r="G25" s="789" t="s">
        <v>110</v>
      </c>
      <c r="H25" s="794"/>
      <c r="I25" s="789"/>
      <c r="J25" s="77"/>
      <c r="K25" s="79">
        <v>32.5</v>
      </c>
      <c r="L25" s="76"/>
      <c r="M25" s="77"/>
      <c r="N25" s="78">
        <v>32.299999999999997</v>
      </c>
      <c r="O25" s="79"/>
      <c r="P25" s="77"/>
      <c r="Q25" s="78">
        <v>32.4</v>
      </c>
      <c r="R25" s="79"/>
      <c r="S25" s="77"/>
      <c r="T25" s="78">
        <v>29.9</v>
      </c>
      <c r="U25" s="80"/>
      <c r="V25" s="77"/>
      <c r="W25" s="78">
        <v>31.1</v>
      </c>
      <c r="X25" s="81"/>
      <c r="Y25" s="77"/>
      <c r="Z25" s="78">
        <v>30.8</v>
      </c>
      <c r="AA25" s="76"/>
      <c r="AB25" s="77"/>
      <c r="AC25" s="78">
        <v>30.6</v>
      </c>
      <c r="AD25" s="76"/>
      <c r="AE25" s="77"/>
      <c r="AF25" s="78">
        <v>31.2</v>
      </c>
      <c r="AG25" s="79"/>
      <c r="AH25" s="87"/>
      <c r="AI25" s="78">
        <v>31.7</v>
      </c>
      <c r="AJ25" s="79"/>
      <c r="AK25" s="77"/>
      <c r="AL25" s="78">
        <v>30.1</v>
      </c>
      <c r="AM25" s="81"/>
      <c r="AN25" s="77"/>
      <c r="AO25" s="78">
        <v>32.4</v>
      </c>
      <c r="AP25" s="81"/>
      <c r="AQ25" s="77"/>
      <c r="AR25" s="78">
        <v>30.6</v>
      </c>
      <c r="AS25" s="79"/>
      <c r="AT25" s="77"/>
      <c r="AU25" s="78">
        <v>33.5</v>
      </c>
      <c r="AV25" s="79"/>
      <c r="AW25" s="77"/>
      <c r="AX25" s="78">
        <v>33.4</v>
      </c>
      <c r="AY25" s="76"/>
      <c r="AZ25" s="77"/>
      <c r="BA25" s="78">
        <v>34.200000000000003</v>
      </c>
      <c r="BB25" s="80"/>
      <c r="BC25" s="77"/>
      <c r="BD25" s="78">
        <v>29.8</v>
      </c>
      <c r="BE25" s="81"/>
      <c r="BF25" s="77"/>
      <c r="BG25" s="78">
        <v>29.9</v>
      </c>
      <c r="BH25" s="81"/>
      <c r="BI25" s="77"/>
      <c r="BJ25" s="78">
        <v>33.6</v>
      </c>
      <c r="BK25" s="80"/>
      <c r="BL25" s="77"/>
      <c r="BM25" s="78">
        <v>31.4</v>
      </c>
      <c r="BN25" s="81"/>
    </row>
    <row r="26" spans="1:66" ht="12" customHeight="1" x14ac:dyDescent="0.2">
      <c r="A26" s="790"/>
      <c r="B26" s="790"/>
      <c r="C26" s="975" t="s">
        <v>111</v>
      </c>
      <c r="D26" s="976"/>
      <c r="E26" s="976"/>
      <c r="F26" s="976"/>
      <c r="G26" s="790"/>
      <c r="H26" s="806"/>
      <c r="I26" s="810"/>
      <c r="J26" s="84"/>
      <c r="K26" s="85">
        <v>28.2</v>
      </c>
      <c r="L26" s="88"/>
      <c r="M26" s="84"/>
      <c r="N26" s="75">
        <v>28.3</v>
      </c>
      <c r="O26" s="85"/>
      <c r="P26" s="84"/>
      <c r="Q26" s="75">
        <v>29.3</v>
      </c>
      <c r="R26" s="85"/>
      <c r="S26" s="84"/>
      <c r="T26" s="75">
        <v>29.1</v>
      </c>
      <c r="U26" s="86"/>
      <c r="V26" s="84"/>
      <c r="W26" s="75">
        <v>26.6</v>
      </c>
      <c r="X26" s="89"/>
      <c r="Y26" s="84"/>
      <c r="Z26" s="75">
        <v>27.4</v>
      </c>
      <c r="AA26" s="88"/>
      <c r="AB26" s="84"/>
      <c r="AC26" s="75">
        <v>27.7</v>
      </c>
      <c r="AD26" s="88"/>
      <c r="AE26" s="84"/>
      <c r="AF26" s="75">
        <v>26.9</v>
      </c>
      <c r="AG26" s="85"/>
      <c r="AH26" s="82"/>
      <c r="AI26" s="75">
        <v>27.7</v>
      </c>
      <c r="AJ26" s="85"/>
      <c r="AK26" s="84"/>
      <c r="AL26" s="75">
        <v>28.4</v>
      </c>
      <c r="AM26" s="89"/>
      <c r="AN26" s="84"/>
      <c r="AO26" s="75">
        <v>30.6</v>
      </c>
      <c r="AP26" s="89"/>
      <c r="AQ26" s="84"/>
      <c r="AR26" s="75">
        <v>29.3</v>
      </c>
      <c r="AS26" s="85"/>
      <c r="AT26" s="84"/>
      <c r="AU26" s="75">
        <v>27.4</v>
      </c>
      <c r="AV26" s="85"/>
      <c r="AW26" s="84"/>
      <c r="AX26" s="75">
        <v>26.7</v>
      </c>
      <c r="AY26" s="88"/>
      <c r="AZ26" s="84"/>
      <c r="BA26" s="75">
        <v>26.1</v>
      </c>
      <c r="BB26" s="86"/>
      <c r="BC26" s="84"/>
      <c r="BD26" s="75">
        <v>26</v>
      </c>
      <c r="BE26" s="89"/>
      <c r="BF26" s="84"/>
      <c r="BG26" s="75">
        <v>26.7</v>
      </c>
      <c r="BH26" s="89"/>
      <c r="BI26" s="84"/>
      <c r="BJ26" s="75">
        <v>26.2</v>
      </c>
      <c r="BK26" s="86"/>
      <c r="BL26" s="84"/>
      <c r="BM26" s="75">
        <v>25.6</v>
      </c>
      <c r="BN26" s="89"/>
    </row>
    <row r="27" spans="1:66" ht="12" customHeight="1" x14ac:dyDescent="0.2">
      <c r="A27" s="790"/>
      <c r="B27" s="790"/>
      <c r="C27" s="975"/>
      <c r="D27" s="976"/>
      <c r="E27" s="976"/>
      <c r="F27" s="976"/>
      <c r="G27" s="799" t="s">
        <v>110</v>
      </c>
      <c r="H27" s="791"/>
      <c r="I27" s="799"/>
      <c r="J27" s="77"/>
      <c r="K27" s="79">
        <v>31.7</v>
      </c>
      <c r="L27" s="76"/>
      <c r="M27" s="77"/>
      <c r="N27" s="78">
        <v>32.200000000000003</v>
      </c>
      <c r="O27" s="79"/>
      <c r="P27" s="77"/>
      <c r="Q27" s="78">
        <v>31.3</v>
      </c>
      <c r="R27" s="79"/>
      <c r="S27" s="77"/>
      <c r="T27" s="78">
        <v>30.3</v>
      </c>
      <c r="U27" s="80"/>
      <c r="V27" s="77"/>
      <c r="W27" s="78">
        <v>29.5</v>
      </c>
      <c r="X27" s="81"/>
      <c r="Y27" s="77"/>
      <c r="Z27" s="78">
        <v>31.2</v>
      </c>
      <c r="AA27" s="76"/>
      <c r="AB27" s="77"/>
      <c r="AC27" s="78">
        <v>29.1</v>
      </c>
      <c r="AD27" s="76"/>
      <c r="AE27" s="77"/>
      <c r="AF27" s="78">
        <v>31.7</v>
      </c>
      <c r="AG27" s="79"/>
      <c r="AH27" s="77"/>
      <c r="AI27" s="78">
        <v>32.1</v>
      </c>
      <c r="AJ27" s="79"/>
      <c r="AK27" s="77"/>
      <c r="AL27" s="78">
        <v>32.299999999999997</v>
      </c>
      <c r="AM27" s="81"/>
      <c r="AN27" s="77"/>
      <c r="AO27" s="78">
        <v>32.700000000000003</v>
      </c>
      <c r="AP27" s="81"/>
      <c r="AQ27" s="77"/>
      <c r="AR27" s="78">
        <v>30.9</v>
      </c>
      <c r="AS27" s="79"/>
      <c r="AT27" s="77"/>
      <c r="AU27" s="78">
        <v>30.3</v>
      </c>
      <c r="AV27" s="79"/>
      <c r="AW27" s="77"/>
      <c r="AX27" s="78">
        <v>29.5</v>
      </c>
      <c r="AY27" s="76"/>
      <c r="AZ27" s="77"/>
      <c r="BA27" s="78">
        <v>30.2</v>
      </c>
      <c r="BB27" s="80"/>
      <c r="BC27" s="77"/>
      <c r="BD27" s="78">
        <v>27.7</v>
      </c>
      <c r="BE27" s="81"/>
      <c r="BF27" s="77"/>
      <c r="BG27" s="78">
        <v>30.4</v>
      </c>
      <c r="BH27" s="81"/>
      <c r="BI27" s="77"/>
      <c r="BJ27" s="78">
        <v>29</v>
      </c>
      <c r="BK27" s="80"/>
      <c r="BL27" s="77"/>
      <c r="BM27" s="78">
        <v>27.8</v>
      </c>
      <c r="BN27" s="81"/>
    </row>
    <row r="28" spans="1:66" ht="12" customHeight="1" x14ac:dyDescent="0.2">
      <c r="A28" s="790"/>
      <c r="B28" s="790"/>
      <c r="C28" s="984" t="s">
        <v>112</v>
      </c>
      <c r="D28" s="985"/>
      <c r="E28" s="985"/>
      <c r="F28" s="985"/>
      <c r="G28" s="1000" t="s">
        <v>113</v>
      </c>
      <c r="H28" s="811"/>
      <c r="I28" s="813"/>
      <c r="J28" s="95"/>
      <c r="K28" s="90">
        <v>0.61</v>
      </c>
      <c r="L28" s="96"/>
      <c r="M28" s="95"/>
      <c r="N28" s="93">
        <v>1</v>
      </c>
      <c r="O28" s="94"/>
      <c r="P28" s="95"/>
      <c r="Q28" s="93">
        <v>0.13</v>
      </c>
      <c r="R28" s="90"/>
      <c r="S28" s="92"/>
      <c r="T28" s="93">
        <v>0.17</v>
      </c>
      <c r="U28" s="97"/>
      <c r="V28" s="92"/>
      <c r="W28" s="93">
        <v>0.39</v>
      </c>
      <c r="X28" s="98"/>
      <c r="Y28" s="92"/>
      <c r="Z28" s="93">
        <v>0.05</v>
      </c>
      <c r="AA28" s="91"/>
      <c r="AB28" s="92"/>
      <c r="AC28" s="93">
        <v>0.03</v>
      </c>
      <c r="AD28" s="91"/>
      <c r="AE28" s="95"/>
      <c r="AF28" s="93">
        <v>0.09</v>
      </c>
      <c r="AG28" s="94"/>
      <c r="AH28" s="100"/>
      <c r="AI28" s="93">
        <v>0.15</v>
      </c>
      <c r="AJ28" s="94"/>
      <c r="AK28" s="92"/>
      <c r="AL28" s="93">
        <v>7.0000000000000007E-2</v>
      </c>
      <c r="AM28" s="98"/>
      <c r="AN28" s="92"/>
      <c r="AO28" s="93">
        <v>0.05</v>
      </c>
      <c r="AP28" s="98"/>
      <c r="AQ28" s="92"/>
      <c r="AR28" s="93">
        <v>0.12</v>
      </c>
      <c r="AS28" s="90"/>
      <c r="AT28" s="92"/>
      <c r="AU28" s="93">
        <v>0.38</v>
      </c>
      <c r="AV28" s="90"/>
      <c r="AW28" s="92"/>
      <c r="AX28" s="93">
        <v>0.37</v>
      </c>
      <c r="AY28" s="91"/>
      <c r="AZ28" s="92"/>
      <c r="BA28" s="93">
        <v>0.04</v>
      </c>
      <c r="BB28" s="97"/>
      <c r="BC28" s="92"/>
      <c r="BD28" s="93">
        <v>0.03</v>
      </c>
      <c r="BE28" s="98"/>
      <c r="BF28" s="92"/>
      <c r="BG28" s="93">
        <v>0.02</v>
      </c>
      <c r="BH28" s="98"/>
      <c r="BI28" s="92"/>
      <c r="BJ28" s="93">
        <v>0.04</v>
      </c>
      <c r="BK28" s="97"/>
      <c r="BL28" s="92"/>
      <c r="BM28" s="93">
        <v>0.01</v>
      </c>
      <c r="BN28" s="98"/>
    </row>
    <row r="29" spans="1:66" ht="12" customHeight="1" x14ac:dyDescent="0.2">
      <c r="A29" s="790"/>
      <c r="B29" s="790"/>
      <c r="C29" s="975"/>
      <c r="D29" s="976"/>
      <c r="E29" s="976"/>
      <c r="F29" s="976"/>
      <c r="G29" s="996"/>
      <c r="H29" s="791"/>
      <c r="I29" s="799"/>
      <c r="J29" s="106"/>
      <c r="K29" s="102">
        <v>0.54</v>
      </c>
      <c r="L29" s="107"/>
      <c r="M29" s="106"/>
      <c r="N29" s="104">
        <v>0.76</v>
      </c>
      <c r="O29" s="105"/>
      <c r="P29" s="106"/>
      <c r="Q29" s="104">
        <v>0.09</v>
      </c>
      <c r="R29" s="102"/>
      <c r="S29" s="101"/>
      <c r="T29" s="104">
        <v>0.15</v>
      </c>
      <c r="U29" s="108"/>
      <c r="V29" s="101"/>
      <c r="W29" s="104">
        <v>0.38</v>
      </c>
      <c r="X29" s="109"/>
      <c r="Y29" s="101"/>
      <c r="Z29" s="104">
        <v>7.0000000000000007E-2</v>
      </c>
      <c r="AA29" s="103"/>
      <c r="AB29" s="101"/>
      <c r="AC29" s="104">
        <v>0.02</v>
      </c>
      <c r="AD29" s="103"/>
      <c r="AE29" s="106"/>
      <c r="AF29" s="104">
        <v>7.0000000000000007E-2</v>
      </c>
      <c r="AG29" s="105"/>
      <c r="AH29" s="106"/>
      <c r="AI29" s="104">
        <v>0.11</v>
      </c>
      <c r="AJ29" s="105"/>
      <c r="AK29" s="101"/>
      <c r="AL29" s="104">
        <v>0.14000000000000001</v>
      </c>
      <c r="AM29" s="109"/>
      <c r="AN29" s="101"/>
      <c r="AO29" s="104">
        <v>0.05</v>
      </c>
      <c r="AP29" s="109"/>
      <c r="AQ29" s="101"/>
      <c r="AR29" s="104">
        <v>0.15</v>
      </c>
      <c r="AS29" s="102"/>
      <c r="AT29" s="101"/>
      <c r="AU29" s="104">
        <v>0.36</v>
      </c>
      <c r="AV29" s="102"/>
      <c r="AW29" s="101"/>
      <c r="AX29" s="104">
        <v>0.37</v>
      </c>
      <c r="AY29" s="103"/>
      <c r="AZ29" s="101"/>
      <c r="BA29" s="104">
        <v>0.04</v>
      </c>
      <c r="BB29" s="108"/>
      <c r="BC29" s="101"/>
      <c r="BD29" s="104">
        <v>0.03</v>
      </c>
      <c r="BE29" s="109"/>
      <c r="BF29" s="101"/>
      <c r="BG29" s="104">
        <v>0.01</v>
      </c>
      <c r="BH29" s="109"/>
      <c r="BI29" s="101"/>
      <c r="BJ29" s="104">
        <v>0.06</v>
      </c>
      <c r="BK29" s="108"/>
      <c r="BL29" s="101"/>
      <c r="BM29" s="104">
        <v>0.01</v>
      </c>
      <c r="BN29" s="109"/>
    </row>
    <row r="30" spans="1:66" ht="12" customHeight="1" x14ac:dyDescent="0.2">
      <c r="A30" s="790"/>
      <c r="B30" s="790"/>
      <c r="C30" s="998" t="s">
        <v>114</v>
      </c>
      <c r="D30" s="999"/>
      <c r="E30" s="999"/>
      <c r="F30" s="999"/>
      <c r="G30" s="802"/>
      <c r="H30" s="801"/>
      <c r="I30" s="113"/>
      <c r="J30" s="685"/>
      <c r="K30" s="683">
        <f>ROUND(AVERAGE(K28:K29),2)</f>
        <v>0.57999999999999996</v>
      </c>
      <c r="L30" s="687"/>
      <c r="M30" s="685"/>
      <c r="N30" s="683">
        <f>ROUND(AVERAGE(N28:N29),2)</f>
        <v>0.88</v>
      </c>
      <c r="O30" s="686"/>
      <c r="P30" s="685"/>
      <c r="Q30" s="683">
        <f>ROUND(AVERAGE(Q28:Q29),2)</f>
        <v>0.11</v>
      </c>
      <c r="R30" s="686"/>
      <c r="S30" s="685"/>
      <c r="T30" s="683">
        <f>ROUND(AVERAGE(T28:T29),2)</f>
        <v>0.16</v>
      </c>
      <c r="U30" s="688"/>
      <c r="V30" s="685"/>
      <c r="W30" s="683">
        <f>ROUND(AVERAGE(W28:W29),2)</f>
        <v>0.39</v>
      </c>
      <c r="X30" s="684"/>
      <c r="Y30" s="685"/>
      <c r="Z30" s="683">
        <f>ROUND(AVERAGE(Z28:Z29),2)</f>
        <v>0.06</v>
      </c>
      <c r="AA30" s="687"/>
      <c r="AB30" s="685"/>
      <c r="AC30" s="683">
        <f>ROUND(AVERAGE(AC28:AC29),2)</f>
        <v>0.03</v>
      </c>
      <c r="AD30" s="687"/>
      <c r="AE30" s="685"/>
      <c r="AF30" s="683">
        <f>ROUND(AVERAGE(AF28:AF29),2)</f>
        <v>0.08</v>
      </c>
      <c r="AG30" s="686"/>
      <c r="AH30" s="685"/>
      <c r="AI30" s="683">
        <f>ROUND(AVERAGE(AI28:AI29),2)</f>
        <v>0.13</v>
      </c>
      <c r="AJ30" s="686"/>
      <c r="AK30" s="685"/>
      <c r="AL30" s="683">
        <f>ROUND(AVERAGE(AL28:AL29),2)</f>
        <v>0.11</v>
      </c>
      <c r="AM30" s="684"/>
      <c r="AN30" s="685"/>
      <c r="AO30" s="683">
        <f>ROUND(AVERAGE(AO28:AO29),2)</f>
        <v>0.05</v>
      </c>
      <c r="AP30" s="684"/>
      <c r="AQ30" s="685"/>
      <c r="AR30" s="683">
        <f>ROUND(AVERAGE(AR28:AR29),2)</f>
        <v>0.14000000000000001</v>
      </c>
      <c r="AS30" s="686"/>
      <c r="AT30" s="685"/>
      <c r="AU30" s="683">
        <f>ROUND(AVERAGE(AU28:AU29),2)</f>
        <v>0.37</v>
      </c>
      <c r="AV30" s="686"/>
      <c r="AW30" s="685"/>
      <c r="AX30" s="683">
        <f>ROUND(AVERAGE(AX28:AX29),2)</f>
        <v>0.37</v>
      </c>
      <c r="AY30" s="687"/>
      <c r="AZ30" s="689"/>
      <c r="BA30" s="683">
        <f>ROUND(AVERAGE(BA28:BA29),2)</f>
        <v>0.04</v>
      </c>
      <c r="BB30" s="688"/>
      <c r="BC30" s="685"/>
      <c r="BD30" s="683">
        <f>ROUND(AVERAGE(BD28:BD29),2)</f>
        <v>0.03</v>
      </c>
      <c r="BE30" s="687"/>
      <c r="BF30" s="685"/>
      <c r="BG30" s="683">
        <f>ROUND(AVERAGE(BG28:BG29),2)</f>
        <v>0.02</v>
      </c>
      <c r="BH30" s="687"/>
      <c r="BI30" s="685"/>
      <c r="BJ30" s="683">
        <f>ROUND(AVERAGE(BJ28:BJ29),2)</f>
        <v>0.05</v>
      </c>
      <c r="BK30" s="686"/>
      <c r="BL30" s="685"/>
      <c r="BM30" s="683">
        <f>ROUND(AVERAGE(BM28:BM29),2)</f>
        <v>0.01</v>
      </c>
      <c r="BN30" s="684"/>
    </row>
    <row r="31" spans="1:66" ht="12" customHeight="1" x14ac:dyDescent="0.2">
      <c r="A31" s="790"/>
      <c r="B31" s="790"/>
      <c r="C31" s="984" t="s">
        <v>115</v>
      </c>
      <c r="D31" s="985"/>
      <c r="E31" s="985"/>
      <c r="F31" s="985"/>
      <c r="G31" s="797"/>
      <c r="H31" s="796"/>
      <c r="I31" s="803"/>
      <c r="J31" s="122" t="str">
        <f>IF(K31=30,"&gt;","")</f>
        <v>&gt;</v>
      </c>
      <c r="K31" s="797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 t="str">
        <f>IF(Z31=30,"&gt;","")</f>
        <v>&gt;</v>
      </c>
      <c r="Z31" s="123">
        <v>30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 t="str">
        <f>IF(AI31=30,"&gt;","")</f>
        <v>&gt;</v>
      </c>
      <c r="AI31" s="127">
        <v>30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7">
        <v>30</v>
      </c>
      <c r="AY31" s="124"/>
      <c r="AZ31" s="122" t="str">
        <f>IF(BA31=30,"&gt;","")</f>
        <v>&gt;</v>
      </c>
      <c r="BA31" s="127">
        <v>30</v>
      </c>
      <c r="BB31" s="128"/>
      <c r="BC31" s="122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</row>
    <row r="32" spans="1:66" ht="12" customHeight="1" x14ac:dyDescent="0.2">
      <c r="A32" s="790"/>
      <c r="B32" s="790"/>
      <c r="C32" s="979"/>
      <c r="D32" s="980"/>
      <c r="E32" s="980"/>
      <c r="F32" s="980"/>
      <c r="G32" s="789" t="s">
        <v>116</v>
      </c>
      <c r="H32" s="794"/>
      <c r="I32" s="789"/>
      <c r="J32" s="131" t="str">
        <f>IF(K32=30,"&gt;","")</f>
        <v>&gt;</v>
      </c>
      <c r="K32" s="795">
        <v>30</v>
      </c>
      <c r="L32" s="133"/>
      <c r="M32" s="131" t="str">
        <f>IF(N32=30,"&gt;","")</f>
        <v>&gt;</v>
      </c>
      <c r="N32" s="135">
        <v>30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 t="str">
        <f>IF(Z32=30,"&gt;","")</f>
        <v>&gt;</v>
      </c>
      <c r="Z32" s="132">
        <v>30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>&gt;</v>
      </c>
      <c r="AF32" s="135">
        <v>30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7">
        <v>30</v>
      </c>
      <c r="AY32" s="133"/>
      <c r="AZ32" s="131" t="str">
        <f>IF(BA32=30,"&gt;","")</f>
        <v>&gt;</v>
      </c>
      <c r="BA32" s="137">
        <v>30</v>
      </c>
      <c r="BB32" s="138"/>
      <c r="BC32" s="131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>&gt;</v>
      </c>
      <c r="BJ32" s="137">
        <v>30</v>
      </c>
      <c r="BK32" s="138"/>
      <c r="BL32" s="131" t="str">
        <f>IF(BM32=30,"&gt;","")</f>
        <v>&gt;</v>
      </c>
      <c r="BM32" s="137">
        <v>30</v>
      </c>
      <c r="BN32" s="139"/>
    </row>
    <row r="33" spans="1:66" ht="12" customHeight="1" x14ac:dyDescent="0.2">
      <c r="A33" s="790"/>
      <c r="B33" s="790"/>
      <c r="C33" s="984" t="s">
        <v>117</v>
      </c>
      <c r="D33" s="985"/>
      <c r="E33" s="985"/>
      <c r="F33" s="985"/>
      <c r="G33" s="797"/>
      <c r="H33" s="796"/>
      <c r="I33" s="803"/>
      <c r="J33" s="122"/>
      <c r="K33" s="62" t="s">
        <v>118</v>
      </c>
      <c r="L33" s="124"/>
      <c r="M33" s="122"/>
      <c r="N33" s="62" t="s">
        <v>118</v>
      </c>
      <c r="O33" s="124"/>
      <c r="P33" s="122"/>
      <c r="Q33" s="65" t="s">
        <v>119</v>
      </c>
      <c r="R33" s="126"/>
      <c r="S33" s="122"/>
      <c r="T33" s="65" t="s">
        <v>118</v>
      </c>
      <c r="U33" s="129"/>
      <c r="V33" s="122"/>
      <c r="W33" s="65" t="s">
        <v>118</v>
      </c>
      <c r="X33" s="129"/>
      <c r="Y33" s="122"/>
      <c r="Z33" s="65" t="s">
        <v>119</v>
      </c>
      <c r="AA33" s="124"/>
      <c r="AB33" s="122"/>
      <c r="AC33" s="62" t="s">
        <v>118</v>
      </c>
      <c r="AD33" s="124"/>
      <c r="AE33" s="122"/>
      <c r="AF33" s="65" t="s">
        <v>119</v>
      </c>
      <c r="AG33" s="126"/>
      <c r="AH33" s="796"/>
      <c r="AI33" s="65" t="s">
        <v>119</v>
      </c>
      <c r="AJ33" s="126"/>
      <c r="AK33" s="122"/>
      <c r="AL33" s="65" t="s">
        <v>119</v>
      </c>
      <c r="AM33" s="129"/>
      <c r="AN33" s="122"/>
      <c r="AO33" s="65" t="s">
        <v>122</v>
      </c>
      <c r="AP33" s="129"/>
      <c r="AQ33" s="122"/>
      <c r="AR33" s="65" t="s">
        <v>119</v>
      </c>
      <c r="AS33" s="126"/>
      <c r="AT33" s="122"/>
      <c r="AU33" s="65" t="s">
        <v>122</v>
      </c>
      <c r="AV33" s="126"/>
      <c r="AW33" s="122"/>
      <c r="AX33" s="62" t="s">
        <v>122</v>
      </c>
      <c r="AY33" s="124"/>
      <c r="AZ33" s="64"/>
      <c r="BA33" s="65" t="s">
        <v>122</v>
      </c>
      <c r="BB33" s="128"/>
      <c r="BC33" s="122"/>
      <c r="BD33" s="65" t="s">
        <v>118</v>
      </c>
      <c r="BE33" s="129"/>
      <c r="BF33" s="122"/>
      <c r="BG33" s="65" t="s">
        <v>118</v>
      </c>
      <c r="BH33" s="129"/>
      <c r="BI33" s="122"/>
      <c r="BJ33" s="65" t="s">
        <v>118</v>
      </c>
      <c r="BK33" s="128"/>
      <c r="BL33" s="122"/>
      <c r="BM33" s="65" t="s">
        <v>118</v>
      </c>
      <c r="BN33" s="129"/>
    </row>
    <row r="34" spans="1:66" ht="12" customHeight="1" x14ac:dyDescent="0.2">
      <c r="A34" s="790"/>
      <c r="B34" s="790"/>
      <c r="C34" s="979"/>
      <c r="D34" s="980"/>
      <c r="E34" s="980"/>
      <c r="F34" s="980"/>
      <c r="G34" s="795"/>
      <c r="H34" s="794"/>
      <c r="I34" s="789"/>
      <c r="J34" s="131"/>
      <c r="K34" s="34" t="s">
        <v>118</v>
      </c>
      <c r="L34" s="133"/>
      <c r="M34" s="131"/>
      <c r="N34" s="34" t="s">
        <v>118</v>
      </c>
      <c r="O34" s="133"/>
      <c r="P34" s="131"/>
      <c r="Q34" s="71" t="s">
        <v>119</v>
      </c>
      <c r="R34" s="34"/>
      <c r="S34" s="131"/>
      <c r="T34" s="71" t="s">
        <v>118</v>
      </c>
      <c r="U34" s="139"/>
      <c r="V34" s="131"/>
      <c r="W34" s="71" t="s">
        <v>118</v>
      </c>
      <c r="X34" s="139"/>
      <c r="Y34" s="131"/>
      <c r="Z34" s="71" t="s">
        <v>119</v>
      </c>
      <c r="AA34" s="133"/>
      <c r="AB34" s="131"/>
      <c r="AC34" s="34" t="s">
        <v>118</v>
      </c>
      <c r="AD34" s="133"/>
      <c r="AE34" s="131"/>
      <c r="AF34" s="71" t="s">
        <v>119</v>
      </c>
      <c r="AG34" s="136"/>
      <c r="AH34" s="794"/>
      <c r="AI34" s="71" t="s">
        <v>119</v>
      </c>
      <c r="AJ34" s="136"/>
      <c r="AK34" s="131"/>
      <c r="AL34" s="71" t="s">
        <v>119</v>
      </c>
      <c r="AM34" s="139"/>
      <c r="AN34" s="131"/>
      <c r="AO34" s="71" t="s">
        <v>122</v>
      </c>
      <c r="AP34" s="139"/>
      <c r="AQ34" s="131"/>
      <c r="AR34" s="71" t="s">
        <v>119</v>
      </c>
      <c r="AS34" s="136"/>
      <c r="AT34" s="131"/>
      <c r="AU34" s="71" t="s">
        <v>122</v>
      </c>
      <c r="AV34" s="136"/>
      <c r="AW34" s="131"/>
      <c r="AX34" s="34" t="s">
        <v>122</v>
      </c>
      <c r="AY34" s="133"/>
      <c r="AZ34" s="40"/>
      <c r="BA34" s="71" t="s">
        <v>122</v>
      </c>
      <c r="BB34" s="138"/>
      <c r="BC34" s="131"/>
      <c r="BD34" s="71" t="s">
        <v>118</v>
      </c>
      <c r="BE34" s="139"/>
      <c r="BF34" s="131"/>
      <c r="BG34" s="71" t="s">
        <v>118</v>
      </c>
      <c r="BH34" s="139"/>
      <c r="BI34" s="131"/>
      <c r="BJ34" s="71" t="s">
        <v>118</v>
      </c>
      <c r="BK34" s="138"/>
      <c r="BL34" s="131"/>
      <c r="BM34" s="71" t="s">
        <v>118</v>
      </c>
      <c r="BN34" s="139"/>
    </row>
    <row r="35" spans="1:66" ht="12" customHeight="1" x14ac:dyDescent="0.2">
      <c r="A35" s="790"/>
      <c r="B35" s="790"/>
      <c r="C35" s="984" t="s">
        <v>123</v>
      </c>
      <c r="D35" s="985"/>
      <c r="E35" s="985"/>
      <c r="F35" s="985"/>
      <c r="G35" s="803"/>
      <c r="H35" s="791"/>
      <c r="I35" s="799"/>
      <c r="J35" s="23"/>
      <c r="K35" s="29" t="s">
        <v>295</v>
      </c>
      <c r="L35" s="142"/>
      <c r="M35" s="23"/>
      <c r="N35" s="73" t="s">
        <v>295</v>
      </c>
      <c r="O35" s="29"/>
      <c r="P35" s="23"/>
      <c r="Q35" s="73" t="s">
        <v>125</v>
      </c>
      <c r="R35" s="29"/>
      <c r="S35" s="23"/>
      <c r="T35" s="73" t="s">
        <v>124</v>
      </c>
      <c r="U35" s="25"/>
      <c r="V35" s="23"/>
      <c r="W35" s="29" t="s">
        <v>124</v>
      </c>
      <c r="X35" s="143"/>
      <c r="Y35" s="23"/>
      <c r="Z35" s="73" t="s">
        <v>126</v>
      </c>
      <c r="AA35" s="142"/>
      <c r="AB35" s="23"/>
      <c r="AC35" s="73" t="s">
        <v>124</v>
      </c>
      <c r="AD35" s="142"/>
      <c r="AE35" s="23"/>
      <c r="AF35" s="73" t="s">
        <v>126</v>
      </c>
      <c r="AG35" s="29"/>
      <c r="AH35" s="791"/>
      <c r="AI35" s="73" t="s">
        <v>126</v>
      </c>
      <c r="AJ35" s="29"/>
      <c r="AK35" s="23"/>
      <c r="AL35" s="73" t="s">
        <v>126</v>
      </c>
      <c r="AM35" s="143"/>
      <c r="AN35" s="23"/>
      <c r="AO35" s="29" t="s">
        <v>126</v>
      </c>
      <c r="AP35" s="143"/>
      <c r="AQ35" s="23"/>
      <c r="AR35" s="73" t="s">
        <v>126</v>
      </c>
      <c r="AS35" s="25"/>
      <c r="AT35" s="23"/>
      <c r="AU35" s="73" t="s">
        <v>126</v>
      </c>
      <c r="AV35" s="29"/>
      <c r="AW35" s="23"/>
      <c r="AX35" s="73" t="s">
        <v>126</v>
      </c>
      <c r="AY35" s="142"/>
      <c r="AZ35" s="23"/>
      <c r="BA35" s="73" t="s">
        <v>126</v>
      </c>
      <c r="BB35" s="25"/>
      <c r="BC35" s="23"/>
      <c r="BD35" s="73" t="s">
        <v>124</v>
      </c>
      <c r="BE35" s="143"/>
      <c r="BF35" s="23"/>
      <c r="BG35" s="73" t="s">
        <v>124</v>
      </c>
      <c r="BH35" s="143"/>
      <c r="BI35" s="23"/>
      <c r="BJ35" s="73" t="s">
        <v>126</v>
      </c>
      <c r="BK35" s="25"/>
      <c r="BL35" s="23"/>
      <c r="BM35" s="73" t="s">
        <v>124</v>
      </c>
      <c r="BN35" s="143"/>
    </row>
    <row r="36" spans="1:66" ht="12" customHeight="1" x14ac:dyDescent="0.2">
      <c r="A36" s="790"/>
      <c r="B36" s="790"/>
      <c r="C36" s="979"/>
      <c r="D36" s="980"/>
      <c r="E36" s="980"/>
      <c r="F36" s="980"/>
      <c r="G36" s="789"/>
      <c r="H36" s="791"/>
      <c r="I36" s="799"/>
      <c r="J36" s="23"/>
      <c r="K36" s="29" t="s">
        <v>295</v>
      </c>
      <c r="L36" s="142"/>
      <c r="M36" s="23"/>
      <c r="N36" s="73" t="s">
        <v>295</v>
      </c>
      <c r="O36" s="29"/>
      <c r="P36" s="23"/>
      <c r="Q36" s="73" t="s">
        <v>125</v>
      </c>
      <c r="R36" s="29"/>
      <c r="S36" s="23"/>
      <c r="T36" s="73" t="s">
        <v>124</v>
      </c>
      <c r="U36" s="25"/>
      <c r="V36" s="23"/>
      <c r="W36" s="29" t="s">
        <v>124</v>
      </c>
      <c r="X36" s="143"/>
      <c r="Y36" s="23"/>
      <c r="Z36" s="73" t="s">
        <v>126</v>
      </c>
      <c r="AA36" s="142"/>
      <c r="AB36" s="23"/>
      <c r="AC36" s="73" t="s">
        <v>124</v>
      </c>
      <c r="AD36" s="142"/>
      <c r="AE36" s="23"/>
      <c r="AF36" s="73" t="s">
        <v>126</v>
      </c>
      <c r="AG36" s="29"/>
      <c r="AH36" s="791"/>
      <c r="AI36" s="73" t="s">
        <v>126</v>
      </c>
      <c r="AJ36" s="29"/>
      <c r="AK36" s="23"/>
      <c r="AL36" s="73" t="s">
        <v>126</v>
      </c>
      <c r="AM36" s="143"/>
      <c r="AN36" s="23"/>
      <c r="AO36" s="29" t="s">
        <v>126</v>
      </c>
      <c r="AP36" s="143"/>
      <c r="AQ36" s="23"/>
      <c r="AR36" s="73" t="s">
        <v>126</v>
      </c>
      <c r="AS36" s="25"/>
      <c r="AT36" s="23"/>
      <c r="AU36" s="73" t="s">
        <v>126</v>
      </c>
      <c r="AV36" s="29"/>
      <c r="AW36" s="23"/>
      <c r="AX36" s="73" t="s">
        <v>126</v>
      </c>
      <c r="AY36" s="142"/>
      <c r="AZ36" s="23"/>
      <c r="BA36" s="73" t="s">
        <v>126</v>
      </c>
      <c r="BB36" s="25"/>
      <c r="BC36" s="23"/>
      <c r="BD36" s="73" t="s">
        <v>124</v>
      </c>
      <c r="BE36" s="143"/>
      <c r="BF36" s="23"/>
      <c r="BG36" s="73" t="s">
        <v>124</v>
      </c>
      <c r="BH36" s="143"/>
      <c r="BI36" s="23"/>
      <c r="BJ36" s="73" t="s">
        <v>126</v>
      </c>
      <c r="BK36" s="25"/>
      <c r="BL36" s="23"/>
      <c r="BM36" s="73" t="s">
        <v>124</v>
      </c>
      <c r="BN36" s="143"/>
    </row>
    <row r="37" spans="1:66" ht="12" customHeight="1" x14ac:dyDescent="0.2">
      <c r="A37" s="790"/>
      <c r="B37" s="790"/>
      <c r="C37" s="982" t="s">
        <v>130</v>
      </c>
      <c r="D37" s="984" t="s">
        <v>131</v>
      </c>
      <c r="E37" s="985"/>
      <c r="F37" s="985"/>
      <c r="G37" s="812"/>
      <c r="H37" s="811"/>
      <c r="I37" s="813"/>
      <c r="J37" s="145"/>
      <c r="K37" s="75">
        <v>7.8</v>
      </c>
      <c r="L37" s="146" t="str">
        <f>IF(K37="","",(IF(AND(6.5&lt;=K37,K37&lt;=8.5),"○","×")))</f>
        <v>○</v>
      </c>
      <c r="M37" s="145"/>
      <c r="N37" s="75">
        <v>7.3</v>
      </c>
      <c r="O37" s="146" t="str">
        <f>IF(N37="","",(IF(AND(6.5&lt;=N37,N37&lt;=8.5),"○","×")))</f>
        <v>○</v>
      </c>
      <c r="P37" s="145"/>
      <c r="Q37" s="147">
        <v>8.1</v>
      </c>
      <c r="R37" s="146" t="str">
        <f>IF(Q37="","",(IF(AND(6.5&lt;=Q37,Q37&lt;=8.5),"○","×")))</f>
        <v>○</v>
      </c>
      <c r="S37" s="145"/>
      <c r="T37" s="75">
        <v>7.9</v>
      </c>
      <c r="U37" s="148" t="str">
        <f>IF(T37="","",(IF(AND(6.5&lt;=T37,T37&lt;=8.5),"○","×")))</f>
        <v>○</v>
      </c>
      <c r="V37" s="145"/>
      <c r="W37" s="75">
        <v>8</v>
      </c>
      <c r="X37" s="149" t="str">
        <f>IF(W37="","",(IF(AND(6.5&lt;=W37,W37&lt;=8.5),"○","×")))</f>
        <v>○</v>
      </c>
      <c r="Y37" s="145"/>
      <c r="Z37" s="75">
        <v>7.4</v>
      </c>
      <c r="AA37" s="146" t="str">
        <f>IF(Z37="","",(IF(AND(6&lt;=Z37,Z37&lt;=8.5),"○","×")))</f>
        <v>○</v>
      </c>
      <c r="AB37" s="145"/>
      <c r="AC37" s="75">
        <v>7.7</v>
      </c>
      <c r="AD37" s="144" t="str">
        <f>IF(AC37="","",(IF(AND(6.5&lt;=AC37,AC37&lt;=8.5),"○","×")))</f>
        <v>○</v>
      </c>
      <c r="AE37" s="811"/>
      <c r="AF37" s="75">
        <v>7.4</v>
      </c>
      <c r="AG37" s="146" t="str">
        <f>IF(AF37="","",(IF(AND(6&lt;=AF37,AF37&lt;=8.5),"○","×")))</f>
        <v>○</v>
      </c>
      <c r="AH37" s="811"/>
      <c r="AI37" s="75">
        <v>7.6</v>
      </c>
      <c r="AJ37" s="146" t="str">
        <f>IF(AI37="","",(IF(AND(6&lt;=AI37,AI37&lt;=8.5),"○","×")))</f>
        <v>○</v>
      </c>
      <c r="AK37" s="145"/>
      <c r="AL37" s="75">
        <v>7.5</v>
      </c>
      <c r="AM37" s="149" t="str">
        <f>IF(AL37="","",(IF(AND(6&lt;=AL37,AL37&lt;=8.5),"○","×")))</f>
        <v>○</v>
      </c>
      <c r="AN37" s="145"/>
      <c r="AO37" s="75">
        <v>8</v>
      </c>
      <c r="AP37" s="148" t="str">
        <f>IF(AO37="","",(IF(AND(6.5&lt;=AO37,AO37&lt;=8.5),"○","×")))</f>
        <v>○</v>
      </c>
      <c r="AQ37" s="145"/>
      <c r="AR37" s="75">
        <v>7.9</v>
      </c>
      <c r="AS37" s="146" t="str">
        <f>IF(AR37="","",(IF(AND(6&lt;=AR37,AR37&lt;=8.5),"○","×")))</f>
        <v>○</v>
      </c>
      <c r="AT37" s="811"/>
      <c r="AU37" s="75">
        <v>7.2</v>
      </c>
      <c r="AV37" s="146" t="str">
        <f>IF(AU37="","",(IF(AND(6.5&lt;=AU37,AU37&lt;=8.5),"○","×")))</f>
        <v>○</v>
      </c>
      <c r="AW37" s="145"/>
      <c r="AX37" s="75">
        <v>7.1</v>
      </c>
      <c r="AY37" s="146" t="str">
        <f>IF(AX37="","",(IF(AND(6.5&lt;=AX37,AX37&lt;=8.5),"○","×")))</f>
        <v>○</v>
      </c>
      <c r="AZ37" s="84"/>
      <c r="BA37" s="75">
        <v>7</v>
      </c>
      <c r="BB37" s="148" t="str">
        <f>IF(BA37="","",(IF(AND(6.5&lt;=BA37,BA37&lt;=8.5),"○","×")))</f>
        <v>○</v>
      </c>
      <c r="BC37" s="145"/>
      <c r="BD37" s="75">
        <v>7</v>
      </c>
      <c r="BE37" s="148" t="str">
        <f>IF(BD37="","",(IF(AND(6.5&lt;=BD37,BD37&lt;=8.5),"○","×")))</f>
        <v>○</v>
      </c>
      <c r="BF37" s="145"/>
      <c r="BG37" s="75">
        <v>7</v>
      </c>
      <c r="BH37" s="146" t="str">
        <f>IF(BG37="","",(IF(AND(6.5&lt;=BG37,BG37&lt;=8.5),"○","×")))</f>
        <v>○</v>
      </c>
      <c r="BI37" s="811"/>
      <c r="BJ37" s="75">
        <v>6.9</v>
      </c>
      <c r="BK37" s="146" t="str">
        <f>IF(BJ37="","",(IF(AND(6.5&lt;=BJ37,BJ37&lt;=8.5),"○","×")))</f>
        <v>○</v>
      </c>
      <c r="BL37" s="145"/>
      <c r="BM37" s="75">
        <v>7</v>
      </c>
      <c r="BN37" s="149" t="str">
        <f>IF(BM37="","",(IF(AND(6.5&lt;=BM37,BM37&lt;=8.5),"○","×")))</f>
        <v>○</v>
      </c>
    </row>
    <row r="38" spans="1:66" ht="12" customHeight="1" x14ac:dyDescent="0.2">
      <c r="A38" s="790"/>
      <c r="B38" s="790"/>
      <c r="C38" s="982"/>
      <c r="D38" s="977"/>
      <c r="E38" s="978"/>
      <c r="F38" s="978"/>
      <c r="G38" s="800" t="s">
        <v>132</v>
      </c>
      <c r="H38" s="793"/>
      <c r="I38" s="799"/>
      <c r="J38" s="83"/>
      <c r="K38" s="78">
        <v>8.3000000000000007</v>
      </c>
      <c r="L38" s="154" t="str">
        <f>IF(K38="","",(IF(AND(6.5&lt;=K38,K38&lt;=8.5),"○","×")))</f>
        <v>○</v>
      </c>
      <c r="M38" s="83"/>
      <c r="N38" s="78">
        <v>8.9</v>
      </c>
      <c r="O38" s="155" t="str">
        <f>IF(N38="","",(IF(AND(6.5&lt;=N38,N38&lt;=8.5),"○","×")))</f>
        <v>×</v>
      </c>
      <c r="P38" s="83"/>
      <c r="Q38" s="156">
        <v>8.8000000000000007</v>
      </c>
      <c r="R38" s="155" t="str">
        <f>IF(Q38="","",(IF(AND(6.5&lt;=Q38,Q38&lt;=8.5),"○","×")))</f>
        <v>×</v>
      </c>
      <c r="S38" s="83"/>
      <c r="T38" s="78">
        <v>8.6999999999999993</v>
      </c>
      <c r="U38" s="155" t="str">
        <f>IF(T38="","",(IF(AND(6.5&lt;=T38,T38&lt;=8.5),"○","×")))</f>
        <v>×</v>
      </c>
      <c r="V38" s="83"/>
      <c r="W38" s="78">
        <v>8.9</v>
      </c>
      <c r="X38" s="154" t="str">
        <f>IF(W38="","",(IF(AND(6.5&lt;=W38,W38&lt;=8.5),"○","×")))</f>
        <v>×</v>
      </c>
      <c r="Y38" s="83"/>
      <c r="Z38" s="78">
        <v>8.5</v>
      </c>
      <c r="AA38" s="154" t="str">
        <f>IF(Z38="","",(IF(AND(6&lt;=Z38,Z38&lt;=8.5),"○","×")))</f>
        <v>○</v>
      </c>
      <c r="AB38" s="83"/>
      <c r="AC38" s="78">
        <v>8.4</v>
      </c>
      <c r="AD38" s="154" t="str">
        <f>IF(AC38="","",(IF(AND(6.5&lt;=AC38,AC38&lt;=8.5),"○","×")))</f>
        <v>○</v>
      </c>
      <c r="AE38" s="791"/>
      <c r="AF38" s="78">
        <v>8</v>
      </c>
      <c r="AG38" s="155" t="str">
        <f>IF(AF38="","",(IF(AND(6&lt;=AF38,AF38&lt;=8.5),"○","×")))</f>
        <v>○</v>
      </c>
      <c r="AH38" s="791"/>
      <c r="AI38" s="78">
        <v>8</v>
      </c>
      <c r="AJ38" s="155" t="str">
        <f>IF(AI38="","",(IF(AND(6&lt;=AI38,AI38&lt;=8.5),"○","×")))</f>
        <v>○</v>
      </c>
      <c r="AK38" s="83"/>
      <c r="AL38" s="78">
        <v>8.6</v>
      </c>
      <c r="AM38" s="154" t="str">
        <f>IF(AL38="","",(IF(AND(6&lt;=AL38,AL38&lt;=8.5),"○","×")))</f>
        <v>×</v>
      </c>
      <c r="AN38" s="83"/>
      <c r="AO38" s="78">
        <v>8.9</v>
      </c>
      <c r="AP38" s="154" t="str">
        <f>IF(AO38="","",(IF(AND(6.5&lt;=AO38,AO38&lt;=8.5),"○","×")))</f>
        <v>×</v>
      </c>
      <c r="AQ38" s="83"/>
      <c r="AR38" s="78">
        <v>8.5</v>
      </c>
      <c r="AS38" s="155" t="str">
        <f>IF(AR38="","",(IF(AND(6&lt;=AR38,AR38&lt;=8.5),"○","×")))</f>
        <v>○</v>
      </c>
      <c r="AT38" s="791"/>
      <c r="AU38" s="78">
        <v>8.1</v>
      </c>
      <c r="AV38" s="155" t="str">
        <f>IF(AU38="","",(IF(AND(6.5&lt;=AU38,AU38&lt;=8.5),"○","×")))</f>
        <v>○</v>
      </c>
      <c r="AW38" s="83"/>
      <c r="AX38" s="78">
        <v>8.1</v>
      </c>
      <c r="AY38" s="152" t="str">
        <f>IF(AX38="","",(IF(AND(6.5&lt;=AX38,AX38&lt;=8.5),"○","×")))</f>
        <v>○</v>
      </c>
      <c r="AZ38" s="77"/>
      <c r="BA38" s="78">
        <v>7.9</v>
      </c>
      <c r="BB38" s="155" t="str">
        <f>IF(BA38="","",(IF(AND(6.5&lt;=BA38,BA38&lt;=8.5),"○","×")))</f>
        <v>○</v>
      </c>
      <c r="BC38" s="83"/>
      <c r="BD38" s="78">
        <v>7.4</v>
      </c>
      <c r="BE38" s="154" t="str">
        <f>IF(BD38="","",(IF(AND(6.5&lt;=BD38,BD38&lt;=8.5),"○","×")))</f>
        <v>○</v>
      </c>
      <c r="BF38" s="83"/>
      <c r="BG38" s="78">
        <v>8.1999999999999993</v>
      </c>
      <c r="BH38" s="154" t="str">
        <f>IF(BG38="","",(IF(AND(6.5&lt;=BG38,BG38&lt;=8.5),"○","×")))</f>
        <v>○</v>
      </c>
      <c r="BI38" s="791"/>
      <c r="BJ38" s="78">
        <v>7.3</v>
      </c>
      <c r="BK38" s="155" t="str">
        <f>IF(BJ38="","",(IF(AND(6.5&lt;=BJ38,BJ38&lt;=8.5),"○","×")))</f>
        <v>○</v>
      </c>
      <c r="BL38" s="83"/>
      <c r="BM38" s="78">
        <v>7.2</v>
      </c>
      <c r="BN38" s="154" t="str">
        <f>IF(BM38="","",(IF(AND(6.5&lt;=BM38,BM38&lt;=8.5),"○","×")))</f>
        <v>○</v>
      </c>
    </row>
    <row r="39" spans="1:66" ht="12" customHeight="1" x14ac:dyDescent="0.2">
      <c r="A39" s="790"/>
      <c r="B39" s="790"/>
      <c r="C39" s="982"/>
      <c r="D39" s="975" t="s">
        <v>89</v>
      </c>
      <c r="E39" s="976"/>
      <c r="F39" s="976"/>
      <c r="G39" s="792" t="s">
        <v>90</v>
      </c>
      <c r="H39" s="791"/>
      <c r="I39" s="788"/>
      <c r="J39" s="162"/>
      <c r="K39" s="164">
        <v>13</v>
      </c>
      <c r="L39" s="165" t="str">
        <f>IF(K39="","",IF(K39&gt;=5,"○","×"))</f>
        <v>○</v>
      </c>
      <c r="M39" s="162"/>
      <c r="N39" s="166">
        <v>11</v>
      </c>
      <c r="O39" s="167" t="str">
        <f>IF(N39="","",IF(N39&gt;=5,"○","×"))</f>
        <v>○</v>
      </c>
      <c r="P39" s="162"/>
      <c r="Q39" s="168">
        <v>11</v>
      </c>
      <c r="R39" s="167" t="str">
        <f>IF(Q39="","",IF(Q39&gt;=5,"○","×"))</f>
        <v>○</v>
      </c>
      <c r="S39" s="169"/>
      <c r="T39" s="166">
        <v>13</v>
      </c>
      <c r="U39" s="167" t="str">
        <f>IF(T39="","",IF(T39&gt;=5,"○","×"))</f>
        <v>○</v>
      </c>
      <c r="V39" s="162"/>
      <c r="W39" s="166">
        <v>12</v>
      </c>
      <c r="X39" s="170" t="str">
        <f>IF(W39="","",IF(W39&gt;=7.5,"○","×"))</f>
        <v>○</v>
      </c>
      <c r="Y39" s="162"/>
      <c r="Z39" s="166">
        <v>11</v>
      </c>
      <c r="AA39" s="170" t="str">
        <f>IF(Z39="","",IF(Z39&gt;=2,"○","×"))</f>
        <v>○</v>
      </c>
      <c r="AB39" s="162"/>
      <c r="AC39" s="166">
        <v>11</v>
      </c>
      <c r="AD39" s="170" t="str">
        <f>IF(AC39="","",IF(AC39&gt;=5,"○","×"))</f>
        <v>○</v>
      </c>
      <c r="AE39" s="798"/>
      <c r="AF39" s="166">
        <v>10</v>
      </c>
      <c r="AG39" s="167" t="str">
        <f>IF(AF39="","",IF(AF39&gt;=2,"○","×"))</f>
        <v>○</v>
      </c>
      <c r="AH39" s="798"/>
      <c r="AI39" s="163">
        <v>8.5</v>
      </c>
      <c r="AJ39" s="167" t="str">
        <f>IF(AI39="","",IF(AI39&gt;=2,"○","×"))</f>
        <v>○</v>
      </c>
      <c r="AK39" s="162"/>
      <c r="AL39" s="166">
        <v>11</v>
      </c>
      <c r="AM39" s="170" t="str">
        <f>IF(AL39="","",IF(AL39&gt;=2,"○","×"))</f>
        <v>○</v>
      </c>
      <c r="AN39" s="162"/>
      <c r="AO39" s="166">
        <v>12</v>
      </c>
      <c r="AP39" s="170" t="str">
        <f>IF(AO39="","",IF(AO39&gt;=5,"○","×"))</f>
        <v>○</v>
      </c>
      <c r="AQ39" s="162"/>
      <c r="AR39" s="166">
        <v>11</v>
      </c>
      <c r="AS39" s="167" t="str">
        <f>IF(AR39="","",IF(AR39&gt;=5,"○","×"))</f>
        <v>○</v>
      </c>
      <c r="AT39" s="798"/>
      <c r="AU39" s="163">
        <v>8.4</v>
      </c>
      <c r="AV39" s="167" t="str">
        <f>IF(AU39="","",IF(AU39&gt;=7.5,"○","×"))</f>
        <v>○</v>
      </c>
      <c r="AW39" s="162"/>
      <c r="AX39" s="166">
        <v>10</v>
      </c>
      <c r="AY39" s="170" t="str">
        <f>IF(AX39="","",IF(AX39&gt;=7.5,"○","×"))</f>
        <v>○</v>
      </c>
      <c r="AZ39" s="162"/>
      <c r="BA39" s="166">
        <v>10</v>
      </c>
      <c r="BB39" s="167" t="str">
        <f>IF(BA39="","",IF(BA39&gt;=7.5,"○","×"))</f>
        <v>○</v>
      </c>
      <c r="BC39" s="162"/>
      <c r="BD39" s="163">
        <v>8.1999999999999993</v>
      </c>
      <c r="BE39" s="170" t="str">
        <f>IF(BD39="","",IF(BD39&gt;=7.5,"○","×"))</f>
        <v>○</v>
      </c>
      <c r="BF39" s="162"/>
      <c r="BG39" s="166">
        <v>10</v>
      </c>
      <c r="BH39" s="170" t="str">
        <f>IF(BG39="","",IF(BG39&gt;=7.5,"○","×"))</f>
        <v>○</v>
      </c>
      <c r="BI39" s="798"/>
      <c r="BJ39" s="163">
        <v>6.8</v>
      </c>
      <c r="BK39" s="167" t="str">
        <f>IF(BJ39="","",IF(BJ39&gt;=7.5,"○","×"))</f>
        <v>×</v>
      </c>
      <c r="BL39" s="162"/>
      <c r="BM39" s="163">
        <v>5.6</v>
      </c>
      <c r="BN39" s="170" t="str">
        <f>IF(BM39="","",IF(BM39&gt;=7.5,"○","×"))</f>
        <v>×</v>
      </c>
    </row>
    <row r="40" spans="1:66" ht="12" customHeight="1" x14ac:dyDescent="0.2">
      <c r="A40" s="790" t="s">
        <v>133</v>
      </c>
      <c r="B40" s="790"/>
      <c r="C40" s="982"/>
      <c r="D40" s="975" t="s">
        <v>92</v>
      </c>
      <c r="E40" s="976"/>
      <c r="F40" s="976"/>
      <c r="G40" s="792" t="s">
        <v>90</v>
      </c>
      <c r="H40" s="791"/>
      <c r="I40" s="799"/>
      <c r="J40" s="130"/>
      <c r="K40" s="78">
        <v>1.9</v>
      </c>
      <c r="L40" s="140" t="str">
        <f>IF(K40="","",(IF(K40&lt;=3,"○","×")))</f>
        <v>○</v>
      </c>
      <c r="M40" s="130"/>
      <c r="N40" s="78">
        <v>1.4</v>
      </c>
      <c r="O40" s="141" t="str">
        <f>IF(N40="","",(IF(N40&lt;=5,"○","×")))</f>
        <v>○</v>
      </c>
      <c r="P40" s="83"/>
      <c r="Q40" s="78">
        <v>1.8</v>
      </c>
      <c r="R40" s="174" t="str">
        <f>IF(Q40="","",(IF(Q40&lt;=3,"○","×")))</f>
        <v>○</v>
      </c>
      <c r="S40" s="130"/>
      <c r="T40" s="78">
        <v>1.4</v>
      </c>
      <c r="U40" s="141" t="str">
        <f>IF(T40="","",(IF(T40&lt;=3,"○","×")))</f>
        <v>○</v>
      </c>
      <c r="V40" s="130"/>
      <c r="W40" s="78">
        <v>0.8</v>
      </c>
      <c r="X40" s="174" t="str">
        <f>IF(W40="","",(IF(W40&lt;=2,"○","×")))</f>
        <v>○</v>
      </c>
      <c r="Y40" s="791"/>
      <c r="Z40" s="78">
        <v>4</v>
      </c>
      <c r="AA40" s="140" t="str">
        <f>IF(Z40="","",(IF(Z40&lt;=8,"○","×")))</f>
        <v>○</v>
      </c>
      <c r="AB40" s="791"/>
      <c r="AC40" s="78">
        <v>1.2</v>
      </c>
      <c r="AD40" s="81" t="str">
        <f>IF(AC40="","",(IF(AC40&lt;=3,"○","×")))</f>
        <v>○</v>
      </c>
      <c r="AE40" s="791"/>
      <c r="AF40" s="78">
        <v>3</v>
      </c>
      <c r="AG40" s="140" t="str">
        <f>IF(AF40="","",(IF(AF40&lt;=8,"○","×")))</f>
        <v>○</v>
      </c>
      <c r="AH40" s="130"/>
      <c r="AI40" s="78">
        <v>3.1</v>
      </c>
      <c r="AJ40" s="140" t="str">
        <f>IF(AI40="","",(IF(AI40&lt;=8,"○","×")))</f>
        <v>○</v>
      </c>
      <c r="AK40" s="791"/>
      <c r="AL40" s="79">
        <v>3.4</v>
      </c>
      <c r="AM40" s="174" t="str">
        <f>IF(AL40="","",(IF(AL40&lt;=8,"○","×")))</f>
        <v>○</v>
      </c>
      <c r="AN40" s="791"/>
      <c r="AO40" s="175">
        <v>2.7</v>
      </c>
      <c r="AP40" s="81" t="str">
        <f>IF(AO40="","",(IF(AO40&lt;=3,"○","×")))</f>
        <v>○</v>
      </c>
      <c r="AQ40" s="791"/>
      <c r="AR40" s="175">
        <v>2.2000000000000002</v>
      </c>
      <c r="AS40" s="81" t="str">
        <f>IF(AR40="","",(IF(AR40&lt;=5,"○","×")))</f>
        <v>○</v>
      </c>
      <c r="AT40" s="130"/>
      <c r="AU40" s="78">
        <v>1</v>
      </c>
      <c r="AV40" s="141" t="str">
        <f>IF(AU40="","",(IF(AU40&lt;=2,"○","×")))</f>
        <v>○</v>
      </c>
      <c r="AW40" s="83"/>
      <c r="AX40" s="78">
        <v>0.6</v>
      </c>
      <c r="AY40" s="174" t="str">
        <f>IF(AX40="","",(IF(AX40&lt;=2,"○","×")))</f>
        <v>○</v>
      </c>
      <c r="AZ40" s="130"/>
      <c r="BA40" s="78">
        <v>0.9</v>
      </c>
      <c r="BB40" s="141" t="str">
        <f>IF(BA40="","",(IF(BA40&lt;=2,"○","×")))</f>
        <v>○</v>
      </c>
      <c r="BC40" s="130" t="s">
        <v>134</v>
      </c>
      <c r="BD40" s="78">
        <v>0.5</v>
      </c>
      <c r="BE40" s="173" t="str">
        <f>IF(BD40="","",(IF(BD40&lt;=2,"○","×")))</f>
        <v>○</v>
      </c>
      <c r="BF40" s="791" t="s">
        <v>134</v>
      </c>
      <c r="BG40" s="78">
        <v>0.5</v>
      </c>
      <c r="BH40" s="140" t="str">
        <f>IF(BG40="","",(IF(BG40&lt;=2,"○","×")))</f>
        <v>○</v>
      </c>
      <c r="BI40" s="130"/>
      <c r="BJ40" s="78">
        <v>0.6</v>
      </c>
      <c r="BK40" s="174" t="str">
        <f>IF(BJ40="","",(IF(BJ40&lt;=2,"○","×")))</f>
        <v>○</v>
      </c>
      <c r="BL40" s="130" t="s">
        <v>134</v>
      </c>
      <c r="BM40" s="78">
        <v>0.5</v>
      </c>
      <c r="BN40" s="141" t="str">
        <f>IF(BM40="","",(IF(BM40&lt;=2,"○","×")))</f>
        <v>○</v>
      </c>
    </row>
    <row r="41" spans="1:66" ht="12" customHeight="1" x14ac:dyDescent="0.2">
      <c r="A41" s="790"/>
      <c r="B41" s="790"/>
      <c r="C41" s="982"/>
      <c r="D41" s="975" t="s">
        <v>94</v>
      </c>
      <c r="E41" s="976"/>
      <c r="F41" s="976"/>
      <c r="G41" s="792" t="s">
        <v>90</v>
      </c>
      <c r="H41" s="791"/>
      <c r="I41" s="799"/>
      <c r="J41" s="130"/>
      <c r="K41" s="79">
        <v>5</v>
      </c>
      <c r="L41" s="173"/>
      <c r="M41" s="130"/>
      <c r="N41" s="78">
        <v>5.0999999999999996</v>
      </c>
      <c r="O41" s="140"/>
      <c r="P41" s="130"/>
      <c r="Q41" s="156">
        <v>7.2</v>
      </c>
      <c r="R41" s="140"/>
      <c r="S41" s="130"/>
      <c r="T41" s="78">
        <v>5</v>
      </c>
      <c r="U41" s="141"/>
      <c r="V41" s="83"/>
      <c r="W41" s="78">
        <v>3.1</v>
      </c>
      <c r="X41" s="174"/>
      <c r="Y41" s="130"/>
      <c r="Z41" s="742">
        <v>10</v>
      </c>
      <c r="AA41" s="173"/>
      <c r="AB41" s="130"/>
      <c r="AC41" s="175">
        <v>3.4</v>
      </c>
      <c r="AD41" s="173"/>
      <c r="AE41" s="791"/>
      <c r="AF41" s="78">
        <v>7.9</v>
      </c>
      <c r="AG41" s="140"/>
      <c r="AH41" s="791"/>
      <c r="AI41" s="175">
        <v>7.9</v>
      </c>
      <c r="AJ41" s="140"/>
      <c r="AK41" s="130"/>
      <c r="AL41" s="78">
        <v>7.9</v>
      </c>
      <c r="AM41" s="174"/>
      <c r="AN41" s="130"/>
      <c r="AO41" s="78">
        <v>6</v>
      </c>
      <c r="AP41" s="174"/>
      <c r="AQ41" s="130"/>
      <c r="AR41" s="78">
        <v>8.4</v>
      </c>
      <c r="AS41" s="140"/>
      <c r="AT41" s="791"/>
      <c r="AU41" s="78">
        <v>4.8</v>
      </c>
      <c r="AV41" s="140"/>
      <c r="AW41" s="130"/>
      <c r="AX41" s="78">
        <v>4.5</v>
      </c>
      <c r="AY41" s="173"/>
      <c r="AZ41" s="130"/>
      <c r="BA41" s="78">
        <v>4.3</v>
      </c>
      <c r="BB41" s="141"/>
      <c r="BC41" s="83"/>
      <c r="BD41" s="78">
        <v>3.2</v>
      </c>
      <c r="BE41" s="174"/>
      <c r="BF41" s="130"/>
      <c r="BG41" s="78">
        <v>2.5</v>
      </c>
      <c r="BH41" s="173"/>
      <c r="BI41" s="791"/>
      <c r="BJ41" s="78">
        <v>4</v>
      </c>
      <c r="BK41" s="141"/>
      <c r="BL41" s="130"/>
      <c r="BM41" s="78">
        <v>3.4</v>
      </c>
      <c r="BN41" s="174"/>
    </row>
    <row r="42" spans="1:66" ht="12" customHeight="1" x14ac:dyDescent="0.2">
      <c r="A42" s="790"/>
      <c r="B42" s="790"/>
      <c r="C42" s="982"/>
      <c r="D42" s="975" t="s">
        <v>95</v>
      </c>
      <c r="E42" s="976"/>
      <c r="F42" s="976"/>
      <c r="G42" s="792" t="s">
        <v>90</v>
      </c>
      <c r="H42" s="793"/>
      <c r="I42" s="800"/>
      <c r="J42" s="178"/>
      <c r="K42" s="176">
        <v>5</v>
      </c>
      <c r="L42" s="181" t="str">
        <f>IF(K42="","",IF(K42&lt;=25,"○","×"))</f>
        <v>○</v>
      </c>
      <c r="M42" s="178"/>
      <c r="N42" s="179">
        <v>6</v>
      </c>
      <c r="O42" s="180" t="str">
        <f>IF(N42="","",(IF(N42&lt;=50,"○","×")))</f>
        <v>○</v>
      </c>
      <c r="P42" s="178"/>
      <c r="Q42" s="182">
        <v>9</v>
      </c>
      <c r="R42" s="180" t="str">
        <f>IF(Q42="","",IF(Q42&lt;=25,"○","×"))</f>
        <v>○</v>
      </c>
      <c r="S42" s="178"/>
      <c r="T42" s="179">
        <v>3</v>
      </c>
      <c r="U42" s="183" t="str">
        <f>IF(T42="","",IF(T42&lt;=25,"○","×"))</f>
        <v>○</v>
      </c>
      <c r="V42" s="178" t="s">
        <v>134</v>
      </c>
      <c r="W42" s="179">
        <v>1</v>
      </c>
      <c r="X42" s="184" t="str">
        <f>IF(W42="","",(IF(W42&lt;=25,"○","×")))</f>
        <v>○</v>
      </c>
      <c r="Y42" s="178"/>
      <c r="Z42" s="179">
        <v>11</v>
      </c>
      <c r="AA42" s="180" t="str">
        <f>IF(Z42="","",(IF(Z42&lt;=100,"○","×")))</f>
        <v>○</v>
      </c>
      <c r="AB42" s="178"/>
      <c r="AC42" s="179">
        <v>1</v>
      </c>
      <c r="AD42" s="181" t="str">
        <f>IF(AC42="","",IF(AC42&lt;=25,"○","×"))</f>
        <v>○</v>
      </c>
      <c r="AE42" s="793"/>
      <c r="AF42" s="179">
        <v>5</v>
      </c>
      <c r="AG42" s="180" t="str">
        <f>IF(AF42="","",(IF(AF42&lt;=100,"○","×")))</f>
        <v>○</v>
      </c>
      <c r="AH42" s="793"/>
      <c r="AI42" s="179">
        <v>7</v>
      </c>
      <c r="AJ42" s="180" t="str">
        <f>IF(AI42="","",(IF(AI42&lt;=100,"○","×")))</f>
        <v>○</v>
      </c>
      <c r="AK42" s="178"/>
      <c r="AL42" s="179">
        <v>5</v>
      </c>
      <c r="AM42" s="183" t="str">
        <f>IF(AL42="","",(IF(AL42&lt;=100,"○","×")))</f>
        <v>○</v>
      </c>
      <c r="AN42" s="178"/>
      <c r="AO42" s="179">
        <v>6</v>
      </c>
      <c r="AP42" s="184" t="str">
        <f>IF(AO42="","",IF(AO42&lt;=25,"○","×"))</f>
        <v>○</v>
      </c>
      <c r="AQ42" s="178"/>
      <c r="AR42" s="179">
        <v>7</v>
      </c>
      <c r="AS42" s="180" t="str">
        <f>IF(AR42="","",(IF(AR42&lt;=50,"○","×")))</f>
        <v>○</v>
      </c>
      <c r="AT42" s="793"/>
      <c r="AU42" s="179">
        <v>5</v>
      </c>
      <c r="AV42" s="180" t="str">
        <f>IF(AU42="","",(IF(AU42&lt;=25,"○","×")))</f>
        <v>○</v>
      </c>
      <c r="AW42" s="178"/>
      <c r="AX42" s="179">
        <v>2</v>
      </c>
      <c r="AY42" s="181" t="str">
        <f>IF(AX42="","",(IF(AX42&lt;=25,"○","×")))</f>
        <v>○</v>
      </c>
      <c r="AZ42" s="178"/>
      <c r="BA42" s="179">
        <v>1</v>
      </c>
      <c r="BB42" s="183" t="str">
        <f>IF(BA42="","",(IF(BA42&lt;=25,"○","×")))</f>
        <v>○</v>
      </c>
      <c r="BC42" s="178" t="s">
        <v>134</v>
      </c>
      <c r="BD42" s="179">
        <v>1</v>
      </c>
      <c r="BE42" s="184" t="str">
        <f>IF(BD42="","",(IF(BD42&lt;=25,"○","×")))</f>
        <v>○</v>
      </c>
      <c r="BF42" s="178" t="s">
        <v>134</v>
      </c>
      <c r="BG42" s="179">
        <v>1</v>
      </c>
      <c r="BH42" s="181" t="str">
        <f>IF(BG42="","",(IF(BG42&lt;=25,"○","×")))</f>
        <v>○</v>
      </c>
      <c r="BI42" s="793"/>
      <c r="BJ42" s="179">
        <v>1</v>
      </c>
      <c r="BK42" s="183" t="str">
        <f>IF(BJ42="","",(IF(BJ42&lt;=25,"○","×")))</f>
        <v>○</v>
      </c>
      <c r="BL42" s="178"/>
      <c r="BM42" s="179">
        <v>2</v>
      </c>
      <c r="BN42" s="184" t="str">
        <f>IF(BM42="","",(IF(BM42&lt;=25,"○","×")))</f>
        <v>○</v>
      </c>
    </row>
    <row r="43" spans="1:66" x14ac:dyDescent="0.2">
      <c r="A43" s="792"/>
      <c r="B43" s="792"/>
      <c r="C43" s="982"/>
      <c r="D43" s="986" t="s">
        <v>96</v>
      </c>
      <c r="E43" s="987"/>
      <c r="F43" s="987" t="s">
        <v>97</v>
      </c>
      <c r="G43" s="987"/>
      <c r="H43" s="791"/>
      <c r="I43" s="799"/>
      <c r="J43" s="172"/>
      <c r="K43" s="79" t="s">
        <v>347</v>
      </c>
      <c r="L43" s="76" t="s">
        <v>136</v>
      </c>
      <c r="M43" s="172"/>
      <c r="N43" s="792"/>
      <c r="O43" s="186"/>
      <c r="P43" s="172"/>
      <c r="Q43" s="79" t="s">
        <v>138</v>
      </c>
      <c r="R43" s="76" t="s">
        <v>136</v>
      </c>
      <c r="S43" s="172"/>
      <c r="T43" s="79" t="s">
        <v>370</v>
      </c>
      <c r="U43" s="170" t="s">
        <v>136</v>
      </c>
      <c r="V43" s="172"/>
      <c r="W43" s="79" t="s">
        <v>369</v>
      </c>
      <c r="X43" s="81" t="s">
        <v>136</v>
      </c>
      <c r="Y43" s="172"/>
      <c r="Z43" s="79"/>
      <c r="AA43" s="186"/>
      <c r="AB43" s="172"/>
      <c r="AC43" s="79" t="s">
        <v>368</v>
      </c>
      <c r="AD43" s="76" t="s">
        <v>136</v>
      </c>
      <c r="AE43" s="791"/>
      <c r="AF43" s="24"/>
      <c r="AG43" s="170"/>
      <c r="AH43" s="791"/>
      <c r="AI43" s="188"/>
      <c r="AJ43" s="170"/>
      <c r="AK43" s="172"/>
      <c r="AL43" s="24"/>
      <c r="AM43" s="186"/>
      <c r="AN43" s="172"/>
      <c r="AO43" s="79" t="s">
        <v>367</v>
      </c>
      <c r="AP43" s="170" t="s">
        <v>136</v>
      </c>
      <c r="AQ43" s="172"/>
      <c r="AR43" s="79"/>
      <c r="AS43" s="186"/>
      <c r="AT43" s="791"/>
      <c r="AU43" s="79" t="s">
        <v>147</v>
      </c>
      <c r="AV43" s="76" t="s">
        <v>136</v>
      </c>
      <c r="AW43" s="172"/>
      <c r="AX43" s="79" t="s">
        <v>366</v>
      </c>
      <c r="AY43" s="76" t="s">
        <v>136</v>
      </c>
      <c r="AZ43" s="172"/>
      <c r="BA43" s="79" t="s">
        <v>365</v>
      </c>
      <c r="BB43" s="170" t="s">
        <v>136</v>
      </c>
      <c r="BC43" s="172"/>
      <c r="BD43" s="79" t="s">
        <v>364</v>
      </c>
      <c r="BE43" s="170" t="s">
        <v>136</v>
      </c>
      <c r="BF43" s="172"/>
      <c r="BG43" s="79" t="s">
        <v>363</v>
      </c>
      <c r="BH43" s="76" t="s">
        <v>141</v>
      </c>
      <c r="BI43" s="791"/>
      <c r="BJ43" s="79" t="s">
        <v>362</v>
      </c>
      <c r="BK43" s="76" t="s">
        <v>136</v>
      </c>
      <c r="BL43" s="172"/>
      <c r="BM43" s="79" t="s">
        <v>349</v>
      </c>
      <c r="BN43" s="81" t="s">
        <v>136</v>
      </c>
    </row>
    <row r="44" spans="1:66" ht="12" customHeight="1" x14ac:dyDescent="0.2">
      <c r="A44" s="790"/>
      <c r="B44" s="790"/>
      <c r="C44" s="982"/>
      <c r="D44" s="975" t="s">
        <v>150</v>
      </c>
      <c r="E44" s="976"/>
      <c r="F44" s="976"/>
      <c r="G44" s="792" t="s">
        <v>90</v>
      </c>
      <c r="H44" s="791"/>
      <c r="I44" s="799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791"/>
      <c r="AF44" s="78"/>
      <c r="AG44" s="29"/>
      <c r="AH44" s="791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791"/>
      <c r="AU44" s="78"/>
      <c r="AV44" s="29"/>
      <c r="AW44" s="77"/>
      <c r="AX44" s="78"/>
      <c r="AY44" s="76"/>
      <c r="AZ44" s="77"/>
      <c r="BA44" s="78"/>
      <c r="BB44" s="81"/>
      <c r="BC44" s="77"/>
      <c r="BD44" s="78"/>
      <c r="BE44" s="81"/>
      <c r="BF44" s="77"/>
      <c r="BG44" s="193"/>
      <c r="BH44" s="143"/>
      <c r="BI44" s="791"/>
      <c r="BJ44" s="193"/>
      <c r="BK44" s="25"/>
      <c r="BL44" s="77"/>
      <c r="BM44" s="193"/>
      <c r="BN44" s="81"/>
    </row>
    <row r="45" spans="1:66" ht="12" customHeight="1" x14ac:dyDescent="0.2">
      <c r="A45" s="790"/>
      <c r="B45" s="790"/>
      <c r="C45" s="982"/>
      <c r="D45" s="975" t="s">
        <v>151</v>
      </c>
      <c r="E45" s="976"/>
      <c r="F45" s="976"/>
      <c r="G45" s="792" t="s">
        <v>90</v>
      </c>
      <c r="H45" s="791"/>
      <c r="I45" s="799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791"/>
      <c r="AF45" s="193"/>
      <c r="AG45" s="140"/>
      <c r="AH45" s="791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791"/>
      <c r="AU45" s="195"/>
      <c r="AV45" s="140"/>
      <c r="AW45" s="130"/>
      <c r="AX45" s="195"/>
      <c r="AY45" s="173"/>
      <c r="AZ45" s="130"/>
      <c r="BA45" s="195"/>
      <c r="BB45" s="141"/>
      <c r="BC45" s="83"/>
      <c r="BD45" s="195"/>
      <c r="BE45" s="174"/>
      <c r="BF45" s="130"/>
      <c r="BG45" s="195"/>
      <c r="BH45" s="173"/>
      <c r="BI45" s="791"/>
      <c r="BJ45" s="195"/>
      <c r="BK45" s="141"/>
      <c r="BL45" s="130"/>
      <c r="BM45" s="195"/>
      <c r="BN45" s="174"/>
    </row>
    <row r="46" spans="1:66" ht="12" customHeight="1" x14ac:dyDescent="0.2">
      <c r="A46" s="790"/>
      <c r="B46" s="790"/>
      <c r="C46" s="982"/>
      <c r="D46" s="975" t="s">
        <v>98</v>
      </c>
      <c r="E46" s="976"/>
      <c r="F46" s="976"/>
      <c r="G46" s="799" t="s">
        <v>90</v>
      </c>
      <c r="H46" s="791"/>
      <c r="I46" s="799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199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</row>
    <row r="47" spans="1:66" ht="12" customHeight="1" x14ac:dyDescent="0.2">
      <c r="A47" s="790"/>
      <c r="B47" s="790"/>
      <c r="C47" s="982"/>
      <c r="D47" s="975" t="s">
        <v>100</v>
      </c>
      <c r="E47" s="976"/>
      <c r="F47" s="976"/>
      <c r="G47" s="799" t="s">
        <v>99</v>
      </c>
      <c r="H47" s="791"/>
      <c r="I47" s="799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3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</row>
    <row r="48" spans="1:66" ht="12" customHeight="1" x14ac:dyDescent="0.2">
      <c r="A48" s="790"/>
      <c r="B48" s="790"/>
      <c r="C48" s="983"/>
      <c r="D48" s="979" t="s">
        <v>101</v>
      </c>
      <c r="E48" s="980"/>
      <c r="F48" s="980"/>
      <c r="G48" s="799" t="s">
        <v>90</v>
      </c>
      <c r="H48" s="791"/>
      <c r="I48" s="799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06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</row>
    <row r="49" spans="1:66" ht="12" customHeight="1" x14ac:dyDescent="0.2">
      <c r="A49" s="790"/>
      <c r="B49" s="790"/>
      <c r="C49" s="981" t="s">
        <v>152</v>
      </c>
      <c r="D49" s="984" t="s">
        <v>153</v>
      </c>
      <c r="E49" s="985"/>
      <c r="F49" s="985"/>
      <c r="G49" s="803" t="s">
        <v>90</v>
      </c>
      <c r="H49" s="796">
        <v>3.0000000000000001E-3</v>
      </c>
      <c r="I49" s="803" t="s">
        <v>93</v>
      </c>
      <c r="J49" s="213"/>
      <c r="K49" s="214"/>
      <c r="L49" s="215" t="str">
        <f t="shared" ref="L49:L75" si="0">IF(K49="","",(IF(K49&lt;=$H49,"○","×")))</f>
        <v/>
      </c>
      <c r="M49" s="213"/>
      <c r="N49" s="216"/>
      <c r="O49" s="215" t="str">
        <f t="shared" ref="O49:O75" si="1">IF(N49="","",(IF(N49&lt;=$H49,"○","×")))</f>
        <v/>
      </c>
      <c r="P49" s="213"/>
      <c r="Q49" s="214"/>
      <c r="R49" s="215" t="str">
        <f t="shared" ref="R49:R75" si="2">IF(Q49="","",(IF(Q49&lt;=$H49,"○","×")))</f>
        <v/>
      </c>
      <c r="S49" s="213"/>
      <c r="T49" s="214"/>
      <c r="U49" s="215" t="str">
        <f t="shared" ref="U49:U75" si="3">IF(T49="","",(IF(T49&lt;=$H49,"○","×")))</f>
        <v/>
      </c>
      <c r="V49" s="213"/>
      <c r="W49" s="214"/>
      <c r="X49" s="215" t="str">
        <f t="shared" ref="X49:X75" si="4">IF(W49="","",(IF(W49&lt;=$H49,"○","×")))</f>
        <v/>
      </c>
      <c r="Y49" s="213"/>
      <c r="Z49" s="214"/>
      <c r="AA49" s="215" t="str">
        <f t="shared" ref="AA49:AA75" si="5">IF(Z49="","",(IF(Z49&lt;=$H49,"○","×")))</f>
        <v/>
      </c>
      <c r="AB49" s="213"/>
      <c r="AC49" s="214"/>
      <c r="AD49" s="215" t="str">
        <f t="shared" ref="AD49:AD75" si="6">IF(AC49="","",(IF(AC49&lt;=$H49,"○","×")))</f>
        <v/>
      </c>
      <c r="AE49" s="213"/>
      <c r="AF49" s="214"/>
      <c r="AG49" s="215" t="str">
        <f t="shared" ref="AG49:AG75" si="7">IF(AF49="","",(IF(AF49&lt;=$H49,"○","×")))</f>
        <v/>
      </c>
      <c r="AH49" s="213"/>
      <c r="AI49" s="214"/>
      <c r="AJ49" s="215" t="str">
        <f t="shared" ref="AJ49:AJ75" si="8">IF(AI49="","",(IF(AI49&lt;=$H49,"○","×")))</f>
        <v/>
      </c>
      <c r="AK49" s="213"/>
      <c r="AL49" s="214"/>
      <c r="AM49" s="215" t="str">
        <f t="shared" ref="AM49:AM75" si="9">IF(AL49="","",(IF(AL49&lt;=$H49,"○","×")))</f>
        <v/>
      </c>
      <c r="AN49" s="213"/>
      <c r="AO49" s="214"/>
      <c r="AP49" s="215" t="str">
        <f t="shared" ref="AP49:AP75" si="10">IF(AO49="","",(IF(AO49&lt;=$H49,"○","×")))</f>
        <v/>
      </c>
      <c r="AQ49" s="213"/>
      <c r="AR49" s="214"/>
      <c r="AS49" s="215" t="str">
        <f t="shared" ref="AS49:AS75" si="11">IF(AR49="","",(IF(AR49&lt;=$H49,"○","×")))</f>
        <v/>
      </c>
      <c r="AT49" s="213"/>
      <c r="AU49" s="214"/>
      <c r="AV49" s="215" t="str">
        <f t="shared" ref="AV49:AV75" si="12">IF(AU49="","",(IF(AU49&lt;=$H49,"○","×")))</f>
        <v/>
      </c>
      <c r="AW49" s="213"/>
      <c r="AX49" s="214"/>
      <c r="AY49" s="215" t="str">
        <f t="shared" ref="AY49:AY75" si="13">IF(AX49="","",(IF(AX49&lt;=$H49,"○","×")))</f>
        <v/>
      </c>
      <c r="AZ49" s="213"/>
      <c r="BA49" s="214"/>
      <c r="BB49" s="215" t="str">
        <f t="shared" ref="BB49:BB75" si="14">IF(BA49="","",(IF(BA49&lt;=$H49,"○","×")))</f>
        <v/>
      </c>
      <c r="BC49" s="213"/>
      <c r="BD49" s="214"/>
      <c r="BE49" s="215" t="str">
        <f t="shared" ref="BE49:BE75" si="15">IF(BD49="","",(IF(BD49&lt;=$H49,"○","×")))</f>
        <v/>
      </c>
      <c r="BF49" s="213"/>
      <c r="BG49" s="214"/>
      <c r="BH49" s="215" t="str">
        <f t="shared" ref="BH49:BH75" si="16">IF(BG49="","",(IF(BG49&lt;=$H49,"○","×")))</f>
        <v/>
      </c>
      <c r="BI49" s="213"/>
      <c r="BJ49" s="214"/>
      <c r="BK49" s="215" t="str">
        <f t="shared" ref="BK49:BK75" si="17">IF(BJ49="","",(IF(BJ49&lt;=$H49,"○","×")))</f>
        <v/>
      </c>
      <c r="BL49" s="213"/>
      <c r="BM49" s="214"/>
      <c r="BN49" s="215" t="str">
        <f t="shared" ref="BN49:BN75" si="18">IF(BM49="","",(IF(BM49&lt;=$H49,"○","×")))</f>
        <v/>
      </c>
    </row>
    <row r="50" spans="1:66" ht="12" customHeight="1" x14ac:dyDescent="0.2">
      <c r="A50" s="790"/>
      <c r="B50" s="790"/>
      <c r="C50" s="982"/>
      <c r="D50" s="975" t="s">
        <v>154</v>
      </c>
      <c r="E50" s="976"/>
      <c r="F50" s="976"/>
      <c r="G50" s="799" t="s">
        <v>90</v>
      </c>
      <c r="H50" s="975" t="s">
        <v>155</v>
      </c>
      <c r="I50" s="996"/>
      <c r="J50" s="172"/>
      <c r="K50" s="792"/>
      <c r="L50" s="192" t="str">
        <f t="shared" si="0"/>
        <v/>
      </c>
      <c r="M50" s="172"/>
      <c r="N50" s="218"/>
      <c r="O50" s="192" t="str">
        <f t="shared" si="1"/>
        <v/>
      </c>
      <c r="P50" s="172"/>
      <c r="Q50" s="78"/>
      <c r="R50" s="192" t="str">
        <f t="shared" si="2"/>
        <v/>
      </c>
      <c r="S50" s="172"/>
      <c r="T50" s="218"/>
      <c r="U50" s="192" t="str">
        <f t="shared" si="3"/>
        <v/>
      </c>
      <c r="V50" s="172"/>
      <c r="W50" s="218"/>
      <c r="X50" s="192" t="str">
        <f t="shared" si="4"/>
        <v/>
      </c>
      <c r="Y50" s="172"/>
      <c r="Z50" s="218"/>
      <c r="AA50" s="192" t="str">
        <f t="shared" si="5"/>
        <v/>
      </c>
      <c r="AB50" s="172"/>
      <c r="AC50" s="218"/>
      <c r="AD50" s="192" t="str">
        <f t="shared" si="6"/>
        <v/>
      </c>
      <c r="AE50" s="172"/>
      <c r="AF50" s="218"/>
      <c r="AG50" s="192" t="str">
        <f t="shared" si="7"/>
        <v/>
      </c>
      <c r="AH50" s="172"/>
      <c r="AI50" s="218"/>
      <c r="AJ50" s="192" t="str">
        <f t="shared" si="8"/>
        <v/>
      </c>
      <c r="AK50" s="172"/>
      <c r="AL50" s="218"/>
      <c r="AM50" s="192" t="str">
        <f t="shared" si="9"/>
        <v/>
      </c>
      <c r="AN50" s="172"/>
      <c r="AO50" s="218"/>
      <c r="AP50" s="192" t="str">
        <f t="shared" si="10"/>
        <v/>
      </c>
      <c r="AQ50" s="172"/>
      <c r="AR50" s="218"/>
      <c r="AS50" s="192" t="str">
        <f t="shared" si="11"/>
        <v/>
      </c>
      <c r="AT50" s="172"/>
      <c r="AU50" s="218"/>
      <c r="AV50" s="192" t="str">
        <f t="shared" si="12"/>
        <v/>
      </c>
      <c r="AW50" s="172"/>
      <c r="AX50" s="218"/>
      <c r="AY50" s="192" t="str">
        <f t="shared" si="13"/>
        <v/>
      </c>
      <c r="AZ50" s="172"/>
      <c r="BA50" s="218"/>
      <c r="BB50" s="192" t="str">
        <f t="shared" si="14"/>
        <v/>
      </c>
      <c r="BC50" s="172"/>
      <c r="BD50" s="218"/>
      <c r="BE50" s="192" t="str">
        <f t="shared" si="15"/>
        <v/>
      </c>
      <c r="BF50" s="172"/>
      <c r="BG50" s="218"/>
      <c r="BH50" s="192" t="str">
        <f t="shared" si="16"/>
        <v/>
      </c>
      <c r="BI50" s="172"/>
      <c r="BJ50" s="218"/>
      <c r="BK50" s="192" t="str">
        <f t="shared" si="17"/>
        <v/>
      </c>
      <c r="BL50" s="172"/>
      <c r="BM50" s="218"/>
      <c r="BN50" s="192" t="str">
        <f t="shared" si="18"/>
        <v/>
      </c>
    </row>
    <row r="51" spans="1:66" ht="12" customHeight="1" x14ac:dyDescent="0.2">
      <c r="A51" s="790"/>
      <c r="B51" s="790"/>
      <c r="C51" s="982"/>
      <c r="D51" s="975" t="s">
        <v>156</v>
      </c>
      <c r="E51" s="976"/>
      <c r="F51" s="976"/>
      <c r="G51" s="799" t="s">
        <v>90</v>
      </c>
      <c r="H51" s="791">
        <v>0.01</v>
      </c>
      <c r="I51" s="799" t="s">
        <v>93</v>
      </c>
      <c r="J51" s="172"/>
      <c r="K51" s="217"/>
      <c r="L51" s="192" t="str">
        <f t="shared" si="0"/>
        <v/>
      </c>
      <c r="M51" s="172"/>
      <c r="N51" s="219"/>
      <c r="O51" s="192" t="str">
        <f t="shared" si="1"/>
        <v/>
      </c>
      <c r="P51" s="172"/>
      <c r="Q51" s="217"/>
      <c r="R51" s="192" t="str">
        <f t="shared" si="2"/>
        <v/>
      </c>
      <c r="S51" s="172"/>
      <c r="T51" s="217"/>
      <c r="U51" s="192" t="str">
        <f t="shared" si="3"/>
        <v/>
      </c>
      <c r="V51" s="172"/>
      <c r="W51" s="217"/>
      <c r="X51" s="192" t="str">
        <f t="shared" si="4"/>
        <v/>
      </c>
      <c r="Y51" s="172"/>
      <c r="Z51" s="217"/>
      <c r="AA51" s="192" t="str">
        <f t="shared" si="5"/>
        <v/>
      </c>
      <c r="AB51" s="172"/>
      <c r="AC51" s="217"/>
      <c r="AD51" s="192" t="str">
        <f t="shared" si="6"/>
        <v/>
      </c>
      <c r="AE51" s="172"/>
      <c r="AF51" s="217"/>
      <c r="AG51" s="192" t="str">
        <f t="shared" si="7"/>
        <v/>
      </c>
      <c r="AH51" s="172"/>
      <c r="AI51" s="217"/>
      <c r="AJ51" s="192" t="str">
        <f t="shared" si="8"/>
        <v/>
      </c>
      <c r="AK51" s="172"/>
      <c r="AL51" s="217"/>
      <c r="AM51" s="192" t="str">
        <f t="shared" si="9"/>
        <v/>
      </c>
      <c r="AN51" s="172"/>
      <c r="AO51" s="217"/>
      <c r="AP51" s="192" t="str">
        <f t="shared" si="10"/>
        <v/>
      </c>
      <c r="AQ51" s="172"/>
      <c r="AR51" s="217"/>
      <c r="AS51" s="192" t="str">
        <f t="shared" si="11"/>
        <v/>
      </c>
      <c r="AT51" s="172"/>
      <c r="AU51" s="217"/>
      <c r="AV51" s="192" t="str">
        <f t="shared" si="12"/>
        <v/>
      </c>
      <c r="AW51" s="172"/>
      <c r="AX51" s="217"/>
      <c r="AY51" s="192" t="str">
        <f t="shared" si="13"/>
        <v/>
      </c>
      <c r="AZ51" s="172"/>
      <c r="BA51" s="217"/>
      <c r="BB51" s="192" t="str">
        <f t="shared" si="14"/>
        <v/>
      </c>
      <c r="BC51" s="172"/>
      <c r="BD51" s="217"/>
      <c r="BE51" s="192" t="str">
        <f t="shared" si="15"/>
        <v/>
      </c>
      <c r="BF51" s="172"/>
      <c r="BG51" s="217"/>
      <c r="BH51" s="192" t="str">
        <f t="shared" si="16"/>
        <v/>
      </c>
      <c r="BI51" s="172"/>
      <c r="BJ51" s="217"/>
      <c r="BK51" s="192" t="str">
        <f t="shared" si="17"/>
        <v/>
      </c>
      <c r="BL51" s="172"/>
      <c r="BM51" s="217"/>
      <c r="BN51" s="192" t="str">
        <f t="shared" si="18"/>
        <v/>
      </c>
    </row>
    <row r="52" spans="1:66" ht="12" customHeight="1" x14ac:dyDescent="0.2">
      <c r="A52" s="790"/>
      <c r="B52" s="790"/>
      <c r="C52" s="982"/>
      <c r="D52" s="977" t="s">
        <v>157</v>
      </c>
      <c r="E52" s="978"/>
      <c r="F52" s="978"/>
      <c r="G52" s="800" t="s">
        <v>90</v>
      </c>
      <c r="H52" s="793">
        <v>0.02</v>
      </c>
      <c r="I52" s="799" t="s">
        <v>93</v>
      </c>
      <c r="J52" s="220"/>
      <c r="K52" s="221"/>
      <c r="L52" s="222" t="str">
        <f t="shared" si="0"/>
        <v/>
      </c>
      <c r="M52" s="220"/>
      <c r="N52" s="223"/>
      <c r="O52" s="222" t="str">
        <f t="shared" si="1"/>
        <v/>
      </c>
      <c r="P52" s="220"/>
      <c r="Q52" s="221"/>
      <c r="R52" s="222" t="str">
        <f t="shared" si="2"/>
        <v/>
      </c>
      <c r="S52" s="220"/>
      <c r="T52" s="221"/>
      <c r="U52" s="222" t="str">
        <f t="shared" si="3"/>
        <v/>
      </c>
      <c r="V52" s="220"/>
      <c r="W52" s="221"/>
      <c r="X52" s="222" t="str">
        <f t="shared" si="4"/>
        <v/>
      </c>
      <c r="Y52" s="220"/>
      <c r="Z52" s="221"/>
      <c r="AA52" s="222" t="str">
        <f t="shared" si="5"/>
        <v/>
      </c>
      <c r="AB52" s="220"/>
      <c r="AC52" s="221"/>
      <c r="AD52" s="222" t="str">
        <f t="shared" si="6"/>
        <v/>
      </c>
      <c r="AE52" s="220"/>
      <c r="AF52" s="221"/>
      <c r="AG52" s="222" t="str">
        <f t="shared" si="7"/>
        <v/>
      </c>
      <c r="AH52" s="220"/>
      <c r="AI52" s="221"/>
      <c r="AJ52" s="222" t="str">
        <f t="shared" si="8"/>
        <v/>
      </c>
      <c r="AK52" s="220"/>
      <c r="AL52" s="221"/>
      <c r="AM52" s="222" t="str">
        <f t="shared" si="9"/>
        <v/>
      </c>
      <c r="AN52" s="220"/>
      <c r="AO52" s="221"/>
      <c r="AP52" s="222" t="str">
        <f t="shared" si="10"/>
        <v/>
      </c>
      <c r="AQ52" s="220"/>
      <c r="AR52" s="221"/>
      <c r="AS52" s="222" t="str">
        <f t="shared" si="11"/>
        <v/>
      </c>
      <c r="AT52" s="220"/>
      <c r="AU52" s="221"/>
      <c r="AV52" s="222" t="str">
        <f t="shared" si="12"/>
        <v/>
      </c>
      <c r="AW52" s="220"/>
      <c r="AX52" s="221"/>
      <c r="AY52" s="222" t="str">
        <f t="shared" si="13"/>
        <v/>
      </c>
      <c r="AZ52" s="220"/>
      <c r="BA52" s="221"/>
      <c r="BB52" s="222" t="str">
        <f t="shared" si="14"/>
        <v/>
      </c>
      <c r="BC52" s="220"/>
      <c r="BD52" s="221"/>
      <c r="BE52" s="222" t="str">
        <f t="shared" si="15"/>
        <v/>
      </c>
      <c r="BF52" s="220"/>
      <c r="BG52" s="221"/>
      <c r="BH52" s="222" t="str">
        <f t="shared" si="16"/>
        <v/>
      </c>
      <c r="BI52" s="220"/>
      <c r="BJ52" s="221"/>
      <c r="BK52" s="222" t="str">
        <f t="shared" si="17"/>
        <v/>
      </c>
      <c r="BL52" s="220"/>
      <c r="BM52" s="221"/>
      <c r="BN52" s="222" t="str">
        <f t="shared" si="18"/>
        <v/>
      </c>
    </row>
    <row r="53" spans="1:66" ht="12" customHeight="1" x14ac:dyDescent="0.2">
      <c r="A53" s="790"/>
      <c r="B53" s="790"/>
      <c r="C53" s="982"/>
      <c r="D53" s="975" t="s">
        <v>158</v>
      </c>
      <c r="E53" s="976"/>
      <c r="F53" s="976"/>
      <c r="G53" s="799" t="s">
        <v>90</v>
      </c>
      <c r="H53" s="791">
        <v>0.01</v>
      </c>
      <c r="I53" s="788" t="s">
        <v>93</v>
      </c>
      <c r="J53" s="172"/>
      <c r="K53" s="217"/>
      <c r="L53" s="192" t="str">
        <f t="shared" si="0"/>
        <v/>
      </c>
      <c r="M53" s="172"/>
      <c r="N53" s="219"/>
      <c r="O53" s="192" t="str">
        <f t="shared" si="1"/>
        <v/>
      </c>
      <c r="P53" s="172"/>
      <c r="Q53" s="219"/>
      <c r="R53" s="192" t="str">
        <f t="shared" si="2"/>
        <v/>
      </c>
      <c r="S53" s="172"/>
      <c r="T53" s="219"/>
      <c r="U53" s="192" t="str">
        <f t="shared" si="3"/>
        <v/>
      </c>
      <c r="V53" s="172"/>
      <c r="W53" s="219"/>
      <c r="X53" s="192" t="str">
        <f t="shared" si="4"/>
        <v/>
      </c>
      <c r="Y53" s="172"/>
      <c r="Z53" s="219"/>
      <c r="AA53" s="192" t="str">
        <f t="shared" si="5"/>
        <v/>
      </c>
      <c r="AB53" s="172"/>
      <c r="AC53" s="219"/>
      <c r="AD53" s="192" t="str">
        <f t="shared" si="6"/>
        <v/>
      </c>
      <c r="AE53" s="172"/>
      <c r="AF53" s="219"/>
      <c r="AG53" s="192" t="str">
        <f t="shared" si="7"/>
        <v/>
      </c>
      <c r="AH53" s="172"/>
      <c r="AI53" s="219"/>
      <c r="AJ53" s="192" t="str">
        <f t="shared" si="8"/>
        <v/>
      </c>
      <c r="AK53" s="172"/>
      <c r="AL53" s="219"/>
      <c r="AM53" s="192" t="str">
        <f t="shared" si="9"/>
        <v/>
      </c>
      <c r="AN53" s="172"/>
      <c r="AO53" s="219"/>
      <c r="AP53" s="192" t="str">
        <f t="shared" si="10"/>
        <v/>
      </c>
      <c r="AQ53" s="172"/>
      <c r="AR53" s="219"/>
      <c r="AS53" s="192" t="str">
        <f t="shared" si="11"/>
        <v/>
      </c>
      <c r="AT53" s="172"/>
      <c r="AU53" s="219"/>
      <c r="AV53" s="192" t="str">
        <f t="shared" si="12"/>
        <v/>
      </c>
      <c r="AW53" s="172"/>
      <c r="AX53" s="219"/>
      <c r="AY53" s="192" t="str">
        <f t="shared" si="13"/>
        <v/>
      </c>
      <c r="AZ53" s="172"/>
      <c r="BA53" s="219"/>
      <c r="BB53" s="192" t="str">
        <f t="shared" si="14"/>
        <v/>
      </c>
      <c r="BC53" s="172"/>
      <c r="BD53" s="219"/>
      <c r="BE53" s="192" t="str">
        <f t="shared" si="15"/>
        <v/>
      </c>
      <c r="BF53" s="172"/>
      <c r="BG53" s="219"/>
      <c r="BH53" s="192" t="str">
        <f t="shared" si="16"/>
        <v/>
      </c>
      <c r="BI53" s="172"/>
      <c r="BJ53" s="219"/>
      <c r="BK53" s="192" t="str">
        <f t="shared" si="17"/>
        <v/>
      </c>
      <c r="BL53" s="172"/>
      <c r="BM53" s="219"/>
      <c r="BN53" s="192" t="str">
        <f t="shared" si="18"/>
        <v/>
      </c>
    </row>
    <row r="54" spans="1:66" ht="12" customHeight="1" x14ac:dyDescent="0.2">
      <c r="A54" s="790"/>
      <c r="B54" s="790"/>
      <c r="C54" s="982"/>
      <c r="D54" s="975" t="s">
        <v>159</v>
      </c>
      <c r="E54" s="976"/>
      <c r="F54" s="976"/>
      <c r="G54" s="799" t="s">
        <v>90</v>
      </c>
      <c r="H54" s="791">
        <v>5.0000000000000001E-4</v>
      </c>
      <c r="I54" s="799" t="s">
        <v>93</v>
      </c>
      <c r="J54" s="172"/>
      <c r="K54" s="217"/>
      <c r="L54" s="192" t="str">
        <f t="shared" si="0"/>
        <v/>
      </c>
      <c r="M54" s="172"/>
      <c r="N54" s="219"/>
      <c r="O54" s="192" t="str">
        <f t="shared" si="1"/>
        <v/>
      </c>
      <c r="P54" s="172"/>
      <c r="Q54" s="219"/>
      <c r="R54" s="192" t="str">
        <f t="shared" si="2"/>
        <v/>
      </c>
      <c r="S54" s="172"/>
      <c r="T54" s="219"/>
      <c r="U54" s="192" t="str">
        <f t="shared" si="3"/>
        <v/>
      </c>
      <c r="V54" s="172"/>
      <c r="W54" s="219"/>
      <c r="X54" s="192" t="str">
        <f t="shared" si="4"/>
        <v/>
      </c>
      <c r="Y54" s="172"/>
      <c r="Z54" s="219"/>
      <c r="AA54" s="192" t="str">
        <f t="shared" si="5"/>
        <v/>
      </c>
      <c r="AB54" s="172"/>
      <c r="AC54" s="219"/>
      <c r="AD54" s="192" t="str">
        <f t="shared" si="6"/>
        <v/>
      </c>
      <c r="AE54" s="172"/>
      <c r="AF54" s="219"/>
      <c r="AG54" s="192" t="str">
        <f t="shared" si="7"/>
        <v/>
      </c>
      <c r="AH54" s="172"/>
      <c r="AI54" s="219"/>
      <c r="AJ54" s="192" t="str">
        <f t="shared" si="8"/>
        <v/>
      </c>
      <c r="AK54" s="172"/>
      <c r="AL54" s="219"/>
      <c r="AM54" s="192" t="str">
        <f t="shared" si="9"/>
        <v/>
      </c>
      <c r="AN54" s="172"/>
      <c r="AO54" s="219"/>
      <c r="AP54" s="192" t="str">
        <f t="shared" si="10"/>
        <v/>
      </c>
      <c r="AQ54" s="172"/>
      <c r="AR54" s="219"/>
      <c r="AS54" s="192" t="str">
        <f t="shared" si="11"/>
        <v/>
      </c>
      <c r="AT54" s="172"/>
      <c r="AU54" s="219"/>
      <c r="AV54" s="192" t="str">
        <f t="shared" si="12"/>
        <v/>
      </c>
      <c r="AW54" s="172"/>
      <c r="AX54" s="219"/>
      <c r="AY54" s="192" t="str">
        <f t="shared" si="13"/>
        <v/>
      </c>
      <c r="AZ54" s="172"/>
      <c r="BA54" s="219"/>
      <c r="BB54" s="192" t="str">
        <f t="shared" si="14"/>
        <v/>
      </c>
      <c r="BC54" s="172"/>
      <c r="BD54" s="219"/>
      <c r="BE54" s="192" t="str">
        <f t="shared" si="15"/>
        <v/>
      </c>
      <c r="BF54" s="172"/>
      <c r="BG54" s="219"/>
      <c r="BH54" s="192" t="str">
        <f t="shared" si="16"/>
        <v/>
      </c>
      <c r="BI54" s="172"/>
      <c r="BJ54" s="219"/>
      <c r="BK54" s="192" t="str">
        <f t="shared" si="17"/>
        <v/>
      </c>
      <c r="BL54" s="172"/>
      <c r="BM54" s="219"/>
      <c r="BN54" s="192" t="str">
        <f t="shared" si="18"/>
        <v/>
      </c>
    </row>
    <row r="55" spans="1:66" ht="12" customHeight="1" x14ac:dyDescent="0.2">
      <c r="A55" s="790"/>
      <c r="B55" s="790"/>
      <c r="C55" s="982"/>
      <c r="D55" s="975" t="s">
        <v>160</v>
      </c>
      <c r="E55" s="976"/>
      <c r="F55" s="976"/>
      <c r="G55" s="799" t="s">
        <v>90</v>
      </c>
      <c r="H55" s="975" t="s">
        <v>155</v>
      </c>
      <c r="I55" s="996"/>
      <c r="J55" s="23"/>
      <c r="K55" s="217"/>
      <c r="L55" s="143" t="str">
        <f t="shared" si="0"/>
        <v/>
      </c>
      <c r="M55" s="23"/>
      <c r="N55" s="219"/>
      <c r="O55" s="143" t="str">
        <f t="shared" si="1"/>
        <v/>
      </c>
      <c r="P55" s="23"/>
      <c r="Q55" s="219"/>
      <c r="R55" s="143" t="str">
        <f t="shared" si="2"/>
        <v/>
      </c>
      <c r="S55" s="23"/>
      <c r="T55" s="219"/>
      <c r="U55" s="143" t="str">
        <f t="shared" si="3"/>
        <v/>
      </c>
      <c r="V55" s="23"/>
      <c r="W55" s="219"/>
      <c r="X55" s="143" t="str">
        <f t="shared" si="4"/>
        <v/>
      </c>
      <c r="Y55" s="23"/>
      <c r="Z55" s="219"/>
      <c r="AA55" s="143" t="str">
        <f t="shared" si="5"/>
        <v/>
      </c>
      <c r="AB55" s="23"/>
      <c r="AC55" s="219"/>
      <c r="AD55" s="143" t="str">
        <f t="shared" si="6"/>
        <v/>
      </c>
      <c r="AE55" s="23"/>
      <c r="AF55" s="219"/>
      <c r="AG55" s="143" t="str">
        <f t="shared" si="7"/>
        <v/>
      </c>
      <c r="AH55" s="23"/>
      <c r="AI55" s="219"/>
      <c r="AJ55" s="143" t="str">
        <f t="shared" si="8"/>
        <v/>
      </c>
      <c r="AK55" s="23"/>
      <c r="AL55" s="219"/>
      <c r="AM55" s="143" t="str">
        <f t="shared" si="9"/>
        <v/>
      </c>
      <c r="AN55" s="23"/>
      <c r="AO55" s="219"/>
      <c r="AP55" s="143" t="str">
        <f t="shared" si="10"/>
        <v/>
      </c>
      <c r="AQ55" s="23"/>
      <c r="AR55" s="219"/>
      <c r="AS55" s="143" t="str">
        <f t="shared" si="11"/>
        <v/>
      </c>
      <c r="AT55" s="23"/>
      <c r="AU55" s="219"/>
      <c r="AV55" s="143" t="str">
        <f t="shared" si="12"/>
        <v/>
      </c>
      <c r="AW55" s="23"/>
      <c r="AX55" s="219"/>
      <c r="AY55" s="143" t="str">
        <f t="shared" si="13"/>
        <v/>
      </c>
      <c r="AZ55" s="23"/>
      <c r="BA55" s="219"/>
      <c r="BB55" s="143" t="str">
        <f t="shared" si="14"/>
        <v/>
      </c>
      <c r="BC55" s="23"/>
      <c r="BD55" s="219"/>
      <c r="BE55" s="143" t="str">
        <f t="shared" si="15"/>
        <v/>
      </c>
      <c r="BF55" s="23"/>
      <c r="BG55" s="219"/>
      <c r="BH55" s="143" t="str">
        <f t="shared" si="16"/>
        <v/>
      </c>
      <c r="BI55" s="23"/>
      <c r="BJ55" s="219"/>
      <c r="BK55" s="143" t="str">
        <f t="shared" si="17"/>
        <v/>
      </c>
      <c r="BL55" s="23"/>
      <c r="BM55" s="219"/>
      <c r="BN55" s="143" t="str">
        <f t="shared" si="18"/>
        <v/>
      </c>
    </row>
    <row r="56" spans="1:66" ht="12" customHeight="1" x14ac:dyDescent="0.2">
      <c r="A56" s="790"/>
      <c r="B56" s="790"/>
      <c r="C56" s="982"/>
      <c r="D56" s="977" t="s">
        <v>161</v>
      </c>
      <c r="E56" s="978"/>
      <c r="F56" s="978"/>
      <c r="G56" s="800" t="s">
        <v>90</v>
      </c>
      <c r="H56" s="977" t="s">
        <v>155</v>
      </c>
      <c r="I56" s="997"/>
      <c r="J56" s="224"/>
      <c r="K56" s="221"/>
      <c r="L56" s="225" t="str">
        <f t="shared" si="0"/>
        <v/>
      </c>
      <c r="M56" s="224"/>
      <c r="N56" s="223"/>
      <c r="O56" s="225" t="str">
        <f t="shared" si="1"/>
        <v/>
      </c>
      <c r="P56" s="224"/>
      <c r="Q56" s="223"/>
      <c r="R56" s="225" t="str">
        <f t="shared" si="2"/>
        <v/>
      </c>
      <c r="S56" s="224"/>
      <c r="T56" s="223"/>
      <c r="U56" s="225" t="str">
        <f t="shared" si="3"/>
        <v/>
      </c>
      <c r="V56" s="224"/>
      <c r="W56" s="223"/>
      <c r="X56" s="225" t="str">
        <f t="shared" si="4"/>
        <v/>
      </c>
      <c r="Y56" s="224"/>
      <c r="Z56" s="223"/>
      <c r="AA56" s="225" t="str">
        <f t="shared" si="5"/>
        <v/>
      </c>
      <c r="AB56" s="224"/>
      <c r="AC56" s="223"/>
      <c r="AD56" s="225" t="str">
        <f t="shared" si="6"/>
        <v/>
      </c>
      <c r="AE56" s="224"/>
      <c r="AF56" s="223"/>
      <c r="AG56" s="225" t="str">
        <f t="shared" si="7"/>
        <v/>
      </c>
      <c r="AH56" s="224"/>
      <c r="AI56" s="223"/>
      <c r="AJ56" s="225" t="str">
        <f t="shared" si="8"/>
        <v/>
      </c>
      <c r="AK56" s="224"/>
      <c r="AL56" s="223"/>
      <c r="AM56" s="225" t="str">
        <f t="shared" si="9"/>
        <v/>
      </c>
      <c r="AN56" s="224"/>
      <c r="AO56" s="223"/>
      <c r="AP56" s="225" t="str">
        <f t="shared" si="10"/>
        <v/>
      </c>
      <c r="AQ56" s="224"/>
      <c r="AR56" s="223"/>
      <c r="AS56" s="225" t="str">
        <f t="shared" si="11"/>
        <v/>
      </c>
      <c r="AT56" s="224"/>
      <c r="AU56" s="223"/>
      <c r="AV56" s="225" t="str">
        <f t="shared" si="12"/>
        <v/>
      </c>
      <c r="AW56" s="224"/>
      <c r="AX56" s="223"/>
      <c r="AY56" s="225" t="str">
        <f t="shared" si="13"/>
        <v/>
      </c>
      <c r="AZ56" s="224"/>
      <c r="BA56" s="223"/>
      <c r="BB56" s="225" t="str">
        <f t="shared" si="14"/>
        <v/>
      </c>
      <c r="BC56" s="224"/>
      <c r="BD56" s="223"/>
      <c r="BE56" s="225" t="str">
        <f t="shared" si="15"/>
        <v/>
      </c>
      <c r="BF56" s="224"/>
      <c r="BG56" s="223"/>
      <c r="BH56" s="225" t="str">
        <f t="shared" si="16"/>
        <v/>
      </c>
      <c r="BI56" s="224"/>
      <c r="BJ56" s="223"/>
      <c r="BK56" s="225" t="str">
        <f t="shared" si="17"/>
        <v/>
      </c>
      <c r="BL56" s="224"/>
      <c r="BM56" s="223"/>
      <c r="BN56" s="225" t="str">
        <f t="shared" si="18"/>
        <v/>
      </c>
    </row>
    <row r="57" spans="1:66" ht="12" customHeight="1" x14ac:dyDescent="0.2">
      <c r="A57" s="790"/>
      <c r="B57" s="790"/>
      <c r="C57" s="982"/>
      <c r="D57" s="975" t="s">
        <v>162</v>
      </c>
      <c r="E57" s="976"/>
      <c r="F57" s="976"/>
      <c r="G57" s="799" t="s">
        <v>90</v>
      </c>
      <c r="H57" s="798">
        <v>0.02</v>
      </c>
      <c r="I57" s="788" t="s">
        <v>93</v>
      </c>
      <c r="J57" s="172"/>
      <c r="K57" s="217"/>
      <c r="L57" s="192" t="str">
        <f t="shared" si="0"/>
        <v/>
      </c>
      <c r="M57" s="172"/>
      <c r="N57" s="219"/>
      <c r="O57" s="192" t="str">
        <f t="shared" si="1"/>
        <v/>
      </c>
      <c r="P57" s="172"/>
      <c r="Q57" s="219"/>
      <c r="R57" s="192" t="str">
        <f t="shared" si="2"/>
        <v/>
      </c>
      <c r="S57" s="172"/>
      <c r="T57" s="219"/>
      <c r="U57" s="192" t="str">
        <f t="shared" si="3"/>
        <v/>
      </c>
      <c r="V57" s="172"/>
      <c r="W57" s="219"/>
      <c r="X57" s="192" t="str">
        <f t="shared" si="4"/>
        <v/>
      </c>
      <c r="Y57" s="172"/>
      <c r="Z57" s="219"/>
      <c r="AA57" s="192" t="str">
        <f t="shared" si="5"/>
        <v/>
      </c>
      <c r="AB57" s="172"/>
      <c r="AC57" s="219"/>
      <c r="AD57" s="192" t="str">
        <f t="shared" si="6"/>
        <v/>
      </c>
      <c r="AE57" s="172"/>
      <c r="AF57" s="219"/>
      <c r="AG57" s="192" t="str">
        <f t="shared" si="7"/>
        <v/>
      </c>
      <c r="AH57" s="172"/>
      <c r="AI57" s="219"/>
      <c r="AJ57" s="192" t="str">
        <f t="shared" si="8"/>
        <v/>
      </c>
      <c r="AK57" s="172"/>
      <c r="AL57" s="219"/>
      <c r="AM57" s="192" t="str">
        <f t="shared" si="9"/>
        <v/>
      </c>
      <c r="AN57" s="172"/>
      <c r="AO57" s="219"/>
      <c r="AP57" s="192" t="str">
        <f t="shared" si="10"/>
        <v/>
      </c>
      <c r="AQ57" s="172"/>
      <c r="AR57" s="219"/>
      <c r="AS57" s="192" t="str">
        <f t="shared" si="11"/>
        <v/>
      </c>
      <c r="AT57" s="172"/>
      <c r="AU57" s="219"/>
      <c r="AV57" s="192" t="str">
        <f t="shared" si="12"/>
        <v/>
      </c>
      <c r="AW57" s="172"/>
      <c r="AX57" s="219"/>
      <c r="AY57" s="192" t="str">
        <f t="shared" si="13"/>
        <v/>
      </c>
      <c r="AZ57" s="172"/>
      <c r="BA57" s="219"/>
      <c r="BB57" s="192" t="str">
        <f t="shared" si="14"/>
        <v/>
      </c>
      <c r="BC57" s="172"/>
      <c r="BD57" s="219"/>
      <c r="BE57" s="192" t="str">
        <f t="shared" si="15"/>
        <v/>
      </c>
      <c r="BF57" s="172"/>
      <c r="BG57" s="219"/>
      <c r="BH57" s="192" t="str">
        <f t="shared" si="16"/>
        <v/>
      </c>
      <c r="BI57" s="172"/>
      <c r="BJ57" s="219"/>
      <c r="BK57" s="192" t="str">
        <f t="shared" si="17"/>
        <v/>
      </c>
      <c r="BL57" s="172"/>
      <c r="BM57" s="219"/>
      <c r="BN57" s="192" t="str">
        <f t="shared" si="18"/>
        <v/>
      </c>
    </row>
    <row r="58" spans="1:66" ht="12" customHeight="1" x14ac:dyDescent="0.2">
      <c r="A58" s="790"/>
      <c r="B58" s="790"/>
      <c r="C58" s="982"/>
      <c r="D58" s="975" t="s">
        <v>163</v>
      </c>
      <c r="E58" s="976"/>
      <c r="F58" s="976"/>
      <c r="G58" s="799" t="s">
        <v>90</v>
      </c>
      <c r="H58" s="791">
        <v>2E-3</v>
      </c>
      <c r="I58" s="799" t="s">
        <v>93</v>
      </c>
      <c r="J58" s="172"/>
      <c r="K58" s="217"/>
      <c r="L58" s="192" t="str">
        <f t="shared" si="0"/>
        <v/>
      </c>
      <c r="M58" s="172"/>
      <c r="N58" s="219"/>
      <c r="O58" s="192" t="str">
        <f t="shared" si="1"/>
        <v/>
      </c>
      <c r="P58" s="172"/>
      <c r="Q58" s="219"/>
      <c r="R58" s="192" t="str">
        <f t="shared" si="2"/>
        <v/>
      </c>
      <c r="S58" s="172"/>
      <c r="T58" s="219"/>
      <c r="U58" s="192" t="str">
        <f t="shared" si="3"/>
        <v/>
      </c>
      <c r="V58" s="172"/>
      <c r="W58" s="219"/>
      <c r="X58" s="192" t="str">
        <f t="shared" si="4"/>
        <v/>
      </c>
      <c r="Y58" s="172"/>
      <c r="Z58" s="219"/>
      <c r="AA58" s="192" t="str">
        <f t="shared" si="5"/>
        <v/>
      </c>
      <c r="AB58" s="172"/>
      <c r="AC58" s="219"/>
      <c r="AD58" s="192" t="str">
        <f t="shared" si="6"/>
        <v/>
      </c>
      <c r="AE58" s="172"/>
      <c r="AF58" s="219"/>
      <c r="AG58" s="192" t="str">
        <f t="shared" si="7"/>
        <v/>
      </c>
      <c r="AH58" s="172"/>
      <c r="AI58" s="219"/>
      <c r="AJ58" s="192" t="str">
        <f t="shared" si="8"/>
        <v/>
      </c>
      <c r="AK58" s="172"/>
      <c r="AL58" s="219"/>
      <c r="AM58" s="192" t="str">
        <f t="shared" si="9"/>
        <v/>
      </c>
      <c r="AN58" s="172"/>
      <c r="AO58" s="219"/>
      <c r="AP58" s="192" t="str">
        <f t="shared" si="10"/>
        <v/>
      </c>
      <c r="AQ58" s="172"/>
      <c r="AR58" s="219"/>
      <c r="AS58" s="192" t="str">
        <f t="shared" si="11"/>
        <v/>
      </c>
      <c r="AT58" s="172"/>
      <c r="AU58" s="219"/>
      <c r="AV58" s="192" t="str">
        <f t="shared" si="12"/>
        <v/>
      </c>
      <c r="AW58" s="172"/>
      <c r="AX58" s="219"/>
      <c r="AY58" s="192" t="str">
        <f t="shared" si="13"/>
        <v/>
      </c>
      <c r="AZ58" s="172"/>
      <c r="BA58" s="219"/>
      <c r="BB58" s="192" t="str">
        <f t="shared" si="14"/>
        <v/>
      </c>
      <c r="BC58" s="172"/>
      <c r="BD58" s="219"/>
      <c r="BE58" s="192" t="str">
        <f t="shared" si="15"/>
        <v/>
      </c>
      <c r="BF58" s="172"/>
      <c r="BG58" s="219"/>
      <c r="BH58" s="192" t="str">
        <f t="shared" si="16"/>
        <v/>
      </c>
      <c r="BI58" s="172"/>
      <c r="BJ58" s="219"/>
      <c r="BK58" s="192" t="str">
        <f t="shared" si="17"/>
        <v/>
      </c>
      <c r="BL58" s="172"/>
      <c r="BM58" s="219"/>
      <c r="BN58" s="192" t="str">
        <f t="shared" si="18"/>
        <v/>
      </c>
    </row>
    <row r="59" spans="1:66" ht="12" customHeight="1" x14ac:dyDescent="0.2">
      <c r="A59" s="790"/>
      <c r="B59" s="790"/>
      <c r="C59" s="982"/>
      <c r="D59" s="975" t="s">
        <v>164</v>
      </c>
      <c r="E59" s="976"/>
      <c r="F59" s="976"/>
      <c r="G59" s="799" t="s">
        <v>90</v>
      </c>
      <c r="H59" s="791">
        <v>4.0000000000000001E-3</v>
      </c>
      <c r="I59" s="799" t="s">
        <v>93</v>
      </c>
      <c r="J59" s="172"/>
      <c r="K59" s="217"/>
      <c r="L59" s="192" t="str">
        <f t="shared" si="0"/>
        <v/>
      </c>
      <c r="M59" s="172"/>
      <c r="N59" s="219"/>
      <c r="O59" s="192" t="str">
        <f t="shared" si="1"/>
        <v/>
      </c>
      <c r="P59" s="172"/>
      <c r="Q59" s="219"/>
      <c r="R59" s="192" t="str">
        <f t="shared" si="2"/>
        <v/>
      </c>
      <c r="S59" s="172"/>
      <c r="T59" s="219"/>
      <c r="U59" s="192" t="str">
        <f t="shared" si="3"/>
        <v/>
      </c>
      <c r="V59" s="172"/>
      <c r="W59" s="219"/>
      <c r="X59" s="192" t="str">
        <f t="shared" si="4"/>
        <v/>
      </c>
      <c r="Y59" s="172"/>
      <c r="Z59" s="219"/>
      <c r="AA59" s="192" t="str">
        <f t="shared" si="5"/>
        <v/>
      </c>
      <c r="AB59" s="172"/>
      <c r="AC59" s="219"/>
      <c r="AD59" s="192" t="str">
        <f t="shared" si="6"/>
        <v/>
      </c>
      <c r="AE59" s="172"/>
      <c r="AF59" s="219"/>
      <c r="AG59" s="192" t="str">
        <f t="shared" si="7"/>
        <v/>
      </c>
      <c r="AH59" s="172"/>
      <c r="AI59" s="219"/>
      <c r="AJ59" s="192" t="str">
        <f t="shared" si="8"/>
        <v/>
      </c>
      <c r="AK59" s="172"/>
      <c r="AL59" s="219"/>
      <c r="AM59" s="192" t="str">
        <f t="shared" si="9"/>
        <v/>
      </c>
      <c r="AN59" s="172"/>
      <c r="AO59" s="219"/>
      <c r="AP59" s="192" t="str">
        <f t="shared" si="10"/>
        <v/>
      </c>
      <c r="AQ59" s="172"/>
      <c r="AR59" s="219"/>
      <c r="AS59" s="192" t="str">
        <f t="shared" si="11"/>
        <v/>
      </c>
      <c r="AT59" s="172"/>
      <c r="AU59" s="219"/>
      <c r="AV59" s="192" t="str">
        <f t="shared" si="12"/>
        <v/>
      </c>
      <c r="AW59" s="172"/>
      <c r="AX59" s="219"/>
      <c r="AY59" s="192" t="str">
        <f t="shared" si="13"/>
        <v/>
      </c>
      <c r="AZ59" s="172"/>
      <c r="BA59" s="219"/>
      <c r="BB59" s="192" t="str">
        <f t="shared" si="14"/>
        <v/>
      </c>
      <c r="BC59" s="172"/>
      <c r="BD59" s="219"/>
      <c r="BE59" s="192" t="str">
        <f t="shared" si="15"/>
        <v/>
      </c>
      <c r="BF59" s="172"/>
      <c r="BG59" s="219"/>
      <c r="BH59" s="192" t="str">
        <f t="shared" si="16"/>
        <v/>
      </c>
      <c r="BI59" s="172"/>
      <c r="BJ59" s="219"/>
      <c r="BK59" s="192" t="str">
        <f t="shared" si="17"/>
        <v/>
      </c>
      <c r="BL59" s="172"/>
      <c r="BM59" s="219"/>
      <c r="BN59" s="192" t="str">
        <f t="shared" si="18"/>
        <v/>
      </c>
    </row>
    <row r="60" spans="1:66" ht="12" customHeight="1" x14ac:dyDescent="0.2">
      <c r="A60" s="790"/>
      <c r="B60" s="790"/>
      <c r="C60" s="982"/>
      <c r="D60" s="977" t="s">
        <v>165</v>
      </c>
      <c r="E60" s="978"/>
      <c r="F60" s="978"/>
      <c r="G60" s="800" t="s">
        <v>90</v>
      </c>
      <c r="H60" s="793">
        <v>0.1</v>
      </c>
      <c r="I60" s="799" t="s">
        <v>93</v>
      </c>
      <c r="J60" s="220"/>
      <c r="K60" s="221"/>
      <c r="L60" s="222" t="str">
        <f t="shared" si="0"/>
        <v/>
      </c>
      <c r="M60" s="220"/>
      <c r="N60" s="223"/>
      <c r="O60" s="222" t="str">
        <f t="shared" si="1"/>
        <v/>
      </c>
      <c r="P60" s="220"/>
      <c r="Q60" s="223"/>
      <c r="R60" s="222" t="str">
        <f t="shared" si="2"/>
        <v/>
      </c>
      <c r="S60" s="220"/>
      <c r="T60" s="223"/>
      <c r="U60" s="222" t="str">
        <f t="shared" si="3"/>
        <v/>
      </c>
      <c r="V60" s="220"/>
      <c r="W60" s="223"/>
      <c r="X60" s="222" t="str">
        <f t="shared" si="4"/>
        <v/>
      </c>
      <c r="Y60" s="220"/>
      <c r="Z60" s="223"/>
      <c r="AA60" s="222" t="str">
        <f t="shared" si="5"/>
        <v/>
      </c>
      <c r="AB60" s="220"/>
      <c r="AC60" s="223"/>
      <c r="AD60" s="222" t="str">
        <f t="shared" si="6"/>
        <v/>
      </c>
      <c r="AE60" s="220"/>
      <c r="AF60" s="223"/>
      <c r="AG60" s="222" t="str">
        <f t="shared" si="7"/>
        <v/>
      </c>
      <c r="AH60" s="220"/>
      <c r="AI60" s="223"/>
      <c r="AJ60" s="222" t="str">
        <f t="shared" si="8"/>
        <v/>
      </c>
      <c r="AK60" s="220"/>
      <c r="AL60" s="223"/>
      <c r="AM60" s="222" t="str">
        <f t="shared" si="9"/>
        <v/>
      </c>
      <c r="AN60" s="220"/>
      <c r="AO60" s="223"/>
      <c r="AP60" s="222" t="str">
        <f t="shared" si="10"/>
        <v/>
      </c>
      <c r="AQ60" s="220"/>
      <c r="AR60" s="223"/>
      <c r="AS60" s="222" t="str">
        <f t="shared" si="11"/>
        <v/>
      </c>
      <c r="AT60" s="220"/>
      <c r="AU60" s="223"/>
      <c r="AV60" s="222" t="str">
        <f t="shared" si="12"/>
        <v/>
      </c>
      <c r="AW60" s="220"/>
      <c r="AX60" s="223"/>
      <c r="AY60" s="222" t="str">
        <f t="shared" si="13"/>
        <v/>
      </c>
      <c r="AZ60" s="220"/>
      <c r="BA60" s="223"/>
      <c r="BB60" s="222" t="str">
        <f t="shared" si="14"/>
        <v/>
      </c>
      <c r="BC60" s="220"/>
      <c r="BD60" s="223"/>
      <c r="BE60" s="222" t="str">
        <f t="shared" si="15"/>
        <v/>
      </c>
      <c r="BF60" s="220"/>
      <c r="BG60" s="223"/>
      <c r="BH60" s="222" t="str">
        <f t="shared" si="16"/>
        <v/>
      </c>
      <c r="BI60" s="220"/>
      <c r="BJ60" s="223"/>
      <c r="BK60" s="222" t="str">
        <f t="shared" si="17"/>
        <v/>
      </c>
      <c r="BL60" s="220"/>
      <c r="BM60" s="223"/>
      <c r="BN60" s="222" t="str">
        <f t="shared" si="18"/>
        <v/>
      </c>
    </row>
    <row r="61" spans="1:66" ht="12" customHeight="1" x14ac:dyDescent="0.2">
      <c r="A61" s="790"/>
      <c r="B61" s="790"/>
      <c r="C61" s="982"/>
      <c r="D61" s="975" t="s">
        <v>166</v>
      </c>
      <c r="E61" s="976"/>
      <c r="F61" s="976"/>
      <c r="G61" s="799" t="s">
        <v>90</v>
      </c>
      <c r="H61" s="791">
        <v>0.04</v>
      </c>
      <c r="I61" s="788" t="s">
        <v>93</v>
      </c>
      <c r="J61" s="172"/>
      <c r="K61" s="217"/>
      <c r="L61" s="192" t="str">
        <f t="shared" si="0"/>
        <v/>
      </c>
      <c r="M61" s="172"/>
      <c r="N61" s="219"/>
      <c r="O61" s="192" t="str">
        <f t="shared" si="1"/>
        <v/>
      </c>
      <c r="P61" s="172"/>
      <c r="Q61" s="219"/>
      <c r="R61" s="192" t="str">
        <f t="shared" si="2"/>
        <v/>
      </c>
      <c r="S61" s="172"/>
      <c r="T61" s="219"/>
      <c r="U61" s="192" t="str">
        <f t="shared" si="3"/>
        <v/>
      </c>
      <c r="V61" s="172"/>
      <c r="W61" s="219"/>
      <c r="X61" s="192" t="str">
        <f t="shared" si="4"/>
        <v/>
      </c>
      <c r="Y61" s="172"/>
      <c r="Z61" s="219"/>
      <c r="AA61" s="192" t="str">
        <f t="shared" si="5"/>
        <v/>
      </c>
      <c r="AB61" s="172"/>
      <c r="AC61" s="219"/>
      <c r="AD61" s="192" t="str">
        <f t="shared" si="6"/>
        <v/>
      </c>
      <c r="AE61" s="172"/>
      <c r="AF61" s="219"/>
      <c r="AG61" s="192" t="str">
        <f t="shared" si="7"/>
        <v/>
      </c>
      <c r="AH61" s="172"/>
      <c r="AI61" s="219"/>
      <c r="AJ61" s="192" t="str">
        <f t="shared" si="8"/>
        <v/>
      </c>
      <c r="AK61" s="172"/>
      <c r="AL61" s="219"/>
      <c r="AM61" s="192" t="str">
        <f t="shared" si="9"/>
        <v/>
      </c>
      <c r="AN61" s="172"/>
      <c r="AO61" s="219"/>
      <c r="AP61" s="192" t="str">
        <f t="shared" si="10"/>
        <v/>
      </c>
      <c r="AQ61" s="172"/>
      <c r="AR61" s="219"/>
      <c r="AS61" s="192" t="str">
        <f t="shared" si="11"/>
        <v/>
      </c>
      <c r="AT61" s="172"/>
      <c r="AU61" s="219"/>
      <c r="AV61" s="192" t="str">
        <f t="shared" si="12"/>
        <v/>
      </c>
      <c r="AW61" s="172"/>
      <c r="AX61" s="219"/>
      <c r="AY61" s="192" t="str">
        <f t="shared" si="13"/>
        <v/>
      </c>
      <c r="AZ61" s="172"/>
      <c r="BA61" s="219"/>
      <c r="BB61" s="192" t="str">
        <f t="shared" si="14"/>
        <v/>
      </c>
      <c r="BC61" s="172"/>
      <c r="BD61" s="219"/>
      <c r="BE61" s="192" t="str">
        <f t="shared" si="15"/>
        <v/>
      </c>
      <c r="BF61" s="172"/>
      <c r="BG61" s="219"/>
      <c r="BH61" s="192" t="str">
        <f t="shared" si="16"/>
        <v/>
      </c>
      <c r="BI61" s="172"/>
      <c r="BJ61" s="219"/>
      <c r="BK61" s="192" t="str">
        <f t="shared" si="17"/>
        <v/>
      </c>
      <c r="BL61" s="172"/>
      <c r="BM61" s="219"/>
      <c r="BN61" s="192" t="str">
        <f t="shared" si="18"/>
        <v/>
      </c>
    </row>
    <row r="62" spans="1:66" ht="12" customHeight="1" x14ac:dyDescent="0.2">
      <c r="A62" s="790"/>
      <c r="B62" s="790"/>
      <c r="C62" s="982"/>
      <c r="D62" s="975" t="s">
        <v>167</v>
      </c>
      <c r="E62" s="976"/>
      <c r="F62" s="976"/>
      <c r="G62" s="799" t="s">
        <v>90</v>
      </c>
      <c r="H62" s="791">
        <v>1</v>
      </c>
      <c r="I62" s="799" t="s">
        <v>93</v>
      </c>
      <c r="J62" s="172"/>
      <c r="K62" s="217"/>
      <c r="L62" s="192" t="str">
        <f t="shared" si="0"/>
        <v/>
      </c>
      <c r="M62" s="172"/>
      <c r="N62" s="219"/>
      <c r="O62" s="192" t="str">
        <f t="shared" si="1"/>
        <v/>
      </c>
      <c r="P62" s="172"/>
      <c r="Q62" s="219"/>
      <c r="R62" s="192" t="str">
        <f t="shared" si="2"/>
        <v/>
      </c>
      <c r="S62" s="172"/>
      <c r="T62" s="219"/>
      <c r="U62" s="192" t="str">
        <f t="shared" si="3"/>
        <v/>
      </c>
      <c r="V62" s="172"/>
      <c r="W62" s="219"/>
      <c r="X62" s="192" t="str">
        <f t="shared" si="4"/>
        <v/>
      </c>
      <c r="Y62" s="172"/>
      <c r="Z62" s="219"/>
      <c r="AA62" s="192" t="str">
        <f t="shared" si="5"/>
        <v/>
      </c>
      <c r="AB62" s="172"/>
      <c r="AC62" s="219"/>
      <c r="AD62" s="192" t="str">
        <f t="shared" si="6"/>
        <v/>
      </c>
      <c r="AE62" s="172"/>
      <c r="AF62" s="219"/>
      <c r="AG62" s="192" t="str">
        <f t="shared" si="7"/>
        <v/>
      </c>
      <c r="AH62" s="172"/>
      <c r="AI62" s="219"/>
      <c r="AJ62" s="192" t="str">
        <f t="shared" si="8"/>
        <v/>
      </c>
      <c r="AK62" s="172"/>
      <c r="AL62" s="219"/>
      <c r="AM62" s="192" t="str">
        <f t="shared" si="9"/>
        <v/>
      </c>
      <c r="AN62" s="172"/>
      <c r="AO62" s="219"/>
      <c r="AP62" s="192" t="str">
        <f t="shared" si="10"/>
        <v/>
      </c>
      <c r="AQ62" s="172"/>
      <c r="AR62" s="219"/>
      <c r="AS62" s="192" t="str">
        <f t="shared" si="11"/>
        <v/>
      </c>
      <c r="AT62" s="172"/>
      <c r="AU62" s="219"/>
      <c r="AV62" s="192" t="str">
        <f t="shared" si="12"/>
        <v/>
      </c>
      <c r="AW62" s="172"/>
      <c r="AX62" s="219"/>
      <c r="AY62" s="192" t="str">
        <f t="shared" si="13"/>
        <v/>
      </c>
      <c r="AZ62" s="172"/>
      <c r="BA62" s="219"/>
      <c r="BB62" s="192" t="str">
        <f t="shared" si="14"/>
        <v/>
      </c>
      <c r="BC62" s="172"/>
      <c r="BD62" s="219"/>
      <c r="BE62" s="192" t="str">
        <f t="shared" si="15"/>
        <v/>
      </c>
      <c r="BF62" s="172"/>
      <c r="BG62" s="219"/>
      <c r="BH62" s="192" t="str">
        <f t="shared" si="16"/>
        <v/>
      </c>
      <c r="BI62" s="172"/>
      <c r="BJ62" s="219"/>
      <c r="BK62" s="192" t="str">
        <f t="shared" si="17"/>
        <v/>
      </c>
      <c r="BL62" s="172"/>
      <c r="BM62" s="219"/>
      <c r="BN62" s="192" t="str">
        <f t="shared" si="18"/>
        <v/>
      </c>
    </row>
    <row r="63" spans="1:66" ht="12" customHeight="1" x14ac:dyDescent="0.2">
      <c r="A63" s="790"/>
      <c r="B63" s="790"/>
      <c r="C63" s="982"/>
      <c r="D63" s="975" t="s">
        <v>168</v>
      </c>
      <c r="E63" s="976"/>
      <c r="F63" s="976"/>
      <c r="G63" s="799" t="s">
        <v>90</v>
      </c>
      <c r="H63" s="791">
        <v>6.0000000000000001E-3</v>
      </c>
      <c r="I63" s="799" t="s">
        <v>93</v>
      </c>
      <c r="J63" s="172"/>
      <c r="K63" s="217"/>
      <c r="L63" s="192" t="str">
        <f t="shared" si="0"/>
        <v/>
      </c>
      <c r="M63" s="172"/>
      <c r="N63" s="219"/>
      <c r="O63" s="192" t="str">
        <f t="shared" si="1"/>
        <v/>
      </c>
      <c r="P63" s="172"/>
      <c r="Q63" s="219"/>
      <c r="R63" s="192" t="str">
        <f t="shared" si="2"/>
        <v/>
      </c>
      <c r="S63" s="172"/>
      <c r="T63" s="219"/>
      <c r="U63" s="192" t="str">
        <f t="shared" si="3"/>
        <v/>
      </c>
      <c r="V63" s="172"/>
      <c r="W63" s="219"/>
      <c r="X63" s="192" t="str">
        <f t="shared" si="4"/>
        <v/>
      </c>
      <c r="Y63" s="172"/>
      <c r="Z63" s="219"/>
      <c r="AA63" s="192" t="str">
        <f t="shared" si="5"/>
        <v/>
      </c>
      <c r="AB63" s="172"/>
      <c r="AC63" s="219"/>
      <c r="AD63" s="192" t="str">
        <f t="shared" si="6"/>
        <v/>
      </c>
      <c r="AE63" s="172"/>
      <c r="AF63" s="219"/>
      <c r="AG63" s="192" t="str">
        <f t="shared" si="7"/>
        <v/>
      </c>
      <c r="AH63" s="172"/>
      <c r="AI63" s="219"/>
      <c r="AJ63" s="192" t="str">
        <f t="shared" si="8"/>
        <v/>
      </c>
      <c r="AK63" s="172"/>
      <c r="AL63" s="219"/>
      <c r="AM63" s="192" t="str">
        <f t="shared" si="9"/>
        <v/>
      </c>
      <c r="AN63" s="172"/>
      <c r="AO63" s="219"/>
      <c r="AP63" s="192" t="str">
        <f t="shared" si="10"/>
        <v/>
      </c>
      <c r="AQ63" s="172"/>
      <c r="AR63" s="219"/>
      <c r="AS63" s="192" t="str">
        <f t="shared" si="11"/>
        <v/>
      </c>
      <c r="AT63" s="172"/>
      <c r="AU63" s="219"/>
      <c r="AV63" s="192" t="str">
        <f t="shared" si="12"/>
        <v/>
      </c>
      <c r="AW63" s="172"/>
      <c r="AX63" s="219"/>
      <c r="AY63" s="192" t="str">
        <f t="shared" si="13"/>
        <v/>
      </c>
      <c r="AZ63" s="172"/>
      <c r="BA63" s="219"/>
      <c r="BB63" s="192" t="str">
        <f t="shared" si="14"/>
        <v/>
      </c>
      <c r="BC63" s="172"/>
      <c r="BD63" s="219"/>
      <c r="BE63" s="192" t="str">
        <f t="shared" si="15"/>
        <v/>
      </c>
      <c r="BF63" s="172"/>
      <c r="BG63" s="219"/>
      <c r="BH63" s="192" t="str">
        <f t="shared" si="16"/>
        <v/>
      </c>
      <c r="BI63" s="172"/>
      <c r="BJ63" s="219"/>
      <c r="BK63" s="192" t="str">
        <f t="shared" si="17"/>
        <v/>
      </c>
      <c r="BL63" s="172"/>
      <c r="BM63" s="219"/>
      <c r="BN63" s="192" t="str">
        <f t="shared" si="18"/>
        <v/>
      </c>
    </row>
    <row r="64" spans="1:66" ht="12" customHeight="1" x14ac:dyDescent="0.2">
      <c r="A64" s="790"/>
      <c r="B64" s="790"/>
      <c r="C64" s="982"/>
      <c r="D64" s="977" t="s">
        <v>169</v>
      </c>
      <c r="E64" s="978"/>
      <c r="F64" s="978"/>
      <c r="G64" s="800" t="s">
        <v>90</v>
      </c>
      <c r="H64" s="793">
        <v>0.01</v>
      </c>
      <c r="I64" s="800" t="s">
        <v>93</v>
      </c>
      <c r="J64" s="220"/>
      <c r="K64" s="221"/>
      <c r="L64" s="222" t="str">
        <f t="shared" si="0"/>
        <v/>
      </c>
      <c r="M64" s="220"/>
      <c r="N64" s="223"/>
      <c r="O64" s="222" t="str">
        <f t="shared" si="1"/>
        <v/>
      </c>
      <c r="P64" s="220"/>
      <c r="Q64" s="223"/>
      <c r="R64" s="222" t="str">
        <f t="shared" si="2"/>
        <v/>
      </c>
      <c r="S64" s="220"/>
      <c r="T64" s="223"/>
      <c r="U64" s="222" t="str">
        <f t="shared" si="3"/>
        <v/>
      </c>
      <c r="V64" s="220"/>
      <c r="W64" s="223"/>
      <c r="X64" s="222" t="str">
        <f t="shared" si="4"/>
        <v/>
      </c>
      <c r="Y64" s="220"/>
      <c r="Z64" s="223"/>
      <c r="AA64" s="222" t="str">
        <f t="shared" si="5"/>
        <v/>
      </c>
      <c r="AB64" s="220"/>
      <c r="AC64" s="223"/>
      <c r="AD64" s="222" t="str">
        <f t="shared" si="6"/>
        <v/>
      </c>
      <c r="AE64" s="220"/>
      <c r="AF64" s="223"/>
      <c r="AG64" s="222" t="str">
        <f t="shared" si="7"/>
        <v/>
      </c>
      <c r="AH64" s="220"/>
      <c r="AI64" s="223"/>
      <c r="AJ64" s="222" t="str">
        <f t="shared" si="8"/>
        <v/>
      </c>
      <c r="AK64" s="220"/>
      <c r="AL64" s="223"/>
      <c r="AM64" s="222" t="str">
        <f t="shared" si="9"/>
        <v/>
      </c>
      <c r="AN64" s="220"/>
      <c r="AO64" s="223"/>
      <c r="AP64" s="222" t="str">
        <f t="shared" si="10"/>
        <v/>
      </c>
      <c r="AQ64" s="220"/>
      <c r="AR64" s="223"/>
      <c r="AS64" s="222" t="str">
        <f t="shared" si="11"/>
        <v/>
      </c>
      <c r="AT64" s="220"/>
      <c r="AU64" s="223"/>
      <c r="AV64" s="222" t="str">
        <f t="shared" si="12"/>
        <v/>
      </c>
      <c r="AW64" s="220"/>
      <c r="AX64" s="223"/>
      <c r="AY64" s="222" t="str">
        <f t="shared" si="13"/>
        <v/>
      </c>
      <c r="AZ64" s="220"/>
      <c r="BA64" s="223"/>
      <c r="BB64" s="222" t="str">
        <f t="shared" si="14"/>
        <v/>
      </c>
      <c r="BC64" s="220"/>
      <c r="BD64" s="223"/>
      <c r="BE64" s="222" t="str">
        <f t="shared" si="15"/>
        <v/>
      </c>
      <c r="BF64" s="220"/>
      <c r="BG64" s="223"/>
      <c r="BH64" s="222" t="str">
        <f t="shared" si="16"/>
        <v/>
      </c>
      <c r="BI64" s="220"/>
      <c r="BJ64" s="223"/>
      <c r="BK64" s="222" t="str">
        <f t="shared" si="17"/>
        <v/>
      </c>
      <c r="BL64" s="220"/>
      <c r="BM64" s="223"/>
      <c r="BN64" s="222" t="str">
        <f t="shared" si="18"/>
        <v/>
      </c>
    </row>
    <row r="65" spans="1:66" ht="12" customHeight="1" x14ac:dyDescent="0.2">
      <c r="A65" s="790"/>
      <c r="B65" s="790"/>
      <c r="C65" s="982"/>
      <c r="D65" s="975" t="s">
        <v>170</v>
      </c>
      <c r="E65" s="976"/>
      <c r="F65" s="976"/>
      <c r="G65" s="799" t="s">
        <v>90</v>
      </c>
      <c r="H65" s="791">
        <v>0.01</v>
      </c>
      <c r="I65" s="799" t="s">
        <v>93</v>
      </c>
      <c r="J65" s="172"/>
      <c r="K65" s="217"/>
      <c r="L65" s="192" t="str">
        <f t="shared" si="0"/>
        <v/>
      </c>
      <c r="M65" s="172"/>
      <c r="N65" s="219"/>
      <c r="O65" s="192" t="str">
        <f t="shared" si="1"/>
        <v/>
      </c>
      <c r="P65" s="172"/>
      <c r="Q65" s="219"/>
      <c r="R65" s="192" t="str">
        <f t="shared" si="2"/>
        <v/>
      </c>
      <c r="S65" s="172"/>
      <c r="T65" s="219"/>
      <c r="U65" s="192" t="str">
        <f t="shared" si="3"/>
        <v/>
      </c>
      <c r="V65" s="172"/>
      <c r="W65" s="219"/>
      <c r="X65" s="192" t="str">
        <f t="shared" si="4"/>
        <v/>
      </c>
      <c r="Y65" s="172"/>
      <c r="Z65" s="219"/>
      <c r="AA65" s="192" t="str">
        <f t="shared" si="5"/>
        <v/>
      </c>
      <c r="AB65" s="172"/>
      <c r="AC65" s="219"/>
      <c r="AD65" s="192" t="str">
        <f t="shared" si="6"/>
        <v/>
      </c>
      <c r="AE65" s="172"/>
      <c r="AF65" s="219"/>
      <c r="AG65" s="192" t="str">
        <f t="shared" si="7"/>
        <v/>
      </c>
      <c r="AH65" s="172"/>
      <c r="AI65" s="219"/>
      <c r="AJ65" s="192" t="str">
        <f t="shared" si="8"/>
        <v/>
      </c>
      <c r="AK65" s="172"/>
      <c r="AL65" s="219"/>
      <c r="AM65" s="192" t="str">
        <f t="shared" si="9"/>
        <v/>
      </c>
      <c r="AN65" s="172"/>
      <c r="AO65" s="219"/>
      <c r="AP65" s="192" t="str">
        <f t="shared" si="10"/>
        <v/>
      </c>
      <c r="AQ65" s="172"/>
      <c r="AR65" s="219"/>
      <c r="AS65" s="192" t="str">
        <f t="shared" si="11"/>
        <v/>
      </c>
      <c r="AT65" s="172"/>
      <c r="AU65" s="219"/>
      <c r="AV65" s="192" t="str">
        <f t="shared" si="12"/>
        <v/>
      </c>
      <c r="AW65" s="172"/>
      <c r="AX65" s="219"/>
      <c r="AY65" s="192" t="str">
        <f t="shared" si="13"/>
        <v/>
      </c>
      <c r="AZ65" s="172"/>
      <c r="BA65" s="219"/>
      <c r="BB65" s="192" t="str">
        <f t="shared" si="14"/>
        <v/>
      </c>
      <c r="BC65" s="172"/>
      <c r="BD65" s="219"/>
      <c r="BE65" s="192" t="str">
        <f t="shared" si="15"/>
        <v/>
      </c>
      <c r="BF65" s="172"/>
      <c r="BG65" s="219"/>
      <c r="BH65" s="192" t="str">
        <f t="shared" si="16"/>
        <v/>
      </c>
      <c r="BI65" s="172"/>
      <c r="BJ65" s="219"/>
      <c r="BK65" s="192" t="str">
        <f t="shared" si="17"/>
        <v/>
      </c>
      <c r="BL65" s="172"/>
      <c r="BM65" s="219"/>
      <c r="BN65" s="192" t="str">
        <f t="shared" si="18"/>
        <v/>
      </c>
    </row>
    <row r="66" spans="1:66" ht="12" customHeight="1" x14ac:dyDescent="0.2">
      <c r="A66" s="790"/>
      <c r="B66" s="790"/>
      <c r="C66" s="982"/>
      <c r="D66" s="975" t="s">
        <v>171</v>
      </c>
      <c r="E66" s="976"/>
      <c r="F66" s="976"/>
      <c r="G66" s="799" t="s">
        <v>90</v>
      </c>
      <c r="H66" s="791">
        <v>2E-3</v>
      </c>
      <c r="I66" s="799" t="s">
        <v>93</v>
      </c>
      <c r="J66" s="172"/>
      <c r="K66" s="217"/>
      <c r="L66" s="192" t="str">
        <f t="shared" si="0"/>
        <v/>
      </c>
      <c r="M66" s="172"/>
      <c r="N66" s="219"/>
      <c r="O66" s="192" t="str">
        <f t="shared" si="1"/>
        <v/>
      </c>
      <c r="P66" s="172"/>
      <c r="Q66" s="219"/>
      <c r="R66" s="192" t="str">
        <f t="shared" si="2"/>
        <v/>
      </c>
      <c r="S66" s="172"/>
      <c r="T66" s="219"/>
      <c r="U66" s="192" t="str">
        <f t="shared" si="3"/>
        <v/>
      </c>
      <c r="V66" s="172"/>
      <c r="W66" s="219"/>
      <c r="X66" s="192" t="str">
        <f t="shared" si="4"/>
        <v/>
      </c>
      <c r="Y66" s="172"/>
      <c r="Z66" s="219"/>
      <c r="AA66" s="192" t="str">
        <f t="shared" si="5"/>
        <v/>
      </c>
      <c r="AB66" s="172"/>
      <c r="AC66" s="219"/>
      <c r="AD66" s="192" t="str">
        <f t="shared" si="6"/>
        <v/>
      </c>
      <c r="AE66" s="172"/>
      <c r="AF66" s="219"/>
      <c r="AG66" s="192" t="str">
        <f t="shared" si="7"/>
        <v/>
      </c>
      <c r="AH66" s="172"/>
      <c r="AI66" s="219"/>
      <c r="AJ66" s="192" t="str">
        <f t="shared" si="8"/>
        <v/>
      </c>
      <c r="AK66" s="172"/>
      <c r="AL66" s="219"/>
      <c r="AM66" s="192" t="str">
        <f t="shared" si="9"/>
        <v/>
      </c>
      <c r="AN66" s="172"/>
      <c r="AO66" s="219"/>
      <c r="AP66" s="192" t="str">
        <f t="shared" si="10"/>
        <v/>
      </c>
      <c r="AQ66" s="172"/>
      <c r="AR66" s="219"/>
      <c r="AS66" s="192" t="str">
        <f t="shared" si="11"/>
        <v/>
      </c>
      <c r="AT66" s="172"/>
      <c r="AU66" s="219"/>
      <c r="AV66" s="192" t="str">
        <f t="shared" si="12"/>
        <v/>
      </c>
      <c r="AW66" s="172"/>
      <c r="AX66" s="219"/>
      <c r="AY66" s="192" t="str">
        <f t="shared" si="13"/>
        <v/>
      </c>
      <c r="AZ66" s="172"/>
      <c r="BA66" s="219"/>
      <c r="BB66" s="192" t="str">
        <f t="shared" si="14"/>
        <v/>
      </c>
      <c r="BC66" s="172"/>
      <c r="BD66" s="219"/>
      <c r="BE66" s="192" t="str">
        <f t="shared" si="15"/>
        <v/>
      </c>
      <c r="BF66" s="172"/>
      <c r="BG66" s="219"/>
      <c r="BH66" s="192" t="str">
        <f t="shared" si="16"/>
        <v/>
      </c>
      <c r="BI66" s="172"/>
      <c r="BJ66" s="219"/>
      <c r="BK66" s="192" t="str">
        <f t="shared" si="17"/>
        <v/>
      </c>
      <c r="BL66" s="172"/>
      <c r="BM66" s="219"/>
      <c r="BN66" s="192" t="str">
        <f t="shared" si="18"/>
        <v/>
      </c>
    </row>
    <row r="67" spans="1:66" ht="12" customHeight="1" x14ac:dyDescent="0.2">
      <c r="A67" s="790"/>
      <c r="B67" s="790"/>
      <c r="C67" s="982"/>
      <c r="D67" s="975" t="s">
        <v>172</v>
      </c>
      <c r="E67" s="976"/>
      <c r="F67" s="976"/>
      <c r="G67" s="799" t="s">
        <v>90</v>
      </c>
      <c r="H67" s="791">
        <v>6.0000000000000001E-3</v>
      </c>
      <c r="I67" s="799" t="s">
        <v>93</v>
      </c>
      <c r="J67" s="172"/>
      <c r="K67" s="217"/>
      <c r="L67" s="192" t="str">
        <f t="shared" si="0"/>
        <v/>
      </c>
      <c r="M67" s="172"/>
      <c r="N67" s="219"/>
      <c r="O67" s="192" t="str">
        <f t="shared" si="1"/>
        <v/>
      </c>
      <c r="P67" s="172"/>
      <c r="Q67" s="219"/>
      <c r="R67" s="192" t="str">
        <f t="shared" si="2"/>
        <v/>
      </c>
      <c r="S67" s="172"/>
      <c r="T67" s="219"/>
      <c r="U67" s="192" t="str">
        <f t="shared" si="3"/>
        <v/>
      </c>
      <c r="V67" s="172"/>
      <c r="W67" s="219"/>
      <c r="X67" s="192" t="str">
        <f t="shared" si="4"/>
        <v/>
      </c>
      <c r="Y67" s="172"/>
      <c r="Z67" s="219"/>
      <c r="AA67" s="192" t="str">
        <f t="shared" si="5"/>
        <v/>
      </c>
      <c r="AB67" s="172"/>
      <c r="AC67" s="219"/>
      <c r="AD67" s="192" t="str">
        <f t="shared" si="6"/>
        <v/>
      </c>
      <c r="AE67" s="172"/>
      <c r="AF67" s="219"/>
      <c r="AG67" s="192" t="str">
        <f t="shared" si="7"/>
        <v/>
      </c>
      <c r="AH67" s="172"/>
      <c r="AI67" s="219"/>
      <c r="AJ67" s="192" t="str">
        <f t="shared" si="8"/>
        <v/>
      </c>
      <c r="AK67" s="172"/>
      <c r="AL67" s="219"/>
      <c r="AM67" s="192" t="str">
        <f t="shared" si="9"/>
        <v/>
      </c>
      <c r="AN67" s="172"/>
      <c r="AO67" s="219"/>
      <c r="AP67" s="192" t="str">
        <f t="shared" si="10"/>
        <v/>
      </c>
      <c r="AQ67" s="172"/>
      <c r="AR67" s="219"/>
      <c r="AS67" s="192" t="str">
        <f t="shared" si="11"/>
        <v/>
      </c>
      <c r="AT67" s="172"/>
      <c r="AU67" s="219"/>
      <c r="AV67" s="192" t="str">
        <f t="shared" si="12"/>
        <v/>
      </c>
      <c r="AW67" s="172"/>
      <c r="AX67" s="219"/>
      <c r="AY67" s="192" t="str">
        <f t="shared" si="13"/>
        <v/>
      </c>
      <c r="AZ67" s="172"/>
      <c r="BA67" s="219"/>
      <c r="BB67" s="192" t="str">
        <f t="shared" si="14"/>
        <v/>
      </c>
      <c r="BC67" s="172"/>
      <c r="BD67" s="219"/>
      <c r="BE67" s="192" t="str">
        <f t="shared" si="15"/>
        <v/>
      </c>
      <c r="BF67" s="172"/>
      <c r="BG67" s="219"/>
      <c r="BH67" s="192" t="str">
        <f t="shared" si="16"/>
        <v/>
      </c>
      <c r="BI67" s="172"/>
      <c r="BJ67" s="219"/>
      <c r="BK67" s="192" t="str">
        <f t="shared" si="17"/>
        <v/>
      </c>
      <c r="BL67" s="172"/>
      <c r="BM67" s="219"/>
      <c r="BN67" s="192" t="str">
        <f t="shared" si="18"/>
        <v/>
      </c>
    </row>
    <row r="68" spans="1:66" ht="12" customHeight="1" x14ac:dyDescent="0.2">
      <c r="A68" s="790"/>
      <c r="B68" s="790"/>
      <c r="C68" s="982"/>
      <c r="D68" s="977" t="s">
        <v>173</v>
      </c>
      <c r="E68" s="978"/>
      <c r="F68" s="978"/>
      <c r="G68" s="800" t="s">
        <v>90</v>
      </c>
      <c r="H68" s="793">
        <v>3.0000000000000001E-3</v>
      </c>
      <c r="I68" s="799" t="s">
        <v>93</v>
      </c>
      <c r="J68" s="220"/>
      <c r="K68" s="221"/>
      <c r="L68" s="222" t="str">
        <f t="shared" si="0"/>
        <v/>
      </c>
      <c r="M68" s="220"/>
      <c r="N68" s="223"/>
      <c r="O68" s="222" t="str">
        <f t="shared" si="1"/>
        <v/>
      </c>
      <c r="P68" s="220"/>
      <c r="Q68" s="223"/>
      <c r="R68" s="222" t="str">
        <f t="shared" si="2"/>
        <v/>
      </c>
      <c r="S68" s="220"/>
      <c r="T68" s="223"/>
      <c r="U68" s="222" t="str">
        <f t="shared" si="3"/>
        <v/>
      </c>
      <c r="V68" s="220"/>
      <c r="W68" s="223"/>
      <c r="X68" s="222" t="str">
        <f t="shared" si="4"/>
        <v/>
      </c>
      <c r="Y68" s="220"/>
      <c r="Z68" s="223"/>
      <c r="AA68" s="222" t="str">
        <f t="shared" si="5"/>
        <v/>
      </c>
      <c r="AB68" s="220"/>
      <c r="AC68" s="223"/>
      <c r="AD68" s="222" t="str">
        <f t="shared" si="6"/>
        <v/>
      </c>
      <c r="AE68" s="220"/>
      <c r="AF68" s="223"/>
      <c r="AG68" s="222" t="str">
        <f t="shared" si="7"/>
        <v/>
      </c>
      <c r="AH68" s="220"/>
      <c r="AI68" s="223"/>
      <c r="AJ68" s="222" t="str">
        <f t="shared" si="8"/>
        <v/>
      </c>
      <c r="AK68" s="220"/>
      <c r="AL68" s="223"/>
      <c r="AM68" s="222" t="str">
        <f t="shared" si="9"/>
        <v/>
      </c>
      <c r="AN68" s="220"/>
      <c r="AO68" s="223"/>
      <c r="AP68" s="222" t="str">
        <f t="shared" si="10"/>
        <v/>
      </c>
      <c r="AQ68" s="220"/>
      <c r="AR68" s="223"/>
      <c r="AS68" s="222" t="str">
        <f t="shared" si="11"/>
        <v/>
      </c>
      <c r="AT68" s="220"/>
      <c r="AU68" s="223"/>
      <c r="AV68" s="222" t="str">
        <f t="shared" si="12"/>
        <v/>
      </c>
      <c r="AW68" s="220"/>
      <c r="AX68" s="223"/>
      <c r="AY68" s="222" t="str">
        <f t="shared" si="13"/>
        <v/>
      </c>
      <c r="AZ68" s="220"/>
      <c r="BA68" s="223"/>
      <c r="BB68" s="222" t="str">
        <f t="shared" si="14"/>
        <v/>
      </c>
      <c r="BC68" s="220"/>
      <c r="BD68" s="223"/>
      <c r="BE68" s="222" t="str">
        <f t="shared" si="15"/>
        <v/>
      </c>
      <c r="BF68" s="220"/>
      <c r="BG68" s="223"/>
      <c r="BH68" s="222" t="str">
        <f t="shared" si="16"/>
        <v/>
      </c>
      <c r="BI68" s="220"/>
      <c r="BJ68" s="223"/>
      <c r="BK68" s="222" t="str">
        <f t="shared" si="17"/>
        <v/>
      </c>
      <c r="BL68" s="220"/>
      <c r="BM68" s="223"/>
      <c r="BN68" s="222" t="str">
        <f t="shared" si="18"/>
        <v/>
      </c>
    </row>
    <row r="69" spans="1:66" ht="12" customHeight="1" x14ac:dyDescent="0.2">
      <c r="A69" s="790"/>
      <c r="B69" s="790"/>
      <c r="C69" s="982"/>
      <c r="D69" s="975" t="s">
        <v>174</v>
      </c>
      <c r="E69" s="976"/>
      <c r="F69" s="976"/>
      <c r="G69" s="799" t="s">
        <v>90</v>
      </c>
      <c r="H69" s="791">
        <v>0.02</v>
      </c>
      <c r="I69" s="788" t="s">
        <v>93</v>
      </c>
      <c r="J69" s="172"/>
      <c r="K69" s="217"/>
      <c r="L69" s="192" t="str">
        <f t="shared" si="0"/>
        <v/>
      </c>
      <c r="M69" s="172"/>
      <c r="N69" s="219"/>
      <c r="O69" s="192" t="str">
        <f t="shared" si="1"/>
        <v/>
      </c>
      <c r="P69" s="172"/>
      <c r="Q69" s="219"/>
      <c r="R69" s="192" t="str">
        <f t="shared" si="2"/>
        <v/>
      </c>
      <c r="S69" s="172"/>
      <c r="T69" s="219"/>
      <c r="U69" s="192" t="str">
        <f t="shared" si="3"/>
        <v/>
      </c>
      <c r="V69" s="172"/>
      <c r="W69" s="219"/>
      <c r="X69" s="192" t="str">
        <f t="shared" si="4"/>
        <v/>
      </c>
      <c r="Y69" s="172"/>
      <c r="Z69" s="219"/>
      <c r="AA69" s="192" t="str">
        <f t="shared" si="5"/>
        <v/>
      </c>
      <c r="AB69" s="172"/>
      <c r="AC69" s="219"/>
      <c r="AD69" s="192" t="str">
        <f t="shared" si="6"/>
        <v/>
      </c>
      <c r="AE69" s="172"/>
      <c r="AF69" s="219"/>
      <c r="AG69" s="192" t="str">
        <f t="shared" si="7"/>
        <v/>
      </c>
      <c r="AH69" s="172"/>
      <c r="AI69" s="219"/>
      <c r="AJ69" s="192" t="str">
        <f t="shared" si="8"/>
        <v/>
      </c>
      <c r="AK69" s="172"/>
      <c r="AL69" s="219"/>
      <c r="AM69" s="192" t="str">
        <f t="shared" si="9"/>
        <v/>
      </c>
      <c r="AN69" s="172"/>
      <c r="AO69" s="219"/>
      <c r="AP69" s="192" t="str">
        <f t="shared" si="10"/>
        <v/>
      </c>
      <c r="AQ69" s="172"/>
      <c r="AR69" s="219"/>
      <c r="AS69" s="192" t="str">
        <f t="shared" si="11"/>
        <v/>
      </c>
      <c r="AT69" s="172"/>
      <c r="AU69" s="219"/>
      <c r="AV69" s="192" t="str">
        <f t="shared" si="12"/>
        <v/>
      </c>
      <c r="AW69" s="172"/>
      <c r="AX69" s="219"/>
      <c r="AY69" s="192" t="str">
        <f t="shared" si="13"/>
        <v/>
      </c>
      <c r="AZ69" s="172"/>
      <c r="BA69" s="219"/>
      <c r="BB69" s="192" t="str">
        <f t="shared" si="14"/>
        <v/>
      </c>
      <c r="BC69" s="172"/>
      <c r="BD69" s="219"/>
      <c r="BE69" s="192" t="str">
        <f t="shared" si="15"/>
        <v/>
      </c>
      <c r="BF69" s="172"/>
      <c r="BG69" s="219"/>
      <c r="BH69" s="192" t="str">
        <f t="shared" si="16"/>
        <v/>
      </c>
      <c r="BI69" s="172"/>
      <c r="BJ69" s="219"/>
      <c r="BK69" s="192" t="str">
        <f t="shared" si="17"/>
        <v/>
      </c>
      <c r="BL69" s="172"/>
      <c r="BM69" s="219"/>
      <c r="BN69" s="192" t="str">
        <f t="shared" si="18"/>
        <v/>
      </c>
    </row>
    <row r="70" spans="1:66" ht="12" customHeight="1" x14ac:dyDescent="0.2">
      <c r="A70" s="790"/>
      <c r="B70" s="790"/>
      <c r="C70" s="982"/>
      <c r="D70" s="975" t="s">
        <v>175</v>
      </c>
      <c r="E70" s="976"/>
      <c r="F70" s="976"/>
      <c r="G70" s="799" t="s">
        <v>90</v>
      </c>
      <c r="H70" s="791">
        <v>0.01</v>
      </c>
      <c r="I70" s="799" t="s">
        <v>93</v>
      </c>
      <c r="J70" s="172"/>
      <c r="K70" s="217"/>
      <c r="L70" s="192" t="str">
        <f t="shared" si="0"/>
        <v/>
      </c>
      <c r="M70" s="172"/>
      <c r="N70" s="219"/>
      <c r="O70" s="192" t="str">
        <f t="shared" si="1"/>
        <v/>
      </c>
      <c r="P70" s="172"/>
      <c r="Q70" s="219"/>
      <c r="R70" s="192" t="str">
        <f t="shared" si="2"/>
        <v/>
      </c>
      <c r="S70" s="172"/>
      <c r="T70" s="219"/>
      <c r="U70" s="192" t="str">
        <f t="shared" si="3"/>
        <v/>
      </c>
      <c r="V70" s="172"/>
      <c r="W70" s="219"/>
      <c r="X70" s="192" t="str">
        <f t="shared" si="4"/>
        <v/>
      </c>
      <c r="Y70" s="172"/>
      <c r="Z70" s="219"/>
      <c r="AA70" s="192" t="str">
        <f t="shared" si="5"/>
        <v/>
      </c>
      <c r="AB70" s="172"/>
      <c r="AC70" s="219"/>
      <c r="AD70" s="192" t="str">
        <f t="shared" si="6"/>
        <v/>
      </c>
      <c r="AE70" s="172"/>
      <c r="AF70" s="219"/>
      <c r="AG70" s="192" t="str">
        <f t="shared" si="7"/>
        <v/>
      </c>
      <c r="AH70" s="172"/>
      <c r="AI70" s="219"/>
      <c r="AJ70" s="192" t="str">
        <f t="shared" si="8"/>
        <v/>
      </c>
      <c r="AK70" s="172"/>
      <c r="AL70" s="219"/>
      <c r="AM70" s="192" t="str">
        <f t="shared" si="9"/>
        <v/>
      </c>
      <c r="AN70" s="172"/>
      <c r="AO70" s="219"/>
      <c r="AP70" s="192" t="str">
        <f t="shared" si="10"/>
        <v/>
      </c>
      <c r="AQ70" s="172"/>
      <c r="AR70" s="219"/>
      <c r="AS70" s="192" t="str">
        <f t="shared" si="11"/>
        <v/>
      </c>
      <c r="AT70" s="172"/>
      <c r="AU70" s="219"/>
      <c r="AV70" s="192" t="str">
        <f t="shared" si="12"/>
        <v/>
      </c>
      <c r="AW70" s="172"/>
      <c r="AX70" s="219"/>
      <c r="AY70" s="192" t="str">
        <f t="shared" si="13"/>
        <v/>
      </c>
      <c r="AZ70" s="172"/>
      <c r="BA70" s="219"/>
      <c r="BB70" s="192" t="str">
        <f t="shared" si="14"/>
        <v/>
      </c>
      <c r="BC70" s="172"/>
      <c r="BD70" s="219"/>
      <c r="BE70" s="192" t="str">
        <f t="shared" si="15"/>
        <v/>
      </c>
      <c r="BF70" s="172"/>
      <c r="BG70" s="219"/>
      <c r="BH70" s="192" t="str">
        <f t="shared" si="16"/>
        <v/>
      </c>
      <c r="BI70" s="172"/>
      <c r="BJ70" s="219"/>
      <c r="BK70" s="192" t="str">
        <f t="shared" si="17"/>
        <v/>
      </c>
      <c r="BL70" s="172"/>
      <c r="BM70" s="219"/>
      <c r="BN70" s="192" t="str">
        <f t="shared" si="18"/>
        <v/>
      </c>
    </row>
    <row r="71" spans="1:66" ht="12" customHeight="1" x14ac:dyDescent="0.2">
      <c r="A71" s="790"/>
      <c r="B71" s="790"/>
      <c r="C71" s="982"/>
      <c r="D71" s="975" t="s">
        <v>176</v>
      </c>
      <c r="E71" s="976"/>
      <c r="F71" s="976"/>
      <c r="G71" s="799" t="s">
        <v>90</v>
      </c>
      <c r="H71" s="791">
        <v>0.01</v>
      </c>
      <c r="I71" s="799" t="s">
        <v>93</v>
      </c>
      <c r="J71" s="172"/>
      <c r="K71" s="217"/>
      <c r="L71" s="192" t="str">
        <f t="shared" si="0"/>
        <v/>
      </c>
      <c r="M71" s="172"/>
      <c r="N71" s="219"/>
      <c r="O71" s="192" t="str">
        <f t="shared" si="1"/>
        <v/>
      </c>
      <c r="P71" s="172"/>
      <c r="Q71" s="219"/>
      <c r="R71" s="192" t="str">
        <f t="shared" si="2"/>
        <v/>
      </c>
      <c r="S71" s="172"/>
      <c r="T71" s="219"/>
      <c r="U71" s="192" t="str">
        <f t="shared" si="3"/>
        <v/>
      </c>
      <c r="V71" s="172"/>
      <c r="W71" s="219"/>
      <c r="X71" s="192" t="str">
        <f t="shared" si="4"/>
        <v/>
      </c>
      <c r="Y71" s="172"/>
      <c r="Z71" s="219"/>
      <c r="AA71" s="192" t="str">
        <f t="shared" si="5"/>
        <v/>
      </c>
      <c r="AB71" s="172"/>
      <c r="AC71" s="219"/>
      <c r="AD71" s="192" t="str">
        <f t="shared" si="6"/>
        <v/>
      </c>
      <c r="AE71" s="172"/>
      <c r="AF71" s="219"/>
      <c r="AG71" s="192" t="str">
        <f t="shared" si="7"/>
        <v/>
      </c>
      <c r="AH71" s="172"/>
      <c r="AI71" s="219"/>
      <c r="AJ71" s="192" t="str">
        <f t="shared" si="8"/>
        <v/>
      </c>
      <c r="AK71" s="172"/>
      <c r="AL71" s="219"/>
      <c r="AM71" s="192" t="str">
        <f t="shared" si="9"/>
        <v/>
      </c>
      <c r="AN71" s="172"/>
      <c r="AO71" s="219"/>
      <c r="AP71" s="192" t="str">
        <f t="shared" si="10"/>
        <v/>
      </c>
      <c r="AQ71" s="172"/>
      <c r="AR71" s="219"/>
      <c r="AS71" s="192" t="str">
        <f t="shared" si="11"/>
        <v/>
      </c>
      <c r="AT71" s="172"/>
      <c r="AU71" s="219"/>
      <c r="AV71" s="192" t="str">
        <f t="shared" si="12"/>
        <v/>
      </c>
      <c r="AW71" s="172"/>
      <c r="AX71" s="219"/>
      <c r="AY71" s="192" t="str">
        <f t="shared" si="13"/>
        <v/>
      </c>
      <c r="AZ71" s="172"/>
      <c r="BA71" s="219"/>
      <c r="BB71" s="192" t="str">
        <f t="shared" si="14"/>
        <v/>
      </c>
      <c r="BC71" s="172"/>
      <c r="BD71" s="219"/>
      <c r="BE71" s="192" t="str">
        <f t="shared" si="15"/>
        <v/>
      </c>
      <c r="BF71" s="172"/>
      <c r="BG71" s="219"/>
      <c r="BH71" s="192" t="str">
        <f t="shared" si="16"/>
        <v/>
      </c>
      <c r="BI71" s="172"/>
      <c r="BJ71" s="219"/>
      <c r="BK71" s="192" t="str">
        <f t="shared" si="17"/>
        <v/>
      </c>
      <c r="BL71" s="172"/>
      <c r="BM71" s="219"/>
      <c r="BN71" s="192" t="str">
        <f t="shared" si="18"/>
        <v/>
      </c>
    </row>
    <row r="72" spans="1:66" ht="12" customHeight="1" x14ac:dyDescent="0.2">
      <c r="A72" s="790"/>
      <c r="B72" s="790"/>
      <c r="C72" s="982"/>
      <c r="D72" s="977" t="s">
        <v>177</v>
      </c>
      <c r="E72" s="978"/>
      <c r="F72" s="978"/>
      <c r="G72" s="800" t="s">
        <v>90</v>
      </c>
      <c r="H72" s="793">
        <v>10</v>
      </c>
      <c r="I72" s="800" t="s">
        <v>93</v>
      </c>
      <c r="J72" s="157"/>
      <c r="K72" s="227"/>
      <c r="L72" s="185" t="str">
        <f t="shared" si="0"/>
        <v/>
      </c>
      <c r="M72" s="157"/>
      <c r="N72" s="228"/>
      <c r="O72" s="185" t="str">
        <f t="shared" si="1"/>
        <v/>
      </c>
      <c r="P72" s="157"/>
      <c r="Q72" s="228"/>
      <c r="R72" s="185" t="str">
        <f t="shared" si="2"/>
        <v/>
      </c>
      <c r="S72" s="157"/>
      <c r="T72" s="228"/>
      <c r="U72" s="185" t="str">
        <f t="shared" si="3"/>
        <v/>
      </c>
      <c r="V72" s="157"/>
      <c r="W72" s="229"/>
      <c r="X72" s="185" t="str">
        <f t="shared" si="4"/>
        <v/>
      </c>
      <c r="Y72" s="157"/>
      <c r="Z72" s="228"/>
      <c r="AA72" s="185" t="str">
        <f t="shared" si="5"/>
        <v/>
      </c>
      <c r="AB72" s="157"/>
      <c r="AC72" s="229"/>
      <c r="AD72" s="185" t="str">
        <f t="shared" si="6"/>
        <v/>
      </c>
      <c r="AE72" s="224"/>
      <c r="AF72" s="228"/>
      <c r="AG72" s="185" t="str">
        <f t="shared" si="7"/>
        <v/>
      </c>
      <c r="AH72" s="224"/>
      <c r="AI72" s="228"/>
      <c r="AJ72" s="185" t="str">
        <f t="shared" si="8"/>
        <v/>
      </c>
      <c r="AK72" s="157"/>
      <c r="AL72" s="228"/>
      <c r="AM72" s="185" t="str">
        <f t="shared" si="9"/>
        <v/>
      </c>
      <c r="AN72" s="157"/>
      <c r="AO72" s="228"/>
      <c r="AP72" s="185" t="str">
        <f t="shared" si="10"/>
        <v/>
      </c>
      <c r="AQ72" s="157"/>
      <c r="AR72" s="228"/>
      <c r="AS72" s="185" t="str">
        <f t="shared" si="11"/>
        <v/>
      </c>
      <c r="AT72" s="157"/>
      <c r="AU72" s="228"/>
      <c r="AV72" s="185" t="str">
        <f t="shared" si="12"/>
        <v/>
      </c>
      <c r="AW72" s="157"/>
      <c r="AX72" s="229"/>
      <c r="AY72" s="185" t="str">
        <f t="shared" si="13"/>
        <v/>
      </c>
      <c r="AZ72" s="157"/>
      <c r="BA72" s="228"/>
      <c r="BB72" s="185" t="str">
        <f t="shared" si="14"/>
        <v/>
      </c>
      <c r="BC72" s="157"/>
      <c r="BD72" s="229"/>
      <c r="BE72" s="185" t="str">
        <f t="shared" si="15"/>
        <v/>
      </c>
      <c r="BF72" s="157"/>
      <c r="BG72" s="229"/>
      <c r="BH72" s="185" t="str">
        <f t="shared" si="16"/>
        <v/>
      </c>
      <c r="BI72" s="224"/>
      <c r="BJ72" s="229"/>
      <c r="BK72" s="185" t="str">
        <f t="shared" si="17"/>
        <v/>
      </c>
      <c r="BL72" s="157"/>
      <c r="BM72" s="229"/>
      <c r="BN72" s="185" t="str">
        <f t="shared" si="18"/>
        <v/>
      </c>
    </row>
    <row r="73" spans="1:66" ht="12" customHeight="1" x14ac:dyDescent="0.2">
      <c r="A73" s="790"/>
      <c r="B73" s="790"/>
      <c r="C73" s="982"/>
      <c r="D73" s="975" t="s">
        <v>178</v>
      </c>
      <c r="E73" s="976"/>
      <c r="F73" s="976"/>
      <c r="G73" s="788" t="s">
        <v>90</v>
      </c>
      <c r="H73" s="798">
        <v>0.8</v>
      </c>
      <c r="I73" s="799" t="s">
        <v>93</v>
      </c>
      <c r="J73" s="234"/>
      <c r="K73" s="230"/>
      <c r="L73" s="231" t="str">
        <f t="shared" si="0"/>
        <v/>
      </c>
      <c r="M73" s="798"/>
      <c r="N73" s="233"/>
      <c r="O73" s="231" t="str">
        <f t="shared" si="1"/>
        <v/>
      </c>
      <c r="P73" s="798"/>
      <c r="Q73" s="233"/>
      <c r="R73" s="231" t="str">
        <f t="shared" si="2"/>
        <v/>
      </c>
      <c r="S73" s="798"/>
      <c r="T73" s="233"/>
      <c r="U73" s="231" t="str">
        <f t="shared" si="3"/>
        <v/>
      </c>
      <c r="V73" s="798"/>
      <c r="W73" s="233"/>
      <c r="X73" s="231" t="str">
        <f t="shared" si="4"/>
        <v/>
      </c>
      <c r="Y73" s="798"/>
      <c r="Z73" s="233"/>
      <c r="AA73" s="231" t="str">
        <f t="shared" si="5"/>
        <v/>
      </c>
      <c r="AB73" s="798"/>
      <c r="AC73" s="235"/>
      <c r="AD73" s="231" t="str">
        <f t="shared" si="6"/>
        <v/>
      </c>
      <c r="AE73" s="798"/>
      <c r="AF73" s="233"/>
      <c r="AG73" s="231" t="str">
        <f t="shared" si="7"/>
        <v/>
      </c>
      <c r="AH73" s="798"/>
      <c r="AI73" s="235"/>
      <c r="AJ73" s="231" t="str">
        <f t="shared" si="8"/>
        <v/>
      </c>
      <c r="AK73" s="798"/>
      <c r="AL73" s="233"/>
      <c r="AM73" s="231" t="str">
        <f t="shared" si="9"/>
        <v/>
      </c>
      <c r="AN73" s="798"/>
      <c r="AO73" s="233"/>
      <c r="AP73" s="231" t="str">
        <f t="shared" si="10"/>
        <v/>
      </c>
      <c r="AQ73" s="798"/>
      <c r="AR73" s="233"/>
      <c r="AS73" s="231" t="str">
        <f t="shared" si="11"/>
        <v/>
      </c>
      <c r="AT73" s="798"/>
      <c r="AU73" s="233"/>
      <c r="AV73" s="231" t="str">
        <f t="shared" si="12"/>
        <v/>
      </c>
      <c r="AW73" s="798"/>
      <c r="AX73" s="233"/>
      <c r="AY73" s="231" t="str">
        <f t="shared" si="13"/>
        <v/>
      </c>
      <c r="AZ73" s="798"/>
      <c r="BA73" s="233"/>
      <c r="BB73" s="231" t="str">
        <f t="shared" si="14"/>
        <v/>
      </c>
      <c r="BC73" s="798"/>
      <c r="BD73" s="233"/>
      <c r="BE73" s="231" t="str">
        <f t="shared" si="15"/>
        <v/>
      </c>
      <c r="BF73" s="798"/>
      <c r="BG73" s="233"/>
      <c r="BH73" s="231" t="str">
        <f t="shared" si="16"/>
        <v/>
      </c>
      <c r="BI73" s="798"/>
      <c r="BJ73" s="233"/>
      <c r="BK73" s="231" t="str">
        <f t="shared" si="17"/>
        <v/>
      </c>
      <c r="BL73" s="798"/>
      <c r="BM73" s="233"/>
      <c r="BN73" s="231" t="str">
        <f t="shared" si="18"/>
        <v/>
      </c>
    </row>
    <row r="74" spans="1:66" ht="12" customHeight="1" x14ac:dyDescent="0.2">
      <c r="A74" s="790"/>
      <c r="B74" s="790"/>
      <c r="C74" s="982"/>
      <c r="D74" s="975" t="s">
        <v>179</v>
      </c>
      <c r="E74" s="976"/>
      <c r="F74" s="976"/>
      <c r="G74" s="799" t="s">
        <v>90</v>
      </c>
      <c r="H74" s="791">
        <v>1</v>
      </c>
      <c r="I74" s="799" t="s">
        <v>93</v>
      </c>
      <c r="J74" s="106"/>
      <c r="K74" s="217"/>
      <c r="L74" s="110" t="str">
        <f t="shared" si="0"/>
        <v/>
      </c>
      <c r="M74" s="791"/>
      <c r="N74" s="219"/>
      <c r="O74" s="110" t="str">
        <f t="shared" si="1"/>
        <v/>
      </c>
      <c r="P74" s="791"/>
      <c r="Q74" s="219"/>
      <c r="R74" s="110" t="str">
        <f t="shared" si="2"/>
        <v/>
      </c>
      <c r="S74" s="791"/>
      <c r="T74" s="219"/>
      <c r="U74" s="110" t="str">
        <f t="shared" si="3"/>
        <v/>
      </c>
      <c r="V74" s="791"/>
      <c r="W74" s="219"/>
      <c r="X74" s="110" t="str">
        <f t="shared" si="4"/>
        <v/>
      </c>
      <c r="Y74" s="791"/>
      <c r="Z74" s="219"/>
      <c r="AA74" s="110" t="str">
        <f t="shared" si="5"/>
        <v/>
      </c>
      <c r="AB74" s="791"/>
      <c r="AC74" s="219"/>
      <c r="AD74" s="110" t="str">
        <f t="shared" si="6"/>
        <v/>
      </c>
      <c r="AE74" s="791"/>
      <c r="AF74" s="219"/>
      <c r="AG74" s="110" t="str">
        <f t="shared" si="7"/>
        <v/>
      </c>
      <c r="AH74" s="791"/>
      <c r="AI74" s="219"/>
      <c r="AJ74" s="110" t="str">
        <f t="shared" si="8"/>
        <v/>
      </c>
      <c r="AK74" s="791"/>
      <c r="AL74" s="219"/>
      <c r="AM74" s="110" t="str">
        <f t="shared" si="9"/>
        <v/>
      </c>
      <c r="AN74" s="791"/>
      <c r="AO74" s="219"/>
      <c r="AP74" s="110" t="str">
        <f t="shared" si="10"/>
        <v/>
      </c>
      <c r="AQ74" s="791"/>
      <c r="AR74" s="219"/>
      <c r="AS74" s="110" t="str">
        <f t="shared" si="11"/>
        <v/>
      </c>
      <c r="AT74" s="791"/>
      <c r="AU74" s="219"/>
      <c r="AV74" s="110" t="str">
        <f t="shared" si="12"/>
        <v/>
      </c>
      <c r="AW74" s="791"/>
      <c r="AX74" s="219"/>
      <c r="AY74" s="110" t="str">
        <f t="shared" si="13"/>
        <v/>
      </c>
      <c r="AZ74" s="791"/>
      <c r="BA74" s="219"/>
      <c r="BB74" s="110" t="str">
        <f t="shared" si="14"/>
        <v/>
      </c>
      <c r="BC74" s="791"/>
      <c r="BD74" s="219"/>
      <c r="BE74" s="110" t="str">
        <f t="shared" si="15"/>
        <v/>
      </c>
      <c r="BF74" s="791"/>
      <c r="BG74" s="219"/>
      <c r="BH74" s="110" t="str">
        <f t="shared" si="16"/>
        <v/>
      </c>
      <c r="BI74" s="791"/>
      <c r="BJ74" s="219"/>
      <c r="BK74" s="110" t="str">
        <f t="shared" si="17"/>
        <v/>
      </c>
      <c r="BL74" s="791"/>
      <c r="BM74" s="219"/>
      <c r="BN74" s="110" t="str">
        <f t="shared" si="18"/>
        <v/>
      </c>
    </row>
    <row r="75" spans="1:66" ht="12" customHeight="1" x14ac:dyDescent="0.2">
      <c r="A75" s="790"/>
      <c r="B75" s="790"/>
      <c r="C75" s="983"/>
      <c r="D75" s="979" t="s">
        <v>180</v>
      </c>
      <c r="E75" s="980"/>
      <c r="F75" s="980"/>
      <c r="G75" s="789" t="s">
        <v>99</v>
      </c>
      <c r="H75" s="794">
        <v>0.05</v>
      </c>
      <c r="I75" s="789" t="s">
        <v>93</v>
      </c>
      <c r="J75" s="40"/>
      <c r="K75" s="240"/>
      <c r="L75" s="72" t="str">
        <f t="shared" si="0"/>
        <v/>
      </c>
      <c r="M75" s="40"/>
      <c r="N75" s="240"/>
      <c r="O75" s="72" t="str">
        <f t="shared" si="1"/>
        <v/>
      </c>
      <c r="P75" s="40"/>
      <c r="Q75" s="240"/>
      <c r="R75" s="72" t="str">
        <f t="shared" si="2"/>
        <v/>
      </c>
      <c r="S75" s="40"/>
      <c r="T75" s="240"/>
      <c r="U75" s="72" t="str">
        <f t="shared" si="3"/>
        <v/>
      </c>
      <c r="V75" s="40"/>
      <c r="W75" s="240"/>
      <c r="X75" s="72" t="str">
        <f t="shared" si="4"/>
        <v/>
      </c>
      <c r="Y75" s="40"/>
      <c r="Z75" s="240"/>
      <c r="AA75" s="72" t="str">
        <f t="shared" si="5"/>
        <v/>
      </c>
      <c r="AB75" s="40"/>
      <c r="AC75" s="238"/>
      <c r="AD75" s="72" t="str">
        <f t="shared" si="6"/>
        <v/>
      </c>
      <c r="AE75" s="40"/>
      <c r="AF75" s="240"/>
      <c r="AG75" s="72" t="str">
        <f t="shared" si="7"/>
        <v/>
      </c>
      <c r="AH75" s="40"/>
      <c r="AI75" s="238"/>
      <c r="AJ75" s="72" t="str">
        <f t="shared" si="8"/>
        <v/>
      </c>
      <c r="AK75" s="40"/>
      <c r="AL75" s="240"/>
      <c r="AM75" s="72" t="str">
        <f t="shared" si="9"/>
        <v/>
      </c>
      <c r="AN75" s="40"/>
      <c r="AO75" s="240"/>
      <c r="AP75" s="72" t="str">
        <f t="shared" si="10"/>
        <v/>
      </c>
      <c r="AQ75" s="40"/>
      <c r="AR75" s="240"/>
      <c r="AS75" s="72" t="str">
        <f t="shared" si="11"/>
        <v/>
      </c>
      <c r="AT75" s="40"/>
      <c r="AU75" s="240"/>
      <c r="AV75" s="72" t="str">
        <f t="shared" si="12"/>
        <v/>
      </c>
      <c r="AW75" s="40"/>
      <c r="AX75" s="240"/>
      <c r="AY75" s="72" t="str">
        <f t="shared" si="13"/>
        <v/>
      </c>
      <c r="AZ75" s="40"/>
      <c r="BA75" s="240"/>
      <c r="BB75" s="72" t="str">
        <f t="shared" si="14"/>
        <v/>
      </c>
      <c r="BC75" s="40"/>
      <c r="BD75" s="240"/>
      <c r="BE75" s="72" t="str">
        <f t="shared" si="15"/>
        <v/>
      </c>
      <c r="BF75" s="40"/>
      <c r="BG75" s="240"/>
      <c r="BH75" s="72" t="str">
        <f t="shared" si="16"/>
        <v/>
      </c>
      <c r="BI75" s="40"/>
      <c r="BJ75" s="240"/>
      <c r="BK75" s="72" t="str">
        <f t="shared" si="17"/>
        <v/>
      </c>
      <c r="BL75" s="40"/>
      <c r="BM75" s="240"/>
      <c r="BN75" s="72" t="str">
        <f t="shared" si="18"/>
        <v/>
      </c>
    </row>
    <row r="76" spans="1:66" ht="12" customHeight="1" x14ac:dyDescent="0.2">
      <c r="A76" s="790"/>
      <c r="B76" s="790"/>
      <c r="C76" s="981" t="s">
        <v>181</v>
      </c>
      <c r="D76" s="984" t="s">
        <v>182</v>
      </c>
      <c r="E76" s="985"/>
      <c r="F76" s="985"/>
      <c r="G76" s="803" t="s">
        <v>90</v>
      </c>
      <c r="H76" s="796"/>
      <c r="I76" s="803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4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</row>
    <row r="77" spans="1:66" ht="12" customHeight="1" x14ac:dyDescent="0.2">
      <c r="A77" s="790"/>
      <c r="B77" s="790"/>
      <c r="C77" s="994"/>
      <c r="D77" s="975" t="s">
        <v>183</v>
      </c>
      <c r="E77" s="976"/>
      <c r="F77" s="976"/>
      <c r="G77" s="799" t="s">
        <v>90</v>
      </c>
      <c r="H77" s="791"/>
      <c r="I77" s="799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199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</row>
    <row r="78" spans="1:66" ht="12" customHeight="1" x14ac:dyDescent="0.2">
      <c r="A78" s="790"/>
      <c r="B78" s="790"/>
      <c r="C78" s="994"/>
      <c r="D78" s="975" t="s">
        <v>184</v>
      </c>
      <c r="E78" s="976"/>
      <c r="F78" s="976"/>
      <c r="G78" s="799" t="s">
        <v>90</v>
      </c>
      <c r="H78" s="791"/>
      <c r="I78" s="799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791"/>
      <c r="AO78" s="197"/>
      <c r="AP78" s="174"/>
      <c r="AQ78" s="791"/>
      <c r="AR78" s="197"/>
      <c r="AS78" s="29"/>
      <c r="AT78" s="23"/>
      <c r="AU78" s="197"/>
      <c r="AV78" s="173"/>
      <c r="AW78" s="791"/>
      <c r="AX78" s="197"/>
      <c r="AY78" s="173"/>
      <c r="AZ78" s="791"/>
      <c r="BA78" s="197"/>
      <c r="BB78" s="174"/>
      <c r="BC78" s="791"/>
      <c r="BD78" s="197"/>
      <c r="BE78" s="173"/>
      <c r="BF78" s="791"/>
      <c r="BG78" s="197"/>
      <c r="BH78" s="173"/>
      <c r="BI78" s="791"/>
      <c r="BJ78" s="197"/>
      <c r="BK78" s="173"/>
      <c r="BL78" s="791"/>
      <c r="BM78" s="197"/>
      <c r="BN78" s="174"/>
    </row>
    <row r="79" spans="1:66" ht="12" customHeight="1" x14ac:dyDescent="0.2">
      <c r="A79" s="790"/>
      <c r="B79" s="790"/>
      <c r="C79" s="994"/>
      <c r="D79" s="977" t="s">
        <v>185</v>
      </c>
      <c r="E79" s="978"/>
      <c r="F79" s="978"/>
      <c r="G79" s="800" t="s">
        <v>90</v>
      </c>
      <c r="H79" s="793"/>
      <c r="I79" s="800"/>
      <c r="J79" s="793"/>
      <c r="K79" s="242"/>
      <c r="L79" s="181"/>
      <c r="M79" s="793"/>
      <c r="N79" s="242"/>
      <c r="O79" s="181"/>
      <c r="P79" s="793"/>
      <c r="Q79" s="242"/>
      <c r="R79" s="181"/>
      <c r="S79" s="793"/>
      <c r="T79" s="242"/>
      <c r="U79" s="184"/>
      <c r="V79" s="793"/>
      <c r="W79" s="229"/>
      <c r="X79" s="184"/>
      <c r="Y79" s="243"/>
      <c r="Z79" s="242"/>
      <c r="AA79" s="244"/>
      <c r="AB79" s="793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793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793"/>
      <c r="BD79" s="229"/>
      <c r="BE79" s="181"/>
      <c r="BF79" s="793"/>
      <c r="BG79" s="229"/>
      <c r="BH79" s="181"/>
      <c r="BI79" s="224"/>
      <c r="BJ79" s="229"/>
      <c r="BK79" s="181"/>
      <c r="BL79" s="793"/>
      <c r="BM79" s="229"/>
      <c r="BN79" s="184"/>
    </row>
    <row r="80" spans="1:66" ht="12" customHeight="1" x14ac:dyDescent="0.2">
      <c r="A80" s="790"/>
      <c r="B80" s="790"/>
      <c r="C80" s="994"/>
      <c r="D80" s="975" t="s">
        <v>186</v>
      </c>
      <c r="E80" s="976"/>
      <c r="F80" s="976"/>
      <c r="G80" s="799" t="s">
        <v>90</v>
      </c>
      <c r="H80" s="791"/>
      <c r="I80" s="799"/>
      <c r="J80" s="791"/>
      <c r="K80" s="237"/>
      <c r="L80" s="173"/>
      <c r="M80" s="791"/>
      <c r="N80" s="237"/>
      <c r="O80" s="173"/>
      <c r="P80" s="791"/>
      <c r="Q80" s="237"/>
      <c r="R80" s="173"/>
      <c r="S80" s="791"/>
      <c r="T80" s="237"/>
      <c r="U80" s="174"/>
      <c r="V80" s="791"/>
      <c r="W80" s="191"/>
      <c r="X80" s="174"/>
      <c r="Y80" s="791"/>
      <c r="Z80" s="237"/>
      <c r="AA80" s="173"/>
      <c r="AB80" s="791"/>
      <c r="AC80" s="237"/>
      <c r="AD80" s="173"/>
      <c r="AE80" s="791"/>
      <c r="AF80" s="191"/>
      <c r="AG80" s="29"/>
      <c r="AH80" s="23"/>
      <c r="AI80" s="191"/>
      <c r="AJ80" s="29"/>
      <c r="AK80" s="791"/>
      <c r="AL80" s="191"/>
      <c r="AM80" s="110"/>
      <c r="AN80" s="791"/>
      <c r="AO80" s="191"/>
      <c r="AP80" s="174"/>
      <c r="AQ80" s="791"/>
      <c r="AR80" s="191"/>
      <c r="AS80" s="29"/>
      <c r="AT80" s="23"/>
      <c r="AU80" s="191"/>
      <c r="AV80" s="173"/>
      <c r="AW80" s="23"/>
      <c r="AX80" s="191"/>
      <c r="AY80" s="173"/>
      <c r="AZ80" s="791"/>
      <c r="BA80" s="191"/>
      <c r="BB80" s="174"/>
      <c r="BC80" s="106"/>
      <c r="BD80" s="191"/>
      <c r="BE80" s="173"/>
      <c r="BF80" s="791"/>
      <c r="BG80" s="191"/>
      <c r="BH80" s="173"/>
      <c r="BI80" s="791"/>
      <c r="BJ80" s="191"/>
      <c r="BK80" s="173"/>
      <c r="BL80" s="791"/>
      <c r="BM80" s="191"/>
      <c r="BN80" s="174"/>
    </row>
    <row r="81" spans="1:66" ht="12" customHeight="1" x14ac:dyDescent="0.2">
      <c r="A81" s="790"/>
      <c r="B81" s="790"/>
      <c r="C81" s="994"/>
      <c r="D81" s="975" t="s">
        <v>187</v>
      </c>
      <c r="E81" s="976"/>
      <c r="F81" s="976"/>
      <c r="G81" s="799" t="s">
        <v>90</v>
      </c>
      <c r="H81" s="791"/>
      <c r="I81" s="799"/>
      <c r="J81" s="791"/>
      <c r="K81" s="237"/>
      <c r="L81" s="173"/>
      <c r="M81" s="791"/>
      <c r="N81" s="237"/>
      <c r="O81" s="173"/>
      <c r="P81" s="791"/>
      <c r="Q81" s="237"/>
      <c r="R81" s="173"/>
      <c r="S81" s="791"/>
      <c r="T81" s="237"/>
      <c r="U81" s="174"/>
      <c r="V81" s="791"/>
      <c r="W81" s="191"/>
      <c r="X81" s="174"/>
      <c r="Y81" s="791"/>
      <c r="Z81" s="237"/>
      <c r="AA81" s="107"/>
      <c r="AB81" s="791"/>
      <c r="AC81" s="237"/>
      <c r="AD81" s="173"/>
      <c r="AE81" s="791"/>
      <c r="AF81" s="191"/>
      <c r="AG81" s="29"/>
      <c r="AH81" s="791"/>
      <c r="AI81" s="191"/>
      <c r="AJ81" s="29"/>
      <c r="AK81" s="791"/>
      <c r="AL81" s="191"/>
      <c r="AM81" s="110"/>
      <c r="AN81" s="791"/>
      <c r="AO81" s="191"/>
      <c r="AP81" s="174"/>
      <c r="AQ81" s="791"/>
      <c r="AR81" s="191"/>
      <c r="AS81" s="29"/>
      <c r="AT81" s="791"/>
      <c r="AU81" s="191"/>
      <c r="AV81" s="173"/>
      <c r="AW81" s="791"/>
      <c r="AX81" s="191"/>
      <c r="AY81" s="173"/>
      <c r="AZ81" s="791"/>
      <c r="BA81" s="191"/>
      <c r="BB81" s="174"/>
      <c r="BC81" s="791"/>
      <c r="BD81" s="191"/>
      <c r="BE81" s="173"/>
      <c r="BF81" s="791"/>
      <c r="BG81" s="191"/>
      <c r="BH81" s="173"/>
      <c r="BI81" s="791"/>
      <c r="BJ81" s="191"/>
      <c r="BK81" s="173"/>
      <c r="BL81" s="791"/>
      <c r="BM81" s="191"/>
      <c r="BN81" s="174"/>
    </row>
    <row r="82" spans="1:66" ht="12" customHeight="1" x14ac:dyDescent="0.2">
      <c r="A82" s="790"/>
      <c r="B82" s="790"/>
      <c r="C82" s="994"/>
      <c r="D82" s="975" t="s">
        <v>188</v>
      </c>
      <c r="E82" s="976"/>
      <c r="F82" s="976"/>
      <c r="G82" s="799" t="s">
        <v>90</v>
      </c>
      <c r="H82" s="791"/>
      <c r="I82" s="799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6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</row>
    <row r="83" spans="1:66" ht="12" customHeight="1" x14ac:dyDescent="0.2">
      <c r="A83" s="790"/>
      <c r="B83" s="790"/>
      <c r="C83" s="994"/>
      <c r="D83" s="977" t="s">
        <v>189</v>
      </c>
      <c r="E83" s="978"/>
      <c r="F83" s="978"/>
      <c r="G83" s="800" t="s">
        <v>90</v>
      </c>
      <c r="H83" s="793"/>
      <c r="I83" s="800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793"/>
      <c r="AF83" s="229"/>
      <c r="AG83" s="226"/>
      <c r="AH83" s="793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793"/>
      <c r="AU83" s="229"/>
      <c r="AV83" s="181"/>
      <c r="AW83" s="224"/>
      <c r="AX83" s="229"/>
      <c r="AY83" s="181"/>
      <c r="AZ83" s="157"/>
      <c r="BA83" s="229"/>
      <c r="BB83" s="184"/>
      <c r="BC83" s="157"/>
      <c r="BD83" s="229"/>
      <c r="BE83" s="181"/>
      <c r="BF83" s="157"/>
      <c r="BG83" s="229"/>
      <c r="BH83" s="181"/>
      <c r="BI83" s="793"/>
      <c r="BJ83" s="229"/>
      <c r="BK83" s="181"/>
      <c r="BL83" s="224"/>
      <c r="BM83" s="229"/>
      <c r="BN83" s="184"/>
    </row>
    <row r="84" spans="1:66" ht="12" customHeight="1" x14ac:dyDescent="0.2">
      <c r="A84" s="790"/>
      <c r="B84" s="790"/>
      <c r="C84" s="994"/>
      <c r="D84" s="975" t="s">
        <v>190</v>
      </c>
      <c r="E84" s="976"/>
      <c r="F84" s="976"/>
      <c r="G84" s="799" t="s">
        <v>90</v>
      </c>
      <c r="H84" s="791"/>
      <c r="I84" s="799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791"/>
      <c r="AF84" s="188"/>
      <c r="AG84" s="29"/>
      <c r="AH84" s="791"/>
      <c r="AI84" s="188"/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791"/>
      <c r="AU84" s="188"/>
      <c r="AV84" s="29"/>
      <c r="AW84" s="23"/>
      <c r="AX84" s="191"/>
      <c r="AY84" s="76"/>
      <c r="AZ84" s="77"/>
      <c r="BA84" s="188"/>
      <c r="BB84" s="81"/>
      <c r="BC84" s="77"/>
      <c r="BD84" s="191"/>
      <c r="BE84" s="81"/>
      <c r="BF84" s="77"/>
      <c r="BG84" s="191"/>
      <c r="BH84" s="81"/>
      <c r="BI84" s="791"/>
      <c r="BJ84" s="191"/>
      <c r="BK84" s="25"/>
      <c r="BL84" s="106"/>
      <c r="BM84" s="191"/>
      <c r="BN84" s="81"/>
    </row>
    <row r="85" spans="1:66" ht="12" customHeight="1" x14ac:dyDescent="0.2">
      <c r="A85" s="790"/>
      <c r="B85" s="790"/>
      <c r="C85" s="994"/>
      <c r="D85" s="975" t="s">
        <v>191</v>
      </c>
      <c r="E85" s="976"/>
      <c r="F85" s="976"/>
      <c r="G85" s="799" t="s">
        <v>90</v>
      </c>
      <c r="H85" s="791"/>
      <c r="I85" s="799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791"/>
      <c r="AF85" s="197"/>
      <c r="AG85" s="29"/>
      <c r="AH85" s="791"/>
      <c r="AI85" s="191"/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791"/>
      <c r="AU85" s="197"/>
      <c r="AV85" s="29"/>
      <c r="AW85" s="106"/>
      <c r="AX85" s="197"/>
      <c r="AY85" s="76"/>
      <c r="AZ85" s="77"/>
      <c r="BA85" s="197"/>
      <c r="BB85" s="110"/>
      <c r="BC85" s="106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</row>
    <row r="86" spans="1:66" ht="12" customHeight="1" x14ac:dyDescent="0.2">
      <c r="A86" s="790"/>
      <c r="B86" s="790"/>
      <c r="C86" s="995"/>
      <c r="D86" s="975" t="s">
        <v>192</v>
      </c>
      <c r="E86" s="976"/>
      <c r="F86" s="976"/>
      <c r="G86" s="799" t="s">
        <v>90</v>
      </c>
      <c r="H86" s="791"/>
      <c r="I86" s="799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794"/>
      <c r="AF86" s="191"/>
      <c r="AG86" s="29"/>
      <c r="AH86" s="791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791"/>
      <c r="AU86" s="197"/>
      <c r="AV86" s="29"/>
      <c r="AW86" s="106"/>
      <c r="AX86" s="197"/>
      <c r="AY86" s="107"/>
      <c r="AZ86" s="249"/>
      <c r="BA86" s="197"/>
      <c r="BB86" s="250"/>
      <c r="BC86" s="106"/>
      <c r="BD86" s="197"/>
      <c r="BE86" s="110"/>
      <c r="BF86" s="106"/>
      <c r="BG86" s="197"/>
      <c r="BH86" s="110"/>
      <c r="BI86" s="794"/>
      <c r="BJ86" s="197"/>
      <c r="BK86" s="25"/>
      <c r="BL86" s="106"/>
      <c r="BM86" s="197"/>
      <c r="BN86" s="110"/>
    </row>
    <row r="87" spans="1:66" ht="12" customHeight="1" x14ac:dyDescent="0.2">
      <c r="A87" s="790"/>
      <c r="B87" s="790"/>
      <c r="C87" s="981" t="s">
        <v>193</v>
      </c>
      <c r="D87" s="988" t="s">
        <v>194</v>
      </c>
      <c r="E87" s="989"/>
      <c r="F87" s="989"/>
      <c r="G87" s="251" t="s">
        <v>90</v>
      </c>
      <c r="H87" s="796"/>
      <c r="I87" s="803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5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</row>
    <row r="88" spans="1:66" ht="12" customHeight="1" x14ac:dyDescent="0.2">
      <c r="A88" s="790"/>
      <c r="B88" s="790"/>
      <c r="C88" s="982"/>
      <c r="D88" s="990" t="s">
        <v>195</v>
      </c>
      <c r="E88" s="991"/>
      <c r="F88" s="991"/>
      <c r="G88" s="257" t="s">
        <v>90</v>
      </c>
      <c r="H88" s="791"/>
      <c r="I88" s="799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6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</row>
    <row r="89" spans="1:66" ht="12" customHeight="1" x14ac:dyDescent="0.2">
      <c r="A89" s="790"/>
      <c r="B89" s="790"/>
      <c r="C89" s="982"/>
      <c r="D89" s="990" t="s">
        <v>196</v>
      </c>
      <c r="E89" s="991"/>
      <c r="F89" s="991"/>
      <c r="G89" s="257" t="s">
        <v>90</v>
      </c>
      <c r="H89" s="791"/>
      <c r="I89" s="799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6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</row>
    <row r="90" spans="1:66" ht="12" customHeight="1" x14ac:dyDescent="0.2">
      <c r="A90" s="790"/>
      <c r="B90" s="790"/>
      <c r="C90" s="982"/>
      <c r="D90" s="990" t="s">
        <v>197</v>
      </c>
      <c r="E90" s="991"/>
      <c r="F90" s="991"/>
      <c r="G90" s="257" t="s">
        <v>90</v>
      </c>
      <c r="H90" s="791"/>
      <c r="I90" s="799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6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</row>
    <row r="91" spans="1:66" ht="12" customHeight="1" x14ac:dyDescent="0.2">
      <c r="A91" s="790"/>
      <c r="B91" s="790"/>
      <c r="C91" s="983"/>
      <c r="D91" s="992" t="s">
        <v>198</v>
      </c>
      <c r="E91" s="993"/>
      <c r="F91" s="993"/>
      <c r="G91" s="258" t="s">
        <v>90</v>
      </c>
      <c r="H91" s="794"/>
      <c r="I91" s="789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4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</row>
    <row r="92" spans="1:66" ht="12" customHeight="1" x14ac:dyDescent="0.2">
      <c r="A92" s="790"/>
      <c r="B92" s="790"/>
      <c r="C92" s="981" t="s">
        <v>199</v>
      </c>
      <c r="D92" s="984" t="s">
        <v>200</v>
      </c>
      <c r="E92" s="985"/>
      <c r="F92" s="985"/>
      <c r="G92" s="803" t="s">
        <v>90</v>
      </c>
      <c r="H92" s="796">
        <v>0.06</v>
      </c>
      <c r="I92" s="803" t="s">
        <v>201</v>
      </c>
      <c r="J92" s="64"/>
      <c r="K92" s="125"/>
      <c r="L92" s="215" t="str">
        <f t="shared" ref="L92:L106" si="19">IF(K92="","",(IF(K92&lt;=$H92,"○","×")))</f>
        <v/>
      </c>
      <c r="M92" s="64"/>
      <c r="N92" s="266"/>
      <c r="O92" s="215" t="str">
        <f t="shared" ref="O92:O106" si="20">IF(N92="","",(IF(N92&lt;=$H92,"○","×")))</f>
        <v/>
      </c>
      <c r="P92" s="64"/>
      <c r="Q92" s="266"/>
      <c r="R92" s="215" t="str">
        <f t="shared" ref="R92:R106" si="21">IF(Q92="","",(IF(Q92&lt;=$H92,"○","×")))</f>
        <v/>
      </c>
      <c r="S92" s="64"/>
      <c r="T92" s="266"/>
      <c r="U92" s="215" t="str">
        <f t="shared" ref="U92:U106" si="22">IF(T92="","",(IF(T92&lt;=$H92,"○","×")))</f>
        <v/>
      </c>
      <c r="V92" s="64"/>
      <c r="W92" s="266"/>
      <c r="X92" s="215" t="str">
        <f t="shared" ref="X92:X106" si="23">IF(W92="","",(IF(W92&lt;=$H92,"○","×")))</f>
        <v/>
      </c>
      <c r="Y92" s="64"/>
      <c r="Z92" s="266"/>
      <c r="AA92" s="215" t="str">
        <f t="shared" ref="AA92:AA106" si="24">IF(Z92="","",(IF(Z92&lt;=$H92,"○","×")))</f>
        <v/>
      </c>
      <c r="AB92" s="64"/>
      <c r="AC92" s="265"/>
      <c r="AD92" s="215" t="str">
        <f t="shared" ref="AD92:AD106" si="25">IF(AC92="","",(IF(AC92&lt;=$H92,"○","×")))</f>
        <v/>
      </c>
      <c r="AE92" s="64"/>
      <c r="AF92" s="266"/>
      <c r="AG92" s="215" t="str">
        <f t="shared" ref="AG92:AG106" si="26">IF(AF92="","",(IF(AF92&lt;=$H92,"○","×")))</f>
        <v/>
      </c>
      <c r="AH92" s="64"/>
      <c r="AI92" s="265"/>
      <c r="AJ92" s="215" t="str">
        <f t="shared" ref="AJ92:AJ106" si="27">IF(AI92="","",(IF(AI92&lt;=$H92,"○","×")))</f>
        <v/>
      </c>
      <c r="AK92" s="64"/>
      <c r="AL92" s="266"/>
      <c r="AM92" s="215" t="str">
        <f t="shared" ref="AM92:AM106" si="28">IF(AL92="","",(IF(AL92&lt;=$H92,"○","×")))</f>
        <v/>
      </c>
      <c r="AN92" s="64"/>
      <c r="AO92" s="266"/>
      <c r="AP92" s="215" t="str">
        <f t="shared" ref="AP92:AP106" si="29">IF(AO92="","",(IF(AO92&lt;=$H92,"○","×")))</f>
        <v/>
      </c>
      <c r="AQ92" s="64"/>
      <c r="AR92" s="266"/>
      <c r="AS92" s="215" t="str">
        <f t="shared" ref="AS92:AS106" si="30">IF(AR92="","",(IF(AR92&lt;=$H92,"○","×")))</f>
        <v/>
      </c>
      <c r="AT92" s="64"/>
      <c r="AU92" s="266"/>
      <c r="AV92" s="215" t="str">
        <f t="shared" ref="AV92:AV106" si="31">IF(AU92="","",(IF(AU92&lt;=$H92,"○","×")))</f>
        <v/>
      </c>
      <c r="AW92" s="64"/>
      <c r="AX92" s="266"/>
      <c r="AY92" s="215" t="str">
        <f t="shared" ref="AY92:AY106" si="32">IF(AX92="","",(IF(AX92&lt;=$H92,"○","×")))</f>
        <v/>
      </c>
      <c r="AZ92" s="64"/>
      <c r="BA92" s="266"/>
      <c r="BB92" s="215" t="str">
        <f t="shared" ref="BB92:BB106" si="33">IF(BA92="","",(IF(BA92&lt;=$H92,"○","×")))</f>
        <v/>
      </c>
      <c r="BC92" s="64"/>
      <c r="BD92" s="266"/>
      <c r="BE92" s="215" t="str">
        <f t="shared" ref="BE92:BE106" si="34">IF(BD92="","",(IF(BD92&lt;=$H92,"○","×")))</f>
        <v/>
      </c>
      <c r="BF92" s="64"/>
      <c r="BG92" s="266"/>
      <c r="BH92" s="215" t="str">
        <f t="shared" ref="BH92:BH106" si="35">IF(BG92="","",(IF(BG92&lt;=$H92,"○","×")))</f>
        <v/>
      </c>
      <c r="BI92" s="64"/>
      <c r="BJ92" s="266"/>
      <c r="BK92" s="215" t="str">
        <f t="shared" ref="BK92:BK106" si="36">IF(BJ92="","",(IF(BJ92&lt;=$H92,"○","×")))</f>
        <v/>
      </c>
      <c r="BL92" s="64"/>
      <c r="BM92" s="266"/>
      <c r="BN92" s="215" t="str">
        <f t="shared" ref="BN92:BN106" si="37">IF(BM92="","",(IF(BM92&lt;=$H92,"○","×")))</f>
        <v/>
      </c>
    </row>
    <row r="93" spans="1:66" ht="12" customHeight="1" x14ac:dyDescent="0.2">
      <c r="A93" s="790"/>
      <c r="B93" s="790"/>
      <c r="C93" s="982"/>
      <c r="D93" s="975" t="s">
        <v>202</v>
      </c>
      <c r="E93" s="976"/>
      <c r="F93" s="976"/>
      <c r="G93" s="799" t="s">
        <v>90</v>
      </c>
      <c r="H93" s="791">
        <v>0.04</v>
      </c>
      <c r="I93" s="799" t="s">
        <v>201</v>
      </c>
      <c r="J93" s="23"/>
      <c r="K93" s="218"/>
      <c r="L93" s="192" t="str">
        <f t="shared" si="19"/>
        <v/>
      </c>
      <c r="M93" s="23"/>
      <c r="N93" s="195"/>
      <c r="O93" s="192" t="str">
        <f t="shared" si="20"/>
        <v/>
      </c>
      <c r="P93" s="23"/>
      <c r="Q93" s="195"/>
      <c r="R93" s="192" t="str">
        <f t="shared" si="21"/>
        <v/>
      </c>
      <c r="S93" s="23"/>
      <c r="T93" s="195"/>
      <c r="U93" s="192" t="str">
        <f t="shared" si="22"/>
        <v/>
      </c>
      <c r="V93" s="23"/>
      <c r="W93" s="195"/>
      <c r="X93" s="192" t="str">
        <f t="shared" si="23"/>
        <v/>
      </c>
      <c r="Y93" s="23"/>
      <c r="Z93" s="195"/>
      <c r="AA93" s="192" t="str">
        <f t="shared" si="24"/>
        <v/>
      </c>
      <c r="AB93" s="23"/>
      <c r="AC93" s="267"/>
      <c r="AD93" s="192" t="str">
        <f t="shared" si="25"/>
        <v/>
      </c>
      <c r="AE93" s="23"/>
      <c r="AF93" s="195"/>
      <c r="AG93" s="192" t="str">
        <f t="shared" si="26"/>
        <v/>
      </c>
      <c r="AH93" s="23"/>
      <c r="AI93" s="267"/>
      <c r="AJ93" s="192" t="str">
        <f t="shared" si="27"/>
        <v/>
      </c>
      <c r="AK93" s="23"/>
      <c r="AL93" s="195"/>
      <c r="AM93" s="192" t="str">
        <f t="shared" si="28"/>
        <v/>
      </c>
      <c r="AN93" s="23"/>
      <c r="AO93" s="195"/>
      <c r="AP93" s="192" t="str">
        <f t="shared" si="29"/>
        <v/>
      </c>
      <c r="AQ93" s="23"/>
      <c r="AR93" s="195"/>
      <c r="AS93" s="192" t="str">
        <f t="shared" si="30"/>
        <v/>
      </c>
      <c r="AT93" s="23"/>
      <c r="AU93" s="195"/>
      <c r="AV93" s="192" t="str">
        <f t="shared" si="31"/>
        <v/>
      </c>
      <c r="AW93" s="23"/>
      <c r="AX93" s="195"/>
      <c r="AY93" s="192" t="str">
        <f t="shared" si="32"/>
        <v/>
      </c>
      <c r="AZ93" s="23"/>
      <c r="BA93" s="195"/>
      <c r="BB93" s="192" t="str">
        <f t="shared" si="33"/>
        <v/>
      </c>
      <c r="BC93" s="23"/>
      <c r="BD93" s="195"/>
      <c r="BE93" s="192" t="str">
        <f t="shared" si="34"/>
        <v/>
      </c>
      <c r="BF93" s="23"/>
      <c r="BG93" s="195"/>
      <c r="BH93" s="192" t="str">
        <f t="shared" si="35"/>
        <v/>
      </c>
      <c r="BI93" s="23"/>
      <c r="BJ93" s="195"/>
      <c r="BK93" s="192" t="str">
        <f t="shared" si="36"/>
        <v/>
      </c>
      <c r="BL93" s="23"/>
      <c r="BM93" s="195"/>
      <c r="BN93" s="192" t="str">
        <f t="shared" si="37"/>
        <v/>
      </c>
    </row>
    <row r="94" spans="1:66" ht="12" customHeight="1" x14ac:dyDescent="0.2">
      <c r="A94" s="790"/>
      <c r="B94" s="790"/>
      <c r="C94" s="982"/>
      <c r="D94" s="975" t="s">
        <v>203</v>
      </c>
      <c r="E94" s="976"/>
      <c r="F94" s="976"/>
      <c r="G94" s="799" t="s">
        <v>90</v>
      </c>
      <c r="H94" s="791">
        <v>0.06</v>
      </c>
      <c r="I94" s="799" t="s">
        <v>201</v>
      </c>
      <c r="J94" s="23"/>
      <c r="K94" s="218"/>
      <c r="L94" s="192" t="str">
        <f t="shared" si="19"/>
        <v/>
      </c>
      <c r="M94" s="23"/>
      <c r="N94" s="195"/>
      <c r="O94" s="192" t="str">
        <f t="shared" si="20"/>
        <v/>
      </c>
      <c r="P94" s="23"/>
      <c r="Q94" s="195"/>
      <c r="R94" s="192" t="str">
        <f t="shared" si="21"/>
        <v/>
      </c>
      <c r="S94" s="23"/>
      <c r="T94" s="195"/>
      <c r="U94" s="192" t="str">
        <f t="shared" si="22"/>
        <v/>
      </c>
      <c r="V94" s="23"/>
      <c r="W94" s="195"/>
      <c r="X94" s="192" t="str">
        <f t="shared" si="23"/>
        <v/>
      </c>
      <c r="Y94" s="23"/>
      <c r="Z94" s="195"/>
      <c r="AA94" s="192" t="str">
        <f t="shared" si="24"/>
        <v/>
      </c>
      <c r="AB94" s="23"/>
      <c r="AC94" s="267"/>
      <c r="AD94" s="192" t="str">
        <f t="shared" si="25"/>
        <v/>
      </c>
      <c r="AE94" s="23"/>
      <c r="AF94" s="195"/>
      <c r="AG94" s="192" t="str">
        <f t="shared" si="26"/>
        <v/>
      </c>
      <c r="AH94" s="23"/>
      <c r="AI94" s="267"/>
      <c r="AJ94" s="192" t="str">
        <f t="shared" si="27"/>
        <v/>
      </c>
      <c r="AK94" s="23"/>
      <c r="AL94" s="195"/>
      <c r="AM94" s="192" t="str">
        <f t="shared" si="28"/>
        <v/>
      </c>
      <c r="AN94" s="23"/>
      <c r="AO94" s="195"/>
      <c r="AP94" s="192" t="str">
        <f t="shared" si="29"/>
        <v/>
      </c>
      <c r="AQ94" s="23"/>
      <c r="AR94" s="195"/>
      <c r="AS94" s="192" t="str">
        <f t="shared" si="30"/>
        <v/>
      </c>
      <c r="AT94" s="23"/>
      <c r="AU94" s="195"/>
      <c r="AV94" s="192" t="str">
        <f t="shared" si="31"/>
        <v/>
      </c>
      <c r="AW94" s="23"/>
      <c r="AX94" s="195"/>
      <c r="AY94" s="192" t="str">
        <f t="shared" si="32"/>
        <v/>
      </c>
      <c r="AZ94" s="23"/>
      <c r="BA94" s="195"/>
      <c r="BB94" s="192" t="str">
        <f t="shared" si="33"/>
        <v/>
      </c>
      <c r="BC94" s="23"/>
      <c r="BD94" s="195"/>
      <c r="BE94" s="192" t="str">
        <f t="shared" si="34"/>
        <v/>
      </c>
      <c r="BF94" s="23"/>
      <c r="BG94" s="195"/>
      <c r="BH94" s="192" t="str">
        <f t="shared" si="35"/>
        <v/>
      </c>
      <c r="BI94" s="23"/>
      <c r="BJ94" s="195"/>
      <c r="BK94" s="192" t="str">
        <f t="shared" si="36"/>
        <v/>
      </c>
      <c r="BL94" s="23"/>
      <c r="BM94" s="195"/>
      <c r="BN94" s="192" t="str">
        <f t="shared" si="37"/>
        <v/>
      </c>
    </row>
    <row r="95" spans="1:66" ht="12" customHeight="1" x14ac:dyDescent="0.2">
      <c r="A95" s="790"/>
      <c r="B95" s="790"/>
      <c r="C95" s="982"/>
      <c r="D95" s="977" t="s">
        <v>204</v>
      </c>
      <c r="E95" s="978"/>
      <c r="F95" s="978"/>
      <c r="G95" s="800" t="s">
        <v>90</v>
      </c>
      <c r="H95" s="793">
        <v>0.2</v>
      </c>
      <c r="I95" s="799" t="s">
        <v>201</v>
      </c>
      <c r="J95" s="224"/>
      <c r="K95" s="269"/>
      <c r="L95" s="222" t="str">
        <f t="shared" si="19"/>
        <v/>
      </c>
      <c r="M95" s="224"/>
      <c r="N95" s="269"/>
      <c r="O95" s="222" t="str">
        <f t="shared" si="20"/>
        <v/>
      </c>
      <c r="P95" s="224"/>
      <c r="Q95" s="269"/>
      <c r="R95" s="222" t="str">
        <f t="shared" si="21"/>
        <v/>
      </c>
      <c r="S95" s="224"/>
      <c r="T95" s="269"/>
      <c r="U95" s="222" t="str">
        <f t="shared" si="22"/>
        <v/>
      </c>
      <c r="V95" s="224"/>
      <c r="W95" s="269"/>
      <c r="X95" s="222" t="str">
        <f t="shared" si="23"/>
        <v/>
      </c>
      <c r="Y95" s="224"/>
      <c r="Z95" s="269"/>
      <c r="AA95" s="222" t="str">
        <f t="shared" si="24"/>
        <v/>
      </c>
      <c r="AB95" s="224"/>
      <c r="AC95" s="268"/>
      <c r="AD95" s="222" t="str">
        <f t="shared" si="25"/>
        <v/>
      </c>
      <c r="AE95" s="224"/>
      <c r="AF95" s="269"/>
      <c r="AG95" s="222" t="str">
        <f t="shared" si="26"/>
        <v/>
      </c>
      <c r="AH95" s="224"/>
      <c r="AI95" s="268"/>
      <c r="AJ95" s="222" t="str">
        <f t="shared" si="27"/>
        <v/>
      </c>
      <c r="AK95" s="224"/>
      <c r="AL95" s="269"/>
      <c r="AM95" s="222" t="str">
        <f t="shared" si="28"/>
        <v/>
      </c>
      <c r="AN95" s="224"/>
      <c r="AO95" s="269"/>
      <c r="AP95" s="222" t="str">
        <f t="shared" si="29"/>
        <v/>
      </c>
      <c r="AQ95" s="224"/>
      <c r="AR95" s="269"/>
      <c r="AS95" s="222" t="str">
        <f t="shared" si="30"/>
        <v/>
      </c>
      <c r="AT95" s="224"/>
      <c r="AU95" s="269"/>
      <c r="AV95" s="222" t="str">
        <f t="shared" si="31"/>
        <v/>
      </c>
      <c r="AW95" s="224"/>
      <c r="AX95" s="269"/>
      <c r="AY95" s="222" t="str">
        <f t="shared" si="32"/>
        <v/>
      </c>
      <c r="AZ95" s="224"/>
      <c r="BA95" s="269"/>
      <c r="BB95" s="222" t="str">
        <f t="shared" si="33"/>
        <v/>
      </c>
      <c r="BC95" s="224"/>
      <c r="BD95" s="269"/>
      <c r="BE95" s="222" t="str">
        <f t="shared" si="34"/>
        <v/>
      </c>
      <c r="BF95" s="224"/>
      <c r="BG95" s="269"/>
      <c r="BH95" s="222" t="str">
        <f t="shared" si="35"/>
        <v/>
      </c>
      <c r="BI95" s="224"/>
      <c r="BJ95" s="269"/>
      <c r="BK95" s="222" t="str">
        <f t="shared" si="36"/>
        <v/>
      </c>
      <c r="BL95" s="224"/>
      <c r="BM95" s="269"/>
      <c r="BN95" s="222" t="str">
        <f t="shared" si="37"/>
        <v/>
      </c>
    </row>
    <row r="96" spans="1:66" ht="12" customHeight="1" x14ac:dyDescent="0.2">
      <c r="A96" s="790"/>
      <c r="B96" s="790"/>
      <c r="C96" s="982"/>
      <c r="D96" s="975" t="s">
        <v>205</v>
      </c>
      <c r="E96" s="976"/>
      <c r="F96" s="976"/>
      <c r="G96" s="799" t="s">
        <v>90</v>
      </c>
      <c r="H96" s="791">
        <v>8.0000000000000002E-3</v>
      </c>
      <c r="I96" s="788" t="s">
        <v>201</v>
      </c>
      <c r="J96" s="23"/>
      <c r="K96" s="218"/>
      <c r="L96" s="192" t="str">
        <f t="shared" si="19"/>
        <v/>
      </c>
      <c r="M96" s="23"/>
      <c r="N96" s="270"/>
      <c r="O96" s="192" t="str">
        <f t="shared" si="20"/>
        <v/>
      </c>
      <c r="P96" s="23"/>
      <c r="Q96" s="270"/>
      <c r="R96" s="192" t="str">
        <f t="shared" si="21"/>
        <v/>
      </c>
      <c r="S96" s="23"/>
      <c r="T96" s="270"/>
      <c r="U96" s="192" t="str">
        <f t="shared" si="22"/>
        <v/>
      </c>
      <c r="V96" s="23"/>
      <c r="W96" s="270"/>
      <c r="X96" s="192" t="str">
        <f t="shared" si="23"/>
        <v/>
      </c>
      <c r="Y96" s="23"/>
      <c r="Z96" s="270"/>
      <c r="AA96" s="192" t="str">
        <f t="shared" si="24"/>
        <v/>
      </c>
      <c r="AB96" s="23"/>
      <c r="AC96" s="267"/>
      <c r="AD96" s="192" t="str">
        <f t="shared" si="25"/>
        <v/>
      </c>
      <c r="AE96" s="23"/>
      <c r="AF96" s="270"/>
      <c r="AG96" s="192" t="str">
        <f t="shared" si="26"/>
        <v/>
      </c>
      <c r="AH96" s="23"/>
      <c r="AI96" s="267"/>
      <c r="AJ96" s="192" t="str">
        <f t="shared" si="27"/>
        <v/>
      </c>
      <c r="AK96" s="23"/>
      <c r="AL96" s="270"/>
      <c r="AM96" s="192" t="str">
        <f t="shared" si="28"/>
        <v/>
      </c>
      <c r="AN96" s="23"/>
      <c r="AO96" s="270"/>
      <c r="AP96" s="192" t="str">
        <f t="shared" si="29"/>
        <v/>
      </c>
      <c r="AQ96" s="23"/>
      <c r="AR96" s="270"/>
      <c r="AS96" s="192" t="str">
        <f t="shared" si="30"/>
        <v/>
      </c>
      <c r="AT96" s="23"/>
      <c r="AU96" s="270"/>
      <c r="AV96" s="192" t="str">
        <f t="shared" si="31"/>
        <v/>
      </c>
      <c r="AW96" s="23"/>
      <c r="AX96" s="270"/>
      <c r="AY96" s="192" t="str">
        <f t="shared" si="32"/>
        <v/>
      </c>
      <c r="AZ96" s="23"/>
      <c r="BA96" s="270"/>
      <c r="BB96" s="192" t="str">
        <f t="shared" si="33"/>
        <v/>
      </c>
      <c r="BC96" s="23"/>
      <c r="BD96" s="270"/>
      <c r="BE96" s="192" t="str">
        <f t="shared" si="34"/>
        <v/>
      </c>
      <c r="BF96" s="23"/>
      <c r="BG96" s="270"/>
      <c r="BH96" s="192" t="str">
        <f t="shared" si="35"/>
        <v/>
      </c>
      <c r="BI96" s="23"/>
      <c r="BJ96" s="270"/>
      <c r="BK96" s="192" t="str">
        <f t="shared" si="36"/>
        <v/>
      </c>
      <c r="BL96" s="23"/>
      <c r="BM96" s="270"/>
      <c r="BN96" s="192" t="str">
        <f t="shared" si="37"/>
        <v/>
      </c>
    </row>
    <row r="97" spans="1:66" ht="12" customHeight="1" x14ac:dyDescent="0.2">
      <c r="A97" s="790"/>
      <c r="B97" s="790"/>
      <c r="C97" s="982"/>
      <c r="D97" s="975" t="s">
        <v>206</v>
      </c>
      <c r="E97" s="976"/>
      <c r="F97" s="976"/>
      <c r="G97" s="799" t="s">
        <v>90</v>
      </c>
      <c r="H97" s="791">
        <v>5.0000000000000001E-3</v>
      </c>
      <c r="I97" s="799" t="s">
        <v>201</v>
      </c>
      <c r="J97" s="23"/>
      <c r="K97" s="218"/>
      <c r="L97" s="192" t="str">
        <f t="shared" si="19"/>
        <v/>
      </c>
      <c r="M97" s="23"/>
      <c r="N97" s="270"/>
      <c r="O97" s="192" t="str">
        <f t="shared" si="20"/>
        <v/>
      </c>
      <c r="P97" s="23"/>
      <c r="Q97" s="270"/>
      <c r="R97" s="192" t="str">
        <f t="shared" si="21"/>
        <v/>
      </c>
      <c r="S97" s="23"/>
      <c r="T97" s="270"/>
      <c r="U97" s="192" t="str">
        <f t="shared" si="22"/>
        <v/>
      </c>
      <c r="V97" s="23"/>
      <c r="W97" s="270"/>
      <c r="X97" s="192" t="str">
        <f t="shared" si="23"/>
        <v/>
      </c>
      <c r="Y97" s="23"/>
      <c r="Z97" s="270"/>
      <c r="AA97" s="192" t="str">
        <f t="shared" si="24"/>
        <v/>
      </c>
      <c r="AB97" s="23"/>
      <c r="AC97" s="267"/>
      <c r="AD97" s="192" t="str">
        <f t="shared" si="25"/>
        <v/>
      </c>
      <c r="AE97" s="23"/>
      <c r="AF97" s="270"/>
      <c r="AG97" s="192" t="str">
        <f t="shared" si="26"/>
        <v/>
      </c>
      <c r="AH97" s="23"/>
      <c r="AI97" s="267"/>
      <c r="AJ97" s="192" t="str">
        <f t="shared" si="27"/>
        <v/>
      </c>
      <c r="AK97" s="23"/>
      <c r="AL97" s="270"/>
      <c r="AM97" s="192" t="str">
        <f t="shared" si="28"/>
        <v/>
      </c>
      <c r="AN97" s="23"/>
      <c r="AO97" s="270"/>
      <c r="AP97" s="192" t="str">
        <f t="shared" si="29"/>
        <v/>
      </c>
      <c r="AQ97" s="23"/>
      <c r="AR97" s="270"/>
      <c r="AS97" s="192" t="str">
        <f t="shared" si="30"/>
        <v/>
      </c>
      <c r="AT97" s="23"/>
      <c r="AU97" s="270"/>
      <c r="AV97" s="192" t="str">
        <f t="shared" si="31"/>
        <v/>
      </c>
      <c r="AW97" s="23"/>
      <c r="AX97" s="270"/>
      <c r="AY97" s="192" t="str">
        <f t="shared" si="32"/>
        <v/>
      </c>
      <c r="AZ97" s="23"/>
      <c r="BA97" s="270"/>
      <c r="BB97" s="192" t="str">
        <f t="shared" si="33"/>
        <v/>
      </c>
      <c r="BC97" s="23"/>
      <c r="BD97" s="270"/>
      <c r="BE97" s="192" t="str">
        <f t="shared" si="34"/>
        <v/>
      </c>
      <c r="BF97" s="23"/>
      <c r="BG97" s="270"/>
      <c r="BH97" s="192" t="str">
        <f t="shared" si="35"/>
        <v/>
      </c>
      <c r="BI97" s="23"/>
      <c r="BJ97" s="270"/>
      <c r="BK97" s="192" t="str">
        <f t="shared" si="36"/>
        <v/>
      </c>
      <c r="BL97" s="23"/>
      <c r="BM97" s="270"/>
      <c r="BN97" s="192" t="str">
        <f t="shared" si="37"/>
        <v/>
      </c>
    </row>
    <row r="98" spans="1:66" ht="12" customHeight="1" x14ac:dyDescent="0.2">
      <c r="A98" s="790"/>
      <c r="B98" s="790"/>
      <c r="C98" s="982"/>
      <c r="D98" s="975" t="s">
        <v>207</v>
      </c>
      <c r="E98" s="976"/>
      <c r="F98" s="976"/>
      <c r="G98" s="799" t="s">
        <v>90</v>
      </c>
      <c r="H98" s="791">
        <v>3.0000000000000001E-3</v>
      </c>
      <c r="I98" s="799" t="s">
        <v>201</v>
      </c>
      <c r="J98" s="23"/>
      <c r="K98" s="218"/>
      <c r="L98" s="192" t="str">
        <f t="shared" si="19"/>
        <v/>
      </c>
      <c r="M98" s="23"/>
      <c r="N98" s="270"/>
      <c r="O98" s="192" t="str">
        <f t="shared" si="20"/>
        <v/>
      </c>
      <c r="P98" s="23"/>
      <c r="Q98" s="270"/>
      <c r="R98" s="192" t="str">
        <f t="shared" si="21"/>
        <v/>
      </c>
      <c r="S98" s="23"/>
      <c r="T98" s="270"/>
      <c r="U98" s="192" t="str">
        <f t="shared" si="22"/>
        <v/>
      </c>
      <c r="V98" s="23"/>
      <c r="W98" s="270"/>
      <c r="X98" s="192" t="str">
        <f t="shared" si="23"/>
        <v/>
      </c>
      <c r="Y98" s="23"/>
      <c r="Z98" s="270"/>
      <c r="AA98" s="192" t="str">
        <f t="shared" si="24"/>
        <v/>
      </c>
      <c r="AB98" s="23"/>
      <c r="AC98" s="267"/>
      <c r="AD98" s="192" t="str">
        <f t="shared" si="25"/>
        <v/>
      </c>
      <c r="AE98" s="23"/>
      <c r="AF98" s="270"/>
      <c r="AG98" s="192" t="str">
        <f t="shared" si="26"/>
        <v/>
      </c>
      <c r="AH98" s="23"/>
      <c r="AI98" s="267"/>
      <c r="AJ98" s="192" t="str">
        <f t="shared" si="27"/>
        <v/>
      </c>
      <c r="AK98" s="23"/>
      <c r="AL98" s="270"/>
      <c r="AM98" s="192" t="str">
        <f t="shared" si="28"/>
        <v/>
      </c>
      <c r="AN98" s="23"/>
      <c r="AO98" s="270"/>
      <c r="AP98" s="192" t="str">
        <f t="shared" si="29"/>
        <v/>
      </c>
      <c r="AQ98" s="23"/>
      <c r="AR98" s="270"/>
      <c r="AS98" s="192" t="str">
        <f t="shared" si="30"/>
        <v/>
      </c>
      <c r="AT98" s="23"/>
      <c r="AU98" s="270"/>
      <c r="AV98" s="192" t="str">
        <f t="shared" si="31"/>
        <v/>
      </c>
      <c r="AW98" s="23"/>
      <c r="AX98" s="270"/>
      <c r="AY98" s="192" t="str">
        <f t="shared" si="32"/>
        <v/>
      </c>
      <c r="AZ98" s="23"/>
      <c r="BA98" s="270"/>
      <c r="BB98" s="192" t="str">
        <f t="shared" si="33"/>
        <v/>
      </c>
      <c r="BC98" s="23"/>
      <c r="BD98" s="270"/>
      <c r="BE98" s="192" t="str">
        <f t="shared" si="34"/>
        <v/>
      </c>
      <c r="BF98" s="23"/>
      <c r="BG98" s="270"/>
      <c r="BH98" s="192" t="str">
        <f t="shared" si="35"/>
        <v/>
      </c>
      <c r="BI98" s="23"/>
      <c r="BJ98" s="270"/>
      <c r="BK98" s="192" t="str">
        <f t="shared" si="36"/>
        <v/>
      </c>
      <c r="BL98" s="23"/>
      <c r="BM98" s="270"/>
      <c r="BN98" s="192" t="str">
        <f t="shared" si="37"/>
        <v/>
      </c>
    </row>
    <row r="99" spans="1:66" ht="12" customHeight="1" x14ac:dyDescent="0.2">
      <c r="A99" s="790"/>
      <c r="B99" s="790"/>
      <c r="C99" s="982"/>
      <c r="D99" s="977" t="s">
        <v>208</v>
      </c>
      <c r="E99" s="978"/>
      <c r="F99" s="978"/>
      <c r="G99" s="800" t="s">
        <v>90</v>
      </c>
      <c r="H99" s="793">
        <v>0.04</v>
      </c>
      <c r="I99" s="800" t="s">
        <v>201</v>
      </c>
      <c r="J99" s="224"/>
      <c r="K99" s="218"/>
      <c r="L99" s="222" t="str">
        <f t="shared" si="19"/>
        <v/>
      </c>
      <c r="M99" s="224"/>
      <c r="N99" s="271"/>
      <c r="O99" s="222" t="str">
        <f t="shared" si="20"/>
        <v/>
      </c>
      <c r="P99" s="224"/>
      <c r="Q99" s="271"/>
      <c r="R99" s="222" t="str">
        <f t="shared" si="21"/>
        <v/>
      </c>
      <c r="S99" s="224"/>
      <c r="T99" s="271"/>
      <c r="U99" s="222" t="str">
        <f t="shared" si="22"/>
        <v/>
      </c>
      <c r="V99" s="224"/>
      <c r="W99" s="271"/>
      <c r="X99" s="222" t="str">
        <f t="shared" si="23"/>
        <v/>
      </c>
      <c r="Y99" s="224"/>
      <c r="Z99" s="271"/>
      <c r="AA99" s="222" t="str">
        <f t="shared" si="24"/>
        <v/>
      </c>
      <c r="AB99" s="224"/>
      <c r="AC99" s="268"/>
      <c r="AD99" s="222" t="str">
        <f t="shared" si="25"/>
        <v/>
      </c>
      <c r="AE99" s="224"/>
      <c r="AF99" s="271"/>
      <c r="AG99" s="222" t="str">
        <f t="shared" si="26"/>
        <v/>
      </c>
      <c r="AH99" s="224"/>
      <c r="AI99" s="268"/>
      <c r="AJ99" s="222" t="str">
        <f t="shared" si="27"/>
        <v/>
      </c>
      <c r="AK99" s="224"/>
      <c r="AL99" s="271"/>
      <c r="AM99" s="222" t="str">
        <f t="shared" si="28"/>
        <v/>
      </c>
      <c r="AN99" s="224"/>
      <c r="AO99" s="271"/>
      <c r="AP99" s="222" t="str">
        <f t="shared" si="29"/>
        <v/>
      </c>
      <c r="AQ99" s="224"/>
      <c r="AR99" s="271"/>
      <c r="AS99" s="222" t="str">
        <f t="shared" si="30"/>
        <v/>
      </c>
      <c r="AT99" s="224"/>
      <c r="AU99" s="271"/>
      <c r="AV99" s="222" t="str">
        <f t="shared" si="31"/>
        <v/>
      </c>
      <c r="AW99" s="224"/>
      <c r="AX99" s="271"/>
      <c r="AY99" s="222" t="str">
        <f t="shared" si="32"/>
        <v/>
      </c>
      <c r="AZ99" s="224"/>
      <c r="BA99" s="271"/>
      <c r="BB99" s="222" t="str">
        <f t="shared" si="33"/>
        <v/>
      </c>
      <c r="BC99" s="224"/>
      <c r="BD99" s="271"/>
      <c r="BE99" s="222" t="str">
        <f t="shared" si="34"/>
        <v/>
      </c>
      <c r="BF99" s="224"/>
      <c r="BG99" s="271"/>
      <c r="BH99" s="222" t="str">
        <f t="shared" si="35"/>
        <v/>
      </c>
      <c r="BI99" s="224"/>
      <c r="BJ99" s="271"/>
      <c r="BK99" s="222" t="str">
        <f t="shared" si="36"/>
        <v/>
      </c>
      <c r="BL99" s="224"/>
      <c r="BM99" s="271"/>
      <c r="BN99" s="222" t="str">
        <f t="shared" si="37"/>
        <v/>
      </c>
    </row>
    <row r="100" spans="1:66" ht="12" customHeight="1" x14ac:dyDescent="0.2">
      <c r="A100" s="790"/>
      <c r="B100" s="790"/>
      <c r="C100" s="982"/>
      <c r="D100" s="975" t="s">
        <v>209</v>
      </c>
      <c r="E100" s="976"/>
      <c r="F100" s="976"/>
      <c r="G100" s="799" t="s">
        <v>90</v>
      </c>
      <c r="H100" s="791">
        <v>0.04</v>
      </c>
      <c r="I100" s="799" t="s">
        <v>201</v>
      </c>
      <c r="J100" s="232"/>
      <c r="K100" s="187"/>
      <c r="L100" s="192" t="str">
        <f t="shared" si="19"/>
        <v/>
      </c>
      <c r="M100" s="232"/>
      <c r="N100" s="274"/>
      <c r="O100" s="192" t="str">
        <f t="shared" si="20"/>
        <v/>
      </c>
      <c r="P100" s="232"/>
      <c r="Q100" s="274"/>
      <c r="R100" s="192" t="str">
        <f t="shared" si="21"/>
        <v/>
      </c>
      <c r="S100" s="232"/>
      <c r="T100" s="274"/>
      <c r="U100" s="192" t="str">
        <f t="shared" si="22"/>
        <v/>
      </c>
      <c r="V100" s="232"/>
      <c r="W100" s="274"/>
      <c r="X100" s="192" t="str">
        <f t="shared" si="23"/>
        <v/>
      </c>
      <c r="Y100" s="232"/>
      <c r="Z100" s="274"/>
      <c r="AA100" s="192" t="str">
        <f t="shared" si="24"/>
        <v/>
      </c>
      <c r="AB100" s="232"/>
      <c r="AC100" s="273"/>
      <c r="AD100" s="192" t="str">
        <f t="shared" si="25"/>
        <v/>
      </c>
      <c r="AE100" s="232"/>
      <c r="AF100" s="274"/>
      <c r="AG100" s="192" t="str">
        <f t="shared" si="26"/>
        <v/>
      </c>
      <c r="AH100" s="232"/>
      <c r="AI100" s="273"/>
      <c r="AJ100" s="192" t="str">
        <f t="shared" si="27"/>
        <v/>
      </c>
      <c r="AK100" s="232"/>
      <c r="AL100" s="274"/>
      <c r="AM100" s="192" t="str">
        <f t="shared" si="28"/>
        <v/>
      </c>
      <c r="AN100" s="232"/>
      <c r="AO100" s="274"/>
      <c r="AP100" s="192" t="str">
        <f t="shared" si="29"/>
        <v/>
      </c>
      <c r="AQ100" s="232"/>
      <c r="AR100" s="274"/>
      <c r="AS100" s="192" t="str">
        <f t="shared" si="30"/>
        <v/>
      </c>
      <c r="AT100" s="232"/>
      <c r="AU100" s="274"/>
      <c r="AV100" s="192" t="str">
        <f t="shared" si="31"/>
        <v/>
      </c>
      <c r="AW100" s="232"/>
      <c r="AX100" s="274"/>
      <c r="AY100" s="192" t="str">
        <f t="shared" si="32"/>
        <v/>
      </c>
      <c r="AZ100" s="232"/>
      <c r="BA100" s="274"/>
      <c r="BB100" s="192" t="str">
        <f t="shared" si="33"/>
        <v/>
      </c>
      <c r="BC100" s="232"/>
      <c r="BD100" s="274"/>
      <c r="BE100" s="192" t="str">
        <f t="shared" si="34"/>
        <v/>
      </c>
      <c r="BF100" s="232"/>
      <c r="BG100" s="274"/>
      <c r="BH100" s="192" t="str">
        <f t="shared" si="35"/>
        <v/>
      </c>
      <c r="BI100" s="232"/>
      <c r="BJ100" s="274"/>
      <c r="BK100" s="192" t="str">
        <f t="shared" si="36"/>
        <v/>
      </c>
      <c r="BL100" s="232"/>
      <c r="BM100" s="274"/>
      <c r="BN100" s="192" t="str">
        <f t="shared" si="37"/>
        <v/>
      </c>
    </row>
    <row r="101" spans="1:66" ht="12" customHeight="1" x14ac:dyDescent="0.2">
      <c r="A101" s="790"/>
      <c r="B101" s="790"/>
      <c r="C101" s="982"/>
      <c r="D101" s="975" t="s">
        <v>210</v>
      </c>
      <c r="E101" s="976"/>
      <c r="F101" s="976"/>
      <c r="G101" s="799" t="s">
        <v>90</v>
      </c>
      <c r="H101" s="791">
        <v>0.05</v>
      </c>
      <c r="I101" s="799" t="s">
        <v>201</v>
      </c>
      <c r="J101" s="23"/>
      <c r="K101" s="218"/>
      <c r="L101" s="192" t="str">
        <f t="shared" si="19"/>
        <v/>
      </c>
      <c r="M101" s="23"/>
      <c r="N101" s="271"/>
      <c r="O101" s="192" t="str">
        <f t="shared" si="20"/>
        <v/>
      </c>
      <c r="P101" s="23"/>
      <c r="Q101" s="271"/>
      <c r="R101" s="192" t="str">
        <f t="shared" si="21"/>
        <v/>
      </c>
      <c r="S101" s="23"/>
      <c r="T101" s="271"/>
      <c r="U101" s="192" t="str">
        <f t="shared" si="22"/>
        <v/>
      </c>
      <c r="V101" s="23"/>
      <c r="W101" s="271"/>
      <c r="X101" s="192" t="str">
        <f t="shared" si="23"/>
        <v/>
      </c>
      <c r="Y101" s="23"/>
      <c r="Z101" s="271"/>
      <c r="AA101" s="192" t="str">
        <f t="shared" si="24"/>
        <v/>
      </c>
      <c r="AB101" s="23"/>
      <c r="AC101" s="267"/>
      <c r="AD101" s="192" t="str">
        <f t="shared" si="25"/>
        <v/>
      </c>
      <c r="AE101" s="23"/>
      <c r="AF101" s="271"/>
      <c r="AG101" s="192" t="str">
        <f t="shared" si="26"/>
        <v/>
      </c>
      <c r="AH101" s="23"/>
      <c r="AI101" s="267"/>
      <c r="AJ101" s="192" t="str">
        <f t="shared" si="27"/>
        <v/>
      </c>
      <c r="AK101" s="23"/>
      <c r="AL101" s="271"/>
      <c r="AM101" s="192" t="str">
        <f t="shared" si="28"/>
        <v/>
      </c>
      <c r="AN101" s="23"/>
      <c r="AO101" s="271"/>
      <c r="AP101" s="192" t="str">
        <f t="shared" si="29"/>
        <v/>
      </c>
      <c r="AQ101" s="23"/>
      <c r="AR101" s="271"/>
      <c r="AS101" s="192" t="str">
        <f t="shared" si="30"/>
        <v/>
      </c>
      <c r="AT101" s="23"/>
      <c r="AU101" s="271"/>
      <c r="AV101" s="192" t="str">
        <f t="shared" si="31"/>
        <v/>
      </c>
      <c r="AW101" s="23"/>
      <c r="AX101" s="271"/>
      <c r="AY101" s="192" t="str">
        <f t="shared" si="32"/>
        <v/>
      </c>
      <c r="AZ101" s="23"/>
      <c r="BA101" s="271"/>
      <c r="BB101" s="192" t="str">
        <f t="shared" si="33"/>
        <v/>
      </c>
      <c r="BC101" s="23"/>
      <c r="BD101" s="271"/>
      <c r="BE101" s="192" t="str">
        <f t="shared" si="34"/>
        <v/>
      </c>
      <c r="BF101" s="23"/>
      <c r="BG101" s="271"/>
      <c r="BH101" s="192" t="str">
        <f t="shared" si="35"/>
        <v/>
      </c>
      <c r="BI101" s="23"/>
      <c r="BJ101" s="271"/>
      <c r="BK101" s="192" t="str">
        <f t="shared" si="36"/>
        <v/>
      </c>
      <c r="BL101" s="23"/>
      <c r="BM101" s="271"/>
      <c r="BN101" s="192" t="str">
        <f t="shared" si="37"/>
        <v/>
      </c>
    </row>
    <row r="102" spans="1:66" ht="12" customHeight="1" x14ac:dyDescent="0.2">
      <c r="A102" s="790"/>
      <c r="B102" s="790"/>
      <c r="C102" s="982"/>
      <c r="D102" s="975" t="s">
        <v>211</v>
      </c>
      <c r="E102" s="976"/>
      <c r="F102" s="976"/>
      <c r="G102" s="799" t="s">
        <v>90</v>
      </c>
      <c r="H102" s="791">
        <v>8.0000000000000002E-3</v>
      </c>
      <c r="I102" s="799" t="s">
        <v>201</v>
      </c>
      <c r="J102" s="23"/>
      <c r="K102" s="218"/>
      <c r="L102" s="192" t="str">
        <f t="shared" si="19"/>
        <v/>
      </c>
      <c r="M102" s="23"/>
      <c r="N102" s="270"/>
      <c r="O102" s="192" t="str">
        <f t="shared" si="20"/>
        <v/>
      </c>
      <c r="P102" s="23"/>
      <c r="Q102" s="270"/>
      <c r="R102" s="192" t="str">
        <f t="shared" si="21"/>
        <v/>
      </c>
      <c r="S102" s="23"/>
      <c r="T102" s="270"/>
      <c r="U102" s="192" t="str">
        <f t="shared" si="22"/>
        <v/>
      </c>
      <c r="V102" s="23"/>
      <c r="W102" s="270"/>
      <c r="X102" s="192" t="str">
        <f t="shared" si="23"/>
        <v/>
      </c>
      <c r="Y102" s="23"/>
      <c r="Z102" s="270"/>
      <c r="AA102" s="192" t="str">
        <f t="shared" si="24"/>
        <v/>
      </c>
      <c r="AB102" s="23"/>
      <c r="AC102" s="267"/>
      <c r="AD102" s="192" t="str">
        <f t="shared" si="25"/>
        <v/>
      </c>
      <c r="AE102" s="23"/>
      <c r="AF102" s="270"/>
      <c r="AG102" s="192" t="str">
        <f t="shared" si="26"/>
        <v/>
      </c>
      <c r="AH102" s="23"/>
      <c r="AI102" s="267"/>
      <c r="AJ102" s="192" t="str">
        <f t="shared" si="27"/>
        <v/>
      </c>
      <c r="AK102" s="23"/>
      <c r="AL102" s="270"/>
      <c r="AM102" s="192" t="str">
        <f t="shared" si="28"/>
        <v/>
      </c>
      <c r="AN102" s="23"/>
      <c r="AO102" s="270"/>
      <c r="AP102" s="192" t="str">
        <f t="shared" si="29"/>
        <v/>
      </c>
      <c r="AQ102" s="23"/>
      <c r="AR102" s="270"/>
      <c r="AS102" s="192" t="str">
        <f t="shared" si="30"/>
        <v/>
      </c>
      <c r="AT102" s="23"/>
      <c r="AU102" s="270"/>
      <c r="AV102" s="192" t="str">
        <f t="shared" si="31"/>
        <v/>
      </c>
      <c r="AW102" s="23"/>
      <c r="AX102" s="270"/>
      <c r="AY102" s="192" t="str">
        <f t="shared" si="32"/>
        <v/>
      </c>
      <c r="AZ102" s="23"/>
      <c r="BA102" s="270"/>
      <c r="BB102" s="192" t="str">
        <f t="shared" si="33"/>
        <v/>
      </c>
      <c r="BC102" s="23"/>
      <c r="BD102" s="270"/>
      <c r="BE102" s="192" t="str">
        <f t="shared" si="34"/>
        <v/>
      </c>
      <c r="BF102" s="23"/>
      <c r="BG102" s="270"/>
      <c r="BH102" s="192" t="str">
        <f t="shared" si="35"/>
        <v/>
      </c>
      <c r="BI102" s="23"/>
      <c r="BJ102" s="270"/>
      <c r="BK102" s="192" t="str">
        <f t="shared" si="36"/>
        <v/>
      </c>
      <c r="BL102" s="23"/>
      <c r="BM102" s="270"/>
      <c r="BN102" s="192" t="str">
        <f t="shared" si="37"/>
        <v/>
      </c>
    </row>
    <row r="103" spans="1:66" ht="12" customHeight="1" x14ac:dyDescent="0.2">
      <c r="A103" s="790"/>
      <c r="B103" s="790"/>
      <c r="C103" s="982"/>
      <c r="D103" s="977" t="s">
        <v>212</v>
      </c>
      <c r="E103" s="978"/>
      <c r="F103" s="978"/>
      <c r="G103" s="800" t="s">
        <v>90</v>
      </c>
      <c r="H103" s="793">
        <v>6.0000000000000001E-3</v>
      </c>
      <c r="I103" s="800" t="s">
        <v>93</v>
      </c>
      <c r="J103" s="224"/>
      <c r="K103" s="269"/>
      <c r="L103" s="222" t="str">
        <f t="shared" si="19"/>
        <v/>
      </c>
      <c r="M103" s="224"/>
      <c r="N103" s="277"/>
      <c r="O103" s="222" t="str">
        <f t="shared" si="20"/>
        <v/>
      </c>
      <c r="P103" s="224"/>
      <c r="Q103" s="277"/>
      <c r="R103" s="222" t="str">
        <f t="shared" si="21"/>
        <v/>
      </c>
      <c r="S103" s="224"/>
      <c r="T103" s="277"/>
      <c r="U103" s="222" t="str">
        <f t="shared" si="22"/>
        <v/>
      </c>
      <c r="V103" s="224"/>
      <c r="W103" s="277"/>
      <c r="X103" s="222" t="str">
        <f t="shared" si="23"/>
        <v/>
      </c>
      <c r="Y103" s="224"/>
      <c r="Z103" s="277"/>
      <c r="AA103" s="222" t="str">
        <f t="shared" si="24"/>
        <v/>
      </c>
      <c r="AB103" s="224"/>
      <c r="AC103" s="277"/>
      <c r="AD103" s="222" t="str">
        <f t="shared" si="25"/>
        <v/>
      </c>
      <c r="AE103" s="224"/>
      <c r="AF103" s="277"/>
      <c r="AG103" s="222" t="str">
        <f t="shared" si="26"/>
        <v/>
      </c>
      <c r="AH103" s="224"/>
      <c r="AI103" s="277"/>
      <c r="AJ103" s="222" t="str">
        <f t="shared" si="27"/>
        <v/>
      </c>
      <c r="AK103" s="224"/>
      <c r="AL103" s="277"/>
      <c r="AM103" s="222" t="str">
        <f t="shared" si="28"/>
        <v/>
      </c>
      <c r="AN103" s="224"/>
      <c r="AO103" s="277"/>
      <c r="AP103" s="222" t="str">
        <f t="shared" si="29"/>
        <v/>
      </c>
      <c r="AQ103" s="224"/>
      <c r="AR103" s="277"/>
      <c r="AS103" s="222" t="str">
        <f t="shared" si="30"/>
        <v/>
      </c>
      <c r="AT103" s="224"/>
      <c r="AU103" s="277"/>
      <c r="AV103" s="222" t="str">
        <f t="shared" si="31"/>
        <v/>
      </c>
      <c r="AW103" s="224"/>
      <c r="AX103" s="277"/>
      <c r="AY103" s="222" t="str">
        <f t="shared" si="32"/>
        <v/>
      </c>
      <c r="AZ103" s="224"/>
      <c r="BA103" s="277"/>
      <c r="BB103" s="222" t="str">
        <f t="shared" si="33"/>
        <v/>
      </c>
      <c r="BC103" s="224"/>
      <c r="BD103" s="277"/>
      <c r="BE103" s="222" t="str">
        <f t="shared" si="34"/>
        <v/>
      </c>
      <c r="BF103" s="224"/>
      <c r="BG103" s="277"/>
      <c r="BH103" s="222" t="str">
        <f t="shared" si="35"/>
        <v/>
      </c>
      <c r="BI103" s="224"/>
      <c r="BJ103" s="277"/>
      <c r="BK103" s="222" t="str">
        <f t="shared" si="36"/>
        <v/>
      </c>
      <c r="BL103" s="224"/>
      <c r="BM103" s="277"/>
      <c r="BN103" s="222" t="str">
        <f t="shared" si="37"/>
        <v/>
      </c>
    </row>
    <row r="104" spans="1:66" ht="12" customHeight="1" x14ac:dyDescent="0.2">
      <c r="A104" s="790"/>
      <c r="B104" s="790"/>
      <c r="C104" s="982"/>
      <c r="D104" s="986" t="s">
        <v>213</v>
      </c>
      <c r="E104" s="987"/>
      <c r="F104" s="987"/>
      <c r="G104" s="799" t="s">
        <v>90</v>
      </c>
      <c r="H104" s="791">
        <v>8.0000000000000002E-3</v>
      </c>
      <c r="I104" s="799" t="s">
        <v>201</v>
      </c>
      <c r="J104" s="23"/>
      <c r="K104" s="218"/>
      <c r="L104" s="192" t="str">
        <f t="shared" si="19"/>
        <v/>
      </c>
      <c r="M104" s="23"/>
      <c r="N104" s="270"/>
      <c r="O104" s="192" t="str">
        <f t="shared" si="20"/>
        <v/>
      </c>
      <c r="P104" s="23"/>
      <c r="Q104" s="270"/>
      <c r="R104" s="192" t="str">
        <f t="shared" si="21"/>
        <v/>
      </c>
      <c r="S104" s="23"/>
      <c r="T104" s="270"/>
      <c r="U104" s="192" t="str">
        <f t="shared" si="22"/>
        <v/>
      </c>
      <c r="V104" s="23"/>
      <c r="W104" s="270"/>
      <c r="X104" s="192" t="str">
        <f t="shared" si="23"/>
        <v/>
      </c>
      <c r="Y104" s="23"/>
      <c r="Z104" s="270"/>
      <c r="AA104" s="192" t="str">
        <f t="shared" si="24"/>
        <v/>
      </c>
      <c r="AB104" s="23"/>
      <c r="AC104" s="267"/>
      <c r="AD104" s="192" t="str">
        <f t="shared" si="25"/>
        <v/>
      </c>
      <c r="AE104" s="23"/>
      <c r="AF104" s="270"/>
      <c r="AG104" s="192" t="str">
        <f t="shared" si="26"/>
        <v/>
      </c>
      <c r="AH104" s="23"/>
      <c r="AI104" s="267"/>
      <c r="AJ104" s="192" t="str">
        <f t="shared" si="27"/>
        <v/>
      </c>
      <c r="AK104" s="23"/>
      <c r="AL104" s="270"/>
      <c r="AM104" s="192" t="str">
        <f t="shared" si="28"/>
        <v/>
      </c>
      <c r="AN104" s="23"/>
      <c r="AO104" s="270"/>
      <c r="AP104" s="192" t="str">
        <f t="shared" si="29"/>
        <v/>
      </c>
      <c r="AQ104" s="23"/>
      <c r="AR104" s="270"/>
      <c r="AS104" s="192" t="str">
        <f t="shared" si="30"/>
        <v/>
      </c>
      <c r="AT104" s="23"/>
      <c r="AU104" s="270"/>
      <c r="AV104" s="192" t="str">
        <f t="shared" si="31"/>
        <v/>
      </c>
      <c r="AW104" s="23"/>
      <c r="AX104" s="270"/>
      <c r="AY104" s="192" t="str">
        <f t="shared" si="32"/>
        <v/>
      </c>
      <c r="AZ104" s="23"/>
      <c r="BA104" s="270"/>
      <c r="BB104" s="192" t="str">
        <f t="shared" si="33"/>
        <v/>
      </c>
      <c r="BC104" s="23"/>
      <c r="BD104" s="270"/>
      <c r="BE104" s="192" t="str">
        <f t="shared" si="34"/>
        <v/>
      </c>
      <c r="BF104" s="23"/>
      <c r="BG104" s="270"/>
      <c r="BH104" s="192" t="str">
        <f t="shared" si="35"/>
        <v/>
      </c>
      <c r="BI104" s="23"/>
      <c r="BJ104" s="270"/>
      <c r="BK104" s="192" t="str">
        <f t="shared" si="36"/>
        <v/>
      </c>
      <c r="BL104" s="23"/>
      <c r="BM104" s="270"/>
      <c r="BN104" s="192" t="str">
        <f t="shared" si="37"/>
        <v/>
      </c>
    </row>
    <row r="105" spans="1:66" ht="12" customHeight="1" x14ac:dyDescent="0.2">
      <c r="A105" s="790"/>
      <c r="B105" s="790"/>
      <c r="C105" s="982"/>
      <c r="D105" s="975" t="s">
        <v>214</v>
      </c>
      <c r="E105" s="976"/>
      <c r="F105" s="976"/>
      <c r="G105" s="799" t="s">
        <v>90</v>
      </c>
      <c r="H105" s="791">
        <v>0.03</v>
      </c>
      <c r="I105" s="799" t="s">
        <v>201</v>
      </c>
      <c r="J105" s="23"/>
      <c r="K105" s="218"/>
      <c r="L105" s="192" t="str">
        <f t="shared" si="19"/>
        <v/>
      </c>
      <c r="M105" s="23"/>
      <c r="N105" s="271"/>
      <c r="O105" s="192" t="str">
        <f t="shared" si="20"/>
        <v/>
      </c>
      <c r="P105" s="23"/>
      <c r="Q105" s="271"/>
      <c r="R105" s="192" t="str">
        <f t="shared" si="21"/>
        <v/>
      </c>
      <c r="S105" s="23"/>
      <c r="T105" s="271"/>
      <c r="U105" s="192" t="str">
        <f t="shared" si="22"/>
        <v/>
      </c>
      <c r="V105" s="23"/>
      <c r="W105" s="271"/>
      <c r="X105" s="192" t="str">
        <f t="shared" si="23"/>
        <v/>
      </c>
      <c r="Y105" s="23"/>
      <c r="Z105" s="271"/>
      <c r="AA105" s="192" t="str">
        <f t="shared" si="24"/>
        <v/>
      </c>
      <c r="AB105" s="23"/>
      <c r="AC105" s="267"/>
      <c r="AD105" s="192" t="str">
        <f t="shared" si="25"/>
        <v/>
      </c>
      <c r="AE105" s="23"/>
      <c r="AF105" s="271"/>
      <c r="AG105" s="192" t="str">
        <f t="shared" si="26"/>
        <v/>
      </c>
      <c r="AH105" s="23"/>
      <c r="AI105" s="267"/>
      <c r="AJ105" s="192" t="str">
        <f t="shared" si="27"/>
        <v/>
      </c>
      <c r="AK105" s="23"/>
      <c r="AL105" s="271"/>
      <c r="AM105" s="192" t="str">
        <f t="shared" si="28"/>
        <v/>
      </c>
      <c r="AN105" s="23"/>
      <c r="AO105" s="271"/>
      <c r="AP105" s="192" t="str">
        <f t="shared" si="29"/>
        <v/>
      </c>
      <c r="AQ105" s="23"/>
      <c r="AR105" s="271"/>
      <c r="AS105" s="192" t="str">
        <f t="shared" si="30"/>
        <v/>
      </c>
      <c r="AT105" s="23"/>
      <c r="AU105" s="271"/>
      <c r="AV105" s="192" t="str">
        <f t="shared" si="31"/>
        <v/>
      </c>
      <c r="AW105" s="23"/>
      <c r="AX105" s="271"/>
      <c r="AY105" s="192" t="str">
        <f t="shared" si="32"/>
        <v/>
      </c>
      <c r="AZ105" s="23"/>
      <c r="BA105" s="271"/>
      <c r="BB105" s="192" t="str">
        <f t="shared" si="33"/>
        <v/>
      </c>
      <c r="BC105" s="23"/>
      <c r="BD105" s="271"/>
      <c r="BE105" s="192" t="str">
        <f t="shared" si="34"/>
        <v/>
      </c>
      <c r="BF105" s="23"/>
      <c r="BG105" s="271"/>
      <c r="BH105" s="192" t="str">
        <f t="shared" si="35"/>
        <v/>
      </c>
      <c r="BI105" s="23"/>
      <c r="BJ105" s="271"/>
      <c r="BK105" s="192" t="str">
        <f t="shared" si="36"/>
        <v/>
      </c>
      <c r="BL105" s="23"/>
      <c r="BM105" s="271"/>
      <c r="BN105" s="192" t="str">
        <f t="shared" si="37"/>
        <v/>
      </c>
    </row>
    <row r="106" spans="1:66" ht="12" customHeight="1" x14ac:dyDescent="0.2">
      <c r="A106" s="790"/>
      <c r="B106" s="790"/>
      <c r="C106" s="982"/>
      <c r="D106" s="975" t="s">
        <v>215</v>
      </c>
      <c r="E106" s="976"/>
      <c r="F106" s="976"/>
      <c r="G106" s="799" t="s">
        <v>90</v>
      </c>
      <c r="H106" s="791">
        <v>8.0000000000000002E-3</v>
      </c>
      <c r="I106" s="799" t="s">
        <v>201</v>
      </c>
      <c r="J106" s="23"/>
      <c r="K106" s="218"/>
      <c r="L106" s="192" t="str">
        <f t="shared" si="19"/>
        <v/>
      </c>
      <c r="M106" s="23"/>
      <c r="N106" s="270"/>
      <c r="O106" s="192" t="str">
        <f t="shared" si="20"/>
        <v/>
      </c>
      <c r="P106" s="23"/>
      <c r="Q106" s="270"/>
      <c r="R106" s="192" t="str">
        <f t="shared" si="21"/>
        <v/>
      </c>
      <c r="S106" s="23"/>
      <c r="T106" s="270"/>
      <c r="U106" s="192" t="str">
        <f t="shared" si="22"/>
        <v/>
      </c>
      <c r="V106" s="23"/>
      <c r="W106" s="270"/>
      <c r="X106" s="192" t="str">
        <f t="shared" si="23"/>
        <v/>
      </c>
      <c r="Y106" s="23"/>
      <c r="Z106" s="270"/>
      <c r="AA106" s="192" t="str">
        <f t="shared" si="24"/>
        <v/>
      </c>
      <c r="AB106" s="23"/>
      <c r="AC106" s="267"/>
      <c r="AD106" s="192" t="str">
        <f t="shared" si="25"/>
        <v/>
      </c>
      <c r="AE106" s="23"/>
      <c r="AF106" s="270"/>
      <c r="AG106" s="192" t="str">
        <f t="shared" si="26"/>
        <v/>
      </c>
      <c r="AH106" s="23"/>
      <c r="AI106" s="267"/>
      <c r="AJ106" s="192" t="str">
        <f t="shared" si="27"/>
        <v/>
      </c>
      <c r="AK106" s="23"/>
      <c r="AL106" s="270"/>
      <c r="AM106" s="192" t="str">
        <f t="shared" si="28"/>
        <v/>
      </c>
      <c r="AN106" s="23"/>
      <c r="AO106" s="270"/>
      <c r="AP106" s="192" t="str">
        <f t="shared" si="29"/>
        <v/>
      </c>
      <c r="AQ106" s="23"/>
      <c r="AR106" s="270"/>
      <c r="AS106" s="192" t="str">
        <f t="shared" si="30"/>
        <v/>
      </c>
      <c r="AT106" s="23"/>
      <c r="AU106" s="270"/>
      <c r="AV106" s="192" t="str">
        <f t="shared" si="31"/>
        <v/>
      </c>
      <c r="AW106" s="23"/>
      <c r="AX106" s="270"/>
      <c r="AY106" s="192" t="str">
        <f t="shared" si="32"/>
        <v/>
      </c>
      <c r="AZ106" s="23"/>
      <c r="BA106" s="270"/>
      <c r="BB106" s="192" t="str">
        <f t="shared" si="33"/>
        <v/>
      </c>
      <c r="BC106" s="23"/>
      <c r="BD106" s="270"/>
      <c r="BE106" s="192" t="str">
        <f t="shared" si="34"/>
        <v/>
      </c>
      <c r="BF106" s="23"/>
      <c r="BG106" s="270"/>
      <c r="BH106" s="192" t="str">
        <f t="shared" si="35"/>
        <v/>
      </c>
      <c r="BI106" s="23"/>
      <c r="BJ106" s="270"/>
      <c r="BK106" s="192" t="str">
        <f t="shared" si="36"/>
        <v/>
      </c>
      <c r="BL106" s="23"/>
      <c r="BM106" s="270"/>
      <c r="BN106" s="192" t="str">
        <f t="shared" si="37"/>
        <v/>
      </c>
    </row>
    <row r="107" spans="1:66" ht="12" customHeight="1" x14ac:dyDescent="0.2">
      <c r="A107" s="790"/>
      <c r="B107" s="790"/>
      <c r="C107" s="982"/>
      <c r="D107" s="977" t="s">
        <v>216</v>
      </c>
      <c r="E107" s="978"/>
      <c r="F107" s="978"/>
      <c r="G107" s="800" t="s">
        <v>90</v>
      </c>
      <c r="H107" s="793"/>
      <c r="I107" s="800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4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</row>
    <row r="108" spans="1:66" ht="12" customHeight="1" x14ac:dyDescent="0.2">
      <c r="A108" s="790"/>
      <c r="B108" s="790"/>
      <c r="C108" s="982"/>
      <c r="D108" s="986" t="s">
        <v>217</v>
      </c>
      <c r="E108" s="987"/>
      <c r="F108" s="987"/>
      <c r="G108" s="799" t="s">
        <v>90</v>
      </c>
      <c r="H108" s="798">
        <v>0.6</v>
      </c>
      <c r="I108" s="788" t="s">
        <v>201</v>
      </c>
      <c r="J108" s="232"/>
      <c r="K108" s="187"/>
      <c r="L108" s="192" t="str">
        <f>IF(K108="","",(IF(K108&lt;=$H108,"○","×")))</f>
        <v/>
      </c>
      <c r="M108" s="232"/>
      <c r="N108" s="278"/>
      <c r="O108" s="192" t="str">
        <f>IF(N108="","",(IF(N108&lt;=$H108,"○","×")))</f>
        <v/>
      </c>
      <c r="P108" s="232"/>
      <c r="Q108" s="278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3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3"/>
      <c r="AJ108" s="192" t="str">
        <f>IF(AI108="","",(IF(AI108&lt;=$H108,"○","×")))</f>
        <v/>
      </c>
      <c r="AK108" s="232"/>
      <c r="AL108" s="278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8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8"/>
      <c r="BB108" s="192" t="str">
        <f>IF(BA108="","",(IF(BA108&lt;=$H108,"○","×")))</f>
        <v/>
      </c>
      <c r="BC108" s="232"/>
      <c r="BD108" s="278"/>
      <c r="BE108" s="192" t="str">
        <f>IF(BD108="","",(IF(BD108&lt;=$H108,"○","×")))</f>
        <v/>
      </c>
      <c r="BF108" s="232"/>
      <c r="BG108" s="278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</row>
    <row r="109" spans="1:66" ht="12" customHeight="1" x14ac:dyDescent="0.2">
      <c r="A109" s="790"/>
      <c r="B109" s="790"/>
      <c r="C109" s="982"/>
      <c r="D109" s="975" t="s">
        <v>218</v>
      </c>
      <c r="E109" s="976"/>
      <c r="F109" s="976"/>
      <c r="G109" s="799" t="s">
        <v>90</v>
      </c>
      <c r="H109" s="791">
        <v>0.4</v>
      </c>
      <c r="I109" s="799" t="s">
        <v>201</v>
      </c>
      <c r="J109" s="23"/>
      <c r="K109" s="218"/>
      <c r="L109" s="192" t="str">
        <f>IF(K109="","",(IF(K109&lt;=$H109,"○","×")))</f>
        <v/>
      </c>
      <c r="M109" s="23"/>
      <c r="N109" s="193"/>
      <c r="O109" s="192" t="str">
        <f>IF(N109="","",(IF(N109&lt;=$H109,"○","×")))</f>
        <v/>
      </c>
      <c r="P109" s="23"/>
      <c r="Q109" s="193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267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267"/>
      <c r="AJ109" s="192" t="str">
        <f>IF(AI109="","",(IF(AI109&lt;=$H109,"○","×")))</f>
        <v/>
      </c>
      <c r="AK109" s="23"/>
      <c r="AL109" s="193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193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193"/>
      <c r="BB109" s="192" t="str">
        <f>IF(BA109="","",(IF(BA109&lt;=$H109,"○","×")))</f>
        <v/>
      </c>
      <c r="BC109" s="23"/>
      <c r="BD109" s="193"/>
      <c r="BE109" s="192" t="str">
        <f>IF(BD109="","",(IF(BD109&lt;=$H109,"○","×")))</f>
        <v/>
      </c>
      <c r="BF109" s="23"/>
      <c r="BG109" s="193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</row>
    <row r="110" spans="1:66" ht="12" customHeight="1" x14ac:dyDescent="0.2">
      <c r="A110" s="790"/>
      <c r="B110" s="790"/>
      <c r="C110" s="982"/>
      <c r="D110" s="975" t="s">
        <v>219</v>
      </c>
      <c r="E110" s="976"/>
      <c r="F110" s="976"/>
      <c r="G110" s="799" t="s">
        <v>90</v>
      </c>
      <c r="H110" s="791">
        <v>0.06</v>
      </c>
      <c r="I110" s="799" t="s">
        <v>201</v>
      </c>
      <c r="J110" s="23"/>
      <c r="K110" s="218"/>
      <c r="L110" s="192" t="str">
        <f>IF(K110="","",(IF(K110&lt;=$H110,"○","×")))</f>
        <v/>
      </c>
      <c r="M110" s="23"/>
      <c r="N110" s="195"/>
      <c r="O110" s="192" t="str">
        <f>IF(N110="","",(IF(N110&lt;=$H110,"○","×")))</f>
        <v/>
      </c>
      <c r="P110" s="23"/>
      <c r="Q110" s="195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267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267"/>
      <c r="AJ110" s="192" t="str">
        <f>IF(AI110="","",(IF(AI110&lt;=$H110,"○","×")))</f>
        <v/>
      </c>
      <c r="AK110" s="23"/>
      <c r="AL110" s="195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195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195"/>
      <c r="BB110" s="192" t="str">
        <f>IF(BA110="","",(IF(BA110&lt;=$H110,"○","×")))</f>
        <v/>
      </c>
      <c r="BC110" s="23"/>
      <c r="BD110" s="195"/>
      <c r="BE110" s="192" t="str">
        <f>IF(BD110="","",(IF(BD110&lt;=$H110,"○","×")))</f>
        <v/>
      </c>
      <c r="BF110" s="23"/>
      <c r="BG110" s="195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</row>
    <row r="111" spans="1:66" ht="12" customHeight="1" x14ac:dyDescent="0.2">
      <c r="A111" s="790"/>
      <c r="B111" s="790"/>
      <c r="C111" s="982"/>
      <c r="D111" s="977" t="s">
        <v>220</v>
      </c>
      <c r="E111" s="978"/>
      <c r="F111" s="978"/>
      <c r="G111" s="800" t="s">
        <v>90</v>
      </c>
      <c r="H111" s="793"/>
      <c r="I111" s="800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4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</row>
    <row r="112" spans="1:66" ht="12" customHeight="1" x14ac:dyDescent="0.2">
      <c r="A112" s="790"/>
      <c r="B112" s="790"/>
      <c r="C112" s="982"/>
      <c r="D112" s="975" t="s">
        <v>221</v>
      </c>
      <c r="E112" s="976"/>
      <c r="F112" s="976"/>
      <c r="G112" s="799" t="s">
        <v>90</v>
      </c>
      <c r="H112" s="791">
        <v>7.0000000000000007E-2</v>
      </c>
      <c r="I112" s="788" t="s">
        <v>201</v>
      </c>
      <c r="J112" s="232"/>
      <c r="K112" s="187"/>
      <c r="L112" s="192" t="str">
        <f t="shared" ref="L112:L123" si="38">IF(K112="","",(IF(K112&lt;=$H112,"○","×")))</f>
        <v/>
      </c>
      <c r="M112" s="23"/>
      <c r="N112" s="274"/>
      <c r="O112" s="192" t="str">
        <f t="shared" ref="O112:O123" si="39">IF(N112="","",(IF(N112&lt;=$H112,"○","×")))</f>
        <v/>
      </c>
      <c r="P112" s="23"/>
      <c r="Q112" s="274"/>
      <c r="R112" s="192" t="str">
        <f t="shared" ref="R112:R123" si="40">IF(Q112="","",(IF(Q112&lt;=$H112,"○","×")))</f>
        <v/>
      </c>
      <c r="S112" s="23"/>
      <c r="T112" s="274"/>
      <c r="U112" s="192" t="str">
        <f t="shared" ref="U112:U123" si="41">IF(T112="","",(IF(T112&lt;=$H112,"○","×")))</f>
        <v/>
      </c>
      <c r="V112" s="232"/>
      <c r="W112" s="274"/>
      <c r="X112" s="192" t="str">
        <f t="shared" ref="X112:X123" si="42">IF(W112="","",(IF(W112&lt;=$H112,"○","×")))</f>
        <v/>
      </c>
      <c r="Y112" s="23"/>
      <c r="Z112" s="274"/>
      <c r="AA112" s="192" t="str">
        <f t="shared" ref="AA112:AA123" si="43">IF(Z112="","",(IF(Z112&lt;=$H112,"○","×")))</f>
        <v/>
      </c>
      <c r="AB112" s="23"/>
      <c r="AC112" s="281"/>
      <c r="AD112" s="192" t="str">
        <f t="shared" ref="AD112:AD123" si="44">IF(AC112="","",(IF(AC112&lt;=$H112,"○","×")))</f>
        <v/>
      </c>
      <c r="AE112" s="23"/>
      <c r="AF112" s="274"/>
      <c r="AG112" s="192" t="str">
        <f t="shared" ref="AG112:AG123" si="45">IF(AF112="","",(IF(AF112&lt;=$H112,"○","×")))</f>
        <v/>
      </c>
      <c r="AH112" s="23"/>
      <c r="AI112" s="281"/>
      <c r="AJ112" s="192" t="str">
        <f t="shared" ref="AJ112:AJ123" si="46">IF(AI112="","",(IF(AI112&lt;=$H112,"○","×")))</f>
        <v/>
      </c>
      <c r="AK112" s="23"/>
      <c r="AL112" s="274"/>
      <c r="AM112" s="192" t="str">
        <f t="shared" ref="AM112:AM123" si="47">IF(AL112="","",(IF(AL112&lt;=$H112,"○","×")))</f>
        <v/>
      </c>
      <c r="AN112" s="23"/>
      <c r="AO112" s="274"/>
      <c r="AP112" s="192" t="str">
        <f t="shared" ref="AP112:AP123" si="48">IF(AO112="","",(IF(AO112&lt;=$H112,"○","×")))</f>
        <v/>
      </c>
      <c r="AQ112" s="23"/>
      <c r="AR112" s="274"/>
      <c r="AS112" s="192" t="str">
        <f t="shared" ref="AS112:AS123" si="49">IF(AR112="","",(IF(AR112&lt;=$H112,"○","×")))</f>
        <v/>
      </c>
      <c r="AT112" s="23"/>
      <c r="AU112" s="274"/>
      <c r="AV112" s="192" t="str">
        <f t="shared" ref="AV112:AV123" si="50">IF(AU112="","",(IF(AU112&lt;=$H112,"○","×")))</f>
        <v/>
      </c>
      <c r="AW112" s="232"/>
      <c r="AX112" s="274"/>
      <c r="AY112" s="192" t="str">
        <f t="shared" ref="AY112:AY123" si="51">IF(AX112="","",(IF(AX112&lt;=$H112,"○","×")))</f>
        <v/>
      </c>
      <c r="AZ112" s="23"/>
      <c r="BA112" s="274"/>
      <c r="BB112" s="192" t="str">
        <f t="shared" ref="BB112:BB123" si="52">IF(BA112="","",(IF(BA112&lt;=$H112,"○","×")))</f>
        <v/>
      </c>
      <c r="BC112" s="23"/>
      <c r="BD112" s="274"/>
      <c r="BE112" s="192" t="str">
        <f t="shared" ref="BE112:BE123" si="53">IF(BD112="","",(IF(BD112&lt;=$H112,"○","×")))</f>
        <v/>
      </c>
      <c r="BF112" s="23"/>
      <c r="BG112" s="274"/>
      <c r="BH112" s="192" t="str">
        <f t="shared" ref="BH112:BH123" si="54">IF(BG112="","",(IF(BG112&lt;=$H112,"○","×")))</f>
        <v/>
      </c>
      <c r="BI112" s="232"/>
      <c r="BJ112" s="274"/>
      <c r="BK112" s="192" t="str">
        <f t="shared" ref="BK112:BK123" si="55">IF(BJ112="","",(IF(BJ112&lt;=$H112,"○","×")))</f>
        <v/>
      </c>
      <c r="BL112" s="23"/>
      <c r="BM112" s="274"/>
      <c r="BN112" s="192" t="str">
        <f t="shared" ref="BN112:BN123" si="56">IF(BM112="","",(IF(BM112&lt;=$H112,"○","×")))</f>
        <v/>
      </c>
    </row>
    <row r="113" spans="1:66" ht="12" customHeight="1" x14ac:dyDescent="0.2">
      <c r="A113" s="790"/>
      <c r="B113" s="790"/>
      <c r="C113" s="982"/>
      <c r="D113" s="975" t="s">
        <v>222</v>
      </c>
      <c r="E113" s="976"/>
      <c r="F113" s="976"/>
      <c r="G113" s="799" t="s">
        <v>90</v>
      </c>
      <c r="H113" s="791">
        <v>0.02</v>
      </c>
      <c r="I113" s="799" t="s">
        <v>201</v>
      </c>
      <c r="J113" s="23"/>
      <c r="K113" s="218"/>
      <c r="L113" s="192" t="str">
        <f t="shared" si="38"/>
        <v/>
      </c>
      <c r="M113" s="23"/>
      <c r="N113" s="270"/>
      <c r="O113" s="192" t="str">
        <f t="shared" si="39"/>
        <v/>
      </c>
      <c r="P113" s="23"/>
      <c r="Q113" s="270"/>
      <c r="R113" s="192" t="str">
        <f t="shared" si="40"/>
        <v/>
      </c>
      <c r="S113" s="23"/>
      <c r="T113" s="270"/>
      <c r="U113" s="192" t="str">
        <f t="shared" si="41"/>
        <v/>
      </c>
      <c r="V113" s="23"/>
      <c r="W113" s="270"/>
      <c r="X113" s="192" t="str">
        <f t="shared" si="42"/>
        <v/>
      </c>
      <c r="Y113" s="23"/>
      <c r="Z113" s="270"/>
      <c r="AA113" s="192" t="str">
        <f t="shared" si="43"/>
        <v/>
      </c>
      <c r="AB113" s="23"/>
      <c r="AC113" s="188"/>
      <c r="AD113" s="192" t="str">
        <f t="shared" si="44"/>
        <v/>
      </c>
      <c r="AE113" s="23"/>
      <c r="AF113" s="270"/>
      <c r="AG113" s="192" t="str">
        <f t="shared" si="45"/>
        <v/>
      </c>
      <c r="AH113" s="23"/>
      <c r="AI113" s="188"/>
      <c r="AJ113" s="192" t="str">
        <f t="shared" si="46"/>
        <v/>
      </c>
      <c r="AK113" s="23"/>
      <c r="AL113" s="270"/>
      <c r="AM113" s="192" t="str">
        <f t="shared" si="47"/>
        <v/>
      </c>
      <c r="AN113" s="23"/>
      <c r="AO113" s="270"/>
      <c r="AP113" s="192" t="str">
        <f t="shared" si="48"/>
        <v/>
      </c>
      <c r="AQ113" s="23"/>
      <c r="AR113" s="270"/>
      <c r="AS113" s="192" t="str">
        <f t="shared" si="49"/>
        <v/>
      </c>
      <c r="AT113" s="23"/>
      <c r="AU113" s="270"/>
      <c r="AV113" s="192" t="str">
        <f t="shared" si="50"/>
        <v/>
      </c>
      <c r="AW113" s="23"/>
      <c r="AX113" s="270"/>
      <c r="AY113" s="192" t="str">
        <f t="shared" si="51"/>
        <v/>
      </c>
      <c r="AZ113" s="23"/>
      <c r="BA113" s="270"/>
      <c r="BB113" s="192" t="str">
        <f t="shared" si="52"/>
        <v/>
      </c>
      <c r="BC113" s="23"/>
      <c r="BD113" s="270"/>
      <c r="BE113" s="192" t="str">
        <f t="shared" si="53"/>
        <v/>
      </c>
      <c r="BF113" s="23"/>
      <c r="BG113" s="270"/>
      <c r="BH113" s="192" t="str">
        <f t="shared" si="54"/>
        <v/>
      </c>
      <c r="BI113" s="23"/>
      <c r="BJ113" s="270"/>
      <c r="BK113" s="192" t="str">
        <f t="shared" si="55"/>
        <v/>
      </c>
      <c r="BL113" s="23"/>
      <c r="BM113" s="270"/>
      <c r="BN113" s="192" t="str">
        <f t="shared" si="56"/>
        <v/>
      </c>
    </row>
    <row r="114" spans="1:66" ht="12" customHeight="1" x14ac:dyDescent="0.2">
      <c r="A114" s="790"/>
      <c r="B114" s="790"/>
      <c r="C114" s="982"/>
      <c r="D114" s="975" t="s">
        <v>223</v>
      </c>
      <c r="E114" s="976"/>
      <c r="F114" s="976"/>
      <c r="G114" s="799" t="s">
        <v>90</v>
      </c>
      <c r="H114" s="791">
        <v>2E-3</v>
      </c>
      <c r="I114" s="799" t="s">
        <v>201</v>
      </c>
      <c r="J114" s="23"/>
      <c r="K114" s="219"/>
      <c r="L114" s="192" t="str">
        <f t="shared" si="38"/>
        <v/>
      </c>
      <c r="M114" s="23"/>
      <c r="N114" s="282"/>
      <c r="O114" s="192" t="str">
        <f t="shared" si="39"/>
        <v/>
      </c>
      <c r="P114" s="23"/>
      <c r="Q114" s="282"/>
      <c r="R114" s="192" t="str">
        <f t="shared" si="40"/>
        <v/>
      </c>
      <c r="S114" s="23"/>
      <c r="T114" s="282"/>
      <c r="U114" s="192" t="str">
        <f t="shared" si="41"/>
        <v/>
      </c>
      <c r="V114" s="23"/>
      <c r="W114" s="282"/>
      <c r="X114" s="192" t="str">
        <f t="shared" si="42"/>
        <v/>
      </c>
      <c r="Y114" s="23"/>
      <c r="Z114" s="282"/>
      <c r="AA114" s="192" t="str">
        <f t="shared" si="43"/>
        <v/>
      </c>
      <c r="AB114" s="23"/>
      <c r="AC114" s="189"/>
      <c r="AD114" s="192" t="str">
        <f t="shared" si="44"/>
        <v/>
      </c>
      <c r="AE114" s="23"/>
      <c r="AF114" s="282"/>
      <c r="AG114" s="192" t="str">
        <f t="shared" si="45"/>
        <v/>
      </c>
      <c r="AH114" s="23"/>
      <c r="AI114" s="189"/>
      <c r="AJ114" s="192" t="str">
        <f t="shared" si="46"/>
        <v/>
      </c>
      <c r="AK114" s="23"/>
      <c r="AL114" s="282"/>
      <c r="AM114" s="192" t="str">
        <f t="shared" si="47"/>
        <v/>
      </c>
      <c r="AN114" s="23"/>
      <c r="AO114" s="282"/>
      <c r="AP114" s="192" t="str">
        <f t="shared" si="48"/>
        <v/>
      </c>
      <c r="AQ114" s="23"/>
      <c r="AR114" s="282"/>
      <c r="AS114" s="192" t="str">
        <f t="shared" si="49"/>
        <v/>
      </c>
      <c r="AT114" s="23"/>
      <c r="AU114" s="282"/>
      <c r="AV114" s="192" t="str">
        <f t="shared" si="50"/>
        <v/>
      </c>
      <c r="AW114" s="23"/>
      <c r="AX114" s="282"/>
      <c r="AY114" s="192" t="str">
        <f t="shared" si="51"/>
        <v/>
      </c>
      <c r="AZ114" s="23"/>
      <c r="BA114" s="282"/>
      <c r="BB114" s="192" t="str">
        <f t="shared" si="52"/>
        <v/>
      </c>
      <c r="BC114" s="23"/>
      <c r="BD114" s="282"/>
      <c r="BE114" s="192" t="str">
        <f t="shared" si="53"/>
        <v/>
      </c>
      <c r="BF114" s="23"/>
      <c r="BG114" s="282"/>
      <c r="BH114" s="192" t="str">
        <f t="shared" si="54"/>
        <v/>
      </c>
      <c r="BI114" s="23"/>
      <c r="BJ114" s="282"/>
      <c r="BK114" s="192" t="str">
        <f t="shared" si="55"/>
        <v/>
      </c>
      <c r="BL114" s="23"/>
      <c r="BM114" s="282"/>
      <c r="BN114" s="192" t="str">
        <f t="shared" si="56"/>
        <v/>
      </c>
    </row>
    <row r="115" spans="1:66" ht="12" customHeight="1" x14ac:dyDescent="0.2">
      <c r="A115" s="790"/>
      <c r="B115" s="790"/>
      <c r="C115" s="982"/>
      <c r="D115" s="977" t="s">
        <v>224</v>
      </c>
      <c r="E115" s="978"/>
      <c r="F115" s="978"/>
      <c r="G115" s="800" t="s">
        <v>90</v>
      </c>
      <c r="H115" s="793">
        <v>4.0000000000000002E-4</v>
      </c>
      <c r="I115" s="800" t="s">
        <v>201</v>
      </c>
      <c r="J115" s="224"/>
      <c r="K115" s="223"/>
      <c r="L115" s="222" t="str">
        <f t="shared" si="38"/>
        <v/>
      </c>
      <c r="M115" s="224"/>
      <c r="N115" s="283"/>
      <c r="O115" s="222" t="str">
        <f t="shared" si="39"/>
        <v/>
      </c>
      <c r="P115" s="224"/>
      <c r="Q115" s="283"/>
      <c r="R115" s="222" t="str">
        <f t="shared" si="40"/>
        <v/>
      </c>
      <c r="S115" s="224"/>
      <c r="T115" s="283"/>
      <c r="U115" s="222" t="str">
        <f t="shared" si="41"/>
        <v/>
      </c>
      <c r="V115" s="224"/>
      <c r="W115" s="283"/>
      <c r="X115" s="222" t="str">
        <f t="shared" si="42"/>
        <v/>
      </c>
      <c r="Y115" s="224"/>
      <c r="Z115" s="283"/>
      <c r="AA115" s="222" t="str">
        <f t="shared" si="43"/>
        <v/>
      </c>
      <c r="AB115" s="224"/>
      <c r="AC115" s="227"/>
      <c r="AD115" s="222" t="str">
        <f t="shared" si="44"/>
        <v/>
      </c>
      <c r="AE115" s="224"/>
      <c r="AF115" s="283"/>
      <c r="AG115" s="222" t="str">
        <f t="shared" si="45"/>
        <v/>
      </c>
      <c r="AH115" s="224"/>
      <c r="AI115" s="227"/>
      <c r="AJ115" s="222" t="str">
        <f t="shared" si="46"/>
        <v/>
      </c>
      <c r="AK115" s="224"/>
      <c r="AL115" s="283"/>
      <c r="AM115" s="222" t="str">
        <f t="shared" si="47"/>
        <v/>
      </c>
      <c r="AN115" s="224"/>
      <c r="AO115" s="283"/>
      <c r="AP115" s="222" t="str">
        <f t="shared" si="48"/>
        <v/>
      </c>
      <c r="AQ115" s="224"/>
      <c r="AR115" s="283"/>
      <c r="AS115" s="222" t="str">
        <f t="shared" si="49"/>
        <v/>
      </c>
      <c r="AT115" s="224"/>
      <c r="AU115" s="283"/>
      <c r="AV115" s="222" t="str">
        <f t="shared" si="50"/>
        <v/>
      </c>
      <c r="AW115" s="224"/>
      <c r="AX115" s="283"/>
      <c r="AY115" s="222" t="str">
        <f t="shared" si="51"/>
        <v/>
      </c>
      <c r="AZ115" s="224"/>
      <c r="BA115" s="283"/>
      <c r="BB115" s="222" t="str">
        <f t="shared" si="52"/>
        <v/>
      </c>
      <c r="BC115" s="224"/>
      <c r="BD115" s="283"/>
      <c r="BE115" s="222" t="str">
        <f t="shared" si="53"/>
        <v/>
      </c>
      <c r="BF115" s="224"/>
      <c r="BG115" s="283"/>
      <c r="BH115" s="222" t="str">
        <f t="shared" si="54"/>
        <v/>
      </c>
      <c r="BI115" s="224"/>
      <c r="BJ115" s="283"/>
      <c r="BK115" s="222" t="str">
        <f t="shared" si="55"/>
        <v/>
      </c>
      <c r="BL115" s="224"/>
      <c r="BM115" s="283"/>
      <c r="BN115" s="222" t="str">
        <f t="shared" si="56"/>
        <v/>
      </c>
    </row>
    <row r="116" spans="1:66" ht="12" customHeight="1" x14ac:dyDescent="0.2">
      <c r="A116" s="790"/>
      <c r="B116" s="790"/>
      <c r="C116" s="982"/>
      <c r="D116" s="975" t="s">
        <v>225</v>
      </c>
      <c r="E116" s="976"/>
      <c r="F116" s="976"/>
      <c r="G116" s="799" t="s">
        <v>99</v>
      </c>
      <c r="H116" s="798">
        <v>0.2</v>
      </c>
      <c r="I116" s="788" t="s">
        <v>201</v>
      </c>
      <c r="J116" s="23"/>
      <c r="K116" s="219"/>
      <c r="L116" s="192" t="str">
        <f t="shared" si="38"/>
        <v/>
      </c>
      <c r="M116" s="23"/>
      <c r="N116" s="191"/>
      <c r="O116" s="192" t="str">
        <f t="shared" si="39"/>
        <v/>
      </c>
      <c r="P116" s="23"/>
      <c r="Q116" s="191"/>
      <c r="R116" s="192" t="str">
        <f t="shared" si="40"/>
        <v/>
      </c>
      <c r="S116" s="23"/>
      <c r="T116" s="191"/>
      <c r="U116" s="192" t="str">
        <f t="shared" si="41"/>
        <v/>
      </c>
      <c r="V116" s="23"/>
      <c r="W116" s="191"/>
      <c r="X116" s="192" t="str">
        <f t="shared" si="42"/>
        <v/>
      </c>
      <c r="Y116" s="23"/>
      <c r="Z116" s="191"/>
      <c r="AA116" s="192" t="str">
        <f t="shared" si="43"/>
        <v/>
      </c>
      <c r="AB116" s="23"/>
      <c r="AC116" s="189"/>
      <c r="AD116" s="192" t="str">
        <f t="shared" si="44"/>
        <v/>
      </c>
      <c r="AE116" s="23"/>
      <c r="AF116" s="191"/>
      <c r="AG116" s="192" t="str">
        <f t="shared" si="45"/>
        <v/>
      </c>
      <c r="AH116" s="23"/>
      <c r="AI116" s="189"/>
      <c r="AJ116" s="192" t="str">
        <f t="shared" si="46"/>
        <v/>
      </c>
      <c r="AK116" s="23"/>
      <c r="AL116" s="191"/>
      <c r="AM116" s="192" t="str">
        <f t="shared" si="47"/>
        <v/>
      </c>
      <c r="AN116" s="23"/>
      <c r="AO116" s="191"/>
      <c r="AP116" s="192" t="str">
        <f t="shared" si="48"/>
        <v/>
      </c>
      <c r="AQ116" s="23"/>
      <c r="AR116" s="191"/>
      <c r="AS116" s="192" t="str">
        <f t="shared" si="49"/>
        <v/>
      </c>
      <c r="AT116" s="23"/>
      <c r="AU116" s="191"/>
      <c r="AV116" s="192" t="str">
        <f t="shared" si="50"/>
        <v/>
      </c>
      <c r="AW116" s="23"/>
      <c r="AX116" s="191"/>
      <c r="AY116" s="192" t="str">
        <f t="shared" si="51"/>
        <v/>
      </c>
      <c r="AZ116" s="23"/>
      <c r="BA116" s="191"/>
      <c r="BB116" s="192" t="str">
        <f t="shared" si="52"/>
        <v/>
      </c>
      <c r="BC116" s="23"/>
      <c r="BD116" s="191"/>
      <c r="BE116" s="192" t="str">
        <f t="shared" si="53"/>
        <v/>
      </c>
      <c r="BF116" s="23"/>
      <c r="BG116" s="191"/>
      <c r="BH116" s="192" t="str">
        <f t="shared" si="54"/>
        <v/>
      </c>
      <c r="BI116" s="23"/>
      <c r="BJ116" s="191"/>
      <c r="BK116" s="192" t="str">
        <f t="shared" si="55"/>
        <v/>
      </c>
      <c r="BL116" s="23"/>
      <c r="BM116" s="191"/>
      <c r="BN116" s="192" t="str">
        <f t="shared" si="56"/>
        <v/>
      </c>
    </row>
    <row r="117" spans="1:66" ht="12" customHeight="1" x14ac:dyDescent="0.2">
      <c r="A117" s="790"/>
      <c r="B117" s="790"/>
      <c r="C117" s="982"/>
      <c r="D117" s="975" t="s">
        <v>226</v>
      </c>
      <c r="E117" s="976"/>
      <c r="F117" s="976"/>
      <c r="G117" s="799" t="s">
        <v>99</v>
      </c>
      <c r="H117" s="791">
        <v>2E-3</v>
      </c>
      <c r="I117" s="799" t="s">
        <v>201</v>
      </c>
      <c r="J117" s="23"/>
      <c r="K117" s="219"/>
      <c r="L117" s="192" t="str">
        <f t="shared" si="38"/>
        <v/>
      </c>
      <c r="M117" s="23"/>
      <c r="N117" s="282"/>
      <c r="O117" s="192" t="str">
        <f t="shared" si="39"/>
        <v/>
      </c>
      <c r="P117" s="23"/>
      <c r="Q117" s="282"/>
      <c r="R117" s="192" t="str">
        <f t="shared" si="40"/>
        <v/>
      </c>
      <c r="S117" s="23"/>
      <c r="T117" s="282"/>
      <c r="U117" s="192" t="str">
        <f t="shared" si="41"/>
        <v/>
      </c>
      <c r="V117" s="23"/>
      <c r="W117" s="282"/>
      <c r="X117" s="192" t="str">
        <f t="shared" si="42"/>
        <v/>
      </c>
      <c r="Y117" s="23"/>
      <c r="Z117" s="282"/>
      <c r="AA117" s="192" t="str">
        <f t="shared" si="43"/>
        <v/>
      </c>
      <c r="AB117" s="23"/>
      <c r="AC117" s="189"/>
      <c r="AD117" s="192" t="str">
        <f t="shared" si="44"/>
        <v/>
      </c>
      <c r="AE117" s="23"/>
      <c r="AF117" s="282"/>
      <c r="AG117" s="192" t="str">
        <f t="shared" si="45"/>
        <v/>
      </c>
      <c r="AH117" s="23"/>
      <c r="AI117" s="189"/>
      <c r="AJ117" s="192" t="str">
        <f t="shared" si="46"/>
        <v/>
      </c>
      <c r="AK117" s="23"/>
      <c r="AL117" s="282"/>
      <c r="AM117" s="192" t="str">
        <f t="shared" si="47"/>
        <v/>
      </c>
      <c r="AN117" s="23"/>
      <c r="AO117" s="282"/>
      <c r="AP117" s="192" t="str">
        <f t="shared" si="48"/>
        <v/>
      </c>
      <c r="AQ117" s="23"/>
      <c r="AR117" s="282"/>
      <c r="AS117" s="192" t="str">
        <f t="shared" si="49"/>
        <v/>
      </c>
      <c r="AT117" s="23"/>
      <c r="AU117" s="282"/>
      <c r="AV117" s="192" t="str">
        <f t="shared" si="50"/>
        <v/>
      </c>
      <c r="AW117" s="23"/>
      <c r="AX117" s="282"/>
      <c r="AY117" s="192" t="str">
        <f t="shared" si="51"/>
        <v/>
      </c>
      <c r="AZ117" s="23"/>
      <c r="BA117" s="282"/>
      <c r="BB117" s="192" t="str">
        <f t="shared" si="52"/>
        <v/>
      </c>
      <c r="BC117" s="23"/>
      <c r="BD117" s="282"/>
      <c r="BE117" s="192" t="str">
        <f t="shared" si="53"/>
        <v/>
      </c>
      <c r="BF117" s="23"/>
      <c r="BG117" s="282"/>
      <c r="BH117" s="192" t="str">
        <f t="shared" si="54"/>
        <v/>
      </c>
      <c r="BI117" s="23"/>
      <c r="BJ117" s="282"/>
      <c r="BK117" s="192" t="str">
        <f t="shared" si="55"/>
        <v/>
      </c>
      <c r="BL117" s="23"/>
      <c r="BM117" s="282"/>
      <c r="BN117" s="192" t="str">
        <f t="shared" si="56"/>
        <v/>
      </c>
    </row>
    <row r="118" spans="1:66" ht="12" customHeight="1" x14ac:dyDescent="0.2">
      <c r="A118" s="790"/>
      <c r="B118" s="790"/>
      <c r="C118" s="982"/>
      <c r="D118" s="975" t="s">
        <v>227</v>
      </c>
      <c r="E118" s="976"/>
      <c r="F118" s="976"/>
      <c r="G118" s="799" t="s">
        <v>99</v>
      </c>
      <c r="H118" s="791">
        <v>5.0000000000000002E-5</v>
      </c>
      <c r="I118" s="799" t="s">
        <v>201</v>
      </c>
      <c r="J118" s="23"/>
      <c r="K118" s="217"/>
      <c r="L118" s="192" t="str">
        <f t="shared" si="38"/>
        <v/>
      </c>
      <c r="M118" s="23"/>
      <c r="N118" s="282"/>
      <c r="O118" s="192" t="str">
        <f t="shared" si="39"/>
        <v/>
      </c>
      <c r="P118" s="23"/>
      <c r="Q118" s="282"/>
      <c r="R118" s="192" t="str">
        <f t="shared" si="40"/>
        <v/>
      </c>
      <c r="S118" s="23"/>
      <c r="T118" s="282"/>
      <c r="U118" s="192" t="str">
        <f t="shared" si="41"/>
        <v/>
      </c>
      <c r="V118" s="23"/>
      <c r="W118" s="282"/>
      <c r="X118" s="192" t="str">
        <f t="shared" si="42"/>
        <v/>
      </c>
      <c r="Y118" s="23"/>
      <c r="Z118" s="282"/>
      <c r="AA118" s="192" t="str">
        <f t="shared" si="43"/>
        <v/>
      </c>
      <c r="AB118" s="23"/>
      <c r="AC118" s="189"/>
      <c r="AD118" s="192" t="str">
        <f t="shared" si="44"/>
        <v/>
      </c>
      <c r="AE118" s="23"/>
      <c r="AF118" s="282"/>
      <c r="AG118" s="192" t="str">
        <f t="shared" si="45"/>
        <v/>
      </c>
      <c r="AH118" s="23"/>
      <c r="AI118" s="189"/>
      <c r="AJ118" s="192" t="str">
        <f t="shared" si="46"/>
        <v/>
      </c>
      <c r="AK118" s="23"/>
      <c r="AL118" s="282"/>
      <c r="AM118" s="192" t="str">
        <f t="shared" si="47"/>
        <v/>
      </c>
      <c r="AN118" s="23"/>
      <c r="AO118" s="282"/>
      <c r="AP118" s="192" t="str">
        <f t="shared" si="48"/>
        <v/>
      </c>
      <c r="AQ118" s="23"/>
      <c r="AR118" s="282"/>
      <c r="AS118" s="192" t="str">
        <f t="shared" si="49"/>
        <v/>
      </c>
      <c r="AT118" s="23"/>
      <c r="AU118" s="282"/>
      <c r="AV118" s="192" t="str">
        <f t="shared" si="50"/>
        <v/>
      </c>
      <c r="AW118" s="23"/>
      <c r="AX118" s="282"/>
      <c r="AY118" s="192" t="str">
        <f t="shared" si="51"/>
        <v/>
      </c>
      <c r="AZ118" s="23"/>
      <c r="BA118" s="282"/>
      <c r="BB118" s="192" t="str">
        <f t="shared" si="52"/>
        <v/>
      </c>
      <c r="BC118" s="23"/>
      <c r="BD118" s="282"/>
      <c r="BE118" s="192" t="str">
        <f t="shared" si="53"/>
        <v/>
      </c>
      <c r="BF118" s="23"/>
      <c r="BG118" s="282"/>
      <c r="BH118" s="192" t="str">
        <f t="shared" si="54"/>
        <v/>
      </c>
      <c r="BI118" s="23"/>
      <c r="BJ118" s="282"/>
      <c r="BK118" s="192" t="str">
        <f t="shared" si="55"/>
        <v/>
      </c>
      <c r="BL118" s="23"/>
      <c r="BM118" s="282"/>
      <c r="BN118" s="192" t="str">
        <f t="shared" si="56"/>
        <v/>
      </c>
    </row>
    <row r="119" spans="1:66" ht="12" customHeight="1" x14ac:dyDescent="0.2">
      <c r="A119" s="790"/>
      <c r="B119" s="790"/>
      <c r="C119" s="982"/>
      <c r="D119" s="975" t="s">
        <v>228</v>
      </c>
      <c r="E119" s="976"/>
      <c r="F119" s="976"/>
      <c r="G119" s="799" t="s">
        <v>99</v>
      </c>
      <c r="H119" s="791">
        <v>0.08</v>
      </c>
      <c r="I119" s="799" t="s">
        <v>93</v>
      </c>
      <c r="J119" s="23"/>
      <c r="K119" s="217"/>
      <c r="L119" s="192" t="str">
        <f t="shared" si="38"/>
        <v/>
      </c>
      <c r="M119" s="23"/>
      <c r="N119" s="188"/>
      <c r="O119" s="192" t="str">
        <f t="shared" si="39"/>
        <v/>
      </c>
      <c r="P119" s="23"/>
      <c r="Q119" s="188"/>
      <c r="R119" s="192" t="str">
        <f t="shared" si="40"/>
        <v/>
      </c>
      <c r="S119" s="23"/>
      <c r="T119" s="188"/>
      <c r="U119" s="192" t="str">
        <f t="shared" si="41"/>
        <v/>
      </c>
      <c r="V119" s="23"/>
      <c r="W119" s="188"/>
      <c r="X119" s="192" t="str">
        <f t="shared" si="42"/>
        <v/>
      </c>
      <c r="Y119" s="23"/>
      <c r="Z119" s="188"/>
      <c r="AA119" s="192" t="str">
        <f t="shared" si="43"/>
        <v/>
      </c>
      <c r="AB119" s="23"/>
      <c r="AC119" s="237"/>
      <c r="AD119" s="192" t="str">
        <f t="shared" si="44"/>
        <v/>
      </c>
      <c r="AE119" s="23"/>
      <c r="AF119" s="188"/>
      <c r="AG119" s="192" t="str">
        <f t="shared" si="45"/>
        <v/>
      </c>
      <c r="AH119" s="23"/>
      <c r="AI119" s="237"/>
      <c r="AJ119" s="192" t="str">
        <f t="shared" si="46"/>
        <v/>
      </c>
      <c r="AK119" s="23"/>
      <c r="AL119" s="188"/>
      <c r="AM119" s="192" t="str">
        <f t="shared" si="47"/>
        <v/>
      </c>
      <c r="AN119" s="23"/>
      <c r="AO119" s="188"/>
      <c r="AP119" s="192" t="str">
        <f t="shared" si="48"/>
        <v/>
      </c>
      <c r="AQ119" s="23"/>
      <c r="AR119" s="188"/>
      <c r="AS119" s="192" t="str">
        <f t="shared" si="49"/>
        <v/>
      </c>
      <c r="AT119" s="23"/>
      <c r="AU119" s="188"/>
      <c r="AV119" s="192" t="str">
        <f t="shared" si="50"/>
        <v/>
      </c>
      <c r="AW119" s="23"/>
      <c r="AX119" s="188"/>
      <c r="AY119" s="192" t="str">
        <f t="shared" si="51"/>
        <v/>
      </c>
      <c r="AZ119" s="23"/>
      <c r="BA119" s="188"/>
      <c r="BB119" s="192" t="str">
        <f t="shared" si="52"/>
        <v/>
      </c>
      <c r="BC119" s="23"/>
      <c r="BD119" s="188"/>
      <c r="BE119" s="192" t="str">
        <f t="shared" si="53"/>
        <v/>
      </c>
      <c r="BF119" s="23"/>
      <c r="BG119" s="188"/>
      <c r="BH119" s="192" t="str">
        <f t="shared" si="54"/>
        <v/>
      </c>
      <c r="BI119" s="23"/>
      <c r="BJ119" s="188"/>
      <c r="BK119" s="192" t="str">
        <f t="shared" si="55"/>
        <v/>
      </c>
      <c r="BL119" s="23"/>
      <c r="BM119" s="188"/>
      <c r="BN119" s="192" t="str">
        <f t="shared" si="56"/>
        <v/>
      </c>
    </row>
    <row r="120" spans="1:66" ht="12" customHeight="1" x14ac:dyDescent="0.2">
      <c r="A120" s="790"/>
      <c r="B120" s="790"/>
      <c r="C120" s="982"/>
      <c r="D120" s="977" t="s">
        <v>229</v>
      </c>
      <c r="E120" s="978"/>
      <c r="F120" s="978"/>
      <c r="G120" s="800" t="s">
        <v>90</v>
      </c>
      <c r="H120" s="793">
        <v>1</v>
      </c>
      <c r="I120" s="800" t="s">
        <v>93</v>
      </c>
      <c r="J120" s="224"/>
      <c r="K120" s="221"/>
      <c r="L120" s="222" t="str">
        <f t="shared" si="38"/>
        <v/>
      </c>
      <c r="M120" s="224"/>
      <c r="N120" s="228"/>
      <c r="O120" s="222" t="str">
        <f t="shared" si="39"/>
        <v/>
      </c>
      <c r="P120" s="224"/>
      <c r="Q120" s="228"/>
      <c r="R120" s="222" t="str">
        <f t="shared" si="40"/>
        <v/>
      </c>
      <c r="S120" s="224"/>
      <c r="T120" s="228"/>
      <c r="U120" s="222" t="str">
        <f t="shared" si="41"/>
        <v/>
      </c>
      <c r="V120" s="224"/>
      <c r="W120" s="228"/>
      <c r="X120" s="222" t="str">
        <f t="shared" si="42"/>
        <v/>
      </c>
      <c r="Y120" s="224"/>
      <c r="Z120" s="228"/>
      <c r="AA120" s="222" t="str">
        <f t="shared" si="43"/>
        <v/>
      </c>
      <c r="AB120" s="284"/>
      <c r="AC120" s="285"/>
      <c r="AD120" s="222" t="str">
        <f t="shared" si="44"/>
        <v/>
      </c>
      <c r="AE120" s="284"/>
      <c r="AF120" s="228"/>
      <c r="AG120" s="222" t="str">
        <f t="shared" si="45"/>
        <v/>
      </c>
      <c r="AH120" s="284"/>
      <c r="AI120" s="285"/>
      <c r="AJ120" s="222" t="str">
        <f t="shared" si="46"/>
        <v/>
      </c>
      <c r="AK120" s="224"/>
      <c r="AL120" s="228"/>
      <c r="AM120" s="222" t="str">
        <f t="shared" si="47"/>
        <v/>
      </c>
      <c r="AN120" s="224"/>
      <c r="AO120" s="228"/>
      <c r="AP120" s="222" t="str">
        <f t="shared" si="48"/>
        <v/>
      </c>
      <c r="AQ120" s="224"/>
      <c r="AR120" s="228"/>
      <c r="AS120" s="222" t="str">
        <f t="shared" si="49"/>
        <v/>
      </c>
      <c r="AT120" s="284"/>
      <c r="AU120" s="228"/>
      <c r="AV120" s="222" t="str">
        <f t="shared" si="50"/>
        <v/>
      </c>
      <c r="AW120" s="224"/>
      <c r="AX120" s="228"/>
      <c r="AY120" s="222" t="str">
        <f t="shared" si="51"/>
        <v/>
      </c>
      <c r="AZ120" s="224"/>
      <c r="BA120" s="228"/>
      <c r="BB120" s="222" t="str">
        <f t="shared" si="52"/>
        <v/>
      </c>
      <c r="BC120" s="224"/>
      <c r="BD120" s="228"/>
      <c r="BE120" s="222" t="str">
        <f t="shared" si="53"/>
        <v/>
      </c>
      <c r="BF120" s="224"/>
      <c r="BG120" s="228"/>
      <c r="BH120" s="222" t="str">
        <f t="shared" si="54"/>
        <v/>
      </c>
      <c r="BI120" s="224"/>
      <c r="BJ120" s="228"/>
      <c r="BK120" s="222" t="str">
        <f t="shared" si="55"/>
        <v/>
      </c>
      <c r="BL120" s="224"/>
      <c r="BM120" s="228"/>
      <c r="BN120" s="222" t="str">
        <f t="shared" si="56"/>
        <v/>
      </c>
    </row>
    <row r="121" spans="1:66" ht="12" customHeight="1" x14ac:dyDescent="0.2">
      <c r="A121" s="790"/>
      <c r="B121" s="790"/>
      <c r="C121" s="982"/>
      <c r="D121" s="975" t="s">
        <v>230</v>
      </c>
      <c r="E121" s="976"/>
      <c r="F121" s="976"/>
      <c r="G121" s="799" t="s">
        <v>99</v>
      </c>
      <c r="H121" s="791">
        <v>4.0000000000000001E-3</v>
      </c>
      <c r="I121" s="799" t="s">
        <v>93</v>
      </c>
      <c r="J121" s="23"/>
      <c r="K121" s="217"/>
      <c r="L121" s="192" t="str">
        <f t="shared" si="38"/>
        <v/>
      </c>
      <c r="M121" s="23"/>
      <c r="N121" s="188"/>
      <c r="O121" s="192" t="str">
        <f t="shared" si="39"/>
        <v/>
      </c>
      <c r="P121" s="23"/>
      <c r="Q121" s="188"/>
      <c r="R121" s="192" t="str">
        <f t="shared" si="40"/>
        <v/>
      </c>
      <c r="S121" s="23"/>
      <c r="T121" s="188"/>
      <c r="U121" s="192" t="str">
        <f t="shared" si="41"/>
        <v/>
      </c>
      <c r="V121" s="23"/>
      <c r="W121" s="188"/>
      <c r="X121" s="192" t="str">
        <f t="shared" si="42"/>
        <v/>
      </c>
      <c r="Y121" s="23"/>
      <c r="Z121" s="188"/>
      <c r="AA121" s="192" t="str">
        <f t="shared" si="43"/>
        <v/>
      </c>
      <c r="AB121" s="286"/>
      <c r="AC121" s="264"/>
      <c r="AD121" s="192" t="str">
        <f t="shared" si="44"/>
        <v/>
      </c>
      <c r="AE121" s="286"/>
      <c r="AF121" s="188"/>
      <c r="AG121" s="192" t="str">
        <f t="shared" si="45"/>
        <v/>
      </c>
      <c r="AH121" s="286"/>
      <c r="AI121" s="287"/>
      <c r="AJ121" s="192" t="str">
        <f t="shared" si="46"/>
        <v/>
      </c>
      <c r="AK121" s="23"/>
      <c r="AL121" s="188"/>
      <c r="AM121" s="192" t="str">
        <f t="shared" si="47"/>
        <v/>
      </c>
      <c r="AN121" s="23"/>
      <c r="AO121" s="188"/>
      <c r="AP121" s="192" t="str">
        <f t="shared" si="48"/>
        <v/>
      </c>
      <c r="AQ121" s="23"/>
      <c r="AR121" s="188"/>
      <c r="AS121" s="192" t="str">
        <f t="shared" si="49"/>
        <v/>
      </c>
      <c r="AT121" s="286"/>
      <c r="AU121" s="188"/>
      <c r="AV121" s="192" t="str">
        <f t="shared" si="50"/>
        <v/>
      </c>
      <c r="AW121" s="23"/>
      <c r="AX121" s="188"/>
      <c r="AY121" s="192" t="str">
        <f t="shared" si="51"/>
        <v/>
      </c>
      <c r="AZ121" s="23"/>
      <c r="BA121" s="188"/>
      <c r="BB121" s="192" t="str">
        <f t="shared" si="52"/>
        <v/>
      </c>
      <c r="BC121" s="23"/>
      <c r="BD121" s="188"/>
      <c r="BE121" s="192" t="str">
        <f t="shared" si="53"/>
        <v/>
      </c>
      <c r="BF121" s="23"/>
      <c r="BG121" s="188"/>
      <c r="BH121" s="192" t="str">
        <f t="shared" si="54"/>
        <v/>
      </c>
      <c r="BI121" s="23"/>
      <c r="BJ121" s="188"/>
      <c r="BK121" s="192" t="str">
        <f t="shared" si="55"/>
        <v/>
      </c>
      <c r="BL121" s="23"/>
      <c r="BM121" s="188"/>
      <c r="BN121" s="192" t="str">
        <f t="shared" si="56"/>
        <v/>
      </c>
    </row>
    <row r="122" spans="1:66" ht="12" customHeight="1" x14ac:dyDescent="0.2">
      <c r="A122" s="790"/>
      <c r="B122" s="790"/>
      <c r="C122" s="982"/>
      <c r="D122" s="975" t="s">
        <v>231</v>
      </c>
      <c r="E122" s="976"/>
      <c r="F122" s="976"/>
      <c r="G122" s="799" t="s">
        <v>90</v>
      </c>
      <c r="H122" s="791">
        <v>0.02</v>
      </c>
      <c r="I122" s="799" t="s">
        <v>93</v>
      </c>
      <c r="J122" s="23"/>
      <c r="K122" s="217"/>
      <c r="L122" s="192" t="str">
        <f t="shared" si="38"/>
        <v/>
      </c>
      <c r="M122" s="23"/>
      <c r="N122" s="188"/>
      <c r="O122" s="192" t="str">
        <f t="shared" si="39"/>
        <v/>
      </c>
      <c r="P122" s="23"/>
      <c r="Q122" s="188"/>
      <c r="R122" s="192" t="str">
        <f t="shared" si="40"/>
        <v/>
      </c>
      <c r="S122" s="23"/>
      <c r="T122" s="188"/>
      <c r="U122" s="192" t="str">
        <f t="shared" si="41"/>
        <v/>
      </c>
      <c r="V122" s="23"/>
      <c r="W122" s="188"/>
      <c r="X122" s="192" t="str">
        <f t="shared" si="42"/>
        <v/>
      </c>
      <c r="Y122" s="23"/>
      <c r="Z122" s="188"/>
      <c r="AA122" s="192" t="str">
        <f t="shared" si="43"/>
        <v/>
      </c>
      <c r="AB122" s="286"/>
      <c r="AC122" s="264"/>
      <c r="AD122" s="192" t="str">
        <f t="shared" si="44"/>
        <v/>
      </c>
      <c r="AE122" s="286"/>
      <c r="AF122" s="188"/>
      <c r="AG122" s="192" t="str">
        <f t="shared" si="45"/>
        <v/>
      </c>
      <c r="AH122" s="286"/>
      <c r="AI122" s="282"/>
      <c r="AJ122" s="192" t="str">
        <f t="shared" si="46"/>
        <v/>
      </c>
      <c r="AK122" s="23"/>
      <c r="AL122" s="188"/>
      <c r="AM122" s="192" t="str">
        <f t="shared" si="47"/>
        <v/>
      </c>
      <c r="AN122" s="23"/>
      <c r="AO122" s="188"/>
      <c r="AP122" s="192" t="str">
        <f t="shared" si="48"/>
        <v/>
      </c>
      <c r="AQ122" s="23"/>
      <c r="AR122" s="188"/>
      <c r="AS122" s="192" t="str">
        <f t="shared" si="49"/>
        <v/>
      </c>
      <c r="AT122" s="286"/>
      <c r="AU122" s="188"/>
      <c r="AV122" s="192" t="str">
        <f t="shared" si="50"/>
        <v/>
      </c>
      <c r="AW122" s="23"/>
      <c r="AX122" s="188"/>
      <c r="AY122" s="192" t="str">
        <f t="shared" si="51"/>
        <v/>
      </c>
      <c r="AZ122" s="23"/>
      <c r="BA122" s="188"/>
      <c r="BB122" s="192" t="str">
        <f t="shared" si="52"/>
        <v/>
      </c>
      <c r="BC122" s="23"/>
      <c r="BD122" s="188"/>
      <c r="BE122" s="192" t="str">
        <f t="shared" si="53"/>
        <v/>
      </c>
      <c r="BF122" s="23"/>
      <c r="BG122" s="188"/>
      <c r="BH122" s="192" t="str">
        <f t="shared" si="54"/>
        <v/>
      </c>
      <c r="BI122" s="23"/>
      <c r="BJ122" s="188"/>
      <c r="BK122" s="192" t="str">
        <f t="shared" si="55"/>
        <v/>
      </c>
      <c r="BL122" s="23"/>
      <c r="BM122" s="188"/>
      <c r="BN122" s="192" t="str">
        <f t="shared" si="56"/>
        <v/>
      </c>
    </row>
    <row r="123" spans="1:66" ht="12" customHeight="1" x14ac:dyDescent="0.2">
      <c r="A123" s="790"/>
      <c r="B123" s="790"/>
      <c r="C123" s="983"/>
      <c r="D123" s="979" t="s">
        <v>232</v>
      </c>
      <c r="E123" s="980"/>
      <c r="F123" s="980"/>
      <c r="G123" s="789" t="s">
        <v>99</v>
      </c>
      <c r="H123" s="794">
        <v>0.03</v>
      </c>
      <c r="I123" s="789" t="s">
        <v>93</v>
      </c>
      <c r="J123" s="40"/>
      <c r="K123" s="289"/>
      <c r="L123" s="288" t="str">
        <f t="shared" si="38"/>
        <v/>
      </c>
      <c r="M123" s="40"/>
      <c r="N123" s="239"/>
      <c r="O123" s="288" t="str">
        <f t="shared" si="39"/>
        <v/>
      </c>
      <c r="P123" s="40"/>
      <c r="Q123" s="239"/>
      <c r="R123" s="288" t="str">
        <f t="shared" si="40"/>
        <v/>
      </c>
      <c r="S123" s="40"/>
      <c r="T123" s="239"/>
      <c r="U123" s="288" t="str">
        <f t="shared" si="41"/>
        <v/>
      </c>
      <c r="V123" s="40"/>
      <c r="W123" s="239"/>
      <c r="X123" s="288" t="str">
        <f t="shared" si="42"/>
        <v/>
      </c>
      <c r="Y123" s="40"/>
      <c r="Z123" s="239"/>
      <c r="AA123" s="288" t="str">
        <f t="shared" si="43"/>
        <v/>
      </c>
      <c r="AB123" s="290"/>
      <c r="AC123" s="260"/>
      <c r="AD123" s="288" t="str">
        <f t="shared" si="44"/>
        <v/>
      </c>
      <c r="AE123" s="290"/>
      <c r="AF123" s="239"/>
      <c r="AG123" s="288" t="str">
        <f t="shared" si="45"/>
        <v/>
      </c>
      <c r="AH123" s="290"/>
      <c r="AI123" s="262"/>
      <c r="AJ123" s="288" t="str">
        <f t="shared" si="46"/>
        <v/>
      </c>
      <c r="AK123" s="40"/>
      <c r="AL123" s="239"/>
      <c r="AM123" s="288" t="str">
        <f t="shared" si="47"/>
        <v/>
      </c>
      <c r="AN123" s="40"/>
      <c r="AO123" s="239"/>
      <c r="AP123" s="288" t="str">
        <f t="shared" si="48"/>
        <v/>
      </c>
      <c r="AQ123" s="40"/>
      <c r="AR123" s="239"/>
      <c r="AS123" s="288" t="str">
        <f t="shared" si="49"/>
        <v/>
      </c>
      <c r="AT123" s="290"/>
      <c r="AU123" s="239"/>
      <c r="AV123" s="288" t="str">
        <f t="shared" si="50"/>
        <v/>
      </c>
      <c r="AW123" s="40"/>
      <c r="AX123" s="239"/>
      <c r="AY123" s="288" t="str">
        <f t="shared" si="51"/>
        <v/>
      </c>
      <c r="AZ123" s="40"/>
      <c r="BA123" s="239"/>
      <c r="BB123" s="288" t="str">
        <f t="shared" si="52"/>
        <v/>
      </c>
      <c r="BC123" s="40"/>
      <c r="BD123" s="239"/>
      <c r="BE123" s="288" t="str">
        <f t="shared" si="53"/>
        <v/>
      </c>
      <c r="BF123" s="40"/>
      <c r="BG123" s="239"/>
      <c r="BH123" s="288" t="str">
        <f t="shared" si="54"/>
        <v/>
      </c>
      <c r="BI123" s="40"/>
      <c r="BJ123" s="239"/>
      <c r="BK123" s="288" t="str">
        <f t="shared" si="55"/>
        <v/>
      </c>
      <c r="BL123" s="40"/>
      <c r="BM123" s="239"/>
      <c r="BN123" s="288" t="str">
        <f t="shared" si="56"/>
        <v/>
      </c>
    </row>
    <row r="124" spans="1:66" ht="12" customHeight="1" x14ac:dyDescent="0.2">
      <c r="A124" s="790"/>
      <c r="B124" s="790"/>
      <c r="C124" s="981" t="s">
        <v>233</v>
      </c>
      <c r="D124" s="984" t="s">
        <v>234</v>
      </c>
      <c r="E124" s="985"/>
      <c r="F124" s="985"/>
      <c r="G124" s="803" t="s">
        <v>90</v>
      </c>
      <c r="H124" s="796"/>
      <c r="I124" s="803"/>
      <c r="J124" s="122"/>
      <c r="K124" s="839"/>
      <c r="L124" s="129" t="s">
        <v>235</v>
      </c>
      <c r="M124" s="122"/>
      <c r="N124" s="291"/>
      <c r="O124" s="126"/>
      <c r="P124" s="122"/>
      <c r="Q124" s="291"/>
      <c r="R124" s="126"/>
      <c r="S124" s="122"/>
      <c r="T124" s="291"/>
      <c r="U124" s="126"/>
      <c r="V124" s="122"/>
      <c r="W124" s="291"/>
      <c r="X124" s="128"/>
      <c r="Y124" s="122"/>
      <c r="Z124" s="291"/>
      <c r="AA124" s="126"/>
      <c r="AB124" s="122"/>
      <c r="AC124" s="839"/>
      <c r="AD124" s="129"/>
      <c r="AE124" s="796"/>
      <c r="AF124" s="291"/>
      <c r="AG124" s="126"/>
      <c r="AH124" s="796"/>
      <c r="AI124" s="291"/>
      <c r="AJ124" s="126"/>
      <c r="AK124" s="122"/>
      <c r="AL124" s="291"/>
      <c r="AM124" s="128"/>
      <c r="AN124" s="122"/>
      <c r="AO124" s="291"/>
      <c r="AP124" s="126"/>
      <c r="AQ124" s="122"/>
      <c r="AR124" s="291"/>
      <c r="AS124" s="126"/>
      <c r="AT124" s="796"/>
      <c r="AU124" s="291"/>
      <c r="AV124" s="126"/>
      <c r="AW124" s="122"/>
      <c r="AX124" s="291"/>
      <c r="AY124" s="126"/>
      <c r="AZ124" s="122"/>
      <c r="BA124" s="291"/>
      <c r="BB124" s="128"/>
      <c r="BC124" s="122"/>
      <c r="BD124" s="291"/>
      <c r="BE124" s="126"/>
      <c r="BF124" s="122"/>
      <c r="BG124" s="291"/>
      <c r="BH124" s="126"/>
      <c r="BI124" s="796"/>
      <c r="BJ124" s="291"/>
      <c r="BK124" s="126"/>
      <c r="BL124" s="122"/>
      <c r="BM124" s="291"/>
      <c r="BN124" s="128"/>
    </row>
    <row r="125" spans="1:66" ht="12" customHeight="1" x14ac:dyDescent="0.2">
      <c r="A125" s="790"/>
      <c r="B125" s="790"/>
      <c r="C125" s="982"/>
      <c r="D125" s="975" t="s">
        <v>236</v>
      </c>
      <c r="E125" s="976"/>
      <c r="F125" s="976"/>
      <c r="G125" s="799" t="s">
        <v>90</v>
      </c>
      <c r="H125" s="791"/>
      <c r="I125" s="799"/>
      <c r="J125" s="23"/>
      <c r="K125" s="189"/>
      <c r="L125" s="143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0"/>
      <c r="AD125" s="143"/>
      <c r="AE125" s="791"/>
      <c r="AF125" s="188"/>
      <c r="AG125" s="29"/>
      <c r="AH125" s="791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791"/>
      <c r="AU125" s="188"/>
      <c r="AV125" s="29"/>
      <c r="AW125" s="23"/>
      <c r="AX125" s="188"/>
      <c r="AY125" s="29"/>
      <c r="AZ125" s="23"/>
      <c r="BA125" s="188"/>
      <c r="BB125" s="25"/>
      <c r="BC125" s="23"/>
      <c r="BD125" s="188"/>
      <c r="BE125" s="29"/>
      <c r="BF125" s="23"/>
      <c r="BG125" s="188"/>
      <c r="BH125" s="29"/>
      <c r="BI125" s="791"/>
      <c r="BJ125" s="188"/>
      <c r="BK125" s="29"/>
      <c r="BL125" s="23"/>
      <c r="BM125" s="188"/>
      <c r="BN125" s="25"/>
    </row>
    <row r="126" spans="1:66" ht="12" customHeight="1" x14ac:dyDescent="0.2">
      <c r="A126" s="790"/>
      <c r="B126" s="790"/>
      <c r="C126" s="982"/>
      <c r="D126" s="977" t="s">
        <v>237</v>
      </c>
      <c r="E126" s="978"/>
      <c r="F126" s="978"/>
      <c r="G126" s="800" t="s">
        <v>90</v>
      </c>
      <c r="H126" s="793"/>
      <c r="I126" s="800"/>
      <c r="J126" s="224"/>
      <c r="K126" s="770"/>
      <c r="L126" s="225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770"/>
      <c r="AD126" s="225"/>
      <c r="AE126" s="793"/>
      <c r="AF126" s="279"/>
      <c r="AG126" s="226"/>
      <c r="AH126" s="793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793"/>
      <c r="AU126" s="279"/>
      <c r="AV126" s="226"/>
      <c r="AW126" s="224"/>
      <c r="AX126" s="279"/>
      <c r="AY126" s="226"/>
      <c r="AZ126" s="224"/>
      <c r="BA126" s="279"/>
      <c r="BB126" s="246"/>
      <c r="BC126" s="224"/>
      <c r="BD126" s="279"/>
      <c r="BE126" s="226"/>
      <c r="BF126" s="224"/>
      <c r="BG126" s="279"/>
      <c r="BH126" s="226"/>
      <c r="BI126" s="793"/>
      <c r="BJ126" s="279"/>
      <c r="BK126" s="226"/>
      <c r="BL126" s="224"/>
      <c r="BM126" s="279"/>
      <c r="BN126" s="246"/>
    </row>
    <row r="127" spans="1:66" ht="12" customHeight="1" x14ac:dyDescent="0.2">
      <c r="A127" s="790"/>
      <c r="B127" s="790"/>
      <c r="C127" s="982"/>
      <c r="D127" s="986" t="s">
        <v>238</v>
      </c>
      <c r="E127" s="987"/>
      <c r="F127" s="987"/>
      <c r="G127" s="972" t="s">
        <v>239</v>
      </c>
      <c r="H127" s="798"/>
      <c r="I127" s="788"/>
      <c r="J127" s="232"/>
      <c r="K127" s="164">
        <v>36</v>
      </c>
      <c r="L127" s="838" t="s">
        <v>235</v>
      </c>
      <c r="M127" s="232"/>
      <c r="N127" s="166">
        <v>36</v>
      </c>
      <c r="O127" s="275"/>
      <c r="P127" s="232"/>
      <c r="Q127" s="166">
        <v>37</v>
      </c>
      <c r="R127" s="275"/>
      <c r="S127" s="232"/>
      <c r="T127" s="166">
        <v>33</v>
      </c>
      <c r="U127" s="275"/>
      <c r="V127" s="232"/>
      <c r="W127" s="166">
        <v>24</v>
      </c>
      <c r="X127" s="276"/>
      <c r="Y127" s="232"/>
      <c r="Z127" s="166">
        <v>33</v>
      </c>
      <c r="AA127" s="275"/>
      <c r="AB127" s="232"/>
      <c r="AC127" s="166">
        <v>20</v>
      </c>
      <c r="AD127" s="275"/>
      <c r="AE127" s="232"/>
      <c r="AF127" s="166">
        <v>40</v>
      </c>
      <c r="AG127" s="275"/>
      <c r="AH127" s="798"/>
      <c r="AI127" s="166">
        <v>30</v>
      </c>
      <c r="AJ127" s="275"/>
      <c r="AK127" s="232"/>
      <c r="AL127" s="166">
        <v>36</v>
      </c>
      <c r="AM127" s="276"/>
      <c r="AN127" s="232"/>
      <c r="AO127" s="166">
        <v>29</v>
      </c>
      <c r="AP127" s="275"/>
      <c r="AQ127" s="232"/>
      <c r="AR127" s="166">
        <v>45</v>
      </c>
      <c r="AS127" s="275"/>
      <c r="AT127" s="232"/>
      <c r="AU127" s="166">
        <v>21</v>
      </c>
      <c r="AV127" s="275"/>
      <c r="AW127" s="232"/>
      <c r="AX127" s="166">
        <v>19</v>
      </c>
      <c r="AY127" s="275"/>
      <c r="AZ127" s="169"/>
      <c r="BA127" s="166">
        <v>21</v>
      </c>
      <c r="BB127" s="276"/>
      <c r="BC127" s="232"/>
      <c r="BD127" s="166">
        <v>27</v>
      </c>
      <c r="BE127" s="275"/>
      <c r="BF127" s="232"/>
      <c r="BG127" s="166">
        <v>20</v>
      </c>
      <c r="BH127" s="275"/>
      <c r="BI127" s="232"/>
      <c r="BJ127" s="166">
        <v>37</v>
      </c>
      <c r="BK127" s="275"/>
      <c r="BL127" s="232"/>
      <c r="BM127" s="166">
        <v>27</v>
      </c>
      <c r="BN127" s="276"/>
    </row>
    <row r="128" spans="1:66" ht="12" customHeight="1" x14ac:dyDescent="0.2">
      <c r="A128" s="790"/>
      <c r="B128" s="790"/>
      <c r="C128" s="983"/>
      <c r="D128" s="979"/>
      <c r="E128" s="980"/>
      <c r="F128" s="980"/>
      <c r="G128" s="973"/>
      <c r="H128" s="794"/>
      <c r="I128" s="789"/>
      <c r="J128" s="40"/>
      <c r="K128" s="132">
        <v>36</v>
      </c>
      <c r="L128" s="72" t="s">
        <v>235</v>
      </c>
      <c r="M128" s="40"/>
      <c r="N128" s="137">
        <v>34</v>
      </c>
      <c r="O128" s="34"/>
      <c r="P128" s="40"/>
      <c r="Q128" s="137">
        <v>36</v>
      </c>
      <c r="R128" s="34"/>
      <c r="S128" s="40"/>
      <c r="T128" s="137">
        <v>32</v>
      </c>
      <c r="U128" s="34"/>
      <c r="V128" s="40"/>
      <c r="W128" s="137">
        <v>23</v>
      </c>
      <c r="X128" s="35"/>
      <c r="Y128" s="40"/>
      <c r="Z128" s="137">
        <v>32</v>
      </c>
      <c r="AA128" s="34"/>
      <c r="AB128" s="40"/>
      <c r="AC128" s="137">
        <v>19</v>
      </c>
      <c r="AD128" s="34"/>
      <c r="AE128" s="40"/>
      <c r="AF128" s="137">
        <v>40</v>
      </c>
      <c r="AG128" s="34"/>
      <c r="AH128" s="794"/>
      <c r="AI128" s="137">
        <v>37</v>
      </c>
      <c r="AJ128" s="34"/>
      <c r="AK128" s="40"/>
      <c r="AL128" s="137">
        <v>34</v>
      </c>
      <c r="AM128" s="35"/>
      <c r="AN128" s="40"/>
      <c r="AO128" s="137">
        <v>29</v>
      </c>
      <c r="AP128" s="34"/>
      <c r="AQ128" s="40"/>
      <c r="AR128" s="137">
        <v>45</v>
      </c>
      <c r="AS128" s="34"/>
      <c r="AT128" s="40"/>
      <c r="AU128" s="137">
        <v>21</v>
      </c>
      <c r="AV128" s="34"/>
      <c r="AW128" s="40"/>
      <c r="AX128" s="137">
        <v>19</v>
      </c>
      <c r="AY128" s="34"/>
      <c r="AZ128" s="292"/>
      <c r="BA128" s="137">
        <v>21</v>
      </c>
      <c r="BB128" s="35"/>
      <c r="BC128" s="40"/>
      <c r="BD128" s="137">
        <v>28</v>
      </c>
      <c r="BE128" s="34"/>
      <c r="BF128" s="40"/>
      <c r="BG128" s="137">
        <v>21</v>
      </c>
      <c r="BH128" s="34"/>
      <c r="BI128" s="40"/>
      <c r="BJ128" s="137">
        <v>27</v>
      </c>
      <c r="BK128" s="34"/>
      <c r="BL128" s="40"/>
      <c r="BM128" s="137">
        <v>27</v>
      </c>
      <c r="BN128" s="35"/>
    </row>
    <row r="129" spans="1:66" ht="11.85" customHeight="1" x14ac:dyDescent="0.2">
      <c r="A129" s="790"/>
      <c r="B129" s="790"/>
      <c r="C129" s="790"/>
      <c r="D129" s="790"/>
      <c r="E129" s="620"/>
      <c r="F129" s="790"/>
      <c r="G129" s="790"/>
      <c r="H129" s="790"/>
      <c r="I129" s="4"/>
      <c r="J129" s="790"/>
      <c r="K129" s="790" t="s">
        <v>240</v>
      </c>
      <c r="L129" s="293" t="s">
        <v>241</v>
      </c>
      <c r="M129" s="790"/>
      <c r="N129" s="790"/>
      <c r="O129" s="790"/>
      <c r="P129" s="790"/>
      <c r="Q129" s="790"/>
      <c r="R129" s="790"/>
      <c r="S129" s="790"/>
      <c r="T129" s="790"/>
      <c r="U129" s="790"/>
      <c r="V129" s="790"/>
      <c r="W129" s="790"/>
      <c r="X129" s="790"/>
      <c r="Y129" s="790"/>
      <c r="Z129" s="790" t="s">
        <v>240</v>
      </c>
      <c r="AA129" s="293" t="s">
        <v>241</v>
      </c>
      <c r="AB129" s="790"/>
      <c r="AC129" s="790"/>
      <c r="AD129" s="293"/>
      <c r="AE129" s="790"/>
      <c r="AF129" s="790"/>
      <c r="AG129" s="790"/>
      <c r="AH129" s="792"/>
      <c r="AI129" s="790"/>
      <c r="AJ129" s="790"/>
      <c r="AK129" s="790"/>
      <c r="AL129" s="790"/>
      <c r="AM129" s="790"/>
      <c r="AN129" s="790"/>
      <c r="AO129" s="790" t="s">
        <v>240</v>
      </c>
      <c r="AP129" s="293" t="s">
        <v>241</v>
      </c>
      <c r="AQ129" s="4"/>
      <c r="AR129" s="790"/>
      <c r="AS129" s="790"/>
      <c r="AT129" s="790"/>
      <c r="AU129" s="790"/>
      <c r="AV129" s="620"/>
      <c r="AW129" s="790"/>
      <c r="AX129" s="790"/>
      <c r="AY129" s="620"/>
      <c r="AZ129" s="790"/>
      <c r="BA129" s="790"/>
      <c r="BB129" s="293"/>
      <c r="BC129" s="790"/>
      <c r="BD129" s="790" t="s">
        <v>240</v>
      </c>
      <c r="BE129" s="293" t="s">
        <v>241</v>
      </c>
      <c r="BF129" s="790"/>
      <c r="BG129" s="790"/>
      <c r="BH129" s="790"/>
      <c r="BI129" s="790"/>
      <c r="BJ129" s="790"/>
      <c r="BK129" s="790"/>
      <c r="BL129" s="790"/>
      <c r="BM129" s="790"/>
      <c r="BN129" s="620"/>
    </row>
    <row r="130" spans="1:66" ht="11.85" customHeight="1" x14ac:dyDescent="0.2">
      <c r="A130" s="790"/>
      <c r="B130" s="790"/>
      <c r="C130" s="790"/>
      <c r="D130" s="790"/>
      <c r="E130" s="620"/>
      <c r="F130" s="790"/>
      <c r="G130" s="790"/>
      <c r="H130" s="790"/>
      <c r="I130" s="620"/>
      <c r="J130" s="790"/>
      <c r="K130" s="790"/>
      <c r="L130" s="293" t="s">
        <v>242</v>
      </c>
      <c r="M130" s="790"/>
      <c r="N130" s="790"/>
      <c r="O130" s="790"/>
      <c r="P130" s="790"/>
      <c r="Q130" s="790"/>
      <c r="R130" s="790"/>
      <c r="S130" s="790"/>
      <c r="T130" s="790"/>
      <c r="U130" s="790"/>
      <c r="V130" s="790"/>
      <c r="W130" s="790"/>
      <c r="X130" s="790"/>
      <c r="Y130" s="790"/>
      <c r="Z130" s="790"/>
      <c r="AA130" s="293" t="s">
        <v>242</v>
      </c>
      <c r="AB130" s="790"/>
      <c r="AC130" s="790"/>
      <c r="AD130" s="293"/>
      <c r="AE130" s="790"/>
      <c r="AF130" s="790"/>
      <c r="AG130" s="790"/>
      <c r="AH130" s="790"/>
      <c r="AI130" s="790"/>
      <c r="AJ130" s="790"/>
      <c r="AK130" s="790"/>
      <c r="AL130" s="790"/>
      <c r="AM130" s="790"/>
      <c r="AN130" s="790"/>
      <c r="AO130" s="790"/>
      <c r="AP130" s="293" t="s">
        <v>242</v>
      </c>
      <c r="AQ130" s="790"/>
      <c r="AR130" s="790"/>
      <c r="AS130" s="790"/>
      <c r="AT130" s="790"/>
      <c r="AU130" s="790"/>
      <c r="AV130" s="620"/>
      <c r="AW130" s="790"/>
      <c r="AX130" s="790"/>
      <c r="AY130" s="620"/>
      <c r="AZ130" s="790"/>
      <c r="BA130" s="790"/>
      <c r="BB130" s="293"/>
      <c r="BC130" s="790"/>
      <c r="BD130" s="790"/>
      <c r="BE130" s="293" t="s">
        <v>242</v>
      </c>
      <c r="BF130" s="790"/>
      <c r="BG130" s="790"/>
      <c r="BH130" s="790"/>
      <c r="BI130" s="790"/>
      <c r="BJ130" s="790"/>
      <c r="BK130" s="790"/>
      <c r="BL130" s="790"/>
      <c r="BM130" s="790"/>
      <c r="BN130" s="620"/>
    </row>
    <row r="131" spans="1:66" ht="11.85" customHeight="1" x14ac:dyDescent="0.2">
      <c r="A131" s="790"/>
      <c r="B131" s="790"/>
      <c r="C131" s="790"/>
      <c r="D131" s="790"/>
      <c r="E131" s="4"/>
      <c r="F131" s="790"/>
      <c r="G131" s="790"/>
      <c r="H131" s="790"/>
      <c r="I131" s="790"/>
      <c r="J131" s="790"/>
      <c r="K131" s="790"/>
      <c r="L131" s="295" t="s">
        <v>243</v>
      </c>
      <c r="M131" s="790"/>
      <c r="N131" s="790"/>
      <c r="O131" s="790"/>
      <c r="P131" s="790"/>
      <c r="Q131" s="790"/>
      <c r="R131" s="790"/>
      <c r="S131" s="790"/>
      <c r="T131" s="790"/>
      <c r="U131" s="790"/>
      <c r="V131" s="790"/>
      <c r="W131" s="790"/>
      <c r="X131" s="790"/>
      <c r="Y131" s="790"/>
      <c r="Z131" s="790"/>
      <c r="AA131" s="295" t="s">
        <v>243</v>
      </c>
      <c r="AB131" s="790"/>
      <c r="AC131" s="790"/>
      <c r="AD131" s="295"/>
      <c r="AE131" s="790"/>
      <c r="AF131" s="790"/>
      <c r="AG131" s="790"/>
      <c r="AH131" s="790"/>
      <c r="AI131" s="790"/>
      <c r="AJ131" s="790"/>
      <c r="AK131" s="790"/>
      <c r="AL131" s="790"/>
      <c r="AM131" s="790"/>
      <c r="AN131" s="790"/>
      <c r="AO131" s="790"/>
      <c r="AP131" s="295" t="s">
        <v>243</v>
      </c>
      <c r="AQ131" s="790"/>
      <c r="AR131" s="790"/>
      <c r="AS131" s="790"/>
      <c r="AT131" s="790"/>
      <c r="AU131" s="790"/>
      <c r="AV131" s="4"/>
      <c r="AW131" s="790"/>
      <c r="AX131" s="790"/>
      <c r="AY131" s="4"/>
      <c r="AZ131" s="790"/>
      <c r="BA131" s="790"/>
      <c r="BB131" s="295"/>
      <c r="BC131" s="790"/>
      <c r="BD131" s="790"/>
      <c r="BE131" s="295" t="s">
        <v>243</v>
      </c>
      <c r="BF131" s="790"/>
      <c r="BG131" s="790"/>
      <c r="BH131" s="790"/>
      <c r="BI131" s="790"/>
      <c r="BJ131" s="790"/>
      <c r="BK131" s="790"/>
      <c r="BL131" s="790"/>
      <c r="BM131" s="790"/>
      <c r="BN131" s="4"/>
    </row>
    <row r="132" spans="1:66" ht="11.85" customHeight="1" x14ac:dyDescent="0.2">
      <c r="A132" s="790"/>
      <c r="B132" s="790"/>
      <c r="C132" s="790"/>
      <c r="D132" s="790"/>
      <c r="E132" s="4"/>
      <c r="F132" s="790"/>
      <c r="G132" s="790"/>
      <c r="H132" s="790"/>
      <c r="I132" s="790"/>
      <c r="J132" s="790"/>
      <c r="K132" s="790"/>
      <c r="L132" s="295" t="s">
        <v>244</v>
      </c>
      <c r="M132" s="790"/>
      <c r="N132" s="790"/>
      <c r="O132" s="790"/>
      <c r="P132" s="790"/>
      <c r="Q132" s="790"/>
      <c r="R132" s="790"/>
      <c r="S132" s="790"/>
      <c r="T132" s="790"/>
      <c r="U132" s="790"/>
      <c r="V132" s="790"/>
      <c r="W132" s="790"/>
      <c r="X132" s="790"/>
      <c r="Y132" s="790"/>
      <c r="Z132" s="790"/>
      <c r="AA132" s="295" t="s">
        <v>244</v>
      </c>
      <c r="AB132" s="790"/>
      <c r="AC132" s="790"/>
      <c r="AD132" s="295"/>
      <c r="AE132" s="790"/>
      <c r="AF132" s="790"/>
      <c r="AG132" s="790"/>
      <c r="AH132" s="790"/>
      <c r="AI132" s="790"/>
      <c r="AJ132" s="790"/>
      <c r="AK132" s="790"/>
      <c r="AL132" s="790"/>
      <c r="AM132" s="790"/>
      <c r="AN132" s="790"/>
      <c r="AO132" s="790"/>
      <c r="AP132" s="295" t="s">
        <v>244</v>
      </c>
      <c r="AQ132" s="790"/>
      <c r="AR132" s="790"/>
      <c r="AS132" s="790"/>
      <c r="AT132" s="790"/>
      <c r="AU132" s="790"/>
      <c r="AV132" s="4"/>
      <c r="AW132" s="790"/>
      <c r="AX132" s="790"/>
      <c r="AY132" s="4"/>
      <c r="AZ132" s="790"/>
      <c r="BA132" s="790"/>
      <c r="BB132" s="295"/>
      <c r="BC132" s="790"/>
      <c r="BD132" s="790"/>
      <c r="BE132" s="295" t="s">
        <v>244</v>
      </c>
      <c r="BF132" s="790"/>
      <c r="BG132" s="790"/>
      <c r="BH132" s="790"/>
      <c r="BI132" s="790"/>
      <c r="BJ132" s="790"/>
      <c r="BK132" s="790"/>
      <c r="BL132" s="790"/>
      <c r="BM132" s="790"/>
      <c r="BN132" s="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5">
    <mergeCell ref="J2:X2"/>
    <mergeCell ref="Y2:AM2"/>
    <mergeCell ref="AN2:BB2"/>
    <mergeCell ref="BC2:BN2"/>
    <mergeCell ref="C3:G3"/>
    <mergeCell ref="S3:U3"/>
    <mergeCell ref="AK3:AM3"/>
    <mergeCell ref="AN3:AP3"/>
    <mergeCell ref="AZ3:BB3"/>
    <mergeCell ref="BL3:BN3"/>
    <mergeCell ref="V3:X3"/>
    <mergeCell ref="C4:G4"/>
    <mergeCell ref="M4:O4"/>
    <mergeCell ref="S4:U4"/>
    <mergeCell ref="V4:X4"/>
    <mergeCell ref="BI4:BK4"/>
    <mergeCell ref="AZ4:BB4"/>
    <mergeCell ref="BC4:BE4"/>
    <mergeCell ref="J4:L4"/>
    <mergeCell ref="P4:R4"/>
    <mergeCell ref="BL4:BN4"/>
    <mergeCell ref="AH5:AJ5"/>
    <mergeCell ref="AK5:AM5"/>
    <mergeCell ref="Y4:AA4"/>
    <mergeCell ref="AB4:AD4"/>
    <mergeCell ref="AE4:AG4"/>
    <mergeCell ref="AH4:AJ4"/>
    <mergeCell ref="BF4:BH4"/>
    <mergeCell ref="AW4:AY4"/>
    <mergeCell ref="BF5:BH5"/>
    <mergeCell ref="BI5:BK5"/>
    <mergeCell ref="BL5:BN5"/>
    <mergeCell ref="AT5:AV5"/>
    <mergeCell ref="AW5:AY5"/>
    <mergeCell ref="AZ5:BB5"/>
    <mergeCell ref="BC5:BE5"/>
    <mergeCell ref="AQ5:AS5"/>
    <mergeCell ref="Y5:AA5"/>
    <mergeCell ref="AB5:AD5"/>
    <mergeCell ref="AE5:AG5"/>
    <mergeCell ref="AK4:AM4"/>
    <mergeCell ref="AN4:AP4"/>
    <mergeCell ref="AQ4:AS4"/>
    <mergeCell ref="AT4:AV4"/>
    <mergeCell ref="AN5:AP5"/>
    <mergeCell ref="BF6:BH6"/>
    <mergeCell ref="BI6:BK6"/>
    <mergeCell ref="BL6:BN6"/>
    <mergeCell ref="M6:O6"/>
    <mergeCell ref="P6:R6"/>
    <mergeCell ref="S6:U6"/>
    <mergeCell ref="V6:X6"/>
    <mergeCell ref="C5:G5"/>
    <mergeCell ref="J5:L5"/>
    <mergeCell ref="M5:O5"/>
    <mergeCell ref="P5:R5"/>
    <mergeCell ref="S5:U5"/>
    <mergeCell ref="V5:X5"/>
    <mergeCell ref="C6:G6"/>
    <mergeCell ref="J6:L6"/>
    <mergeCell ref="C7:G7"/>
    <mergeCell ref="J7:L7"/>
    <mergeCell ref="M7:O7"/>
    <mergeCell ref="AT6:AV6"/>
    <mergeCell ref="AW6:AY6"/>
    <mergeCell ref="AZ6:BB6"/>
    <mergeCell ref="BC6:BE6"/>
    <mergeCell ref="AN6:AP6"/>
    <mergeCell ref="AQ6:AS6"/>
    <mergeCell ref="Y6:AA6"/>
    <mergeCell ref="AB6:AD6"/>
    <mergeCell ref="AE6:AG6"/>
    <mergeCell ref="AH6:AJ6"/>
    <mergeCell ref="AK6:AM6"/>
    <mergeCell ref="BL7:BN7"/>
    <mergeCell ref="C8:G8"/>
    <mergeCell ref="J8:L8"/>
    <mergeCell ref="M8:O8"/>
    <mergeCell ref="P8:R8"/>
    <mergeCell ref="S8:U8"/>
    <mergeCell ref="V8:X8"/>
    <mergeCell ref="AW7:AY7"/>
    <mergeCell ref="AZ7:BB7"/>
    <mergeCell ref="BC7:BE7"/>
    <mergeCell ref="BF7:BH7"/>
    <mergeCell ref="BI7:BK7"/>
    <mergeCell ref="AN7:AP7"/>
    <mergeCell ref="AQ7:AS7"/>
    <mergeCell ref="AT7:AV7"/>
    <mergeCell ref="AE7:AG7"/>
    <mergeCell ref="AH7:AJ7"/>
    <mergeCell ref="AK7:AM7"/>
    <mergeCell ref="P7:R7"/>
    <mergeCell ref="S7:U7"/>
    <mergeCell ref="V7:X7"/>
    <mergeCell ref="Y7:AA7"/>
    <mergeCell ref="AB7:AD7"/>
    <mergeCell ref="BF8:BH8"/>
    <mergeCell ref="BI8:BK8"/>
    <mergeCell ref="BL8:BN8"/>
    <mergeCell ref="C9:G9"/>
    <mergeCell ref="H9:I9"/>
    <mergeCell ref="J9:L9"/>
    <mergeCell ref="M9:O9"/>
    <mergeCell ref="P9:R9"/>
    <mergeCell ref="AT8:AV8"/>
    <mergeCell ref="AW8:AY8"/>
    <mergeCell ref="AZ8:BB8"/>
    <mergeCell ref="BC8:BE8"/>
    <mergeCell ref="AK8:AM8"/>
    <mergeCell ref="AN8:AP8"/>
    <mergeCell ref="AQ8:AS8"/>
    <mergeCell ref="Y8:AA8"/>
    <mergeCell ref="AB8:AD8"/>
    <mergeCell ref="AE8:AG8"/>
    <mergeCell ref="AH8:AJ8"/>
    <mergeCell ref="BL9:BN9"/>
    <mergeCell ref="AW9:AY9"/>
    <mergeCell ref="AZ9:BB9"/>
    <mergeCell ref="BC9:BE9"/>
    <mergeCell ref="BF9:BH9"/>
    <mergeCell ref="BI9:BK9"/>
    <mergeCell ref="C10:C18"/>
    <mergeCell ref="D10:F10"/>
    <mergeCell ref="D11:F11"/>
    <mergeCell ref="D12:F12"/>
    <mergeCell ref="D13:F13"/>
    <mergeCell ref="AK9:AM9"/>
    <mergeCell ref="AN9:AP9"/>
    <mergeCell ref="AQ9:AS9"/>
    <mergeCell ref="AT9:AV9"/>
    <mergeCell ref="S9:U9"/>
    <mergeCell ref="V9:X9"/>
    <mergeCell ref="Y9:AA9"/>
    <mergeCell ref="AB9:AD9"/>
    <mergeCell ref="AE9:AG9"/>
    <mergeCell ref="AH9:AJ9"/>
    <mergeCell ref="D14:F14"/>
    <mergeCell ref="D15:E15"/>
    <mergeCell ref="F15:G15"/>
    <mergeCell ref="D16:F16"/>
    <mergeCell ref="D17:F17"/>
    <mergeCell ref="D18:F18"/>
    <mergeCell ref="C49:C75"/>
    <mergeCell ref="D49:F49"/>
    <mergeCell ref="D50:F50"/>
    <mergeCell ref="C19:G19"/>
    <mergeCell ref="C20:G21"/>
    <mergeCell ref="C22:G23"/>
    <mergeCell ref="C24:F25"/>
    <mergeCell ref="C26:F27"/>
    <mergeCell ref="C28:F29"/>
    <mergeCell ref="G28:G29"/>
    <mergeCell ref="D37:F38"/>
    <mergeCell ref="D39:F39"/>
    <mergeCell ref="C30:F30"/>
    <mergeCell ref="C31:F32"/>
    <mergeCell ref="C33:F34"/>
    <mergeCell ref="C35:F36"/>
    <mergeCell ref="C37:C48"/>
    <mergeCell ref="D40:F40"/>
    <mergeCell ref="D41:F41"/>
    <mergeCell ref="D42:F42"/>
    <mergeCell ref="D43:E43"/>
    <mergeCell ref="F43:G43"/>
    <mergeCell ref="D44:F44"/>
    <mergeCell ref="D45:F45"/>
    <mergeCell ref="D46:F46"/>
    <mergeCell ref="D47:F47"/>
    <mergeCell ref="D48:F48"/>
    <mergeCell ref="D72:F72"/>
    <mergeCell ref="D73:F73"/>
    <mergeCell ref="D74:F74"/>
    <mergeCell ref="D75:F75"/>
    <mergeCell ref="H50:I50"/>
    <mergeCell ref="D51:F51"/>
    <mergeCell ref="D52:F52"/>
    <mergeCell ref="D53:F53"/>
    <mergeCell ref="D54:F54"/>
    <mergeCell ref="D55:F55"/>
    <mergeCell ref="H55:I55"/>
    <mergeCell ref="H56:I56"/>
    <mergeCell ref="D57:F57"/>
    <mergeCell ref="D69:F69"/>
    <mergeCell ref="D70:F70"/>
    <mergeCell ref="D71:F71"/>
    <mergeCell ref="D64:F64"/>
    <mergeCell ref="D58:F58"/>
    <mergeCell ref="D59:F59"/>
    <mergeCell ref="D60:F60"/>
    <mergeCell ref="D63:F63"/>
    <mergeCell ref="D67:F67"/>
    <mergeCell ref="D68:F68"/>
    <mergeCell ref="D65:F65"/>
    <mergeCell ref="D66:F66"/>
    <mergeCell ref="D61:F61"/>
    <mergeCell ref="D56:F56"/>
    <mergeCell ref="D62:F62"/>
    <mergeCell ref="D100:F100"/>
    <mergeCell ref="D101:F101"/>
    <mergeCell ref="D102:F102"/>
    <mergeCell ref="C87:C91"/>
    <mergeCell ref="D87:F87"/>
    <mergeCell ref="D88:F88"/>
    <mergeCell ref="D89:F89"/>
    <mergeCell ref="D90:F90"/>
    <mergeCell ref="D81:F81"/>
    <mergeCell ref="D82:F82"/>
    <mergeCell ref="D83:F83"/>
    <mergeCell ref="D84:F84"/>
    <mergeCell ref="D85:F85"/>
    <mergeCell ref="D86:F86"/>
    <mergeCell ref="C76:C86"/>
    <mergeCell ref="D76:F76"/>
    <mergeCell ref="D77:F77"/>
    <mergeCell ref="D78:F78"/>
    <mergeCell ref="D91:F91"/>
    <mergeCell ref="D79:F79"/>
    <mergeCell ref="D80:F80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C124:C128"/>
    <mergeCell ref="D124:F124"/>
    <mergeCell ref="D125:F125"/>
    <mergeCell ref="D126:F126"/>
    <mergeCell ref="D103:F103"/>
    <mergeCell ref="D104:F104"/>
    <mergeCell ref="D105:F105"/>
    <mergeCell ref="G127:G128"/>
    <mergeCell ref="D118:F118"/>
    <mergeCell ref="D127:F128"/>
    <mergeCell ref="D119:F119"/>
    <mergeCell ref="D120:F120"/>
    <mergeCell ref="D121:F121"/>
    <mergeCell ref="D122:F122"/>
    <mergeCell ref="D123:F123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</mergeCells>
  <phoneticPr fontId="4"/>
  <conditionalFormatting sqref="K40">
    <cfRule type="cellIs" dxfId="136" priority="20" operator="greaterThanOrEqual">
      <formula>4.13</formula>
    </cfRule>
  </conditionalFormatting>
  <conditionalFormatting sqref="N40">
    <cfRule type="cellIs" dxfId="135" priority="19" operator="greaterThanOrEqual">
      <formula>5.78</formula>
    </cfRule>
  </conditionalFormatting>
  <conditionalFormatting sqref="Q40">
    <cfRule type="cellIs" dxfId="134" priority="18" stopIfTrue="1" operator="greaterThanOrEqual">
      <formula>6.33</formula>
    </cfRule>
  </conditionalFormatting>
  <conditionalFormatting sqref="T40">
    <cfRule type="cellIs" dxfId="133" priority="17" stopIfTrue="1" operator="greaterThanOrEqual">
      <formula>4.68</formula>
    </cfRule>
  </conditionalFormatting>
  <conditionalFormatting sqref="W40">
    <cfRule type="cellIs" dxfId="132" priority="16" stopIfTrue="1" operator="greaterThanOrEqual">
      <formula>3.58</formula>
    </cfRule>
  </conditionalFormatting>
  <conditionalFormatting sqref="Z40">
    <cfRule type="cellIs" dxfId="131" priority="15" stopIfTrue="1" operator="greaterThanOrEqual">
      <formula>19.25</formula>
    </cfRule>
  </conditionalFormatting>
  <conditionalFormatting sqref="AC40">
    <cfRule type="cellIs" dxfId="130" priority="14" stopIfTrue="1" operator="greaterThanOrEqual">
      <formula>5.23</formula>
    </cfRule>
  </conditionalFormatting>
  <conditionalFormatting sqref="AF40">
    <cfRule type="cellIs" dxfId="129" priority="13" stopIfTrue="1" operator="greaterThanOrEqual">
      <formula>14.3</formula>
    </cfRule>
  </conditionalFormatting>
  <conditionalFormatting sqref="AI40">
    <cfRule type="cellIs" dxfId="128" priority="12" stopIfTrue="1" operator="greaterThanOrEqual">
      <formula>16.78</formula>
    </cfRule>
  </conditionalFormatting>
  <conditionalFormatting sqref="AL40">
    <cfRule type="cellIs" dxfId="127" priority="11" stopIfTrue="1" operator="greaterThanOrEqual">
      <formula>14.58</formula>
    </cfRule>
  </conditionalFormatting>
  <conditionalFormatting sqref="AO40">
    <cfRule type="cellIs" dxfId="126" priority="10" stopIfTrue="1" operator="greaterThanOrEqual">
      <formula>8.8</formula>
    </cfRule>
  </conditionalFormatting>
  <conditionalFormatting sqref="AR40">
    <cfRule type="cellIs" dxfId="125" priority="9" stopIfTrue="1" operator="greaterThanOrEqual">
      <formula>11.28</formula>
    </cfRule>
  </conditionalFormatting>
  <conditionalFormatting sqref="AU40">
    <cfRule type="cellIs" dxfId="124" priority="8" stopIfTrue="1" operator="greaterThanOrEqual">
      <formula>4.95</formula>
    </cfRule>
  </conditionalFormatting>
  <conditionalFormatting sqref="AX40">
    <cfRule type="cellIs" dxfId="123" priority="7" stopIfTrue="1" operator="greaterThanOrEqual">
      <formula>4.68</formula>
    </cfRule>
  </conditionalFormatting>
  <conditionalFormatting sqref="BA40">
    <cfRule type="cellIs" dxfId="122" priority="6" stopIfTrue="1" operator="greaterThanOrEqual">
      <formula>4.4</formula>
    </cfRule>
  </conditionalFormatting>
  <conditionalFormatting sqref="BD40">
    <cfRule type="cellIs" dxfId="121" priority="5" stopIfTrue="1" operator="greaterThanOrEqual">
      <formula>3.03</formula>
    </cfRule>
  </conditionalFormatting>
  <conditionalFormatting sqref="BG40">
    <cfRule type="cellIs" dxfId="120" priority="4" stopIfTrue="1" operator="greaterThanOrEqual">
      <formula>2.48</formula>
    </cfRule>
  </conditionalFormatting>
  <conditionalFormatting sqref="BJ40">
    <cfRule type="cellIs" dxfId="119" priority="3" stopIfTrue="1" operator="greaterThanOrEqual">
      <formula>3.03</formula>
    </cfRule>
  </conditionalFormatting>
  <conditionalFormatting sqref="BM40">
    <cfRule type="cellIs" dxfId="118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2" manualBreakCount="2">
    <brk id="54" min="1" max="132" man="1"/>
    <brk id="109" min="1" max="1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6D87-E45B-4574-8229-85A19A17F146}">
  <sheetPr codeName="Sheet7"/>
  <dimension ref="A1:BO150"/>
  <sheetViews>
    <sheetView zoomScaleNormal="100" zoomScaleSheetLayoutView="115" workbookViewId="0">
      <pane xSplit="9" ySplit="18" topLeftCell="J19" activePane="bottomRight" state="frozen"/>
      <selection activeCell="C28" sqref="C28:F29"/>
      <selection pane="topRight" activeCell="C28" sqref="C28:F29"/>
      <selection pane="bottomLeft" activeCell="C28" sqref="C28:F29"/>
      <selection pane="bottomRight"/>
    </sheetView>
  </sheetViews>
  <sheetFormatPr defaultColWidth="9" defaultRowHeight="12" x14ac:dyDescent="0.2"/>
  <cols>
    <col min="1" max="1" width="5.21875" style="845" customWidth="1"/>
    <col min="2" max="2" width="3" style="845" customWidth="1"/>
    <col min="3" max="3" width="3.21875" style="845" customWidth="1"/>
    <col min="4" max="4" width="9.21875" style="845" customWidth="1"/>
    <col min="5" max="5" width="8.6640625" style="845" customWidth="1"/>
    <col min="6" max="6" width="4.21875" style="845" customWidth="1"/>
    <col min="7" max="7" width="5.88671875" style="845" customWidth="1"/>
    <col min="8" max="8" width="8.6640625" style="845" customWidth="1"/>
    <col min="9" max="9" width="4.6640625" style="845" customWidth="1"/>
    <col min="10" max="10" width="2.109375" style="845" customWidth="1"/>
    <col min="11" max="11" width="10" style="845" customWidth="1"/>
    <col min="12" max="12" width="4.6640625" style="845" customWidth="1"/>
    <col min="13" max="13" width="2.109375" style="845" customWidth="1"/>
    <col min="14" max="14" width="10" style="845" customWidth="1"/>
    <col min="15" max="15" width="4.77734375" style="845" customWidth="1"/>
    <col min="16" max="16" width="2.109375" style="845" customWidth="1"/>
    <col min="17" max="17" width="10" style="845" customWidth="1"/>
    <col min="18" max="18" width="4.6640625" style="845" customWidth="1"/>
    <col min="19" max="19" width="2.109375" style="845" customWidth="1"/>
    <col min="20" max="20" width="10" style="845" customWidth="1"/>
    <col min="21" max="21" width="4.6640625" style="845" customWidth="1"/>
    <col min="22" max="22" width="2.109375" style="845" customWidth="1"/>
    <col min="23" max="23" width="10" style="845" customWidth="1"/>
    <col min="24" max="24" width="4.6640625" style="845" customWidth="1"/>
    <col min="25" max="25" width="2.109375" style="845" customWidth="1"/>
    <col min="26" max="26" width="10" style="845" customWidth="1"/>
    <col min="27" max="27" width="4.77734375" style="845" customWidth="1"/>
    <col min="28" max="28" width="2.109375" style="845" customWidth="1"/>
    <col min="29" max="29" width="10" style="845" customWidth="1"/>
    <col min="30" max="30" width="4.6640625" style="845" customWidth="1"/>
    <col min="31" max="31" width="2.109375" style="845" customWidth="1"/>
    <col min="32" max="32" width="10" style="845" customWidth="1"/>
    <col min="33" max="33" width="4.6640625" style="845" customWidth="1"/>
    <col min="34" max="34" width="2.109375" style="845" customWidth="1"/>
    <col min="35" max="35" width="10" style="845" customWidth="1"/>
    <col min="36" max="36" width="4.6640625" style="845" customWidth="1"/>
    <col min="37" max="37" width="2.109375" style="845" customWidth="1"/>
    <col min="38" max="38" width="10" style="845" customWidth="1"/>
    <col min="39" max="39" width="4.6640625" style="845" customWidth="1"/>
    <col min="40" max="40" width="2.109375" style="845" customWidth="1"/>
    <col min="41" max="41" width="10" style="845" customWidth="1"/>
    <col min="42" max="42" width="4.6640625" style="845" customWidth="1"/>
    <col min="43" max="43" width="2.109375" style="845" customWidth="1"/>
    <col min="44" max="44" width="10" style="845" customWidth="1"/>
    <col min="45" max="45" width="4.6640625" style="845" customWidth="1"/>
    <col min="46" max="46" width="2.109375" style="845" customWidth="1"/>
    <col min="47" max="47" width="10" style="845" customWidth="1"/>
    <col min="48" max="48" width="4.77734375" style="845" customWidth="1"/>
    <col min="49" max="49" width="2.109375" style="845" customWidth="1"/>
    <col min="50" max="50" width="10" style="845" customWidth="1"/>
    <col min="51" max="51" width="4.6640625" style="845" customWidth="1"/>
    <col min="52" max="52" width="2.109375" style="845" customWidth="1"/>
    <col min="53" max="53" width="10" style="845" customWidth="1"/>
    <col min="54" max="54" width="4.6640625" style="845" customWidth="1"/>
    <col min="55" max="55" width="2.109375" style="845" customWidth="1"/>
    <col min="56" max="56" width="10" style="845" customWidth="1"/>
    <col min="57" max="57" width="4.6640625" style="845" customWidth="1"/>
    <col min="58" max="58" width="2.109375" style="845" customWidth="1"/>
    <col min="59" max="59" width="10" style="845" customWidth="1"/>
    <col min="60" max="60" width="4.6640625" style="845" customWidth="1"/>
    <col min="61" max="61" width="2.109375" style="845" customWidth="1"/>
    <col min="62" max="62" width="10" style="845" customWidth="1"/>
    <col min="63" max="63" width="4.6640625" style="845" customWidth="1"/>
    <col min="64" max="64" width="2.109375" style="845" customWidth="1"/>
    <col min="65" max="65" width="10" style="845" customWidth="1"/>
    <col min="66" max="66" width="4.6640625" style="845" customWidth="1"/>
    <col min="67" max="67" width="2.109375" style="845" customWidth="1"/>
    <col min="68" max="16384" width="9" style="845"/>
  </cols>
  <sheetData>
    <row r="1" spans="3:67" ht="18" customHeight="1" x14ac:dyDescent="0.2"/>
    <row r="2" spans="3:67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3:67" ht="20.25" customHeight="1" x14ac:dyDescent="0.2">
      <c r="C3" s="1030" t="s">
        <v>384</v>
      </c>
      <c r="D3" s="1030"/>
      <c r="E3" s="1030"/>
      <c r="F3" s="1030"/>
      <c r="G3" s="1030"/>
      <c r="H3" s="4"/>
      <c r="I3" s="4"/>
      <c r="S3" s="1031"/>
      <c r="T3" s="1031"/>
      <c r="U3" s="1031"/>
      <c r="V3" s="1031">
        <v>45203</v>
      </c>
      <c r="W3" s="1031"/>
      <c r="X3" s="1031"/>
      <c r="AK3" s="1032">
        <f>V3</f>
        <v>45203</v>
      </c>
      <c r="AL3" s="1033"/>
      <c r="AM3" s="1033"/>
      <c r="AN3" s="1032"/>
      <c r="AO3" s="1033"/>
      <c r="AP3" s="1033"/>
      <c r="AZ3" s="1032">
        <f>V3</f>
        <v>45203</v>
      </c>
      <c r="BA3" s="1033"/>
      <c r="BB3" s="1033"/>
      <c r="BH3" s="5"/>
      <c r="BL3" s="1032">
        <f>V3</f>
        <v>45203</v>
      </c>
      <c r="BM3" s="1033"/>
      <c r="BN3" s="1033"/>
    </row>
    <row r="4" spans="3:67" ht="11.85" customHeight="1" x14ac:dyDescent="0.2">
      <c r="C4" s="984" t="s">
        <v>3</v>
      </c>
      <c r="D4" s="985"/>
      <c r="E4" s="985"/>
      <c r="F4" s="985"/>
      <c r="G4" s="1000"/>
      <c r="H4" s="851"/>
      <c r="I4" s="858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3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  <c r="BO4" s="861"/>
    </row>
    <row r="5" spans="3:67" ht="11.85" customHeight="1" x14ac:dyDescent="0.2">
      <c r="C5" s="1026" t="s">
        <v>20</v>
      </c>
      <c r="D5" s="1027"/>
      <c r="E5" s="1027"/>
      <c r="F5" s="1027"/>
      <c r="G5" s="1028"/>
      <c r="H5" s="869"/>
      <c r="I5" s="870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6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  <c r="BO5" s="861"/>
    </row>
    <row r="6" spans="3:67" ht="11.85" customHeight="1" x14ac:dyDescent="0.2">
      <c r="C6" s="1023" t="s">
        <v>40</v>
      </c>
      <c r="D6" s="1024"/>
      <c r="E6" s="1024"/>
      <c r="F6" s="1024"/>
      <c r="G6" s="1025"/>
      <c r="H6" s="866"/>
      <c r="I6" s="868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3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  <c r="BO6" s="861"/>
    </row>
    <row r="7" spans="3:67" ht="11.85" customHeight="1" x14ac:dyDescent="0.2">
      <c r="C7" s="1012" t="s">
        <v>41</v>
      </c>
      <c r="D7" s="974"/>
      <c r="E7" s="974"/>
      <c r="F7" s="974"/>
      <c r="G7" s="1022"/>
      <c r="H7" s="861"/>
      <c r="I7" s="865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3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  <c r="BO7" s="862"/>
    </row>
    <row r="8" spans="3:67" ht="11.85" customHeight="1" x14ac:dyDescent="0.2">
      <c r="C8" s="1012" t="s">
        <v>61</v>
      </c>
      <c r="D8" s="974"/>
      <c r="E8" s="974"/>
      <c r="F8" s="974"/>
      <c r="G8" s="1022"/>
      <c r="H8" s="861"/>
      <c r="I8" s="865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3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  <c r="BO8" s="862"/>
    </row>
    <row r="9" spans="3:67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  <c r="BO9" s="862"/>
    </row>
    <row r="10" spans="3:67" ht="11.85" customHeight="1" x14ac:dyDescent="0.2">
      <c r="C10" s="1009" t="s">
        <v>84</v>
      </c>
      <c r="D10" s="1012" t="s">
        <v>85</v>
      </c>
      <c r="E10" s="974"/>
      <c r="F10" s="974"/>
      <c r="G10" s="865" t="s">
        <v>86</v>
      </c>
      <c r="H10" s="861"/>
      <c r="I10" s="865"/>
      <c r="J10" s="862"/>
      <c r="K10" s="863" t="s">
        <v>87</v>
      </c>
      <c r="L10" s="863"/>
      <c r="M10" s="862"/>
      <c r="N10" s="845" t="s">
        <v>87</v>
      </c>
      <c r="O10" s="863"/>
      <c r="P10" s="862"/>
      <c r="Q10" s="863" t="s">
        <v>87</v>
      </c>
      <c r="R10" s="864"/>
      <c r="S10" s="862"/>
      <c r="T10" s="863" t="s">
        <v>87</v>
      </c>
      <c r="U10" s="864"/>
      <c r="V10" s="862"/>
      <c r="W10" s="863" t="s">
        <v>87</v>
      </c>
      <c r="X10" s="864"/>
      <c r="Y10" s="862"/>
      <c r="Z10" s="845" t="s">
        <v>88</v>
      </c>
      <c r="AA10" s="863"/>
      <c r="AB10" s="862"/>
      <c r="AC10" s="863" t="s">
        <v>87</v>
      </c>
      <c r="AD10" s="864"/>
      <c r="AE10" s="862"/>
      <c r="AF10" s="845" t="s">
        <v>88</v>
      </c>
      <c r="AG10" s="863"/>
      <c r="AH10" s="862"/>
      <c r="AI10" s="845" t="s">
        <v>88</v>
      </c>
      <c r="AJ10" s="863"/>
      <c r="AK10" s="862"/>
      <c r="AL10" s="845" t="s">
        <v>88</v>
      </c>
      <c r="AM10" s="864"/>
      <c r="AN10" s="862"/>
      <c r="AO10" s="863" t="s">
        <v>87</v>
      </c>
      <c r="AP10" s="864"/>
      <c r="AQ10" s="862"/>
      <c r="AR10" s="845" t="s">
        <v>87</v>
      </c>
      <c r="AS10" s="863"/>
      <c r="AT10" s="862"/>
      <c r="AU10" s="863" t="s">
        <v>87</v>
      </c>
      <c r="AV10" s="863"/>
      <c r="AW10" s="862"/>
      <c r="AX10" s="863" t="s">
        <v>87</v>
      </c>
      <c r="AY10" s="863"/>
      <c r="AZ10" s="862"/>
      <c r="BA10" s="863" t="s">
        <v>87</v>
      </c>
      <c r="BB10" s="864"/>
      <c r="BC10" s="862"/>
      <c r="BD10" s="863" t="s">
        <v>87</v>
      </c>
      <c r="BE10" s="864"/>
      <c r="BF10" s="862"/>
      <c r="BG10" s="863" t="s">
        <v>87</v>
      </c>
      <c r="BH10" s="863"/>
      <c r="BI10" s="862"/>
      <c r="BJ10" s="863" t="s">
        <v>87</v>
      </c>
      <c r="BK10" s="864"/>
      <c r="BL10" s="862"/>
      <c r="BM10" s="863" t="s">
        <v>87</v>
      </c>
      <c r="BN10" s="864"/>
      <c r="BO10" s="862"/>
    </row>
    <row r="11" spans="3:67" ht="11.85" customHeight="1" x14ac:dyDescent="0.2">
      <c r="C11" s="1010"/>
      <c r="D11" s="975" t="s">
        <v>89</v>
      </c>
      <c r="E11" s="976"/>
      <c r="F11" s="976"/>
      <c r="G11" s="854" t="s">
        <v>90</v>
      </c>
      <c r="H11" s="861"/>
      <c r="I11" s="865"/>
      <c r="J11" s="862"/>
      <c r="K11" s="845">
        <v>5</v>
      </c>
      <c r="L11" s="863" t="s">
        <v>91</v>
      </c>
      <c r="M11" s="862"/>
      <c r="N11" s="845">
        <v>5</v>
      </c>
      <c r="O11" s="863" t="s">
        <v>91</v>
      </c>
      <c r="P11" s="862"/>
      <c r="Q11" s="845">
        <v>5</v>
      </c>
      <c r="R11" s="864" t="s">
        <v>91</v>
      </c>
      <c r="S11" s="862"/>
      <c r="T11" s="845">
        <v>5</v>
      </c>
      <c r="U11" s="864" t="s">
        <v>91</v>
      </c>
      <c r="V11" s="862"/>
      <c r="W11" s="845">
        <v>7.5</v>
      </c>
      <c r="X11" s="864" t="s">
        <v>91</v>
      </c>
      <c r="Y11" s="862"/>
      <c r="Z11" s="845">
        <v>2</v>
      </c>
      <c r="AA11" s="863" t="s">
        <v>91</v>
      </c>
      <c r="AB11" s="862"/>
      <c r="AC11" s="845">
        <v>5</v>
      </c>
      <c r="AD11" s="864" t="s">
        <v>91</v>
      </c>
      <c r="AE11" s="862"/>
      <c r="AF11" s="845">
        <v>2</v>
      </c>
      <c r="AG11" s="863" t="s">
        <v>91</v>
      </c>
      <c r="AH11" s="862"/>
      <c r="AI11" s="845">
        <v>2</v>
      </c>
      <c r="AJ11" s="863" t="s">
        <v>91</v>
      </c>
      <c r="AK11" s="862"/>
      <c r="AL11" s="845">
        <v>2</v>
      </c>
      <c r="AM11" s="864" t="s">
        <v>91</v>
      </c>
      <c r="AN11" s="862"/>
      <c r="AO11" s="845">
        <v>5</v>
      </c>
      <c r="AP11" s="864" t="s">
        <v>91</v>
      </c>
      <c r="AQ11" s="862"/>
      <c r="AR11" s="845">
        <v>5</v>
      </c>
      <c r="AS11" s="863" t="s">
        <v>91</v>
      </c>
      <c r="AT11" s="862"/>
      <c r="AU11" s="845">
        <v>7.5</v>
      </c>
      <c r="AV11" s="863" t="s">
        <v>91</v>
      </c>
      <c r="AW11" s="862"/>
      <c r="AX11" s="845">
        <v>7.5</v>
      </c>
      <c r="AY11" s="863" t="s">
        <v>91</v>
      </c>
      <c r="AZ11" s="862"/>
      <c r="BA11" s="845">
        <v>7.5</v>
      </c>
      <c r="BB11" s="864" t="s">
        <v>91</v>
      </c>
      <c r="BC11" s="862"/>
      <c r="BD11" s="845">
        <v>7.5</v>
      </c>
      <c r="BE11" s="864" t="s">
        <v>91</v>
      </c>
      <c r="BF11" s="862"/>
      <c r="BG11" s="845">
        <v>7.5</v>
      </c>
      <c r="BH11" s="863" t="s">
        <v>91</v>
      </c>
      <c r="BI11" s="862"/>
      <c r="BJ11" s="845">
        <v>7.5</v>
      </c>
      <c r="BK11" s="864" t="s">
        <v>91</v>
      </c>
      <c r="BL11" s="862"/>
      <c r="BM11" s="845">
        <v>7.5</v>
      </c>
      <c r="BN11" s="864" t="s">
        <v>91</v>
      </c>
      <c r="BO11" s="862"/>
    </row>
    <row r="12" spans="3:67" ht="11.85" customHeight="1" x14ac:dyDescent="0.2">
      <c r="C12" s="1010"/>
      <c r="D12" s="975" t="s">
        <v>92</v>
      </c>
      <c r="E12" s="976"/>
      <c r="F12" s="976"/>
      <c r="G12" s="854" t="s">
        <v>90</v>
      </c>
      <c r="H12" s="861"/>
      <c r="I12" s="865"/>
      <c r="J12" s="862"/>
      <c r="K12" s="845">
        <v>3</v>
      </c>
      <c r="L12" s="863" t="s">
        <v>93</v>
      </c>
      <c r="M12" s="862"/>
      <c r="N12" s="845">
        <v>5</v>
      </c>
      <c r="O12" s="863" t="s">
        <v>93</v>
      </c>
      <c r="P12" s="862"/>
      <c r="Q12" s="845">
        <v>3</v>
      </c>
      <c r="R12" s="864" t="s">
        <v>93</v>
      </c>
      <c r="S12" s="862"/>
      <c r="T12" s="845">
        <v>3</v>
      </c>
      <c r="U12" s="864" t="s">
        <v>93</v>
      </c>
      <c r="V12" s="862"/>
      <c r="W12" s="845">
        <v>2</v>
      </c>
      <c r="X12" s="864" t="s">
        <v>93</v>
      </c>
      <c r="Y12" s="862"/>
      <c r="Z12" s="845">
        <v>8</v>
      </c>
      <c r="AA12" s="863" t="s">
        <v>93</v>
      </c>
      <c r="AB12" s="862"/>
      <c r="AC12" s="845">
        <v>3</v>
      </c>
      <c r="AD12" s="864" t="s">
        <v>93</v>
      </c>
      <c r="AE12" s="862"/>
      <c r="AF12" s="845">
        <v>8</v>
      </c>
      <c r="AG12" s="863" t="s">
        <v>93</v>
      </c>
      <c r="AH12" s="862"/>
      <c r="AI12" s="845">
        <v>8</v>
      </c>
      <c r="AJ12" s="863" t="s">
        <v>93</v>
      </c>
      <c r="AK12" s="862"/>
      <c r="AL12" s="845">
        <v>8</v>
      </c>
      <c r="AM12" s="864" t="s">
        <v>93</v>
      </c>
      <c r="AN12" s="862"/>
      <c r="AO12" s="845">
        <v>3</v>
      </c>
      <c r="AP12" s="864" t="s">
        <v>93</v>
      </c>
      <c r="AQ12" s="862"/>
      <c r="AR12" s="845">
        <v>5</v>
      </c>
      <c r="AS12" s="863" t="s">
        <v>93</v>
      </c>
      <c r="AT12" s="862"/>
      <c r="AU12" s="845">
        <v>2</v>
      </c>
      <c r="AV12" s="863" t="s">
        <v>93</v>
      </c>
      <c r="AW12" s="862"/>
      <c r="AX12" s="845">
        <v>2</v>
      </c>
      <c r="AY12" s="863" t="s">
        <v>93</v>
      </c>
      <c r="AZ12" s="862"/>
      <c r="BA12" s="845">
        <v>2</v>
      </c>
      <c r="BB12" s="864" t="s">
        <v>93</v>
      </c>
      <c r="BC12" s="862"/>
      <c r="BD12" s="845">
        <v>2</v>
      </c>
      <c r="BE12" s="864" t="s">
        <v>93</v>
      </c>
      <c r="BF12" s="862"/>
      <c r="BG12" s="845">
        <v>2</v>
      </c>
      <c r="BH12" s="863" t="s">
        <v>93</v>
      </c>
      <c r="BI12" s="862"/>
      <c r="BJ12" s="845">
        <v>2</v>
      </c>
      <c r="BK12" s="864" t="s">
        <v>93</v>
      </c>
      <c r="BL12" s="862"/>
      <c r="BM12" s="845">
        <v>2</v>
      </c>
      <c r="BN12" s="864" t="s">
        <v>93</v>
      </c>
      <c r="BO12" s="862"/>
    </row>
    <row r="13" spans="3:67" ht="11.85" customHeight="1" x14ac:dyDescent="0.2">
      <c r="C13" s="1010"/>
      <c r="D13" s="975" t="s">
        <v>94</v>
      </c>
      <c r="E13" s="976"/>
      <c r="F13" s="976"/>
      <c r="G13" s="854" t="s">
        <v>90</v>
      </c>
      <c r="H13" s="861"/>
      <c r="I13" s="865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6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  <c r="BO13" s="862"/>
    </row>
    <row r="14" spans="3:67" ht="19.5" customHeight="1" x14ac:dyDescent="0.2">
      <c r="C14" s="1010"/>
      <c r="D14" s="975" t="s">
        <v>95</v>
      </c>
      <c r="E14" s="976"/>
      <c r="F14" s="976"/>
      <c r="G14" s="854" t="s">
        <v>90</v>
      </c>
      <c r="H14" s="861"/>
      <c r="I14" s="865"/>
      <c r="J14" s="862"/>
      <c r="K14" s="845">
        <v>25</v>
      </c>
      <c r="L14" s="863" t="s">
        <v>93</v>
      </c>
      <c r="M14" s="862"/>
      <c r="N14" s="845">
        <v>50</v>
      </c>
      <c r="O14" s="863" t="s">
        <v>93</v>
      </c>
      <c r="P14" s="862"/>
      <c r="Q14" s="845">
        <v>25</v>
      </c>
      <c r="R14" s="864" t="s">
        <v>93</v>
      </c>
      <c r="S14" s="862"/>
      <c r="T14" s="845">
        <v>25</v>
      </c>
      <c r="U14" s="864" t="s">
        <v>93</v>
      </c>
      <c r="V14" s="862"/>
      <c r="W14" s="845">
        <v>25</v>
      </c>
      <c r="X14" s="864" t="s">
        <v>93</v>
      </c>
      <c r="Y14" s="862"/>
      <c r="Z14" s="845">
        <v>100</v>
      </c>
      <c r="AA14" s="863" t="s">
        <v>93</v>
      </c>
      <c r="AB14" s="862"/>
      <c r="AC14" s="845">
        <v>25</v>
      </c>
      <c r="AD14" s="864" t="s">
        <v>93</v>
      </c>
      <c r="AE14" s="862"/>
      <c r="AF14" s="845">
        <v>100</v>
      </c>
      <c r="AG14" s="863" t="s">
        <v>93</v>
      </c>
      <c r="AH14" s="862"/>
      <c r="AI14" s="845">
        <v>100</v>
      </c>
      <c r="AJ14" s="863" t="s">
        <v>93</v>
      </c>
      <c r="AK14" s="862"/>
      <c r="AL14" s="845">
        <v>100</v>
      </c>
      <c r="AM14" s="864" t="s">
        <v>93</v>
      </c>
      <c r="AN14" s="862"/>
      <c r="AO14" s="845">
        <v>25</v>
      </c>
      <c r="AP14" s="864" t="s">
        <v>93</v>
      </c>
      <c r="AQ14" s="862"/>
      <c r="AR14" s="845">
        <v>50</v>
      </c>
      <c r="AS14" s="864" t="s">
        <v>93</v>
      </c>
      <c r="AT14" s="862"/>
      <c r="AU14" s="845">
        <v>25</v>
      </c>
      <c r="AV14" s="863" t="s">
        <v>93</v>
      </c>
      <c r="AW14" s="862"/>
      <c r="AX14" s="845">
        <v>25</v>
      </c>
      <c r="AY14" s="863" t="s">
        <v>93</v>
      </c>
      <c r="AZ14" s="862"/>
      <c r="BA14" s="845">
        <v>25</v>
      </c>
      <c r="BB14" s="864" t="s">
        <v>93</v>
      </c>
      <c r="BC14" s="862"/>
      <c r="BD14" s="845">
        <v>25</v>
      </c>
      <c r="BE14" s="864" t="s">
        <v>93</v>
      </c>
      <c r="BF14" s="862"/>
      <c r="BG14" s="845">
        <v>25</v>
      </c>
      <c r="BH14" s="863" t="s">
        <v>93</v>
      </c>
      <c r="BI14" s="862"/>
      <c r="BJ14" s="845">
        <v>25</v>
      </c>
      <c r="BK14" s="864" t="s">
        <v>93</v>
      </c>
      <c r="BL14" s="862"/>
      <c r="BM14" s="845">
        <v>25</v>
      </c>
      <c r="BN14" s="864" t="s">
        <v>93</v>
      </c>
      <c r="BO14" s="862"/>
    </row>
    <row r="15" spans="3:67" ht="13.5" customHeight="1" x14ac:dyDescent="0.2">
      <c r="C15" s="1010"/>
      <c r="D15" s="975" t="s">
        <v>96</v>
      </c>
      <c r="E15" s="976"/>
      <c r="F15" s="1001" t="s">
        <v>97</v>
      </c>
      <c r="G15" s="1002"/>
      <c r="H15" s="846"/>
      <c r="I15" s="854"/>
      <c r="J15" s="901"/>
      <c r="K15" s="902">
        <v>1000</v>
      </c>
      <c r="L15" s="903" t="s">
        <v>93</v>
      </c>
      <c r="M15" s="904"/>
      <c r="N15" s="905"/>
      <c r="O15" s="906"/>
      <c r="P15" s="901"/>
      <c r="Q15" s="902">
        <v>1000</v>
      </c>
      <c r="R15" s="903" t="s">
        <v>93</v>
      </c>
      <c r="S15" s="901"/>
      <c r="T15" s="902">
        <v>1000</v>
      </c>
      <c r="U15" s="903" t="s">
        <v>93</v>
      </c>
      <c r="V15" s="901"/>
      <c r="W15" s="902">
        <v>300</v>
      </c>
      <c r="X15" s="903" t="s">
        <v>93</v>
      </c>
      <c r="Y15" s="907"/>
      <c r="Z15" s="908"/>
      <c r="AA15" s="909"/>
      <c r="AB15" s="901"/>
      <c r="AC15" s="902">
        <v>1000</v>
      </c>
      <c r="AD15" s="903" t="s">
        <v>93</v>
      </c>
      <c r="AE15" s="907"/>
      <c r="AF15" s="908"/>
      <c r="AG15" s="909"/>
      <c r="AH15" s="907"/>
      <c r="AI15" s="908"/>
      <c r="AJ15" s="909"/>
      <c r="AK15" s="907"/>
      <c r="AL15" s="908"/>
      <c r="AM15" s="909"/>
      <c r="AN15" s="901"/>
      <c r="AO15" s="902">
        <v>1000</v>
      </c>
      <c r="AP15" s="903" t="s">
        <v>93</v>
      </c>
      <c r="AQ15" s="904"/>
      <c r="AR15" s="905"/>
      <c r="AS15" s="906"/>
      <c r="AT15" s="901"/>
      <c r="AU15" s="902">
        <v>300</v>
      </c>
      <c r="AV15" s="903" t="s">
        <v>93</v>
      </c>
      <c r="AW15" s="901"/>
      <c r="AX15" s="902">
        <v>300</v>
      </c>
      <c r="AY15" s="903" t="s">
        <v>93</v>
      </c>
      <c r="AZ15" s="901"/>
      <c r="BA15" s="902">
        <v>300</v>
      </c>
      <c r="BB15" s="903" t="s">
        <v>93</v>
      </c>
      <c r="BC15" s="901"/>
      <c r="BD15" s="902">
        <v>300</v>
      </c>
      <c r="BE15" s="903" t="s">
        <v>93</v>
      </c>
      <c r="BF15" s="901"/>
      <c r="BG15" s="902">
        <v>300</v>
      </c>
      <c r="BH15" s="903" t="s">
        <v>93</v>
      </c>
      <c r="BI15" s="901"/>
      <c r="BJ15" s="902">
        <v>300</v>
      </c>
      <c r="BK15" s="903" t="s">
        <v>93</v>
      </c>
      <c r="BL15" s="901"/>
      <c r="BM15" s="902">
        <v>300</v>
      </c>
      <c r="BN15" s="25" t="s">
        <v>93</v>
      </c>
      <c r="BO15" s="23"/>
    </row>
    <row r="16" spans="3:67" ht="13.5" customHeight="1" x14ac:dyDescent="0.2">
      <c r="C16" s="1010"/>
      <c r="D16" s="975" t="s">
        <v>98</v>
      </c>
      <c r="E16" s="976"/>
      <c r="F16" s="976"/>
      <c r="G16" s="854" t="s">
        <v>99</v>
      </c>
      <c r="H16" s="846"/>
      <c r="I16" s="854"/>
      <c r="J16" s="23"/>
      <c r="K16" s="30">
        <v>0.03</v>
      </c>
      <c r="L16" s="29" t="s">
        <v>93</v>
      </c>
      <c r="M16" s="23"/>
      <c r="N16" s="847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847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3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  <c r="BO16" s="23"/>
    </row>
    <row r="17" spans="3:67" ht="13.5" customHeight="1" x14ac:dyDescent="0.2">
      <c r="C17" s="1010"/>
      <c r="D17" s="975" t="s">
        <v>100</v>
      </c>
      <c r="E17" s="976"/>
      <c r="F17" s="976"/>
      <c r="G17" s="854" t="s">
        <v>99</v>
      </c>
      <c r="H17" s="846"/>
      <c r="I17" s="854"/>
      <c r="J17" s="23"/>
      <c r="K17" s="33">
        <v>2E-3</v>
      </c>
      <c r="L17" s="29" t="s">
        <v>93</v>
      </c>
      <c r="M17" s="23"/>
      <c r="N17" s="847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847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3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  <c r="BO17" s="23"/>
    </row>
    <row r="18" spans="3:67" ht="13.5" customHeight="1" x14ac:dyDescent="0.2">
      <c r="C18" s="1011"/>
      <c r="D18" s="979" t="s">
        <v>101</v>
      </c>
      <c r="E18" s="980"/>
      <c r="F18" s="980"/>
      <c r="G18" s="854" t="s">
        <v>99</v>
      </c>
      <c r="H18" s="846"/>
      <c r="I18" s="854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3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  <c r="BO18" s="23"/>
    </row>
    <row r="19" spans="3:67" ht="11.85" customHeight="1" x14ac:dyDescent="0.2">
      <c r="C19" s="1003" t="s">
        <v>102</v>
      </c>
      <c r="D19" s="1004"/>
      <c r="E19" s="1004"/>
      <c r="F19" s="1004"/>
      <c r="G19" s="1005"/>
      <c r="H19" s="859"/>
      <c r="I19" s="860"/>
      <c r="J19" s="859"/>
      <c r="K19" s="43">
        <v>45203</v>
      </c>
      <c r="L19" s="44" t="s">
        <v>103</v>
      </c>
      <c r="M19" s="859"/>
      <c r="N19" s="43">
        <f>K19</f>
        <v>45203</v>
      </c>
      <c r="O19" s="44" t="s">
        <v>103</v>
      </c>
      <c r="P19" s="45"/>
      <c r="Q19" s="43">
        <f>K19</f>
        <v>45203</v>
      </c>
      <c r="R19" s="44" t="s">
        <v>103</v>
      </c>
      <c r="S19" s="859"/>
      <c r="T19" s="43">
        <f>K19</f>
        <v>45203</v>
      </c>
      <c r="U19" s="46" t="s">
        <v>103</v>
      </c>
      <c r="V19" s="859"/>
      <c r="W19" s="43">
        <f>K19</f>
        <v>45203</v>
      </c>
      <c r="X19" s="46" t="s">
        <v>103</v>
      </c>
      <c r="Y19" s="859"/>
      <c r="Z19" s="43">
        <f>K19</f>
        <v>45203</v>
      </c>
      <c r="AA19" s="44" t="s">
        <v>103</v>
      </c>
      <c r="AB19" s="859"/>
      <c r="AC19" s="43">
        <f>K19</f>
        <v>45203</v>
      </c>
      <c r="AD19" s="44" t="s">
        <v>103</v>
      </c>
      <c r="AE19" s="859"/>
      <c r="AF19" s="43">
        <f>K19</f>
        <v>45203</v>
      </c>
      <c r="AG19" s="44" t="s">
        <v>103</v>
      </c>
      <c r="AH19" s="859"/>
      <c r="AI19" s="43">
        <f>K19</f>
        <v>45203</v>
      </c>
      <c r="AJ19" s="44" t="s">
        <v>103</v>
      </c>
      <c r="AK19" s="859"/>
      <c r="AL19" s="43">
        <f>K19</f>
        <v>45203</v>
      </c>
      <c r="AM19" s="46" t="s">
        <v>103</v>
      </c>
      <c r="AN19" s="859"/>
      <c r="AO19" s="43">
        <f>K19</f>
        <v>45203</v>
      </c>
      <c r="AP19" s="46" t="s">
        <v>103</v>
      </c>
      <c r="AQ19" s="859"/>
      <c r="AR19" s="43">
        <f>K19</f>
        <v>45203</v>
      </c>
      <c r="AS19" s="44" t="s">
        <v>103</v>
      </c>
      <c r="AT19" s="859"/>
      <c r="AU19" s="43">
        <f>K19</f>
        <v>45203</v>
      </c>
      <c r="AV19" s="44" t="s">
        <v>103</v>
      </c>
      <c r="AW19" s="859"/>
      <c r="AX19" s="43">
        <f>K19</f>
        <v>45203</v>
      </c>
      <c r="AY19" s="44" t="s">
        <v>103</v>
      </c>
      <c r="AZ19" s="859"/>
      <c r="BA19" s="43">
        <f>K19</f>
        <v>45203</v>
      </c>
      <c r="BB19" s="46" t="s">
        <v>103</v>
      </c>
      <c r="BC19" s="859"/>
      <c r="BD19" s="43">
        <f>K19</f>
        <v>45203</v>
      </c>
      <c r="BE19" s="46" t="s">
        <v>103</v>
      </c>
      <c r="BF19" s="859"/>
      <c r="BG19" s="43">
        <f>K19</f>
        <v>45203</v>
      </c>
      <c r="BH19" s="44" t="s">
        <v>103</v>
      </c>
      <c r="BI19" s="859"/>
      <c r="BJ19" s="43">
        <f>K19</f>
        <v>45203</v>
      </c>
      <c r="BK19" s="46" t="s">
        <v>103</v>
      </c>
      <c r="BL19" s="859"/>
      <c r="BM19" s="43">
        <f>K19</f>
        <v>45203</v>
      </c>
      <c r="BN19" s="46" t="s">
        <v>103</v>
      </c>
      <c r="BO19" s="846"/>
    </row>
    <row r="20" spans="3:67" ht="12" customHeight="1" x14ac:dyDescent="0.2">
      <c r="C20" s="984" t="s">
        <v>104</v>
      </c>
      <c r="D20" s="985"/>
      <c r="E20" s="985"/>
      <c r="F20" s="985"/>
      <c r="G20" s="985"/>
      <c r="H20" s="851"/>
      <c r="I20" s="858"/>
      <c r="J20" s="50"/>
      <c r="K20" s="48">
        <v>0.31944444444444448</v>
      </c>
      <c r="L20" s="49"/>
      <c r="M20" s="50"/>
      <c r="N20" s="51">
        <v>0.29166666666666669</v>
      </c>
      <c r="O20" s="52"/>
      <c r="P20" s="50"/>
      <c r="Q20" s="51">
        <v>0.37152777777777773</v>
      </c>
      <c r="R20" s="52"/>
      <c r="S20" s="50"/>
      <c r="T20" s="51">
        <v>0.33680555555555558</v>
      </c>
      <c r="U20" s="53"/>
      <c r="V20" s="50"/>
      <c r="W20" s="51">
        <v>0.44444444444444442</v>
      </c>
      <c r="X20" s="54"/>
      <c r="Y20" s="50"/>
      <c r="Z20" s="51">
        <v>0.29166666666666669</v>
      </c>
      <c r="AA20" s="49"/>
      <c r="AB20" s="50"/>
      <c r="AC20" s="51">
        <v>0.41319444444444442</v>
      </c>
      <c r="AD20" s="54"/>
      <c r="AE20" s="50"/>
      <c r="AF20" s="51">
        <v>0.31597222222222221</v>
      </c>
      <c r="AG20" s="52"/>
      <c r="AH20" s="851"/>
      <c r="AI20" s="51">
        <v>0.33333333333333331</v>
      </c>
      <c r="AJ20" s="52"/>
      <c r="AK20" s="50"/>
      <c r="AL20" s="51">
        <v>0.35416666666666669</v>
      </c>
      <c r="AM20" s="54"/>
      <c r="AN20" s="50"/>
      <c r="AO20" s="51">
        <v>0.40277777777777773</v>
      </c>
      <c r="AP20" s="54"/>
      <c r="AQ20" s="50"/>
      <c r="AR20" s="51">
        <v>0.37847222222222227</v>
      </c>
      <c r="AS20" s="53"/>
      <c r="AT20" s="50"/>
      <c r="AU20" s="51">
        <v>0.4201388888888889</v>
      </c>
      <c r="AV20" s="52"/>
      <c r="AW20" s="50"/>
      <c r="AX20" s="51">
        <v>0.39930555555555558</v>
      </c>
      <c r="AY20" s="49"/>
      <c r="AZ20" s="50"/>
      <c r="BA20" s="51">
        <v>0.375</v>
      </c>
      <c r="BB20" s="53"/>
      <c r="BC20" s="50"/>
      <c r="BD20" s="51">
        <v>0.38541666666666669</v>
      </c>
      <c r="BE20" s="54"/>
      <c r="BF20" s="50"/>
      <c r="BG20" s="51">
        <v>0.35416666666666669</v>
      </c>
      <c r="BH20" s="54"/>
      <c r="BI20" s="50"/>
      <c r="BJ20" s="51">
        <v>0.33333333333333331</v>
      </c>
      <c r="BK20" s="53"/>
      <c r="BL20" s="50"/>
      <c r="BM20" s="51">
        <v>0.3125</v>
      </c>
      <c r="BN20" s="54"/>
      <c r="BO20" s="55"/>
    </row>
    <row r="21" spans="3:67" ht="12" customHeight="1" x14ac:dyDescent="0.2">
      <c r="C21" s="975"/>
      <c r="D21" s="976"/>
      <c r="E21" s="976"/>
      <c r="F21" s="976"/>
      <c r="G21" s="976"/>
      <c r="H21" s="846"/>
      <c r="I21" s="854"/>
      <c r="J21" s="58"/>
      <c r="K21" s="56">
        <v>0.55555555555555558</v>
      </c>
      <c r="L21" s="57"/>
      <c r="M21" s="58"/>
      <c r="N21" s="56">
        <v>0.54166666666666663</v>
      </c>
      <c r="O21" s="59"/>
      <c r="P21" s="58"/>
      <c r="Q21" s="56">
        <v>0.58333333333333337</v>
      </c>
      <c r="R21" s="59"/>
      <c r="S21" s="58"/>
      <c r="T21" s="56">
        <v>0.56944444444444442</v>
      </c>
      <c r="U21" s="60"/>
      <c r="V21" s="58"/>
      <c r="W21" s="56">
        <v>0.63194444444444442</v>
      </c>
      <c r="X21" s="61"/>
      <c r="Y21" s="58"/>
      <c r="Z21" s="56">
        <v>0.54166666666666663</v>
      </c>
      <c r="AA21" s="57"/>
      <c r="AB21" s="58"/>
      <c r="AC21" s="56">
        <v>0.60763888888888895</v>
      </c>
      <c r="AD21" s="57"/>
      <c r="AE21" s="58"/>
      <c r="AF21" s="56">
        <v>0.56944444444444442</v>
      </c>
      <c r="AG21" s="59"/>
      <c r="AH21" s="846"/>
      <c r="AI21" s="56">
        <v>0.58680555555555558</v>
      </c>
      <c r="AJ21" s="59"/>
      <c r="AK21" s="58"/>
      <c r="AL21" s="56">
        <v>0.60416666666666663</v>
      </c>
      <c r="AM21" s="61"/>
      <c r="AN21" s="58"/>
      <c r="AO21" s="56">
        <v>0.64583333333333337</v>
      </c>
      <c r="AP21" s="61"/>
      <c r="AQ21" s="58"/>
      <c r="AR21" s="56">
        <v>0.61805555555555558</v>
      </c>
      <c r="AS21" s="60"/>
      <c r="AT21" s="58"/>
      <c r="AU21" s="56">
        <v>0.62152777777777779</v>
      </c>
      <c r="AV21" s="59"/>
      <c r="AW21" s="58"/>
      <c r="AX21" s="56">
        <v>0.61111111111111105</v>
      </c>
      <c r="AY21" s="57"/>
      <c r="AZ21" s="55"/>
      <c r="BA21" s="56">
        <v>0.59027777777777779</v>
      </c>
      <c r="BB21" s="60"/>
      <c r="BC21" s="58"/>
      <c r="BD21" s="56">
        <v>0.59722222222222221</v>
      </c>
      <c r="BE21" s="61"/>
      <c r="BF21" s="58"/>
      <c r="BG21" s="56">
        <v>0.61458333333333337</v>
      </c>
      <c r="BH21" s="61"/>
      <c r="BI21" s="58"/>
      <c r="BJ21" s="56">
        <v>0.55555555555555558</v>
      </c>
      <c r="BK21" s="60"/>
      <c r="BL21" s="58"/>
      <c r="BM21" s="56">
        <v>0.54166666666666663</v>
      </c>
      <c r="BN21" s="61"/>
      <c r="BO21" s="58"/>
    </row>
    <row r="22" spans="3:67" ht="12" customHeight="1" x14ac:dyDescent="0.2">
      <c r="C22" s="984" t="s">
        <v>105</v>
      </c>
      <c r="D22" s="985"/>
      <c r="E22" s="985"/>
      <c r="F22" s="985"/>
      <c r="G22" s="985"/>
      <c r="H22" s="851"/>
      <c r="I22" s="858"/>
      <c r="J22" s="64"/>
      <c r="K22" s="65" t="s">
        <v>108</v>
      </c>
      <c r="L22" s="63"/>
      <c r="M22" s="64"/>
      <c r="N22" s="65" t="s">
        <v>108</v>
      </c>
      <c r="O22" s="62"/>
      <c r="P22" s="64"/>
      <c r="Q22" s="65" t="s">
        <v>106</v>
      </c>
      <c r="R22" s="62"/>
      <c r="S22" s="64"/>
      <c r="T22" s="65" t="s">
        <v>108</v>
      </c>
      <c r="U22" s="66"/>
      <c r="V22" s="64"/>
      <c r="W22" s="65" t="s">
        <v>383</v>
      </c>
      <c r="X22" s="67"/>
      <c r="Y22" s="64"/>
      <c r="Z22" s="65" t="s">
        <v>108</v>
      </c>
      <c r="AA22" s="63"/>
      <c r="AB22" s="64"/>
      <c r="AC22" s="65" t="s">
        <v>108</v>
      </c>
      <c r="AD22" s="63"/>
      <c r="AE22" s="64"/>
      <c r="AF22" s="65" t="s">
        <v>108</v>
      </c>
      <c r="AG22" s="62"/>
      <c r="AH22" s="64"/>
      <c r="AI22" s="65" t="s">
        <v>108</v>
      </c>
      <c r="AJ22" s="62"/>
      <c r="AK22" s="64"/>
      <c r="AL22" s="65" t="s">
        <v>108</v>
      </c>
      <c r="AM22" s="67"/>
      <c r="AN22" s="64"/>
      <c r="AO22" s="65" t="s">
        <v>108</v>
      </c>
      <c r="AP22" s="67"/>
      <c r="AQ22" s="64"/>
      <c r="AR22" s="65" t="s">
        <v>108</v>
      </c>
      <c r="AS22" s="62"/>
      <c r="AT22" s="64"/>
      <c r="AU22" s="65" t="s">
        <v>108</v>
      </c>
      <c r="AV22" s="62"/>
      <c r="AW22" s="64"/>
      <c r="AX22" s="65" t="s">
        <v>108</v>
      </c>
      <c r="AY22" s="63"/>
      <c r="AZ22" s="64"/>
      <c r="BA22" s="65" t="s">
        <v>108</v>
      </c>
      <c r="BB22" s="66"/>
      <c r="BC22" s="64"/>
      <c r="BD22" s="65" t="s">
        <v>108</v>
      </c>
      <c r="BE22" s="67"/>
      <c r="BF22" s="64"/>
      <c r="BG22" s="65" t="s">
        <v>108</v>
      </c>
      <c r="BH22" s="67"/>
      <c r="BI22" s="64"/>
      <c r="BJ22" s="65" t="s">
        <v>106</v>
      </c>
      <c r="BK22" s="66"/>
      <c r="BL22" s="64"/>
      <c r="BM22" s="65" t="s">
        <v>106</v>
      </c>
      <c r="BN22" s="67"/>
      <c r="BO22" s="23"/>
    </row>
    <row r="23" spans="3:67" ht="12" customHeight="1" x14ac:dyDescent="0.2">
      <c r="C23" s="979"/>
      <c r="D23" s="980"/>
      <c r="E23" s="980"/>
      <c r="F23" s="980"/>
      <c r="G23" s="980"/>
      <c r="H23" s="849"/>
      <c r="I23" s="844"/>
      <c r="J23" s="40"/>
      <c r="K23" s="71" t="s">
        <v>106</v>
      </c>
      <c r="L23" s="70"/>
      <c r="M23" s="40"/>
      <c r="N23" s="71" t="s">
        <v>106</v>
      </c>
      <c r="O23" s="34"/>
      <c r="P23" s="40"/>
      <c r="Q23" s="71" t="s">
        <v>106</v>
      </c>
      <c r="R23" s="34"/>
      <c r="S23" s="40"/>
      <c r="T23" s="71" t="s">
        <v>106</v>
      </c>
      <c r="U23" s="35"/>
      <c r="V23" s="40"/>
      <c r="W23" s="71" t="s">
        <v>106</v>
      </c>
      <c r="X23" s="72"/>
      <c r="Y23" s="40"/>
      <c r="Z23" s="71" t="s">
        <v>106</v>
      </c>
      <c r="AA23" s="70"/>
      <c r="AB23" s="40"/>
      <c r="AC23" s="71" t="s">
        <v>106</v>
      </c>
      <c r="AD23" s="70"/>
      <c r="AE23" s="40"/>
      <c r="AF23" s="71" t="s">
        <v>106</v>
      </c>
      <c r="AG23" s="34"/>
      <c r="AH23" s="40"/>
      <c r="AI23" s="71" t="s">
        <v>106</v>
      </c>
      <c r="AJ23" s="34"/>
      <c r="AK23" s="40"/>
      <c r="AL23" s="71" t="s">
        <v>106</v>
      </c>
      <c r="AM23" s="72"/>
      <c r="AN23" s="40"/>
      <c r="AO23" s="71" t="s">
        <v>106</v>
      </c>
      <c r="AP23" s="72"/>
      <c r="AQ23" s="40"/>
      <c r="AR23" s="71" t="s">
        <v>106</v>
      </c>
      <c r="AS23" s="34"/>
      <c r="AT23" s="40"/>
      <c r="AU23" s="71" t="s">
        <v>106</v>
      </c>
      <c r="AV23" s="34"/>
      <c r="AW23" s="40"/>
      <c r="AX23" s="71" t="s">
        <v>106</v>
      </c>
      <c r="AY23" s="70"/>
      <c r="AZ23" s="40"/>
      <c r="BA23" s="71" t="s">
        <v>106</v>
      </c>
      <c r="BB23" s="35"/>
      <c r="BC23" s="40"/>
      <c r="BD23" s="71" t="s">
        <v>106</v>
      </c>
      <c r="BE23" s="72"/>
      <c r="BF23" s="40"/>
      <c r="BG23" s="71" t="s">
        <v>106</v>
      </c>
      <c r="BH23" s="72"/>
      <c r="BI23" s="40"/>
      <c r="BJ23" s="71" t="s">
        <v>106</v>
      </c>
      <c r="BK23" s="35"/>
      <c r="BL23" s="40"/>
      <c r="BM23" s="71" t="s">
        <v>106</v>
      </c>
      <c r="BN23" s="72"/>
      <c r="BO23" s="23"/>
    </row>
    <row r="24" spans="3:67" ht="12" customHeight="1" x14ac:dyDescent="0.2">
      <c r="C24" s="984" t="s">
        <v>109</v>
      </c>
      <c r="D24" s="985"/>
      <c r="E24" s="985"/>
      <c r="F24" s="985"/>
      <c r="G24" s="867"/>
      <c r="H24" s="866"/>
      <c r="I24" s="868"/>
      <c r="J24" s="77"/>
      <c r="K24" s="79">
        <v>21.9</v>
      </c>
      <c r="L24" s="76"/>
      <c r="M24" s="77"/>
      <c r="N24" s="78">
        <v>20.399999999999999</v>
      </c>
      <c r="O24" s="79"/>
      <c r="P24" s="77"/>
      <c r="Q24" s="78">
        <v>22</v>
      </c>
      <c r="R24" s="79"/>
      <c r="S24" s="77"/>
      <c r="T24" s="78">
        <v>21.6</v>
      </c>
      <c r="U24" s="80"/>
      <c r="V24" s="77"/>
      <c r="W24" s="78">
        <v>24.3</v>
      </c>
      <c r="X24" s="81"/>
      <c r="Y24" s="77"/>
      <c r="Z24" s="78">
        <v>20.7</v>
      </c>
      <c r="AA24" s="76"/>
      <c r="AB24" s="77"/>
      <c r="AC24" s="78">
        <v>23.8</v>
      </c>
      <c r="AD24" s="76"/>
      <c r="AE24" s="77"/>
      <c r="AF24" s="78">
        <v>20.9</v>
      </c>
      <c r="AG24" s="79"/>
      <c r="AH24" s="82"/>
      <c r="AI24" s="78">
        <v>21.6</v>
      </c>
      <c r="AJ24" s="79"/>
      <c r="AK24" s="77"/>
      <c r="AL24" s="78">
        <v>21.4</v>
      </c>
      <c r="AM24" s="81"/>
      <c r="AN24" s="77"/>
      <c r="AO24" s="78">
        <v>23</v>
      </c>
      <c r="AP24" s="81"/>
      <c r="AQ24" s="77"/>
      <c r="AR24" s="78">
        <v>21.8</v>
      </c>
      <c r="AS24" s="79"/>
      <c r="AT24" s="77"/>
      <c r="AU24" s="78">
        <v>22.3</v>
      </c>
      <c r="AV24" s="79"/>
      <c r="AW24" s="77"/>
      <c r="AX24" s="78">
        <v>22.3</v>
      </c>
      <c r="AY24" s="76"/>
      <c r="AZ24" s="77"/>
      <c r="BA24" s="78">
        <v>21.8</v>
      </c>
      <c r="BB24" s="80"/>
      <c r="BC24" s="77"/>
      <c r="BD24" s="78">
        <v>21.9</v>
      </c>
      <c r="BE24" s="81"/>
      <c r="BF24" s="77"/>
      <c r="BG24" s="78">
        <v>21.3</v>
      </c>
      <c r="BH24" s="81"/>
      <c r="BI24" s="77"/>
      <c r="BJ24" s="78">
        <v>22.3</v>
      </c>
      <c r="BK24" s="80"/>
      <c r="BL24" s="77"/>
      <c r="BM24" s="78">
        <v>20.5</v>
      </c>
      <c r="BN24" s="81"/>
      <c r="BO24" s="83"/>
    </row>
    <row r="25" spans="3:67" ht="12" customHeight="1" x14ac:dyDescent="0.2">
      <c r="C25" s="979"/>
      <c r="D25" s="980"/>
      <c r="E25" s="980"/>
      <c r="F25" s="980"/>
      <c r="G25" s="844" t="s">
        <v>110</v>
      </c>
      <c r="H25" s="849"/>
      <c r="I25" s="844"/>
      <c r="J25" s="77"/>
      <c r="K25" s="79">
        <v>26.6</v>
      </c>
      <c r="L25" s="76"/>
      <c r="M25" s="77"/>
      <c r="N25" s="78">
        <v>26.5</v>
      </c>
      <c r="O25" s="79"/>
      <c r="P25" s="77"/>
      <c r="Q25" s="78">
        <v>26.8</v>
      </c>
      <c r="R25" s="79"/>
      <c r="S25" s="77"/>
      <c r="T25" s="78">
        <v>26.7</v>
      </c>
      <c r="U25" s="80"/>
      <c r="V25" s="77"/>
      <c r="W25" s="78">
        <v>27.2</v>
      </c>
      <c r="X25" s="81"/>
      <c r="Y25" s="77"/>
      <c r="Z25" s="78">
        <v>25.6</v>
      </c>
      <c r="AA25" s="76"/>
      <c r="AB25" s="77"/>
      <c r="AC25" s="78">
        <v>27.1</v>
      </c>
      <c r="AD25" s="76"/>
      <c r="AE25" s="77"/>
      <c r="AF25" s="78">
        <v>25.3</v>
      </c>
      <c r="AG25" s="79"/>
      <c r="AH25" s="87"/>
      <c r="AI25" s="78">
        <v>24.6</v>
      </c>
      <c r="AJ25" s="79"/>
      <c r="AK25" s="77"/>
      <c r="AL25" s="78">
        <v>24.9</v>
      </c>
      <c r="AM25" s="81"/>
      <c r="AN25" s="77"/>
      <c r="AO25" s="78">
        <v>23.6</v>
      </c>
      <c r="AP25" s="81"/>
      <c r="AQ25" s="77"/>
      <c r="AR25" s="78">
        <v>25.4</v>
      </c>
      <c r="AS25" s="79"/>
      <c r="AT25" s="77"/>
      <c r="AU25" s="78">
        <v>26</v>
      </c>
      <c r="AV25" s="79"/>
      <c r="AW25" s="77"/>
      <c r="AX25" s="78">
        <v>25.7</v>
      </c>
      <c r="AY25" s="76"/>
      <c r="AZ25" s="77"/>
      <c r="BA25" s="78">
        <v>24.1</v>
      </c>
      <c r="BB25" s="80"/>
      <c r="BC25" s="77"/>
      <c r="BD25" s="78">
        <v>24</v>
      </c>
      <c r="BE25" s="81"/>
      <c r="BF25" s="77"/>
      <c r="BG25" s="78">
        <v>25.8</v>
      </c>
      <c r="BH25" s="81"/>
      <c r="BI25" s="77"/>
      <c r="BJ25" s="78">
        <v>26.3</v>
      </c>
      <c r="BK25" s="80"/>
      <c r="BL25" s="77"/>
      <c r="BM25" s="78">
        <v>24.3</v>
      </c>
      <c r="BN25" s="81"/>
      <c r="BO25" s="83"/>
    </row>
    <row r="26" spans="3:67" ht="12" customHeight="1" x14ac:dyDescent="0.2">
      <c r="C26" s="975" t="s">
        <v>111</v>
      </c>
      <c r="D26" s="976"/>
      <c r="E26" s="976"/>
      <c r="F26" s="976"/>
      <c r="H26" s="861"/>
      <c r="I26" s="865"/>
      <c r="J26" s="84"/>
      <c r="K26" s="85">
        <v>22.6</v>
      </c>
      <c r="L26" s="88"/>
      <c r="M26" s="84"/>
      <c r="N26" s="75">
        <v>22.4</v>
      </c>
      <c r="O26" s="85"/>
      <c r="P26" s="84"/>
      <c r="Q26" s="75">
        <v>22.8</v>
      </c>
      <c r="R26" s="85"/>
      <c r="S26" s="84"/>
      <c r="T26" s="75">
        <v>22.4</v>
      </c>
      <c r="U26" s="86"/>
      <c r="V26" s="84"/>
      <c r="W26" s="75">
        <v>22.2</v>
      </c>
      <c r="X26" s="89"/>
      <c r="Y26" s="84"/>
      <c r="Z26" s="75">
        <v>22.2</v>
      </c>
      <c r="AA26" s="88"/>
      <c r="AB26" s="84"/>
      <c r="AC26" s="75">
        <v>22</v>
      </c>
      <c r="AD26" s="88"/>
      <c r="AE26" s="84"/>
      <c r="AF26" s="75">
        <v>22.1</v>
      </c>
      <c r="AG26" s="85"/>
      <c r="AH26" s="82"/>
      <c r="AI26" s="75">
        <v>22.4</v>
      </c>
      <c r="AJ26" s="85"/>
      <c r="AK26" s="84"/>
      <c r="AL26" s="75">
        <v>22.4</v>
      </c>
      <c r="AM26" s="89"/>
      <c r="AN26" s="84"/>
      <c r="AO26" s="75">
        <v>24.2</v>
      </c>
      <c r="AP26" s="89"/>
      <c r="AQ26" s="84"/>
      <c r="AR26" s="75">
        <v>23.1</v>
      </c>
      <c r="AS26" s="85"/>
      <c r="AT26" s="84"/>
      <c r="AU26" s="75">
        <v>23</v>
      </c>
      <c r="AV26" s="85"/>
      <c r="AW26" s="84"/>
      <c r="AX26" s="75">
        <v>22.7</v>
      </c>
      <c r="AY26" s="88"/>
      <c r="AZ26" s="84"/>
      <c r="BA26" s="75">
        <v>22.2</v>
      </c>
      <c r="BB26" s="86"/>
      <c r="BC26" s="84"/>
      <c r="BD26" s="75">
        <v>22.4</v>
      </c>
      <c r="BE26" s="89"/>
      <c r="BF26" s="84"/>
      <c r="BG26" s="75">
        <v>21.9</v>
      </c>
      <c r="BH26" s="89"/>
      <c r="BI26" s="84"/>
      <c r="BJ26" s="75">
        <v>21.8</v>
      </c>
      <c r="BK26" s="86"/>
      <c r="BL26" s="84"/>
      <c r="BM26" s="75">
        <v>21.6</v>
      </c>
      <c r="BN26" s="89"/>
      <c r="BO26" s="83"/>
    </row>
    <row r="27" spans="3:67" ht="12" customHeight="1" x14ac:dyDescent="0.2">
      <c r="C27" s="975"/>
      <c r="D27" s="976"/>
      <c r="E27" s="976"/>
      <c r="F27" s="976"/>
      <c r="G27" s="854" t="s">
        <v>110</v>
      </c>
      <c r="H27" s="846"/>
      <c r="I27" s="854"/>
      <c r="J27" s="77"/>
      <c r="K27" s="79">
        <v>25.1</v>
      </c>
      <c r="L27" s="76"/>
      <c r="M27" s="77"/>
      <c r="N27" s="78">
        <v>25.7</v>
      </c>
      <c r="O27" s="79"/>
      <c r="P27" s="77"/>
      <c r="Q27" s="78">
        <v>24.5</v>
      </c>
      <c r="R27" s="79"/>
      <c r="S27" s="77"/>
      <c r="T27" s="78">
        <v>24.9</v>
      </c>
      <c r="U27" s="80"/>
      <c r="V27" s="77"/>
      <c r="W27" s="78">
        <v>24.6</v>
      </c>
      <c r="X27" s="81"/>
      <c r="Y27" s="77"/>
      <c r="Z27" s="78">
        <v>25.2</v>
      </c>
      <c r="AA27" s="76"/>
      <c r="AB27" s="77"/>
      <c r="AC27" s="78">
        <v>23.8</v>
      </c>
      <c r="AD27" s="76"/>
      <c r="AE27" s="77"/>
      <c r="AF27" s="78">
        <v>25.4</v>
      </c>
      <c r="AG27" s="79"/>
      <c r="AH27" s="77"/>
      <c r="AI27" s="78">
        <v>26.3</v>
      </c>
      <c r="AJ27" s="79"/>
      <c r="AK27" s="77"/>
      <c r="AL27" s="78">
        <v>26.3</v>
      </c>
      <c r="AM27" s="81"/>
      <c r="AN27" s="77"/>
      <c r="AO27" s="78">
        <v>26.8</v>
      </c>
      <c r="AP27" s="81"/>
      <c r="AQ27" s="77"/>
      <c r="AR27" s="78">
        <v>26</v>
      </c>
      <c r="AS27" s="79"/>
      <c r="AT27" s="77"/>
      <c r="AU27" s="78">
        <v>25.7</v>
      </c>
      <c r="AV27" s="79"/>
      <c r="AW27" s="77"/>
      <c r="AX27" s="78">
        <v>24.7</v>
      </c>
      <c r="AY27" s="76"/>
      <c r="AZ27" s="77"/>
      <c r="BA27" s="78">
        <v>24.4</v>
      </c>
      <c r="BB27" s="80"/>
      <c r="BC27" s="77"/>
      <c r="BD27" s="78">
        <v>24.3</v>
      </c>
      <c r="BE27" s="81"/>
      <c r="BF27" s="77"/>
      <c r="BG27" s="78">
        <v>24.6</v>
      </c>
      <c r="BH27" s="81"/>
      <c r="BI27" s="77"/>
      <c r="BJ27" s="78">
        <v>23.4</v>
      </c>
      <c r="BK27" s="80"/>
      <c r="BL27" s="77"/>
      <c r="BM27" s="78">
        <v>23</v>
      </c>
      <c r="BN27" s="81"/>
      <c r="BO27" s="83"/>
    </row>
    <row r="28" spans="3:67" ht="12" customHeight="1" x14ac:dyDescent="0.2">
      <c r="C28" s="984" t="s">
        <v>112</v>
      </c>
      <c r="D28" s="985"/>
      <c r="E28" s="985"/>
      <c r="F28" s="985"/>
      <c r="G28" s="1000" t="s">
        <v>113</v>
      </c>
      <c r="H28" s="866"/>
      <c r="I28" s="868"/>
      <c r="J28" s="95"/>
      <c r="K28" s="90">
        <v>2.13</v>
      </c>
      <c r="L28" s="96"/>
      <c r="M28" s="95"/>
      <c r="N28" s="93">
        <v>2.31</v>
      </c>
      <c r="O28" s="94"/>
      <c r="P28" s="95"/>
      <c r="Q28" s="93">
        <v>0.48</v>
      </c>
      <c r="R28" s="90"/>
      <c r="S28" s="92"/>
      <c r="T28" s="93">
        <v>0.64</v>
      </c>
      <c r="U28" s="97"/>
      <c r="V28" s="92"/>
      <c r="W28" s="93">
        <v>0.51</v>
      </c>
      <c r="X28" s="98"/>
      <c r="Y28" s="92"/>
      <c r="Z28" s="93">
        <v>0.37</v>
      </c>
      <c r="AA28" s="91"/>
      <c r="AB28" s="92"/>
      <c r="AC28" s="93">
        <v>0.04</v>
      </c>
      <c r="AD28" s="91"/>
      <c r="AE28" s="95"/>
      <c r="AF28" s="93">
        <v>0.22</v>
      </c>
      <c r="AG28" s="94"/>
      <c r="AH28" s="100"/>
      <c r="AI28" s="93">
        <v>0.15</v>
      </c>
      <c r="AJ28" s="94"/>
      <c r="AK28" s="92"/>
      <c r="AL28" s="93">
        <v>0.12</v>
      </c>
      <c r="AM28" s="98"/>
      <c r="AN28" s="92"/>
      <c r="AO28" s="93">
        <v>0.03</v>
      </c>
      <c r="AP28" s="98"/>
      <c r="AQ28" s="92"/>
      <c r="AR28" s="93">
        <v>0.2</v>
      </c>
      <c r="AS28" s="90"/>
      <c r="AT28" s="92"/>
      <c r="AU28" s="93">
        <v>0.2</v>
      </c>
      <c r="AV28" s="90"/>
      <c r="AW28" s="92"/>
      <c r="AX28" s="93">
        <v>7.0000000000000007E-2</v>
      </c>
      <c r="AY28" s="91"/>
      <c r="AZ28" s="92"/>
      <c r="BA28" s="93">
        <v>0.05</v>
      </c>
      <c r="BB28" s="97"/>
      <c r="BC28" s="92"/>
      <c r="BD28" s="93">
        <v>0.03</v>
      </c>
      <c r="BE28" s="98"/>
      <c r="BF28" s="92"/>
      <c r="BG28" s="93">
        <v>0.01</v>
      </c>
      <c r="BH28" s="98"/>
      <c r="BI28" s="92"/>
      <c r="BJ28" s="93">
        <v>0.04</v>
      </c>
      <c r="BK28" s="97"/>
      <c r="BL28" s="92"/>
      <c r="BM28" s="93">
        <v>0.01</v>
      </c>
      <c r="BN28" s="98"/>
      <c r="BO28" s="101"/>
    </row>
    <row r="29" spans="3:67" ht="12" customHeight="1" x14ac:dyDescent="0.2">
      <c r="C29" s="975"/>
      <c r="D29" s="976"/>
      <c r="E29" s="976"/>
      <c r="F29" s="976"/>
      <c r="G29" s="996"/>
      <c r="H29" s="846"/>
      <c r="I29" s="854"/>
      <c r="J29" s="106"/>
      <c r="K29" s="102">
        <v>1.6</v>
      </c>
      <c r="L29" s="107"/>
      <c r="M29" s="106"/>
      <c r="N29" s="104">
        <v>1.41</v>
      </c>
      <c r="O29" s="105"/>
      <c r="P29" s="106"/>
      <c r="Q29" s="104">
        <v>0.39</v>
      </c>
      <c r="R29" s="102"/>
      <c r="S29" s="101"/>
      <c r="T29" s="104">
        <v>0.57999999999999996</v>
      </c>
      <c r="U29" s="108"/>
      <c r="V29" s="101"/>
      <c r="W29" s="104">
        <v>0.49</v>
      </c>
      <c r="X29" s="109"/>
      <c r="Y29" s="101"/>
      <c r="Z29" s="104">
        <v>0.31</v>
      </c>
      <c r="AA29" s="103"/>
      <c r="AB29" s="101"/>
      <c r="AC29" s="104">
        <v>0.03</v>
      </c>
      <c r="AD29" s="103"/>
      <c r="AE29" s="106"/>
      <c r="AF29" s="104">
        <v>0.23</v>
      </c>
      <c r="AG29" s="105"/>
      <c r="AH29" s="106"/>
      <c r="AI29" s="104">
        <v>0.12</v>
      </c>
      <c r="AJ29" s="105"/>
      <c r="AK29" s="101"/>
      <c r="AL29" s="104">
        <v>7.0000000000000007E-2</v>
      </c>
      <c r="AM29" s="109"/>
      <c r="AN29" s="101"/>
      <c r="AO29" s="104">
        <v>0.03</v>
      </c>
      <c r="AP29" s="109"/>
      <c r="AQ29" s="101"/>
      <c r="AR29" s="104">
        <v>0.19</v>
      </c>
      <c r="AS29" s="102"/>
      <c r="AT29" s="101"/>
      <c r="AU29" s="104">
        <v>0.19</v>
      </c>
      <c r="AV29" s="102"/>
      <c r="AW29" s="101"/>
      <c r="AX29" s="104">
        <v>7.0000000000000007E-2</v>
      </c>
      <c r="AY29" s="103"/>
      <c r="AZ29" s="101"/>
      <c r="BA29" s="104">
        <v>0.03</v>
      </c>
      <c r="BB29" s="108"/>
      <c r="BC29" s="101"/>
      <c r="BD29" s="104">
        <v>0.05</v>
      </c>
      <c r="BE29" s="109"/>
      <c r="BF29" s="101"/>
      <c r="BG29" s="104">
        <v>0.01</v>
      </c>
      <c r="BH29" s="109"/>
      <c r="BI29" s="101"/>
      <c r="BJ29" s="104">
        <v>7.0000000000000007E-2</v>
      </c>
      <c r="BK29" s="108"/>
      <c r="BL29" s="101"/>
      <c r="BM29" s="104">
        <v>0.01</v>
      </c>
      <c r="BN29" s="109"/>
      <c r="BO29" s="101"/>
    </row>
    <row r="30" spans="3:67" ht="12" customHeight="1" x14ac:dyDescent="0.2">
      <c r="C30" s="998" t="s">
        <v>114</v>
      </c>
      <c r="D30" s="999"/>
      <c r="E30" s="999"/>
      <c r="F30" s="999"/>
      <c r="G30" s="857"/>
      <c r="H30" s="856"/>
      <c r="I30" s="113"/>
      <c r="J30" s="685"/>
      <c r="K30" s="683">
        <f>ROUND(AVERAGE(K28:K29),2)</f>
        <v>1.87</v>
      </c>
      <c r="L30" s="687"/>
      <c r="M30" s="685"/>
      <c r="N30" s="683">
        <f>ROUND(AVERAGE(N28:N29),2)</f>
        <v>1.86</v>
      </c>
      <c r="O30" s="686"/>
      <c r="P30" s="685"/>
      <c r="Q30" s="683">
        <f>ROUND(AVERAGE(Q28:Q29),2)</f>
        <v>0.44</v>
      </c>
      <c r="R30" s="686"/>
      <c r="S30" s="685"/>
      <c r="T30" s="683">
        <f>ROUND(AVERAGE(T28:T29),2)</f>
        <v>0.61</v>
      </c>
      <c r="U30" s="688"/>
      <c r="V30" s="685"/>
      <c r="W30" s="683">
        <f>ROUND(AVERAGE(W28:W29),2)</f>
        <v>0.5</v>
      </c>
      <c r="X30" s="684"/>
      <c r="Y30" s="685"/>
      <c r="Z30" s="683">
        <f>ROUND(AVERAGE(Z28:Z29),2)</f>
        <v>0.34</v>
      </c>
      <c r="AA30" s="687"/>
      <c r="AB30" s="685"/>
      <c r="AC30" s="683">
        <f>ROUND(AVERAGE(AC28:AC29),2)</f>
        <v>0.04</v>
      </c>
      <c r="AD30" s="687"/>
      <c r="AE30" s="685"/>
      <c r="AF30" s="683">
        <f>ROUND(AVERAGE(AF28:AF29),2)</f>
        <v>0.23</v>
      </c>
      <c r="AG30" s="686"/>
      <c r="AH30" s="685"/>
      <c r="AI30" s="683">
        <f>ROUND(AVERAGE(AI28:AI29),2)</f>
        <v>0.14000000000000001</v>
      </c>
      <c r="AJ30" s="686"/>
      <c r="AK30" s="685"/>
      <c r="AL30" s="683">
        <f>ROUND(AVERAGE(AL28:AL29),2)</f>
        <v>0.1</v>
      </c>
      <c r="AM30" s="684"/>
      <c r="AN30" s="685"/>
      <c r="AO30" s="683">
        <f>ROUND(AVERAGE(AO28:AO29),2)</f>
        <v>0.03</v>
      </c>
      <c r="AP30" s="684"/>
      <c r="AQ30" s="685"/>
      <c r="AR30" s="683">
        <f>ROUND(AVERAGE(AR28:AR29),2)</f>
        <v>0.2</v>
      </c>
      <c r="AS30" s="686"/>
      <c r="AT30" s="685"/>
      <c r="AU30" s="683">
        <f>ROUND(AVERAGE(AU28:AU29),2)</f>
        <v>0.2</v>
      </c>
      <c r="AV30" s="686"/>
      <c r="AW30" s="685"/>
      <c r="AX30" s="683">
        <f>ROUND(AVERAGE(AX28:AX29),2)</f>
        <v>7.0000000000000007E-2</v>
      </c>
      <c r="AY30" s="687"/>
      <c r="AZ30" s="689"/>
      <c r="BA30" s="683">
        <f>ROUND(AVERAGE(BA28:BA29),2)</f>
        <v>0.04</v>
      </c>
      <c r="BB30" s="688"/>
      <c r="BC30" s="685"/>
      <c r="BD30" s="683">
        <f>ROUND(AVERAGE(BD28:BD29),2)</f>
        <v>0.04</v>
      </c>
      <c r="BE30" s="687"/>
      <c r="BF30" s="685"/>
      <c r="BG30" s="683">
        <f>ROUND(AVERAGE(BG28:BG29),2)</f>
        <v>0.01</v>
      </c>
      <c r="BH30" s="687"/>
      <c r="BI30" s="685"/>
      <c r="BJ30" s="683">
        <f>ROUND(AVERAGE(BJ28:BJ29),2)</f>
        <v>0.06</v>
      </c>
      <c r="BK30" s="686"/>
      <c r="BL30" s="685"/>
      <c r="BM30" s="683">
        <f>ROUND(AVERAGE(BM28:BM29),2)</f>
        <v>0.01</v>
      </c>
      <c r="BN30" s="684"/>
      <c r="BO30" s="106"/>
    </row>
    <row r="31" spans="3:67" ht="12" customHeight="1" x14ac:dyDescent="0.2">
      <c r="C31" s="984" t="s">
        <v>115</v>
      </c>
      <c r="D31" s="985"/>
      <c r="E31" s="985"/>
      <c r="F31" s="985"/>
      <c r="G31" s="852"/>
      <c r="H31" s="851"/>
      <c r="I31" s="858"/>
      <c r="J31" s="122" t="str">
        <f>IF(K31=30,"&gt;","")</f>
        <v>&gt;</v>
      </c>
      <c r="K31" s="852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 t="str">
        <f>IF(Z31=30,"&gt;","")</f>
        <v/>
      </c>
      <c r="Z31" s="123">
        <v>18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 t="str">
        <f>IF(AI31=30,"&gt;","")</f>
        <v>&gt;</v>
      </c>
      <c r="AI31" s="127">
        <v>30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7">
        <v>30</v>
      </c>
      <c r="AY31" s="124"/>
      <c r="AZ31" s="122" t="str">
        <f>IF(BA31=30,"&gt;","")</f>
        <v>&gt;</v>
      </c>
      <c r="BA31" s="127">
        <v>30</v>
      </c>
      <c r="BB31" s="128"/>
      <c r="BC31" s="122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  <c r="BO31" s="130"/>
    </row>
    <row r="32" spans="3:67" ht="12" customHeight="1" x14ac:dyDescent="0.2">
      <c r="C32" s="979"/>
      <c r="D32" s="980"/>
      <c r="E32" s="980"/>
      <c r="F32" s="980"/>
      <c r="G32" s="844" t="s">
        <v>116</v>
      </c>
      <c r="H32" s="849"/>
      <c r="I32" s="844"/>
      <c r="J32" s="131" t="str">
        <f>IF(K32=30,"&gt;","")</f>
        <v>&gt;</v>
      </c>
      <c r="K32" s="850">
        <v>30</v>
      </c>
      <c r="L32" s="133"/>
      <c r="M32" s="131" t="str">
        <f>IF(N32=30,"&gt;","")</f>
        <v>&gt;</v>
      </c>
      <c r="N32" s="135">
        <v>30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 t="str">
        <f>IF(Z32=30,"&gt;","")</f>
        <v/>
      </c>
      <c r="Z32" s="132">
        <v>17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>&gt;</v>
      </c>
      <c r="AF32" s="135">
        <v>30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7">
        <v>30</v>
      </c>
      <c r="AY32" s="133"/>
      <c r="AZ32" s="131" t="str">
        <f>IF(BA32=30,"&gt;","")</f>
        <v>&gt;</v>
      </c>
      <c r="BA32" s="137">
        <v>30</v>
      </c>
      <c r="BB32" s="138"/>
      <c r="BC32" s="131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>&gt;</v>
      </c>
      <c r="BJ32" s="137">
        <v>30</v>
      </c>
      <c r="BK32" s="138"/>
      <c r="BL32" s="131" t="str">
        <f>IF(BM32=30,"&gt;","")</f>
        <v>&gt;</v>
      </c>
      <c r="BM32" s="137">
        <v>30</v>
      </c>
      <c r="BN32" s="139"/>
      <c r="BO32" s="130"/>
    </row>
    <row r="33" spans="1:67" ht="12" customHeight="1" x14ac:dyDescent="0.2">
      <c r="C33" s="984" t="s">
        <v>117</v>
      </c>
      <c r="D33" s="985"/>
      <c r="E33" s="985"/>
      <c r="F33" s="985"/>
      <c r="G33" s="852"/>
      <c r="H33" s="851"/>
      <c r="I33" s="858"/>
      <c r="J33" s="122"/>
      <c r="K33" s="62" t="s">
        <v>118</v>
      </c>
      <c r="L33" s="124"/>
      <c r="M33" s="122"/>
      <c r="N33" s="62" t="s">
        <v>118</v>
      </c>
      <c r="O33" s="124"/>
      <c r="P33" s="122"/>
      <c r="Q33" s="65" t="s">
        <v>118</v>
      </c>
      <c r="R33" s="126"/>
      <c r="S33" s="122"/>
      <c r="T33" s="65" t="s">
        <v>118</v>
      </c>
      <c r="U33" s="129"/>
      <c r="V33" s="122"/>
      <c r="W33" s="65" t="s">
        <v>118</v>
      </c>
      <c r="X33" s="129"/>
      <c r="Y33" s="122"/>
      <c r="Z33" s="62" t="s">
        <v>118</v>
      </c>
      <c r="AA33" s="124"/>
      <c r="AB33" s="122"/>
      <c r="AC33" s="65" t="s">
        <v>118</v>
      </c>
      <c r="AD33" s="124"/>
      <c r="AE33" s="122"/>
      <c r="AF33" s="65" t="s">
        <v>118</v>
      </c>
      <c r="AG33" s="126"/>
      <c r="AH33" s="851"/>
      <c r="AI33" s="65" t="s">
        <v>119</v>
      </c>
      <c r="AJ33" s="126"/>
      <c r="AK33" s="122"/>
      <c r="AL33" s="65" t="s">
        <v>119</v>
      </c>
      <c r="AM33" s="129"/>
      <c r="AN33" s="122"/>
      <c r="AO33" s="65" t="s">
        <v>118</v>
      </c>
      <c r="AP33" s="129"/>
      <c r="AQ33" s="122"/>
      <c r="AR33" s="65" t="s">
        <v>119</v>
      </c>
      <c r="AS33" s="126"/>
      <c r="AT33" s="122"/>
      <c r="AU33" s="65" t="s">
        <v>122</v>
      </c>
      <c r="AV33" s="126"/>
      <c r="AW33" s="122"/>
      <c r="AX33" s="62" t="s">
        <v>119</v>
      </c>
      <c r="AY33" s="124"/>
      <c r="AZ33" s="64"/>
      <c r="BA33" s="65" t="s">
        <v>119</v>
      </c>
      <c r="BB33" s="128"/>
      <c r="BC33" s="122"/>
      <c r="BD33" s="65" t="s">
        <v>119</v>
      </c>
      <c r="BE33" s="129"/>
      <c r="BF33" s="122"/>
      <c r="BG33" s="62" t="s">
        <v>118</v>
      </c>
      <c r="BH33" s="129"/>
      <c r="BI33" s="122"/>
      <c r="BJ33" s="65" t="s">
        <v>118</v>
      </c>
      <c r="BK33" s="128"/>
      <c r="BL33" s="122"/>
      <c r="BM33" s="62" t="s">
        <v>118</v>
      </c>
      <c r="BN33" s="129"/>
      <c r="BO33" s="130"/>
    </row>
    <row r="34" spans="1:67" ht="12" customHeight="1" x14ac:dyDescent="0.2">
      <c r="C34" s="979"/>
      <c r="D34" s="980"/>
      <c r="E34" s="980"/>
      <c r="F34" s="980"/>
      <c r="G34" s="850"/>
      <c r="H34" s="849"/>
      <c r="I34" s="844"/>
      <c r="J34" s="131"/>
      <c r="K34" s="34" t="s">
        <v>118</v>
      </c>
      <c r="L34" s="133"/>
      <c r="M34" s="131"/>
      <c r="N34" s="34" t="s">
        <v>118</v>
      </c>
      <c r="O34" s="133"/>
      <c r="P34" s="131"/>
      <c r="Q34" s="71" t="s">
        <v>118</v>
      </c>
      <c r="R34" s="34"/>
      <c r="S34" s="131"/>
      <c r="T34" s="71" t="s">
        <v>118</v>
      </c>
      <c r="U34" s="139"/>
      <c r="V34" s="131"/>
      <c r="W34" s="71" t="s">
        <v>118</v>
      </c>
      <c r="X34" s="139"/>
      <c r="Y34" s="131"/>
      <c r="Z34" s="34" t="s">
        <v>118</v>
      </c>
      <c r="AA34" s="133"/>
      <c r="AB34" s="131"/>
      <c r="AC34" s="71" t="s">
        <v>118</v>
      </c>
      <c r="AD34" s="133"/>
      <c r="AE34" s="131"/>
      <c r="AF34" s="71" t="s">
        <v>118</v>
      </c>
      <c r="AG34" s="136"/>
      <c r="AH34" s="849"/>
      <c r="AI34" s="71" t="s">
        <v>119</v>
      </c>
      <c r="AJ34" s="136"/>
      <c r="AK34" s="131"/>
      <c r="AL34" s="71" t="s">
        <v>119</v>
      </c>
      <c r="AM34" s="139"/>
      <c r="AN34" s="131"/>
      <c r="AO34" s="71" t="s">
        <v>118</v>
      </c>
      <c r="AP34" s="139"/>
      <c r="AQ34" s="131"/>
      <c r="AR34" s="71" t="s">
        <v>119</v>
      </c>
      <c r="AS34" s="136"/>
      <c r="AT34" s="131"/>
      <c r="AU34" s="71" t="s">
        <v>122</v>
      </c>
      <c r="AV34" s="136"/>
      <c r="AW34" s="131"/>
      <c r="AX34" s="34" t="s">
        <v>119</v>
      </c>
      <c r="AY34" s="133"/>
      <c r="AZ34" s="40"/>
      <c r="BA34" s="71" t="s">
        <v>119</v>
      </c>
      <c r="BB34" s="138"/>
      <c r="BC34" s="131"/>
      <c r="BD34" s="71" t="s">
        <v>119</v>
      </c>
      <c r="BE34" s="139"/>
      <c r="BF34" s="131"/>
      <c r="BG34" s="34" t="s">
        <v>118</v>
      </c>
      <c r="BH34" s="139"/>
      <c r="BI34" s="131"/>
      <c r="BJ34" s="71" t="s">
        <v>118</v>
      </c>
      <c r="BK34" s="138"/>
      <c r="BL34" s="131"/>
      <c r="BM34" s="34" t="s">
        <v>118</v>
      </c>
      <c r="BN34" s="139"/>
      <c r="BO34" s="130"/>
    </row>
    <row r="35" spans="1:67" ht="12" customHeight="1" x14ac:dyDescent="0.2">
      <c r="C35" s="984" t="s">
        <v>123</v>
      </c>
      <c r="D35" s="985"/>
      <c r="E35" s="985"/>
      <c r="F35" s="985"/>
      <c r="G35" s="858"/>
      <c r="H35" s="846"/>
      <c r="I35" s="854"/>
      <c r="J35" s="23"/>
      <c r="K35" s="29" t="s">
        <v>124</v>
      </c>
      <c r="L35" s="142"/>
      <c r="M35" s="23"/>
      <c r="N35" s="73" t="s">
        <v>125</v>
      </c>
      <c r="O35" s="29"/>
      <c r="P35" s="23"/>
      <c r="Q35" s="73" t="s">
        <v>125</v>
      </c>
      <c r="R35" s="29"/>
      <c r="S35" s="23"/>
      <c r="T35" s="73" t="s">
        <v>124</v>
      </c>
      <c r="U35" s="25"/>
      <c r="V35" s="23"/>
      <c r="W35" s="29" t="s">
        <v>124</v>
      </c>
      <c r="X35" s="143"/>
      <c r="Y35" s="23"/>
      <c r="Z35" s="73" t="s">
        <v>382</v>
      </c>
      <c r="AA35" s="142"/>
      <c r="AB35" s="23"/>
      <c r="AC35" s="73" t="s">
        <v>124</v>
      </c>
      <c r="AD35" s="142"/>
      <c r="AE35" s="23"/>
      <c r="AF35" s="73" t="s">
        <v>126</v>
      </c>
      <c r="AG35" s="29"/>
      <c r="AH35" s="846"/>
      <c r="AI35" s="73" t="s">
        <v>126</v>
      </c>
      <c r="AJ35" s="29"/>
      <c r="AK35" s="23"/>
      <c r="AL35" s="73" t="s">
        <v>126</v>
      </c>
      <c r="AM35" s="143"/>
      <c r="AN35" s="23"/>
      <c r="AO35" s="73" t="s">
        <v>126</v>
      </c>
      <c r="AP35" s="143"/>
      <c r="AQ35" s="23"/>
      <c r="AR35" s="73" t="s">
        <v>126</v>
      </c>
      <c r="AS35" s="25"/>
      <c r="AT35" s="23"/>
      <c r="AU35" s="73" t="s">
        <v>126</v>
      </c>
      <c r="AV35" s="29"/>
      <c r="AW35" s="23"/>
      <c r="AX35" s="73" t="s">
        <v>127</v>
      </c>
      <c r="AY35" s="142"/>
      <c r="AZ35" s="23"/>
      <c r="BA35" s="73" t="s">
        <v>127</v>
      </c>
      <c r="BB35" s="25"/>
      <c r="BC35" s="23"/>
      <c r="BD35" s="73" t="s">
        <v>126</v>
      </c>
      <c r="BE35" s="143"/>
      <c r="BF35" s="23"/>
      <c r="BG35" s="29" t="s">
        <v>124</v>
      </c>
      <c r="BH35" s="143"/>
      <c r="BI35" s="23"/>
      <c r="BJ35" s="73" t="s">
        <v>126</v>
      </c>
      <c r="BK35" s="25"/>
      <c r="BL35" s="23"/>
      <c r="BM35" s="29" t="s">
        <v>124</v>
      </c>
      <c r="BN35" s="143"/>
      <c r="BO35" s="23"/>
    </row>
    <row r="36" spans="1:67" ht="12" customHeight="1" x14ac:dyDescent="0.2">
      <c r="C36" s="979"/>
      <c r="D36" s="980"/>
      <c r="E36" s="980"/>
      <c r="F36" s="980"/>
      <c r="G36" s="844"/>
      <c r="H36" s="846"/>
      <c r="I36" s="854"/>
      <c r="J36" s="23"/>
      <c r="K36" s="29" t="s">
        <v>124</v>
      </c>
      <c r="L36" s="142"/>
      <c r="M36" s="23"/>
      <c r="N36" s="73" t="s">
        <v>126</v>
      </c>
      <c r="O36" s="29"/>
      <c r="P36" s="23"/>
      <c r="Q36" s="73" t="s">
        <v>125</v>
      </c>
      <c r="R36" s="29"/>
      <c r="S36" s="23"/>
      <c r="T36" s="73" t="s">
        <v>124</v>
      </c>
      <c r="U36" s="25"/>
      <c r="V36" s="23"/>
      <c r="W36" s="29" t="s">
        <v>124</v>
      </c>
      <c r="X36" s="143"/>
      <c r="Y36" s="23"/>
      <c r="Z36" s="73" t="s">
        <v>382</v>
      </c>
      <c r="AA36" s="142"/>
      <c r="AB36" s="23"/>
      <c r="AC36" s="73" t="s">
        <v>124</v>
      </c>
      <c r="AD36" s="142"/>
      <c r="AE36" s="23"/>
      <c r="AF36" s="73" t="s">
        <v>381</v>
      </c>
      <c r="AG36" s="29"/>
      <c r="AH36" s="846"/>
      <c r="AI36" s="73" t="s">
        <v>126</v>
      </c>
      <c r="AJ36" s="29"/>
      <c r="AK36" s="23"/>
      <c r="AL36" s="73" t="s">
        <v>126</v>
      </c>
      <c r="AM36" s="143"/>
      <c r="AN36" s="23"/>
      <c r="AO36" s="73" t="s">
        <v>126</v>
      </c>
      <c r="AP36" s="143"/>
      <c r="AQ36" s="23"/>
      <c r="AR36" s="73" t="s">
        <v>296</v>
      </c>
      <c r="AS36" s="25"/>
      <c r="AT36" s="23"/>
      <c r="AU36" s="73" t="s">
        <v>126</v>
      </c>
      <c r="AV36" s="29"/>
      <c r="AW36" s="23"/>
      <c r="AX36" s="73" t="s">
        <v>127</v>
      </c>
      <c r="AY36" s="142"/>
      <c r="AZ36" s="23"/>
      <c r="BA36" s="73" t="s">
        <v>127</v>
      </c>
      <c r="BB36" s="25"/>
      <c r="BC36" s="23"/>
      <c r="BD36" s="73" t="s">
        <v>126</v>
      </c>
      <c r="BE36" s="143"/>
      <c r="BF36" s="23"/>
      <c r="BG36" s="29" t="s">
        <v>124</v>
      </c>
      <c r="BH36" s="143"/>
      <c r="BI36" s="23"/>
      <c r="BJ36" s="73" t="s">
        <v>126</v>
      </c>
      <c r="BK36" s="25"/>
      <c r="BL36" s="23"/>
      <c r="BM36" s="29" t="s">
        <v>124</v>
      </c>
      <c r="BN36" s="143"/>
      <c r="BO36" s="23"/>
    </row>
    <row r="37" spans="1:67" ht="12" customHeight="1" x14ac:dyDescent="0.2">
      <c r="C37" s="982" t="s">
        <v>130</v>
      </c>
      <c r="D37" s="984" t="s">
        <v>131</v>
      </c>
      <c r="E37" s="985"/>
      <c r="F37" s="985"/>
      <c r="G37" s="867"/>
      <c r="H37" s="866"/>
      <c r="I37" s="868"/>
      <c r="J37" s="145"/>
      <c r="K37" s="75">
        <v>7.3</v>
      </c>
      <c r="L37" s="146" t="str">
        <f>IF(K37="","",(IF(AND(6.5&lt;=K37,K37&lt;=8.5),"○","×")))</f>
        <v>○</v>
      </c>
      <c r="M37" s="145"/>
      <c r="N37" s="75">
        <v>6.8</v>
      </c>
      <c r="O37" s="146" t="str">
        <f>IF(N37="","",(IF(AND(6.5&lt;=N37,N37&lt;=8.5),"○","×")))</f>
        <v>○</v>
      </c>
      <c r="P37" s="145"/>
      <c r="Q37" s="147">
        <v>7.5</v>
      </c>
      <c r="R37" s="146" t="str">
        <f>IF(Q37="","",(IF(AND(6.5&lt;=Q37,Q37&lt;=8.5),"○","×")))</f>
        <v>○</v>
      </c>
      <c r="S37" s="145"/>
      <c r="T37" s="75">
        <v>7.3</v>
      </c>
      <c r="U37" s="148" t="str">
        <f>IF(T37="","",(IF(AND(6.5&lt;=T37,T37&lt;=8.5),"○","×")))</f>
        <v>○</v>
      </c>
      <c r="V37" s="145"/>
      <c r="W37" s="75">
        <v>7.4</v>
      </c>
      <c r="X37" s="149" t="str">
        <f>IF(W37="","",(IF(AND(6.5&lt;=W37,W37&lt;=8.5),"○","×")))</f>
        <v>○</v>
      </c>
      <c r="Y37" s="145"/>
      <c r="Z37" s="75">
        <v>7.8</v>
      </c>
      <c r="AA37" s="146" t="str">
        <f>IF(Z37="","",(IF(AND(6&lt;=Z37,Z37&lt;=8.5),"○","×")))</f>
        <v>○</v>
      </c>
      <c r="AB37" s="145"/>
      <c r="AC37" s="75">
        <v>7.3</v>
      </c>
      <c r="AD37" s="144" t="str">
        <f>IF(AC37="","",(IF(AND(6.5&lt;=AC37,AC37&lt;=8.5),"○","×")))</f>
        <v>○</v>
      </c>
      <c r="AE37" s="866"/>
      <c r="AF37" s="75">
        <v>7.8</v>
      </c>
      <c r="AG37" s="146" t="str">
        <f>IF(AF37="","",(IF(AND(6&lt;=AF37,AF37&lt;=8.5),"○","×")))</f>
        <v>○</v>
      </c>
      <c r="AH37" s="866"/>
      <c r="AI37" s="75">
        <v>7.8</v>
      </c>
      <c r="AJ37" s="146" t="str">
        <f>IF(AI37="","",(IF(AND(6&lt;=AI37,AI37&lt;=8.5),"○","×")))</f>
        <v>○</v>
      </c>
      <c r="AK37" s="145"/>
      <c r="AL37" s="75">
        <v>7.9</v>
      </c>
      <c r="AM37" s="149" t="str">
        <f>IF(AL37="","",(IF(AND(6&lt;=AL37,AL37&lt;=8.5),"○","×")))</f>
        <v>○</v>
      </c>
      <c r="AN37" s="145"/>
      <c r="AO37" s="75">
        <v>8.1</v>
      </c>
      <c r="AP37" s="148" t="str">
        <f>IF(AO37="","",(IF(AND(6.5&lt;=AO37,AO37&lt;=8.5),"○","×")))</f>
        <v>○</v>
      </c>
      <c r="AQ37" s="145"/>
      <c r="AR37" s="75">
        <v>8.1</v>
      </c>
      <c r="AS37" s="146" t="str">
        <f>IF(AR37="","",(IF(AND(6&lt;=AR37,AR37&lt;=8.5),"○","×")))</f>
        <v>○</v>
      </c>
      <c r="AT37" s="866"/>
      <c r="AU37" s="75">
        <v>7.9</v>
      </c>
      <c r="AV37" s="146" t="str">
        <f>IF(AU37="","",(IF(AND(6.5&lt;=AU37,AU37&lt;=8.5),"○","×")))</f>
        <v>○</v>
      </c>
      <c r="AW37" s="145"/>
      <c r="AX37" s="75">
        <v>7.7</v>
      </c>
      <c r="AY37" s="146" t="str">
        <f>IF(AX37="","",(IF(AND(6.5&lt;=AX37,AX37&lt;=8.5),"○","×")))</f>
        <v>○</v>
      </c>
      <c r="AZ37" s="84"/>
      <c r="BA37" s="75">
        <v>7.6</v>
      </c>
      <c r="BB37" s="148" t="str">
        <f>IF(BA37="","",(IF(AND(6.5&lt;=BA37,BA37&lt;=8.5),"○","×")))</f>
        <v>○</v>
      </c>
      <c r="BC37" s="145"/>
      <c r="BD37" s="75">
        <v>7.5</v>
      </c>
      <c r="BE37" s="148" t="str">
        <f>IF(BD37="","",(IF(AND(6.5&lt;=BD37,BD37&lt;=8.5),"○","×")))</f>
        <v>○</v>
      </c>
      <c r="BF37" s="145"/>
      <c r="BG37" s="75">
        <v>7.5</v>
      </c>
      <c r="BH37" s="146" t="str">
        <f>IF(BG37="","",(IF(AND(6.5&lt;=BG37,BG37&lt;=8.5),"○","×")))</f>
        <v>○</v>
      </c>
      <c r="BI37" s="866"/>
      <c r="BJ37" s="75">
        <v>7.2</v>
      </c>
      <c r="BK37" s="146" t="str">
        <f>IF(BJ37="","",(IF(AND(6.5&lt;=BJ37,BJ37&lt;=8.5),"○","×")))</f>
        <v>○</v>
      </c>
      <c r="BL37" s="145"/>
      <c r="BM37" s="75">
        <v>7.3</v>
      </c>
      <c r="BN37" s="149" t="str">
        <f>IF(BM37="","",(IF(AND(6.5&lt;=BM37,BM37&lt;=8.5),"○","×")))</f>
        <v>○</v>
      </c>
      <c r="BO37" s="83"/>
    </row>
    <row r="38" spans="1:67" ht="12" customHeight="1" x14ac:dyDescent="0.2">
      <c r="C38" s="982"/>
      <c r="D38" s="977"/>
      <c r="E38" s="978"/>
      <c r="F38" s="978"/>
      <c r="G38" s="855" t="s">
        <v>132</v>
      </c>
      <c r="H38" s="848"/>
      <c r="I38" s="854"/>
      <c r="J38" s="83"/>
      <c r="K38" s="78">
        <v>7.9</v>
      </c>
      <c r="L38" s="154" t="str">
        <f>IF(K38="","",(IF(AND(6.5&lt;=K38,K38&lt;=8.5),"○","×")))</f>
        <v>○</v>
      </c>
      <c r="M38" s="83"/>
      <c r="N38" s="78">
        <v>8</v>
      </c>
      <c r="O38" s="155" t="str">
        <f>IF(N38="","",(IF(AND(6.5&lt;=N38,N38&lt;=8.5),"○","×")))</f>
        <v>○</v>
      </c>
      <c r="P38" s="83"/>
      <c r="Q38" s="156">
        <v>8.1</v>
      </c>
      <c r="R38" s="155" t="str">
        <f>IF(Q38="","",(IF(AND(6.5&lt;=Q38,Q38&lt;=8.5),"○","×")))</f>
        <v>○</v>
      </c>
      <c r="S38" s="83"/>
      <c r="T38" s="78">
        <v>8.3000000000000007</v>
      </c>
      <c r="U38" s="155" t="str">
        <f>IF(T38="","",(IF(AND(6.5&lt;=T38,T38&lt;=8.5),"○","×")))</f>
        <v>○</v>
      </c>
      <c r="V38" s="83"/>
      <c r="W38" s="78">
        <v>8</v>
      </c>
      <c r="X38" s="154" t="str">
        <f>IF(W38="","",(IF(AND(6.5&lt;=W38,W38&lt;=8.5),"○","×")))</f>
        <v>○</v>
      </c>
      <c r="Y38" s="83"/>
      <c r="Z38" s="78">
        <v>9</v>
      </c>
      <c r="AA38" s="154" t="str">
        <f>IF(Z38="","",(IF(AND(6&lt;=Z38,Z38&lt;=8.5),"○","×")))</f>
        <v>×</v>
      </c>
      <c r="AB38" s="83"/>
      <c r="AC38" s="78">
        <v>7.9</v>
      </c>
      <c r="AD38" s="154" t="str">
        <f>IF(AC38="","",(IF(AND(6.5&lt;=AC38,AC38&lt;=8.5),"○","×")))</f>
        <v>○</v>
      </c>
      <c r="AE38" s="846"/>
      <c r="AF38" s="78">
        <v>8.6</v>
      </c>
      <c r="AG38" s="155" t="str">
        <f>IF(AF38="","",(IF(AND(6&lt;=AF38,AF38&lt;=8.5),"○","×")))</f>
        <v>×</v>
      </c>
      <c r="AH38" s="846"/>
      <c r="AI38" s="78">
        <v>8.5</v>
      </c>
      <c r="AJ38" s="155" t="str">
        <f>IF(AI38="","",(IF(AND(6&lt;=AI38,AI38&lt;=8.5),"○","×")))</f>
        <v>○</v>
      </c>
      <c r="AK38" s="83"/>
      <c r="AL38" s="78">
        <v>8.5</v>
      </c>
      <c r="AM38" s="154" t="str">
        <f>IF(AL38="","",(IF(AND(6&lt;=AL38,AL38&lt;=8.5),"○","×")))</f>
        <v>○</v>
      </c>
      <c r="AN38" s="83"/>
      <c r="AO38" s="78">
        <v>9.1</v>
      </c>
      <c r="AP38" s="154" t="str">
        <f>IF(AO38="","",(IF(AND(6.5&lt;=AO38,AO38&lt;=8.5),"○","×")))</f>
        <v>×</v>
      </c>
      <c r="AQ38" s="83"/>
      <c r="AR38" s="78">
        <v>9.1</v>
      </c>
      <c r="AS38" s="155" t="str">
        <f>IF(AR38="","",(IF(AND(6&lt;=AR38,AR38&lt;=8.5),"○","×")))</f>
        <v>×</v>
      </c>
      <c r="AT38" s="846"/>
      <c r="AU38" s="78">
        <v>8.6</v>
      </c>
      <c r="AV38" s="155" t="str">
        <f>IF(AU38="","",(IF(AND(6.5&lt;=AU38,AU38&lt;=8.5),"○","×")))</f>
        <v>×</v>
      </c>
      <c r="AW38" s="83"/>
      <c r="AX38" s="78">
        <v>8.4</v>
      </c>
      <c r="AY38" s="152" t="str">
        <f>IF(AX38="","",(IF(AND(6.5&lt;=AX38,AX38&lt;=8.5),"○","×")))</f>
        <v>○</v>
      </c>
      <c r="AZ38" s="77"/>
      <c r="BA38" s="78">
        <v>8.5</v>
      </c>
      <c r="BB38" s="155" t="str">
        <f>IF(BA38="","",(IF(AND(6.5&lt;=BA38,BA38&lt;=8.5),"○","×")))</f>
        <v>○</v>
      </c>
      <c r="BC38" s="83"/>
      <c r="BD38" s="78">
        <v>8.4</v>
      </c>
      <c r="BE38" s="154" t="str">
        <f>IF(BD38="","",(IF(AND(6.5&lt;=BD38,BD38&lt;=8.5),"○","×")))</f>
        <v>○</v>
      </c>
      <c r="BF38" s="83"/>
      <c r="BG38" s="78">
        <v>8.8000000000000007</v>
      </c>
      <c r="BH38" s="154" t="str">
        <f>IF(BG38="","",(IF(AND(6.5&lt;=BG38,BG38&lt;=8.5),"○","×")))</f>
        <v>×</v>
      </c>
      <c r="BI38" s="846"/>
      <c r="BJ38" s="78">
        <v>8.1</v>
      </c>
      <c r="BK38" s="155" t="str">
        <f>IF(BJ38="","",(IF(AND(6.5&lt;=BJ38,BJ38&lt;=8.5),"○","×")))</f>
        <v>○</v>
      </c>
      <c r="BL38" s="83"/>
      <c r="BM38" s="78">
        <v>8</v>
      </c>
      <c r="BN38" s="154" t="str">
        <f>IF(BM38="","",(IF(AND(6.5&lt;=BM38,BM38&lt;=8.5),"○","×")))</f>
        <v>○</v>
      </c>
      <c r="BO38" s="83"/>
    </row>
    <row r="39" spans="1:67" ht="12" customHeight="1" x14ac:dyDescent="0.2">
      <c r="C39" s="982"/>
      <c r="D39" s="975" t="s">
        <v>89</v>
      </c>
      <c r="E39" s="976"/>
      <c r="F39" s="976"/>
      <c r="G39" s="847" t="s">
        <v>90</v>
      </c>
      <c r="H39" s="846"/>
      <c r="I39" s="843"/>
      <c r="J39" s="162"/>
      <c r="K39" s="161">
        <v>9.9</v>
      </c>
      <c r="L39" s="165" t="str">
        <f>IF(K39="","",IF(K39&gt;=5,"○","×"))</f>
        <v>○</v>
      </c>
      <c r="M39" s="162"/>
      <c r="N39" s="163">
        <v>9.9</v>
      </c>
      <c r="O39" s="167" t="str">
        <f>IF(N39="","",IF(N39&gt;=5,"○","×"))</f>
        <v>○</v>
      </c>
      <c r="P39" s="162"/>
      <c r="Q39" s="163">
        <v>9.1999999999999993</v>
      </c>
      <c r="R39" s="167" t="str">
        <f>IF(Q39="","",IF(Q39&gt;=5,"○","×"))</f>
        <v>○</v>
      </c>
      <c r="S39" s="169"/>
      <c r="T39" s="166">
        <v>12</v>
      </c>
      <c r="U39" s="167" t="str">
        <f>IF(T39="","",IF(T39&gt;=5,"○","×"))</f>
        <v>○</v>
      </c>
      <c r="V39" s="162"/>
      <c r="W39" s="163">
        <v>9.8000000000000007</v>
      </c>
      <c r="X39" s="170" t="str">
        <f>IF(W39="","",IF(W39&gt;=7.5,"○","×"))</f>
        <v>○</v>
      </c>
      <c r="Y39" s="162"/>
      <c r="Z39" s="163">
        <v>9.5</v>
      </c>
      <c r="AA39" s="170" t="str">
        <f>IF(Z39="","",IF(Z39&gt;=2,"○","×"))</f>
        <v>○</v>
      </c>
      <c r="AB39" s="162"/>
      <c r="AC39" s="166">
        <v>10</v>
      </c>
      <c r="AD39" s="170" t="str">
        <f>IF(AC39="","",IF(AC39&gt;=5,"○","×"))</f>
        <v>○</v>
      </c>
      <c r="AE39" s="853"/>
      <c r="AF39" s="163">
        <v>9.6</v>
      </c>
      <c r="AG39" s="167" t="str">
        <f>IF(AF39="","",IF(AF39&gt;=2,"○","×"))</f>
        <v>○</v>
      </c>
      <c r="AH39" s="853"/>
      <c r="AI39" s="163">
        <v>7.6</v>
      </c>
      <c r="AJ39" s="167" t="str">
        <f>IF(AI39="","",IF(AI39&gt;=2,"○","×"))</f>
        <v>○</v>
      </c>
      <c r="AK39" s="162"/>
      <c r="AL39" s="166">
        <v>10</v>
      </c>
      <c r="AM39" s="170" t="str">
        <f>IF(AL39="","",IF(AL39&gt;=2,"○","×"))</f>
        <v>○</v>
      </c>
      <c r="AN39" s="162"/>
      <c r="AO39" s="166">
        <v>11</v>
      </c>
      <c r="AP39" s="170" t="str">
        <f>IF(AO39="","",IF(AO39&gt;=5,"○","×"))</f>
        <v>○</v>
      </c>
      <c r="AQ39" s="162"/>
      <c r="AR39" s="166">
        <v>12</v>
      </c>
      <c r="AS39" s="167" t="str">
        <f>IF(AR39="","",IF(AR39&gt;=5,"○","×"))</f>
        <v>○</v>
      </c>
      <c r="AT39" s="853"/>
      <c r="AU39" s="166">
        <v>10</v>
      </c>
      <c r="AV39" s="167" t="str">
        <f>IF(AU39="","",IF(AU39&gt;=7.5,"○","×"))</f>
        <v>○</v>
      </c>
      <c r="AW39" s="162"/>
      <c r="AX39" s="166">
        <v>10</v>
      </c>
      <c r="AY39" s="170" t="str">
        <f>IF(AX39="","",IF(AX39&gt;=7.5,"○","×"))</f>
        <v>○</v>
      </c>
      <c r="AZ39" s="162"/>
      <c r="BA39" s="163">
        <v>9.6</v>
      </c>
      <c r="BB39" s="167" t="str">
        <f>IF(BA39="","",IF(BA39&gt;=7.5,"○","×"))</f>
        <v>○</v>
      </c>
      <c r="BC39" s="162"/>
      <c r="BD39" s="163">
        <v>8.4</v>
      </c>
      <c r="BE39" s="170" t="str">
        <f>IF(BD39="","",IF(BD39&gt;=7.5,"○","×"))</f>
        <v>○</v>
      </c>
      <c r="BF39" s="162"/>
      <c r="BG39" s="166">
        <v>11</v>
      </c>
      <c r="BH39" s="170" t="str">
        <f>IF(BG39="","",IF(BG39&gt;=7.5,"○","×"))</f>
        <v>○</v>
      </c>
      <c r="BI39" s="853"/>
      <c r="BJ39" s="163">
        <v>7.3</v>
      </c>
      <c r="BK39" s="167" t="str">
        <f>IF(BJ39="","",IF(BJ39&gt;=7.5,"○","×"))</f>
        <v>×</v>
      </c>
      <c r="BL39" s="162"/>
      <c r="BM39" s="163">
        <v>6.1</v>
      </c>
      <c r="BN39" s="170" t="str">
        <f>IF(BM39="","",IF(BM39&gt;=7.5,"○","×"))</f>
        <v>×</v>
      </c>
      <c r="BO39" s="77"/>
    </row>
    <row r="40" spans="1:67" ht="12" customHeight="1" x14ac:dyDescent="0.15">
      <c r="A40" s="845" t="s">
        <v>133</v>
      </c>
      <c r="C40" s="982"/>
      <c r="D40" s="975" t="s">
        <v>92</v>
      </c>
      <c r="E40" s="976"/>
      <c r="F40" s="976"/>
      <c r="G40" s="847" t="s">
        <v>90</v>
      </c>
      <c r="H40" s="846"/>
      <c r="I40" s="854"/>
      <c r="J40" s="130"/>
      <c r="K40" s="78">
        <v>2.8</v>
      </c>
      <c r="L40" s="140" t="str">
        <f>IF(K40="","",(IF(K40&lt;=3,"○","×")))</f>
        <v>○</v>
      </c>
      <c r="M40" s="130"/>
      <c r="N40" s="78">
        <v>2.2000000000000002</v>
      </c>
      <c r="O40" s="141" t="str">
        <f>IF(N40="","",(IF(N40&lt;=5,"○","×")))</f>
        <v>○</v>
      </c>
      <c r="P40" s="83"/>
      <c r="Q40" s="78">
        <v>2.8</v>
      </c>
      <c r="R40" s="174" t="str">
        <f>IF(Q40="","",(IF(Q40&lt;=3,"○","×")))</f>
        <v>○</v>
      </c>
      <c r="S40" s="130"/>
      <c r="T40" s="78">
        <v>2.1</v>
      </c>
      <c r="U40" s="141" t="str">
        <f>IF(T40="","",(IF(T40&lt;=3,"○","×")))</f>
        <v>○</v>
      </c>
      <c r="V40" s="130"/>
      <c r="W40" s="78">
        <v>1.5</v>
      </c>
      <c r="X40" s="174" t="str">
        <f>IF(W40="","",(IF(W40&lt;=2,"○","×")))</f>
        <v>○</v>
      </c>
      <c r="Y40" s="846"/>
      <c r="Z40" s="78">
        <v>8</v>
      </c>
      <c r="AA40" s="140" t="str">
        <f>IF(Z40="","",(IF(Z40&lt;=8,"○","×")))</f>
        <v>○</v>
      </c>
      <c r="AB40" s="846"/>
      <c r="AC40" s="78">
        <v>1.2</v>
      </c>
      <c r="AD40" s="81" t="str">
        <f>IF(AC40="","",(IF(AC40&lt;=3,"○","×")))</f>
        <v>○</v>
      </c>
      <c r="AE40" s="846"/>
      <c r="AF40" s="78">
        <v>3.7</v>
      </c>
      <c r="AG40" s="140" t="str">
        <f>IF(AF40="","",(IF(AF40&lt;=8,"○","×")))</f>
        <v>○</v>
      </c>
      <c r="AH40" s="130"/>
      <c r="AI40" s="78">
        <v>6</v>
      </c>
      <c r="AJ40" s="140" t="str">
        <f>IF(AI40="","",(IF(AI40&lt;=8,"○","×")))</f>
        <v>○</v>
      </c>
      <c r="AK40" s="846"/>
      <c r="AL40" s="78">
        <v>3.2</v>
      </c>
      <c r="AM40" s="141" t="str">
        <f>IF(AL40="","",(IF(AL40&lt;=8,"○","×")))</f>
        <v>○</v>
      </c>
      <c r="AN40" s="846"/>
      <c r="AO40" s="175">
        <v>1.6</v>
      </c>
      <c r="AP40" s="81" t="str">
        <f>IF(AO40="","",(IF(AO40&lt;=3,"○","×")))</f>
        <v>○</v>
      </c>
      <c r="AQ40" s="846"/>
      <c r="AR40" s="175">
        <v>3.7</v>
      </c>
      <c r="AS40" s="81" t="str">
        <f>IF(AR40="","",(IF(AR40&lt;=5,"○","×")))</f>
        <v>○</v>
      </c>
      <c r="AT40" s="130"/>
      <c r="AU40" s="78">
        <v>1.7</v>
      </c>
      <c r="AV40" s="141" t="str">
        <f>IF(AU40="","",(IF(AU40&lt;=2,"○","×")))</f>
        <v>○</v>
      </c>
      <c r="AW40" s="83"/>
      <c r="AX40" s="78">
        <v>1.8</v>
      </c>
      <c r="AY40" s="174" t="str">
        <f>IF(AX40="","",(IF(AX40&lt;=2,"○","×")))</f>
        <v>○</v>
      </c>
      <c r="AZ40" s="130"/>
      <c r="BA40" s="78">
        <v>1.2</v>
      </c>
      <c r="BB40" s="141" t="str">
        <f>IF(BA40="","",(IF(BA40&lt;=2,"○","×")))</f>
        <v>○</v>
      </c>
      <c r="BC40" s="130"/>
      <c r="BD40" s="78">
        <v>1.1000000000000001</v>
      </c>
      <c r="BE40" s="173" t="str">
        <f>IF(BD40="","",(IF(BD40&lt;=2,"○","×")))</f>
        <v>○</v>
      </c>
      <c r="BF40" s="846"/>
      <c r="BG40" s="78">
        <v>0.6</v>
      </c>
      <c r="BH40" s="140" t="str">
        <f>IF(BG40="","",(IF(BG40&lt;=2,"○","×")))</f>
        <v>○</v>
      </c>
      <c r="BI40" s="130" t="s">
        <v>134</v>
      </c>
      <c r="BJ40" s="78">
        <v>0.5</v>
      </c>
      <c r="BK40" s="174" t="str">
        <f>IF(BJ40="","",(IF(BJ40&lt;=2,"○","×")))</f>
        <v>○</v>
      </c>
      <c r="BL40" s="130"/>
      <c r="BM40" s="78">
        <v>0.5</v>
      </c>
      <c r="BN40" s="141" t="str">
        <f>IF(BM40="","",(IF(BM40&lt;=2,"○","×")))</f>
        <v>○</v>
      </c>
      <c r="BO40" s="130"/>
    </row>
    <row r="41" spans="1:67" ht="12" customHeight="1" x14ac:dyDescent="0.15">
      <c r="C41" s="982"/>
      <c r="D41" s="975" t="s">
        <v>94</v>
      </c>
      <c r="E41" s="976"/>
      <c r="F41" s="976"/>
      <c r="G41" s="847" t="s">
        <v>90</v>
      </c>
      <c r="H41" s="846"/>
      <c r="I41" s="854"/>
      <c r="J41" s="130"/>
      <c r="K41" s="79">
        <v>6.7</v>
      </c>
      <c r="L41" s="173"/>
      <c r="M41" s="130"/>
      <c r="N41" s="78">
        <v>6.1</v>
      </c>
      <c r="O41" s="140"/>
      <c r="P41" s="130"/>
      <c r="Q41" s="156">
        <v>8.5</v>
      </c>
      <c r="R41" s="140"/>
      <c r="S41" s="130"/>
      <c r="T41" s="78">
        <v>5.9</v>
      </c>
      <c r="U41" s="141"/>
      <c r="V41" s="83"/>
      <c r="W41" s="78">
        <v>3.6</v>
      </c>
      <c r="X41" s="174"/>
      <c r="Y41" s="130"/>
      <c r="Z41" s="742">
        <v>20</v>
      </c>
      <c r="AA41" s="173"/>
      <c r="AB41" s="130"/>
      <c r="AC41" s="175">
        <v>3</v>
      </c>
      <c r="AD41" s="173"/>
      <c r="AE41" s="846"/>
      <c r="AF41" s="78">
        <v>8.4</v>
      </c>
      <c r="AG41" s="140"/>
      <c r="AH41" s="846"/>
      <c r="AI41" s="175">
        <v>9.8000000000000007</v>
      </c>
      <c r="AJ41" s="140"/>
      <c r="AK41" s="130"/>
      <c r="AL41" s="78">
        <v>7.1</v>
      </c>
      <c r="AM41" s="174"/>
      <c r="AN41" s="130"/>
      <c r="AO41" s="78">
        <v>5.5</v>
      </c>
      <c r="AP41" s="174"/>
      <c r="AQ41" s="130"/>
      <c r="AR41" s="78">
        <v>9.6</v>
      </c>
      <c r="AS41" s="140"/>
      <c r="AT41" s="846"/>
      <c r="AU41" s="78">
        <v>5.8</v>
      </c>
      <c r="AV41" s="140"/>
      <c r="AW41" s="130"/>
      <c r="AX41" s="78">
        <v>5.4</v>
      </c>
      <c r="AY41" s="173"/>
      <c r="AZ41" s="130"/>
      <c r="BA41" s="78">
        <v>4.7</v>
      </c>
      <c r="BB41" s="141"/>
      <c r="BC41" s="83"/>
      <c r="BD41" s="78">
        <v>4.9000000000000004</v>
      </c>
      <c r="BE41" s="174"/>
      <c r="BF41" s="130"/>
      <c r="BG41" s="78">
        <v>2.9</v>
      </c>
      <c r="BH41" s="173"/>
      <c r="BI41" s="846"/>
      <c r="BJ41" s="78">
        <v>4.0999999999999996</v>
      </c>
      <c r="BK41" s="141"/>
      <c r="BL41" s="130"/>
      <c r="BM41" s="78">
        <v>3</v>
      </c>
      <c r="BN41" s="174"/>
      <c r="BO41" s="130"/>
    </row>
    <row r="42" spans="1:67" ht="12" customHeight="1" x14ac:dyDescent="0.2">
      <c r="C42" s="982"/>
      <c r="D42" s="975" t="s">
        <v>95</v>
      </c>
      <c r="E42" s="976"/>
      <c r="F42" s="976"/>
      <c r="G42" s="847" t="s">
        <v>90</v>
      </c>
      <c r="H42" s="848"/>
      <c r="I42" s="855"/>
      <c r="J42" s="178"/>
      <c r="K42" s="176">
        <v>8</v>
      </c>
      <c r="L42" s="181" t="str">
        <f>IF(K42="","",IF(K42&lt;=25,"○","×"))</f>
        <v>○</v>
      </c>
      <c r="M42" s="178"/>
      <c r="N42" s="179">
        <v>9</v>
      </c>
      <c r="O42" s="180" t="str">
        <f>IF(N42="","",(IF(N42&lt;=50,"○","×")))</f>
        <v>○</v>
      </c>
      <c r="P42" s="178"/>
      <c r="Q42" s="182">
        <v>12</v>
      </c>
      <c r="R42" s="180" t="str">
        <f>IF(Q42="","",IF(Q42&lt;=25,"○","×"))</f>
        <v>○</v>
      </c>
      <c r="S42" s="178"/>
      <c r="T42" s="179">
        <v>17</v>
      </c>
      <c r="U42" s="183" t="str">
        <f>IF(T42="","",IF(T42&lt;=25,"○","×"))</f>
        <v>○</v>
      </c>
      <c r="V42" s="178"/>
      <c r="W42" s="179">
        <v>2</v>
      </c>
      <c r="X42" s="184" t="str">
        <f>IF(W42="","",(IF(W42&lt;=25,"○","×")))</f>
        <v>○</v>
      </c>
      <c r="Y42" s="178"/>
      <c r="Z42" s="179">
        <v>30</v>
      </c>
      <c r="AA42" s="180" t="str">
        <f>IF(Z42="","",(IF(Z42&lt;=100,"○","×")))</f>
        <v>○</v>
      </c>
      <c r="AB42" s="178"/>
      <c r="AC42" s="179">
        <v>2</v>
      </c>
      <c r="AD42" s="181" t="str">
        <f>IF(AC42="","",IF(AC42&lt;=25,"○","×"))</f>
        <v>○</v>
      </c>
      <c r="AE42" s="848"/>
      <c r="AF42" s="179">
        <v>13</v>
      </c>
      <c r="AG42" s="180" t="str">
        <f>IF(AF42="","",(IF(AF42&lt;=100,"○","×")))</f>
        <v>○</v>
      </c>
      <c r="AH42" s="848"/>
      <c r="AI42" s="179">
        <v>13</v>
      </c>
      <c r="AJ42" s="180" t="str">
        <f>IF(AI42="","",(IF(AI42&lt;=100,"○","×")))</f>
        <v>○</v>
      </c>
      <c r="AK42" s="178"/>
      <c r="AL42" s="179">
        <v>8</v>
      </c>
      <c r="AM42" s="183" t="str">
        <f>IF(AL42="","",(IF(AL42&lt;=100,"○","×")))</f>
        <v>○</v>
      </c>
      <c r="AN42" s="178"/>
      <c r="AO42" s="179">
        <v>6</v>
      </c>
      <c r="AP42" s="184" t="str">
        <f>IF(AO42="","",IF(AO42&lt;=25,"○","×"))</f>
        <v>○</v>
      </c>
      <c r="AQ42" s="178"/>
      <c r="AR42" s="179">
        <v>11</v>
      </c>
      <c r="AS42" s="180" t="str">
        <f>IF(AR42="","",(IF(AR42&lt;=50,"○","×")))</f>
        <v>○</v>
      </c>
      <c r="AT42" s="848"/>
      <c r="AU42" s="179">
        <v>5</v>
      </c>
      <c r="AV42" s="180" t="str">
        <f>IF(AU42="","",(IF(AU42&lt;=25,"○","×")))</f>
        <v>○</v>
      </c>
      <c r="AW42" s="178"/>
      <c r="AX42" s="179">
        <v>6</v>
      </c>
      <c r="AY42" s="181" t="str">
        <f>IF(AX42="","",(IF(AX42&lt;=25,"○","×")))</f>
        <v>○</v>
      </c>
      <c r="AZ42" s="178"/>
      <c r="BA42" s="179">
        <v>3</v>
      </c>
      <c r="BB42" s="183" t="str">
        <f>IF(BA42="","",(IF(BA42&lt;=25,"○","×")))</f>
        <v>○</v>
      </c>
      <c r="BC42" s="178"/>
      <c r="BD42" s="179">
        <v>2</v>
      </c>
      <c r="BE42" s="184" t="str">
        <f>IF(BD42="","",(IF(BD42&lt;=25,"○","×")))</f>
        <v>○</v>
      </c>
      <c r="BF42" s="178" t="s">
        <v>134</v>
      </c>
      <c r="BG42" s="179">
        <v>1</v>
      </c>
      <c r="BH42" s="181" t="str">
        <f>IF(BG42="","",(IF(BG42&lt;=25,"○","×")))</f>
        <v>○</v>
      </c>
      <c r="BI42" s="848"/>
      <c r="BJ42" s="179">
        <v>1</v>
      </c>
      <c r="BK42" s="183" t="str">
        <f>IF(BJ42="","",(IF(BJ42&lt;=25,"○","×")))</f>
        <v>○</v>
      </c>
      <c r="BL42" s="178" t="s">
        <v>134</v>
      </c>
      <c r="BM42" s="179">
        <v>1</v>
      </c>
      <c r="BN42" s="184" t="str">
        <f>IF(BM42="","",(IF(BM42&lt;=25,"○","×")))</f>
        <v>○</v>
      </c>
      <c r="BO42" s="130"/>
    </row>
    <row r="43" spans="1:67" s="847" customFormat="1" ht="13.2" x14ac:dyDescent="0.2">
      <c r="C43" s="982"/>
      <c r="D43" s="986" t="s">
        <v>96</v>
      </c>
      <c r="E43" s="987"/>
      <c r="F43" s="987" t="s">
        <v>97</v>
      </c>
      <c r="G43" s="987"/>
      <c r="H43" s="846"/>
      <c r="I43" s="854"/>
      <c r="J43" s="172"/>
      <c r="K43" s="79" t="s">
        <v>331</v>
      </c>
      <c r="L43" s="76" t="s">
        <v>136</v>
      </c>
      <c r="M43" s="172"/>
      <c r="O43" s="186"/>
      <c r="P43" s="172"/>
      <c r="Q43" s="79" t="s">
        <v>380</v>
      </c>
      <c r="R43" s="76" t="s">
        <v>136</v>
      </c>
      <c r="S43" s="172"/>
      <c r="T43" s="79" t="s">
        <v>379</v>
      </c>
      <c r="U43" s="170" t="s">
        <v>136</v>
      </c>
      <c r="V43" s="172"/>
      <c r="W43" s="79" t="s">
        <v>339</v>
      </c>
      <c r="X43" s="81" t="s">
        <v>141</v>
      </c>
      <c r="Y43" s="172"/>
      <c r="Z43" s="24"/>
      <c r="AA43" s="186"/>
      <c r="AB43" s="172"/>
      <c r="AC43" s="79" t="s">
        <v>315</v>
      </c>
      <c r="AD43" s="76" t="s">
        <v>136</v>
      </c>
      <c r="AE43" s="846"/>
      <c r="AF43" s="24"/>
      <c r="AG43" s="170"/>
      <c r="AH43" s="846"/>
      <c r="AI43" s="188"/>
      <c r="AJ43" s="170"/>
      <c r="AK43" s="172"/>
      <c r="AL43" s="24"/>
      <c r="AM43" s="186"/>
      <c r="AN43" s="172"/>
      <c r="AO43" s="79" t="s">
        <v>378</v>
      </c>
      <c r="AP43" s="170" t="s">
        <v>141</v>
      </c>
      <c r="AQ43" s="172"/>
      <c r="AR43" s="24"/>
      <c r="AS43" s="186"/>
      <c r="AT43" s="846"/>
      <c r="AU43" s="79" t="s">
        <v>377</v>
      </c>
      <c r="AV43" s="76" t="s">
        <v>136</v>
      </c>
      <c r="AW43" s="172"/>
      <c r="AX43" s="79" t="s">
        <v>376</v>
      </c>
      <c r="AY43" s="76" t="s">
        <v>136</v>
      </c>
      <c r="AZ43" s="172"/>
      <c r="BA43" s="79" t="s">
        <v>375</v>
      </c>
      <c r="BB43" s="170" t="s">
        <v>141</v>
      </c>
      <c r="BC43" s="172"/>
      <c r="BD43" s="79" t="s">
        <v>374</v>
      </c>
      <c r="BE43" s="170" t="s">
        <v>136</v>
      </c>
      <c r="BF43" s="172"/>
      <c r="BG43" s="79" t="s">
        <v>373</v>
      </c>
      <c r="BH43" s="76" t="s">
        <v>136</v>
      </c>
      <c r="BI43" s="846"/>
      <c r="BJ43" s="79" t="s">
        <v>337</v>
      </c>
      <c r="BK43" s="76" t="s">
        <v>136</v>
      </c>
      <c r="BL43" s="172"/>
      <c r="BM43" s="79" t="s">
        <v>372</v>
      </c>
      <c r="BN43" s="81" t="s">
        <v>136</v>
      </c>
      <c r="BO43" s="172"/>
    </row>
    <row r="44" spans="1:67" ht="12" customHeight="1" x14ac:dyDescent="0.2">
      <c r="C44" s="982"/>
      <c r="D44" s="975" t="s">
        <v>150</v>
      </c>
      <c r="E44" s="976"/>
      <c r="F44" s="976"/>
      <c r="G44" s="847" t="s">
        <v>90</v>
      </c>
      <c r="H44" s="846"/>
      <c r="I44" s="854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846"/>
      <c r="AF44" s="78"/>
      <c r="AG44" s="29"/>
      <c r="AH44" s="846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846"/>
      <c r="AU44" s="78"/>
      <c r="AV44" s="29"/>
      <c r="AW44" s="77"/>
      <c r="AX44" s="78"/>
      <c r="AY44" s="76"/>
      <c r="AZ44" s="77"/>
      <c r="BA44" s="78"/>
      <c r="BB44" s="81"/>
      <c r="BC44" s="77"/>
      <c r="BD44" s="78"/>
      <c r="BE44" s="81"/>
      <c r="BF44" s="77"/>
      <c r="BG44" s="193"/>
      <c r="BH44" s="143"/>
      <c r="BI44" s="846"/>
      <c r="BJ44" s="193"/>
      <c r="BK44" s="25"/>
      <c r="BL44" s="77"/>
      <c r="BM44" s="193"/>
      <c r="BN44" s="81"/>
      <c r="BO44" s="77"/>
    </row>
    <row r="45" spans="1:67" ht="12" customHeight="1" x14ac:dyDescent="0.15">
      <c r="C45" s="982"/>
      <c r="D45" s="975" t="s">
        <v>151</v>
      </c>
      <c r="E45" s="976"/>
      <c r="F45" s="976"/>
      <c r="G45" s="847" t="s">
        <v>90</v>
      </c>
      <c r="H45" s="846"/>
      <c r="I45" s="854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846"/>
      <c r="AF45" s="193"/>
      <c r="AG45" s="140"/>
      <c r="AH45" s="846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846"/>
      <c r="AU45" s="195"/>
      <c r="AV45" s="140"/>
      <c r="AW45" s="130"/>
      <c r="AX45" s="195"/>
      <c r="AY45" s="173"/>
      <c r="AZ45" s="130"/>
      <c r="BA45" s="195"/>
      <c r="BB45" s="141"/>
      <c r="BC45" s="83"/>
      <c r="BD45" s="195"/>
      <c r="BE45" s="174"/>
      <c r="BF45" s="130"/>
      <c r="BG45" s="195"/>
      <c r="BH45" s="173"/>
      <c r="BI45" s="846"/>
      <c r="BJ45" s="195"/>
      <c r="BK45" s="141"/>
      <c r="BL45" s="130"/>
      <c r="BM45" s="195"/>
      <c r="BN45" s="174"/>
      <c r="BO45" s="106"/>
    </row>
    <row r="46" spans="1:67" ht="12" customHeight="1" x14ac:dyDescent="0.2">
      <c r="C46" s="982"/>
      <c r="D46" s="975" t="s">
        <v>98</v>
      </c>
      <c r="E46" s="976"/>
      <c r="F46" s="976"/>
      <c r="G46" s="854" t="s">
        <v>90</v>
      </c>
      <c r="H46" s="846"/>
      <c r="I46" s="854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199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  <c r="BO46" s="106"/>
    </row>
    <row r="47" spans="1:67" ht="12" customHeight="1" x14ac:dyDescent="0.2">
      <c r="C47" s="982"/>
      <c r="D47" s="975" t="s">
        <v>100</v>
      </c>
      <c r="E47" s="976"/>
      <c r="F47" s="976"/>
      <c r="G47" s="854" t="s">
        <v>99</v>
      </c>
      <c r="H47" s="846"/>
      <c r="I47" s="854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3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  <c r="BO47" s="199"/>
    </row>
    <row r="48" spans="1:67" ht="12" customHeight="1" x14ac:dyDescent="0.2">
      <c r="C48" s="983"/>
      <c r="D48" s="979" t="s">
        <v>101</v>
      </c>
      <c r="E48" s="980"/>
      <c r="F48" s="980"/>
      <c r="G48" s="854" t="s">
        <v>90</v>
      </c>
      <c r="H48" s="846"/>
      <c r="I48" s="854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06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  <c r="BO48" s="199"/>
    </row>
    <row r="49" spans="3:67" ht="12" customHeight="1" x14ac:dyDescent="0.2">
      <c r="C49" s="981" t="s">
        <v>152</v>
      </c>
      <c r="D49" s="984" t="s">
        <v>153</v>
      </c>
      <c r="E49" s="985"/>
      <c r="F49" s="985"/>
      <c r="G49" s="858" t="s">
        <v>90</v>
      </c>
      <c r="H49" s="851">
        <v>3.0000000000000001E-3</v>
      </c>
      <c r="I49" s="858" t="s">
        <v>93</v>
      </c>
      <c r="J49" s="213"/>
      <c r="K49" s="214"/>
      <c r="L49" s="215" t="str">
        <f t="shared" ref="L49:L75" si="0">IF(K49="","",(IF(K49&lt;=$H49,"○","×")))</f>
        <v/>
      </c>
      <c r="M49" s="213"/>
      <c r="N49" s="216"/>
      <c r="O49" s="215" t="str">
        <f t="shared" ref="O49:O75" si="1">IF(N49="","",(IF(N49&lt;=$H49,"○","×")))</f>
        <v/>
      </c>
      <c r="P49" s="213"/>
      <c r="Q49" s="214"/>
      <c r="R49" s="215" t="str">
        <f t="shared" ref="R49:R75" si="2">IF(Q49="","",(IF(Q49&lt;=$H49,"○","×")))</f>
        <v/>
      </c>
      <c r="S49" s="213"/>
      <c r="T49" s="214"/>
      <c r="U49" s="215" t="str">
        <f t="shared" ref="U49:U75" si="3">IF(T49="","",(IF(T49&lt;=$H49,"○","×")))</f>
        <v/>
      </c>
      <c r="V49" s="213"/>
      <c r="W49" s="214"/>
      <c r="X49" s="215" t="str">
        <f t="shared" ref="X49:X75" si="4">IF(W49="","",(IF(W49&lt;=$H49,"○","×")))</f>
        <v/>
      </c>
      <c r="Y49" s="213"/>
      <c r="Z49" s="214"/>
      <c r="AA49" s="215" t="str">
        <f t="shared" ref="AA49:AA75" si="5">IF(Z49="","",(IF(Z49&lt;=$H49,"○","×")))</f>
        <v/>
      </c>
      <c r="AB49" s="213"/>
      <c r="AC49" s="214"/>
      <c r="AD49" s="215" t="str">
        <f t="shared" ref="AD49:AD75" si="6">IF(AC49="","",(IF(AC49&lt;=$H49,"○","×")))</f>
        <v/>
      </c>
      <c r="AE49" s="213"/>
      <c r="AF49" s="214"/>
      <c r="AG49" s="215" t="str">
        <f t="shared" ref="AG49:AG75" si="7">IF(AF49="","",(IF(AF49&lt;=$H49,"○","×")))</f>
        <v/>
      </c>
      <c r="AH49" s="213"/>
      <c r="AI49" s="214"/>
      <c r="AJ49" s="215" t="str">
        <f t="shared" ref="AJ49:AJ75" si="8">IF(AI49="","",(IF(AI49&lt;=$H49,"○","×")))</f>
        <v/>
      </c>
      <c r="AK49" s="213"/>
      <c r="AL49" s="214"/>
      <c r="AM49" s="215" t="str">
        <f t="shared" ref="AM49:AM75" si="9">IF(AL49="","",(IF(AL49&lt;=$H49,"○","×")))</f>
        <v/>
      </c>
      <c r="AN49" s="213"/>
      <c r="AO49" s="214"/>
      <c r="AP49" s="215" t="str">
        <f t="shared" ref="AP49:AP75" si="10">IF(AO49="","",(IF(AO49&lt;=$H49,"○","×")))</f>
        <v/>
      </c>
      <c r="AQ49" s="213"/>
      <c r="AR49" s="214"/>
      <c r="AS49" s="215" t="str">
        <f t="shared" ref="AS49:AS75" si="11">IF(AR49="","",(IF(AR49&lt;=$H49,"○","×")))</f>
        <v/>
      </c>
      <c r="AT49" s="213"/>
      <c r="AU49" s="214"/>
      <c r="AV49" s="215" t="str">
        <f t="shared" ref="AV49:AV75" si="12">IF(AU49="","",(IF(AU49&lt;=$H49,"○","×")))</f>
        <v/>
      </c>
      <c r="AW49" s="213"/>
      <c r="AX49" s="214"/>
      <c r="AY49" s="215" t="str">
        <f t="shared" ref="AY49:AY75" si="13">IF(AX49="","",(IF(AX49&lt;=$H49,"○","×")))</f>
        <v/>
      </c>
      <c r="AZ49" s="213"/>
      <c r="BA49" s="214"/>
      <c r="BB49" s="215" t="str">
        <f t="shared" ref="BB49:BB75" si="14">IF(BA49="","",(IF(BA49&lt;=$H49,"○","×")))</f>
        <v/>
      </c>
      <c r="BC49" s="213"/>
      <c r="BD49" s="214"/>
      <c r="BE49" s="215" t="str">
        <f t="shared" ref="BE49:BE75" si="15">IF(BD49="","",(IF(BD49&lt;=$H49,"○","×")))</f>
        <v/>
      </c>
      <c r="BF49" s="213"/>
      <c r="BG49" s="214"/>
      <c r="BH49" s="215" t="str">
        <f t="shared" ref="BH49:BH75" si="16">IF(BG49="","",(IF(BG49&lt;=$H49,"○","×")))</f>
        <v/>
      </c>
      <c r="BI49" s="213"/>
      <c r="BJ49" s="214"/>
      <c r="BK49" s="215" t="str">
        <f t="shared" ref="BK49:BK75" si="17">IF(BJ49="","",(IF(BJ49&lt;=$H49,"○","×")))</f>
        <v/>
      </c>
      <c r="BL49" s="213"/>
      <c r="BM49" s="214"/>
      <c r="BN49" s="215" t="str">
        <f t="shared" ref="BN49:BN75" si="18">IF(BM49="","",(IF(BM49&lt;=$H49,"○","×")))</f>
        <v/>
      </c>
      <c r="BO49" s="172"/>
    </row>
    <row r="50" spans="3:67" ht="12" customHeight="1" x14ac:dyDescent="0.2">
      <c r="C50" s="982"/>
      <c r="D50" s="975" t="s">
        <v>154</v>
      </c>
      <c r="E50" s="976"/>
      <c r="F50" s="976"/>
      <c r="G50" s="854" t="s">
        <v>90</v>
      </c>
      <c r="H50" s="975" t="s">
        <v>155</v>
      </c>
      <c r="I50" s="996"/>
      <c r="J50" s="172"/>
      <c r="K50" s="847"/>
      <c r="L50" s="192" t="str">
        <f t="shared" si="0"/>
        <v/>
      </c>
      <c r="M50" s="172"/>
      <c r="N50" s="218"/>
      <c r="O50" s="192" t="str">
        <f t="shared" si="1"/>
        <v/>
      </c>
      <c r="P50" s="172"/>
      <c r="Q50" s="78"/>
      <c r="R50" s="192" t="str">
        <f t="shared" si="2"/>
        <v/>
      </c>
      <c r="S50" s="172"/>
      <c r="T50" s="218"/>
      <c r="U50" s="192" t="str">
        <f t="shared" si="3"/>
        <v/>
      </c>
      <c r="V50" s="172"/>
      <c r="W50" s="218"/>
      <c r="X50" s="192" t="str">
        <f t="shared" si="4"/>
        <v/>
      </c>
      <c r="Y50" s="172"/>
      <c r="Z50" s="218"/>
      <c r="AA50" s="192" t="str">
        <f t="shared" si="5"/>
        <v/>
      </c>
      <c r="AB50" s="172"/>
      <c r="AC50" s="218"/>
      <c r="AD50" s="192" t="str">
        <f t="shared" si="6"/>
        <v/>
      </c>
      <c r="AE50" s="172"/>
      <c r="AF50" s="218"/>
      <c r="AG50" s="192" t="str">
        <f t="shared" si="7"/>
        <v/>
      </c>
      <c r="AH50" s="172"/>
      <c r="AI50" s="218"/>
      <c r="AJ50" s="192" t="str">
        <f t="shared" si="8"/>
        <v/>
      </c>
      <c r="AK50" s="172"/>
      <c r="AL50" s="218"/>
      <c r="AM50" s="192" t="str">
        <f t="shared" si="9"/>
        <v/>
      </c>
      <c r="AN50" s="172"/>
      <c r="AO50" s="218"/>
      <c r="AP50" s="192" t="str">
        <f t="shared" si="10"/>
        <v/>
      </c>
      <c r="AQ50" s="172"/>
      <c r="AR50" s="218"/>
      <c r="AS50" s="192" t="str">
        <f t="shared" si="11"/>
        <v/>
      </c>
      <c r="AT50" s="172"/>
      <c r="AU50" s="218"/>
      <c r="AV50" s="192" t="str">
        <f t="shared" si="12"/>
        <v/>
      </c>
      <c r="AW50" s="172"/>
      <c r="AX50" s="218"/>
      <c r="AY50" s="192" t="str">
        <f t="shared" si="13"/>
        <v/>
      </c>
      <c r="AZ50" s="172"/>
      <c r="BA50" s="218"/>
      <c r="BB50" s="192" t="str">
        <f t="shared" si="14"/>
        <v/>
      </c>
      <c r="BC50" s="172"/>
      <c r="BD50" s="218"/>
      <c r="BE50" s="192" t="str">
        <f t="shared" si="15"/>
        <v/>
      </c>
      <c r="BF50" s="172"/>
      <c r="BG50" s="218"/>
      <c r="BH50" s="192" t="str">
        <f t="shared" si="16"/>
        <v/>
      </c>
      <c r="BI50" s="172"/>
      <c r="BJ50" s="218"/>
      <c r="BK50" s="192" t="str">
        <f t="shared" si="17"/>
        <v/>
      </c>
      <c r="BL50" s="172"/>
      <c r="BM50" s="218"/>
      <c r="BN50" s="192" t="str">
        <f t="shared" si="18"/>
        <v/>
      </c>
      <c r="BO50" s="172"/>
    </row>
    <row r="51" spans="3:67" ht="12" customHeight="1" x14ac:dyDescent="0.2">
      <c r="C51" s="982"/>
      <c r="D51" s="975" t="s">
        <v>156</v>
      </c>
      <c r="E51" s="976"/>
      <c r="F51" s="976"/>
      <c r="G51" s="854" t="s">
        <v>90</v>
      </c>
      <c r="H51" s="846">
        <v>0.01</v>
      </c>
      <c r="I51" s="854" t="s">
        <v>93</v>
      </c>
      <c r="J51" s="172"/>
      <c r="K51" s="217"/>
      <c r="L51" s="192" t="str">
        <f t="shared" si="0"/>
        <v/>
      </c>
      <c r="M51" s="172"/>
      <c r="N51" s="219"/>
      <c r="O51" s="192" t="str">
        <f t="shared" si="1"/>
        <v/>
      </c>
      <c r="P51" s="172"/>
      <c r="Q51" s="217"/>
      <c r="R51" s="192" t="str">
        <f t="shared" si="2"/>
        <v/>
      </c>
      <c r="S51" s="172"/>
      <c r="T51" s="217"/>
      <c r="U51" s="192" t="str">
        <f t="shared" si="3"/>
        <v/>
      </c>
      <c r="V51" s="172"/>
      <c r="W51" s="217"/>
      <c r="X51" s="192" t="str">
        <f t="shared" si="4"/>
        <v/>
      </c>
      <c r="Y51" s="172"/>
      <c r="Z51" s="217"/>
      <c r="AA51" s="192" t="str">
        <f t="shared" si="5"/>
        <v/>
      </c>
      <c r="AB51" s="172"/>
      <c r="AC51" s="217"/>
      <c r="AD51" s="192" t="str">
        <f t="shared" si="6"/>
        <v/>
      </c>
      <c r="AE51" s="172"/>
      <c r="AF51" s="217"/>
      <c r="AG51" s="192" t="str">
        <f t="shared" si="7"/>
        <v/>
      </c>
      <c r="AH51" s="172"/>
      <c r="AI51" s="217"/>
      <c r="AJ51" s="192" t="str">
        <f t="shared" si="8"/>
        <v/>
      </c>
      <c r="AK51" s="172"/>
      <c r="AL51" s="217"/>
      <c r="AM51" s="192" t="str">
        <f t="shared" si="9"/>
        <v/>
      </c>
      <c r="AN51" s="172"/>
      <c r="AO51" s="217"/>
      <c r="AP51" s="192" t="str">
        <f t="shared" si="10"/>
        <v/>
      </c>
      <c r="AQ51" s="172"/>
      <c r="AR51" s="217"/>
      <c r="AS51" s="192" t="str">
        <f t="shared" si="11"/>
        <v/>
      </c>
      <c r="AT51" s="172"/>
      <c r="AU51" s="217"/>
      <c r="AV51" s="192" t="str">
        <f t="shared" si="12"/>
        <v/>
      </c>
      <c r="AW51" s="172"/>
      <c r="AX51" s="217"/>
      <c r="AY51" s="192" t="str">
        <f t="shared" si="13"/>
        <v/>
      </c>
      <c r="AZ51" s="172"/>
      <c r="BA51" s="217"/>
      <c r="BB51" s="192" t="str">
        <f t="shared" si="14"/>
        <v/>
      </c>
      <c r="BC51" s="172"/>
      <c r="BD51" s="217"/>
      <c r="BE51" s="192" t="str">
        <f t="shared" si="15"/>
        <v/>
      </c>
      <c r="BF51" s="172"/>
      <c r="BG51" s="217"/>
      <c r="BH51" s="192" t="str">
        <f t="shared" si="16"/>
        <v/>
      </c>
      <c r="BI51" s="172"/>
      <c r="BJ51" s="217"/>
      <c r="BK51" s="192" t="str">
        <f t="shared" si="17"/>
        <v/>
      </c>
      <c r="BL51" s="172"/>
      <c r="BM51" s="217"/>
      <c r="BN51" s="192" t="str">
        <f t="shared" si="18"/>
        <v/>
      </c>
      <c r="BO51" s="172"/>
    </row>
    <row r="52" spans="3:67" ht="12" customHeight="1" x14ac:dyDescent="0.2">
      <c r="C52" s="982"/>
      <c r="D52" s="977" t="s">
        <v>157</v>
      </c>
      <c r="E52" s="978"/>
      <c r="F52" s="978"/>
      <c r="G52" s="855" t="s">
        <v>90</v>
      </c>
      <c r="H52" s="848">
        <v>0.02</v>
      </c>
      <c r="I52" s="854" t="s">
        <v>93</v>
      </c>
      <c r="J52" s="220"/>
      <c r="K52" s="221"/>
      <c r="L52" s="222" t="str">
        <f t="shared" si="0"/>
        <v/>
      </c>
      <c r="M52" s="220"/>
      <c r="N52" s="223"/>
      <c r="O52" s="222" t="str">
        <f t="shared" si="1"/>
        <v/>
      </c>
      <c r="P52" s="220"/>
      <c r="Q52" s="221"/>
      <c r="R52" s="222" t="str">
        <f t="shared" si="2"/>
        <v/>
      </c>
      <c r="S52" s="220"/>
      <c r="T52" s="221"/>
      <c r="U52" s="222" t="str">
        <f t="shared" si="3"/>
        <v/>
      </c>
      <c r="V52" s="220"/>
      <c r="W52" s="221"/>
      <c r="X52" s="222" t="str">
        <f t="shared" si="4"/>
        <v/>
      </c>
      <c r="Y52" s="220"/>
      <c r="Z52" s="221"/>
      <c r="AA52" s="222" t="str">
        <f t="shared" si="5"/>
        <v/>
      </c>
      <c r="AB52" s="220"/>
      <c r="AC52" s="221"/>
      <c r="AD52" s="222" t="str">
        <f t="shared" si="6"/>
        <v/>
      </c>
      <c r="AE52" s="220"/>
      <c r="AF52" s="221"/>
      <c r="AG52" s="222" t="str">
        <f t="shared" si="7"/>
        <v/>
      </c>
      <c r="AH52" s="220"/>
      <c r="AI52" s="221"/>
      <c r="AJ52" s="222" t="str">
        <f t="shared" si="8"/>
        <v/>
      </c>
      <c r="AK52" s="220"/>
      <c r="AL52" s="221"/>
      <c r="AM52" s="222" t="str">
        <f t="shared" si="9"/>
        <v/>
      </c>
      <c r="AN52" s="220"/>
      <c r="AO52" s="221"/>
      <c r="AP52" s="222" t="str">
        <f t="shared" si="10"/>
        <v/>
      </c>
      <c r="AQ52" s="220"/>
      <c r="AR52" s="221"/>
      <c r="AS52" s="222" t="str">
        <f t="shared" si="11"/>
        <v/>
      </c>
      <c r="AT52" s="220"/>
      <c r="AU52" s="221"/>
      <c r="AV52" s="222" t="str">
        <f t="shared" si="12"/>
        <v/>
      </c>
      <c r="AW52" s="220"/>
      <c r="AX52" s="221"/>
      <c r="AY52" s="222" t="str">
        <f t="shared" si="13"/>
        <v/>
      </c>
      <c r="AZ52" s="220"/>
      <c r="BA52" s="221"/>
      <c r="BB52" s="222" t="str">
        <f t="shared" si="14"/>
        <v/>
      </c>
      <c r="BC52" s="220"/>
      <c r="BD52" s="221"/>
      <c r="BE52" s="222" t="str">
        <f t="shared" si="15"/>
        <v/>
      </c>
      <c r="BF52" s="220"/>
      <c r="BG52" s="221"/>
      <c r="BH52" s="222" t="str">
        <f t="shared" si="16"/>
        <v/>
      </c>
      <c r="BI52" s="220"/>
      <c r="BJ52" s="221"/>
      <c r="BK52" s="222" t="str">
        <f t="shared" si="17"/>
        <v/>
      </c>
      <c r="BL52" s="220"/>
      <c r="BM52" s="221"/>
      <c r="BN52" s="222" t="str">
        <f t="shared" si="18"/>
        <v/>
      </c>
      <c r="BO52" s="172"/>
    </row>
    <row r="53" spans="3:67" ht="12" customHeight="1" x14ac:dyDescent="0.2">
      <c r="C53" s="982"/>
      <c r="D53" s="975" t="s">
        <v>158</v>
      </c>
      <c r="E53" s="976"/>
      <c r="F53" s="976"/>
      <c r="G53" s="854" t="s">
        <v>90</v>
      </c>
      <c r="H53" s="846">
        <v>0.01</v>
      </c>
      <c r="I53" s="843" t="s">
        <v>93</v>
      </c>
      <c r="J53" s="172"/>
      <c r="K53" s="217"/>
      <c r="L53" s="192" t="str">
        <f t="shared" si="0"/>
        <v/>
      </c>
      <c r="M53" s="172"/>
      <c r="N53" s="219"/>
      <c r="O53" s="192" t="str">
        <f t="shared" si="1"/>
        <v/>
      </c>
      <c r="P53" s="172"/>
      <c r="Q53" s="219"/>
      <c r="R53" s="192" t="str">
        <f t="shared" si="2"/>
        <v/>
      </c>
      <c r="S53" s="172"/>
      <c r="T53" s="219"/>
      <c r="U53" s="192" t="str">
        <f t="shared" si="3"/>
        <v/>
      </c>
      <c r="V53" s="172"/>
      <c r="W53" s="219"/>
      <c r="X53" s="192" t="str">
        <f t="shared" si="4"/>
        <v/>
      </c>
      <c r="Y53" s="172"/>
      <c r="Z53" s="219"/>
      <c r="AA53" s="192" t="str">
        <f t="shared" si="5"/>
        <v/>
      </c>
      <c r="AB53" s="172"/>
      <c r="AC53" s="219"/>
      <c r="AD53" s="192" t="str">
        <f t="shared" si="6"/>
        <v/>
      </c>
      <c r="AE53" s="172"/>
      <c r="AF53" s="219"/>
      <c r="AG53" s="192" t="str">
        <f t="shared" si="7"/>
        <v/>
      </c>
      <c r="AH53" s="172"/>
      <c r="AI53" s="219"/>
      <c r="AJ53" s="192" t="str">
        <f t="shared" si="8"/>
        <v/>
      </c>
      <c r="AK53" s="172"/>
      <c r="AL53" s="219"/>
      <c r="AM53" s="192" t="str">
        <f t="shared" si="9"/>
        <v/>
      </c>
      <c r="AN53" s="172"/>
      <c r="AO53" s="219"/>
      <c r="AP53" s="192" t="str">
        <f t="shared" si="10"/>
        <v/>
      </c>
      <c r="AQ53" s="172"/>
      <c r="AR53" s="219"/>
      <c r="AS53" s="192" t="str">
        <f t="shared" si="11"/>
        <v/>
      </c>
      <c r="AT53" s="172"/>
      <c r="AU53" s="219"/>
      <c r="AV53" s="192" t="str">
        <f t="shared" si="12"/>
        <v/>
      </c>
      <c r="AW53" s="172"/>
      <c r="AX53" s="219"/>
      <c r="AY53" s="192" t="str">
        <f t="shared" si="13"/>
        <v/>
      </c>
      <c r="AZ53" s="172"/>
      <c r="BA53" s="219"/>
      <c r="BB53" s="192" t="str">
        <f t="shared" si="14"/>
        <v/>
      </c>
      <c r="BC53" s="172"/>
      <c r="BD53" s="219"/>
      <c r="BE53" s="192" t="str">
        <f t="shared" si="15"/>
        <v/>
      </c>
      <c r="BF53" s="172"/>
      <c r="BG53" s="219"/>
      <c r="BH53" s="192" t="str">
        <f t="shared" si="16"/>
        <v/>
      </c>
      <c r="BI53" s="172"/>
      <c r="BJ53" s="219"/>
      <c r="BK53" s="192" t="str">
        <f t="shared" si="17"/>
        <v/>
      </c>
      <c r="BL53" s="172"/>
      <c r="BM53" s="219"/>
      <c r="BN53" s="192" t="str">
        <f t="shared" si="18"/>
        <v/>
      </c>
      <c r="BO53" s="172"/>
    </row>
    <row r="54" spans="3:67" ht="12" customHeight="1" x14ac:dyDescent="0.2">
      <c r="C54" s="982"/>
      <c r="D54" s="975" t="s">
        <v>159</v>
      </c>
      <c r="E54" s="976"/>
      <c r="F54" s="976"/>
      <c r="G54" s="854" t="s">
        <v>90</v>
      </c>
      <c r="H54" s="846">
        <v>5.0000000000000001E-4</v>
      </c>
      <c r="I54" s="854" t="s">
        <v>93</v>
      </c>
      <c r="J54" s="172"/>
      <c r="K54" s="217"/>
      <c r="L54" s="192" t="str">
        <f t="shared" si="0"/>
        <v/>
      </c>
      <c r="M54" s="172"/>
      <c r="N54" s="219"/>
      <c r="O54" s="192" t="str">
        <f t="shared" si="1"/>
        <v/>
      </c>
      <c r="P54" s="172"/>
      <c r="Q54" s="219"/>
      <c r="R54" s="192" t="str">
        <f t="shared" si="2"/>
        <v/>
      </c>
      <c r="S54" s="172"/>
      <c r="T54" s="219"/>
      <c r="U54" s="192" t="str">
        <f t="shared" si="3"/>
        <v/>
      </c>
      <c r="V54" s="172"/>
      <c r="W54" s="219"/>
      <c r="X54" s="192" t="str">
        <f t="shared" si="4"/>
        <v/>
      </c>
      <c r="Y54" s="172"/>
      <c r="Z54" s="219"/>
      <c r="AA54" s="192" t="str">
        <f t="shared" si="5"/>
        <v/>
      </c>
      <c r="AB54" s="172"/>
      <c r="AC54" s="219"/>
      <c r="AD54" s="192" t="str">
        <f t="shared" si="6"/>
        <v/>
      </c>
      <c r="AE54" s="172"/>
      <c r="AF54" s="219"/>
      <c r="AG54" s="192" t="str">
        <f t="shared" si="7"/>
        <v/>
      </c>
      <c r="AH54" s="172"/>
      <c r="AI54" s="219"/>
      <c r="AJ54" s="192" t="str">
        <f t="shared" si="8"/>
        <v/>
      </c>
      <c r="AK54" s="172"/>
      <c r="AL54" s="219"/>
      <c r="AM54" s="192" t="str">
        <f t="shared" si="9"/>
        <v/>
      </c>
      <c r="AN54" s="172"/>
      <c r="AO54" s="219"/>
      <c r="AP54" s="192" t="str">
        <f t="shared" si="10"/>
        <v/>
      </c>
      <c r="AQ54" s="172"/>
      <c r="AR54" s="219"/>
      <c r="AS54" s="192" t="str">
        <f t="shared" si="11"/>
        <v/>
      </c>
      <c r="AT54" s="172"/>
      <c r="AU54" s="219"/>
      <c r="AV54" s="192" t="str">
        <f t="shared" si="12"/>
        <v/>
      </c>
      <c r="AW54" s="172"/>
      <c r="AX54" s="219"/>
      <c r="AY54" s="192" t="str">
        <f t="shared" si="13"/>
        <v/>
      </c>
      <c r="AZ54" s="172"/>
      <c r="BA54" s="219"/>
      <c r="BB54" s="192" t="str">
        <f t="shared" si="14"/>
        <v/>
      </c>
      <c r="BC54" s="172"/>
      <c r="BD54" s="219"/>
      <c r="BE54" s="192" t="str">
        <f t="shared" si="15"/>
        <v/>
      </c>
      <c r="BF54" s="172"/>
      <c r="BG54" s="219"/>
      <c r="BH54" s="192" t="str">
        <f t="shared" si="16"/>
        <v/>
      </c>
      <c r="BI54" s="172"/>
      <c r="BJ54" s="219"/>
      <c r="BK54" s="192" t="str">
        <f t="shared" si="17"/>
        <v/>
      </c>
      <c r="BL54" s="172"/>
      <c r="BM54" s="219"/>
      <c r="BN54" s="192" t="str">
        <f t="shared" si="18"/>
        <v/>
      </c>
      <c r="BO54" s="172"/>
    </row>
    <row r="55" spans="3:67" ht="12" customHeight="1" x14ac:dyDescent="0.2">
      <c r="C55" s="982"/>
      <c r="D55" s="975" t="s">
        <v>160</v>
      </c>
      <c r="E55" s="976"/>
      <c r="F55" s="976"/>
      <c r="G55" s="854" t="s">
        <v>90</v>
      </c>
      <c r="H55" s="975" t="s">
        <v>155</v>
      </c>
      <c r="I55" s="996"/>
      <c r="J55" s="23"/>
      <c r="K55" s="217"/>
      <c r="L55" s="143" t="str">
        <f t="shared" si="0"/>
        <v/>
      </c>
      <c r="M55" s="23"/>
      <c r="N55" s="219"/>
      <c r="O55" s="143" t="str">
        <f t="shared" si="1"/>
        <v/>
      </c>
      <c r="P55" s="23"/>
      <c r="Q55" s="219"/>
      <c r="R55" s="143" t="str">
        <f t="shared" si="2"/>
        <v/>
      </c>
      <c r="S55" s="23"/>
      <c r="T55" s="219"/>
      <c r="U55" s="143" t="str">
        <f t="shared" si="3"/>
        <v/>
      </c>
      <c r="V55" s="23"/>
      <c r="W55" s="219"/>
      <c r="X55" s="143" t="str">
        <f t="shared" si="4"/>
        <v/>
      </c>
      <c r="Y55" s="23"/>
      <c r="Z55" s="219"/>
      <c r="AA55" s="143" t="str">
        <f t="shared" si="5"/>
        <v/>
      </c>
      <c r="AB55" s="23"/>
      <c r="AC55" s="219"/>
      <c r="AD55" s="143" t="str">
        <f t="shared" si="6"/>
        <v/>
      </c>
      <c r="AE55" s="23"/>
      <c r="AF55" s="219"/>
      <c r="AG55" s="143" t="str">
        <f t="shared" si="7"/>
        <v/>
      </c>
      <c r="AH55" s="23"/>
      <c r="AI55" s="219"/>
      <c r="AJ55" s="143" t="str">
        <f t="shared" si="8"/>
        <v/>
      </c>
      <c r="AK55" s="23"/>
      <c r="AL55" s="219"/>
      <c r="AM55" s="143" t="str">
        <f t="shared" si="9"/>
        <v/>
      </c>
      <c r="AN55" s="23"/>
      <c r="AO55" s="219"/>
      <c r="AP55" s="143" t="str">
        <f t="shared" si="10"/>
        <v/>
      </c>
      <c r="AQ55" s="23"/>
      <c r="AR55" s="219"/>
      <c r="AS55" s="143" t="str">
        <f t="shared" si="11"/>
        <v/>
      </c>
      <c r="AT55" s="23"/>
      <c r="AU55" s="219"/>
      <c r="AV55" s="143" t="str">
        <f t="shared" si="12"/>
        <v/>
      </c>
      <c r="AW55" s="23"/>
      <c r="AX55" s="219"/>
      <c r="AY55" s="143" t="str">
        <f t="shared" si="13"/>
        <v/>
      </c>
      <c r="AZ55" s="23"/>
      <c r="BA55" s="219"/>
      <c r="BB55" s="143" t="str">
        <f t="shared" si="14"/>
        <v/>
      </c>
      <c r="BC55" s="23"/>
      <c r="BD55" s="219"/>
      <c r="BE55" s="143" t="str">
        <f t="shared" si="15"/>
        <v/>
      </c>
      <c r="BF55" s="23"/>
      <c r="BG55" s="219"/>
      <c r="BH55" s="143" t="str">
        <f t="shared" si="16"/>
        <v/>
      </c>
      <c r="BI55" s="23"/>
      <c r="BJ55" s="219"/>
      <c r="BK55" s="143" t="str">
        <f t="shared" si="17"/>
        <v/>
      </c>
      <c r="BL55" s="23"/>
      <c r="BM55" s="219"/>
      <c r="BN55" s="143" t="str">
        <f t="shared" si="18"/>
        <v/>
      </c>
      <c r="BO55" s="23"/>
    </row>
    <row r="56" spans="3:67" ht="12" customHeight="1" x14ac:dyDescent="0.2">
      <c r="C56" s="982"/>
      <c r="D56" s="977" t="s">
        <v>161</v>
      </c>
      <c r="E56" s="978"/>
      <c r="F56" s="978"/>
      <c r="G56" s="855" t="s">
        <v>90</v>
      </c>
      <c r="H56" s="977" t="s">
        <v>155</v>
      </c>
      <c r="I56" s="997"/>
      <c r="J56" s="224"/>
      <c r="K56" s="221"/>
      <c r="L56" s="225" t="str">
        <f t="shared" si="0"/>
        <v/>
      </c>
      <c r="M56" s="224"/>
      <c r="N56" s="223"/>
      <c r="O56" s="225" t="str">
        <f t="shared" si="1"/>
        <v/>
      </c>
      <c r="P56" s="224"/>
      <c r="Q56" s="223"/>
      <c r="R56" s="225" t="str">
        <f t="shared" si="2"/>
        <v/>
      </c>
      <c r="S56" s="224"/>
      <c r="T56" s="223"/>
      <c r="U56" s="225" t="str">
        <f t="shared" si="3"/>
        <v/>
      </c>
      <c r="V56" s="224"/>
      <c r="W56" s="223"/>
      <c r="X56" s="225" t="str">
        <f t="shared" si="4"/>
        <v/>
      </c>
      <c r="Y56" s="224"/>
      <c r="Z56" s="223"/>
      <c r="AA56" s="225" t="str">
        <f t="shared" si="5"/>
        <v/>
      </c>
      <c r="AB56" s="224"/>
      <c r="AC56" s="223"/>
      <c r="AD56" s="225" t="str">
        <f t="shared" si="6"/>
        <v/>
      </c>
      <c r="AE56" s="224"/>
      <c r="AF56" s="223"/>
      <c r="AG56" s="225" t="str">
        <f t="shared" si="7"/>
        <v/>
      </c>
      <c r="AH56" s="224"/>
      <c r="AI56" s="223"/>
      <c r="AJ56" s="225" t="str">
        <f t="shared" si="8"/>
        <v/>
      </c>
      <c r="AK56" s="224"/>
      <c r="AL56" s="223"/>
      <c r="AM56" s="225" t="str">
        <f t="shared" si="9"/>
        <v/>
      </c>
      <c r="AN56" s="224"/>
      <c r="AO56" s="223"/>
      <c r="AP56" s="225" t="str">
        <f t="shared" si="10"/>
        <v/>
      </c>
      <c r="AQ56" s="224"/>
      <c r="AR56" s="223"/>
      <c r="AS56" s="225" t="str">
        <f t="shared" si="11"/>
        <v/>
      </c>
      <c r="AT56" s="224"/>
      <c r="AU56" s="223"/>
      <c r="AV56" s="225" t="str">
        <f t="shared" si="12"/>
        <v/>
      </c>
      <c r="AW56" s="224"/>
      <c r="AX56" s="223"/>
      <c r="AY56" s="225" t="str">
        <f t="shared" si="13"/>
        <v/>
      </c>
      <c r="AZ56" s="224"/>
      <c r="BA56" s="223"/>
      <c r="BB56" s="225" t="str">
        <f t="shared" si="14"/>
        <v/>
      </c>
      <c r="BC56" s="224"/>
      <c r="BD56" s="223"/>
      <c r="BE56" s="225" t="str">
        <f t="shared" si="15"/>
        <v/>
      </c>
      <c r="BF56" s="224"/>
      <c r="BG56" s="223"/>
      <c r="BH56" s="225" t="str">
        <f t="shared" si="16"/>
        <v/>
      </c>
      <c r="BI56" s="224"/>
      <c r="BJ56" s="223"/>
      <c r="BK56" s="225" t="str">
        <f t="shared" si="17"/>
        <v/>
      </c>
      <c r="BL56" s="224"/>
      <c r="BM56" s="223"/>
      <c r="BN56" s="225" t="str">
        <f t="shared" si="18"/>
        <v/>
      </c>
      <c r="BO56" s="23"/>
    </row>
    <row r="57" spans="3:67" ht="12" customHeight="1" x14ac:dyDescent="0.2">
      <c r="C57" s="982"/>
      <c r="D57" s="975" t="s">
        <v>162</v>
      </c>
      <c r="E57" s="976"/>
      <c r="F57" s="976"/>
      <c r="G57" s="854" t="s">
        <v>90</v>
      </c>
      <c r="H57" s="853">
        <v>0.02</v>
      </c>
      <c r="I57" s="843" t="s">
        <v>93</v>
      </c>
      <c r="J57" s="172"/>
      <c r="K57" s="217"/>
      <c r="L57" s="192" t="str">
        <f t="shared" si="0"/>
        <v/>
      </c>
      <c r="M57" s="172"/>
      <c r="N57" s="219"/>
      <c r="O57" s="192" t="str">
        <f t="shared" si="1"/>
        <v/>
      </c>
      <c r="P57" s="172"/>
      <c r="Q57" s="219"/>
      <c r="R57" s="192" t="str">
        <f t="shared" si="2"/>
        <v/>
      </c>
      <c r="S57" s="172"/>
      <c r="T57" s="219"/>
      <c r="U57" s="192" t="str">
        <f t="shared" si="3"/>
        <v/>
      </c>
      <c r="V57" s="172"/>
      <c r="W57" s="219"/>
      <c r="X57" s="192" t="str">
        <f t="shared" si="4"/>
        <v/>
      </c>
      <c r="Y57" s="172"/>
      <c r="Z57" s="219"/>
      <c r="AA57" s="192" t="str">
        <f t="shared" si="5"/>
        <v/>
      </c>
      <c r="AB57" s="172"/>
      <c r="AC57" s="219"/>
      <c r="AD57" s="192" t="str">
        <f t="shared" si="6"/>
        <v/>
      </c>
      <c r="AE57" s="172"/>
      <c r="AF57" s="219"/>
      <c r="AG57" s="192" t="str">
        <f t="shared" si="7"/>
        <v/>
      </c>
      <c r="AH57" s="172"/>
      <c r="AI57" s="219"/>
      <c r="AJ57" s="192" t="str">
        <f t="shared" si="8"/>
        <v/>
      </c>
      <c r="AK57" s="172"/>
      <c r="AL57" s="219"/>
      <c r="AM57" s="192" t="str">
        <f t="shared" si="9"/>
        <v/>
      </c>
      <c r="AN57" s="172"/>
      <c r="AO57" s="219"/>
      <c r="AP57" s="192" t="str">
        <f t="shared" si="10"/>
        <v/>
      </c>
      <c r="AQ57" s="172"/>
      <c r="AR57" s="219"/>
      <c r="AS57" s="192" t="str">
        <f t="shared" si="11"/>
        <v/>
      </c>
      <c r="AT57" s="172"/>
      <c r="AU57" s="219"/>
      <c r="AV57" s="192" t="str">
        <f t="shared" si="12"/>
        <v/>
      </c>
      <c r="AW57" s="172"/>
      <c r="AX57" s="219"/>
      <c r="AY57" s="192" t="str">
        <f t="shared" si="13"/>
        <v/>
      </c>
      <c r="AZ57" s="172"/>
      <c r="BA57" s="219"/>
      <c r="BB57" s="192" t="str">
        <f t="shared" si="14"/>
        <v/>
      </c>
      <c r="BC57" s="172"/>
      <c r="BD57" s="219"/>
      <c r="BE57" s="192" t="str">
        <f t="shared" si="15"/>
        <v/>
      </c>
      <c r="BF57" s="172"/>
      <c r="BG57" s="219"/>
      <c r="BH57" s="192" t="str">
        <f t="shared" si="16"/>
        <v/>
      </c>
      <c r="BI57" s="172"/>
      <c r="BJ57" s="219"/>
      <c r="BK57" s="192" t="str">
        <f t="shared" si="17"/>
        <v/>
      </c>
      <c r="BL57" s="172"/>
      <c r="BM57" s="219"/>
      <c r="BN57" s="192" t="str">
        <f t="shared" si="18"/>
        <v/>
      </c>
      <c r="BO57" s="172"/>
    </row>
    <row r="58" spans="3:67" ht="12" customHeight="1" x14ac:dyDescent="0.2">
      <c r="C58" s="982"/>
      <c r="D58" s="975" t="s">
        <v>163</v>
      </c>
      <c r="E58" s="976"/>
      <c r="F58" s="976"/>
      <c r="G58" s="854" t="s">
        <v>90</v>
      </c>
      <c r="H58" s="846">
        <v>2E-3</v>
      </c>
      <c r="I58" s="854" t="s">
        <v>93</v>
      </c>
      <c r="J58" s="172"/>
      <c r="K58" s="217"/>
      <c r="L58" s="192" t="str">
        <f t="shared" si="0"/>
        <v/>
      </c>
      <c r="M58" s="172"/>
      <c r="N58" s="219"/>
      <c r="O58" s="192" t="str">
        <f t="shared" si="1"/>
        <v/>
      </c>
      <c r="P58" s="172"/>
      <c r="Q58" s="219"/>
      <c r="R58" s="192" t="str">
        <f t="shared" si="2"/>
        <v/>
      </c>
      <c r="S58" s="172"/>
      <c r="T58" s="219"/>
      <c r="U58" s="192" t="str">
        <f t="shared" si="3"/>
        <v/>
      </c>
      <c r="V58" s="172"/>
      <c r="W58" s="219"/>
      <c r="X58" s="192" t="str">
        <f t="shared" si="4"/>
        <v/>
      </c>
      <c r="Y58" s="172"/>
      <c r="Z58" s="219"/>
      <c r="AA58" s="192" t="str">
        <f t="shared" si="5"/>
        <v/>
      </c>
      <c r="AB58" s="172"/>
      <c r="AC58" s="219"/>
      <c r="AD58" s="192" t="str">
        <f t="shared" si="6"/>
        <v/>
      </c>
      <c r="AE58" s="172"/>
      <c r="AF58" s="219"/>
      <c r="AG58" s="192" t="str">
        <f t="shared" si="7"/>
        <v/>
      </c>
      <c r="AH58" s="172"/>
      <c r="AI58" s="219"/>
      <c r="AJ58" s="192" t="str">
        <f t="shared" si="8"/>
        <v/>
      </c>
      <c r="AK58" s="172"/>
      <c r="AL58" s="219"/>
      <c r="AM58" s="192" t="str">
        <f t="shared" si="9"/>
        <v/>
      </c>
      <c r="AN58" s="172"/>
      <c r="AO58" s="219"/>
      <c r="AP58" s="192" t="str">
        <f t="shared" si="10"/>
        <v/>
      </c>
      <c r="AQ58" s="172"/>
      <c r="AR58" s="219"/>
      <c r="AS58" s="192" t="str">
        <f t="shared" si="11"/>
        <v/>
      </c>
      <c r="AT58" s="172"/>
      <c r="AU58" s="219"/>
      <c r="AV58" s="192" t="str">
        <f t="shared" si="12"/>
        <v/>
      </c>
      <c r="AW58" s="172"/>
      <c r="AX58" s="219"/>
      <c r="AY58" s="192" t="str">
        <f t="shared" si="13"/>
        <v/>
      </c>
      <c r="AZ58" s="172"/>
      <c r="BA58" s="219"/>
      <c r="BB58" s="192" t="str">
        <f t="shared" si="14"/>
        <v/>
      </c>
      <c r="BC58" s="172"/>
      <c r="BD58" s="219"/>
      <c r="BE58" s="192" t="str">
        <f t="shared" si="15"/>
        <v/>
      </c>
      <c r="BF58" s="172"/>
      <c r="BG58" s="219"/>
      <c r="BH58" s="192" t="str">
        <f t="shared" si="16"/>
        <v/>
      </c>
      <c r="BI58" s="172"/>
      <c r="BJ58" s="219"/>
      <c r="BK58" s="192" t="str">
        <f t="shared" si="17"/>
        <v/>
      </c>
      <c r="BL58" s="172"/>
      <c r="BM58" s="219"/>
      <c r="BN58" s="192" t="str">
        <f t="shared" si="18"/>
        <v/>
      </c>
      <c r="BO58" s="172"/>
    </row>
    <row r="59" spans="3:67" ht="12" customHeight="1" x14ac:dyDescent="0.2">
      <c r="C59" s="982"/>
      <c r="D59" s="975" t="s">
        <v>164</v>
      </c>
      <c r="E59" s="976"/>
      <c r="F59" s="976"/>
      <c r="G59" s="854" t="s">
        <v>90</v>
      </c>
      <c r="H59" s="846">
        <v>4.0000000000000001E-3</v>
      </c>
      <c r="I59" s="854" t="s">
        <v>93</v>
      </c>
      <c r="J59" s="172"/>
      <c r="K59" s="217"/>
      <c r="L59" s="192" t="str">
        <f t="shared" si="0"/>
        <v/>
      </c>
      <c r="M59" s="172"/>
      <c r="N59" s="219"/>
      <c r="O59" s="192" t="str">
        <f t="shared" si="1"/>
        <v/>
      </c>
      <c r="P59" s="172"/>
      <c r="Q59" s="219"/>
      <c r="R59" s="192" t="str">
        <f t="shared" si="2"/>
        <v/>
      </c>
      <c r="S59" s="172"/>
      <c r="T59" s="219"/>
      <c r="U59" s="192" t="str">
        <f t="shared" si="3"/>
        <v/>
      </c>
      <c r="V59" s="172"/>
      <c r="W59" s="219"/>
      <c r="X59" s="192" t="str">
        <f t="shared" si="4"/>
        <v/>
      </c>
      <c r="Y59" s="172"/>
      <c r="Z59" s="219"/>
      <c r="AA59" s="192" t="str">
        <f t="shared" si="5"/>
        <v/>
      </c>
      <c r="AB59" s="172"/>
      <c r="AC59" s="219"/>
      <c r="AD59" s="192" t="str">
        <f t="shared" si="6"/>
        <v/>
      </c>
      <c r="AE59" s="172"/>
      <c r="AF59" s="219"/>
      <c r="AG59" s="192" t="str">
        <f t="shared" si="7"/>
        <v/>
      </c>
      <c r="AH59" s="172"/>
      <c r="AI59" s="219"/>
      <c r="AJ59" s="192" t="str">
        <f t="shared" si="8"/>
        <v/>
      </c>
      <c r="AK59" s="172"/>
      <c r="AL59" s="219"/>
      <c r="AM59" s="192" t="str">
        <f t="shared" si="9"/>
        <v/>
      </c>
      <c r="AN59" s="172"/>
      <c r="AO59" s="219"/>
      <c r="AP59" s="192" t="str">
        <f t="shared" si="10"/>
        <v/>
      </c>
      <c r="AQ59" s="172"/>
      <c r="AR59" s="219"/>
      <c r="AS59" s="192" t="str">
        <f t="shared" si="11"/>
        <v/>
      </c>
      <c r="AT59" s="172"/>
      <c r="AU59" s="219"/>
      <c r="AV59" s="192" t="str">
        <f t="shared" si="12"/>
        <v/>
      </c>
      <c r="AW59" s="172"/>
      <c r="AX59" s="219"/>
      <c r="AY59" s="192" t="str">
        <f t="shared" si="13"/>
        <v/>
      </c>
      <c r="AZ59" s="172"/>
      <c r="BA59" s="219"/>
      <c r="BB59" s="192" t="str">
        <f t="shared" si="14"/>
        <v/>
      </c>
      <c r="BC59" s="172"/>
      <c r="BD59" s="219"/>
      <c r="BE59" s="192" t="str">
        <f t="shared" si="15"/>
        <v/>
      </c>
      <c r="BF59" s="172"/>
      <c r="BG59" s="219"/>
      <c r="BH59" s="192" t="str">
        <f t="shared" si="16"/>
        <v/>
      </c>
      <c r="BI59" s="172"/>
      <c r="BJ59" s="219"/>
      <c r="BK59" s="192" t="str">
        <f t="shared" si="17"/>
        <v/>
      </c>
      <c r="BL59" s="172"/>
      <c r="BM59" s="219"/>
      <c r="BN59" s="192" t="str">
        <f t="shared" si="18"/>
        <v/>
      </c>
      <c r="BO59" s="172"/>
    </row>
    <row r="60" spans="3:67" ht="12" customHeight="1" x14ac:dyDescent="0.2">
      <c r="C60" s="982"/>
      <c r="D60" s="977" t="s">
        <v>165</v>
      </c>
      <c r="E60" s="978"/>
      <c r="F60" s="978"/>
      <c r="G60" s="855" t="s">
        <v>90</v>
      </c>
      <c r="H60" s="848">
        <v>0.1</v>
      </c>
      <c r="I60" s="854" t="s">
        <v>93</v>
      </c>
      <c r="J60" s="220"/>
      <c r="K60" s="221"/>
      <c r="L60" s="222" t="str">
        <f t="shared" si="0"/>
        <v/>
      </c>
      <c r="M60" s="220"/>
      <c r="N60" s="223"/>
      <c r="O60" s="222" t="str">
        <f t="shared" si="1"/>
        <v/>
      </c>
      <c r="P60" s="220"/>
      <c r="Q60" s="223"/>
      <c r="R60" s="222" t="str">
        <f t="shared" si="2"/>
        <v/>
      </c>
      <c r="S60" s="220"/>
      <c r="T60" s="223"/>
      <c r="U60" s="222" t="str">
        <f t="shared" si="3"/>
        <v/>
      </c>
      <c r="V60" s="220"/>
      <c r="W60" s="223"/>
      <c r="X60" s="222" t="str">
        <f t="shared" si="4"/>
        <v/>
      </c>
      <c r="Y60" s="220"/>
      <c r="Z60" s="223"/>
      <c r="AA60" s="222" t="str">
        <f t="shared" si="5"/>
        <v/>
      </c>
      <c r="AB60" s="220"/>
      <c r="AC60" s="223"/>
      <c r="AD60" s="222" t="str">
        <f t="shared" si="6"/>
        <v/>
      </c>
      <c r="AE60" s="220"/>
      <c r="AF60" s="223"/>
      <c r="AG60" s="222" t="str">
        <f t="shared" si="7"/>
        <v/>
      </c>
      <c r="AH60" s="220"/>
      <c r="AI60" s="223"/>
      <c r="AJ60" s="222" t="str">
        <f t="shared" si="8"/>
        <v/>
      </c>
      <c r="AK60" s="220"/>
      <c r="AL60" s="223"/>
      <c r="AM60" s="222" t="str">
        <f t="shared" si="9"/>
        <v/>
      </c>
      <c r="AN60" s="220"/>
      <c r="AO60" s="223"/>
      <c r="AP60" s="222" t="str">
        <f t="shared" si="10"/>
        <v/>
      </c>
      <c r="AQ60" s="220"/>
      <c r="AR60" s="223"/>
      <c r="AS60" s="222" t="str">
        <f t="shared" si="11"/>
        <v/>
      </c>
      <c r="AT60" s="220"/>
      <c r="AU60" s="223"/>
      <c r="AV60" s="222" t="str">
        <f t="shared" si="12"/>
        <v/>
      </c>
      <c r="AW60" s="220"/>
      <c r="AX60" s="223"/>
      <c r="AY60" s="222" t="str">
        <f t="shared" si="13"/>
        <v/>
      </c>
      <c r="AZ60" s="220"/>
      <c r="BA60" s="223"/>
      <c r="BB60" s="222" t="str">
        <f t="shared" si="14"/>
        <v/>
      </c>
      <c r="BC60" s="220"/>
      <c r="BD60" s="223"/>
      <c r="BE60" s="222" t="str">
        <f t="shared" si="15"/>
        <v/>
      </c>
      <c r="BF60" s="220"/>
      <c r="BG60" s="223"/>
      <c r="BH60" s="222" t="str">
        <f t="shared" si="16"/>
        <v/>
      </c>
      <c r="BI60" s="220"/>
      <c r="BJ60" s="223"/>
      <c r="BK60" s="222" t="str">
        <f t="shared" si="17"/>
        <v/>
      </c>
      <c r="BL60" s="220"/>
      <c r="BM60" s="223"/>
      <c r="BN60" s="222" t="str">
        <f t="shared" si="18"/>
        <v/>
      </c>
      <c r="BO60" s="172"/>
    </row>
    <row r="61" spans="3:67" ht="12" customHeight="1" x14ac:dyDescent="0.2">
      <c r="C61" s="982"/>
      <c r="D61" s="975" t="s">
        <v>166</v>
      </c>
      <c r="E61" s="976"/>
      <c r="F61" s="976"/>
      <c r="G61" s="854" t="s">
        <v>90</v>
      </c>
      <c r="H61" s="846">
        <v>0.04</v>
      </c>
      <c r="I61" s="843" t="s">
        <v>93</v>
      </c>
      <c r="J61" s="172"/>
      <c r="K61" s="217"/>
      <c r="L61" s="192" t="str">
        <f t="shared" si="0"/>
        <v/>
      </c>
      <c r="M61" s="172"/>
      <c r="N61" s="219"/>
      <c r="O61" s="192" t="str">
        <f t="shared" si="1"/>
        <v/>
      </c>
      <c r="P61" s="172"/>
      <c r="Q61" s="219"/>
      <c r="R61" s="192" t="str">
        <f t="shared" si="2"/>
        <v/>
      </c>
      <c r="S61" s="172"/>
      <c r="T61" s="219"/>
      <c r="U61" s="192" t="str">
        <f t="shared" si="3"/>
        <v/>
      </c>
      <c r="V61" s="172"/>
      <c r="W61" s="219"/>
      <c r="X61" s="192" t="str">
        <f t="shared" si="4"/>
        <v/>
      </c>
      <c r="Y61" s="172"/>
      <c r="Z61" s="219"/>
      <c r="AA61" s="192" t="str">
        <f t="shared" si="5"/>
        <v/>
      </c>
      <c r="AB61" s="172"/>
      <c r="AC61" s="219"/>
      <c r="AD61" s="192" t="str">
        <f t="shared" si="6"/>
        <v/>
      </c>
      <c r="AE61" s="172"/>
      <c r="AF61" s="219"/>
      <c r="AG61" s="192" t="str">
        <f t="shared" si="7"/>
        <v/>
      </c>
      <c r="AH61" s="172"/>
      <c r="AI61" s="219"/>
      <c r="AJ61" s="192" t="str">
        <f t="shared" si="8"/>
        <v/>
      </c>
      <c r="AK61" s="172"/>
      <c r="AL61" s="219"/>
      <c r="AM61" s="192" t="str">
        <f t="shared" si="9"/>
        <v/>
      </c>
      <c r="AN61" s="172"/>
      <c r="AO61" s="219"/>
      <c r="AP61" s="192" t="str">
        <f t="shared" si="10"/>
        <v/>
      </c>
      <c r="AQ61" s="172"/>
      <c r="AR61" s="219"/>
      <c r="AS61" s="192" t="str">
        <f t="shared" si="11"/>
        <v/>
      </c>
      <c r="AT61" s="172"/>
      <c r="AU61" s="219"/>
      <c r="AV61" s="192" t="str">
        <f t="shared" si="12"/>
        <v/>
      </c>
      <c r="AW61" s="172"/>
      <c r="AX61" s="219"/>
      <c r="AY61" s="192" t="str">
        <f t="shared" si="13"/>
        <v/>
      </c>
      <c r="AZ61" s="172"/>
      <c r="BA61" s="219"/>
      <c r="BB61" s="192" t="str">
        <f t="shared" si="14"/>
        <v/>
      </c>
      <c r="BC61" s="172"/>
      <c r="BD61" s="219"/>
      <c r="BE61" s="192" t="str">
        <f t="shared" si="15"/>
        <v/>
      </c>
      <c r="BF61" s="172"/>
      <c r="BG61" s="219"/>
      <c r="BH61" s="192" t="str">
        <f t="shared" si="16"/>
        <v/>
      </c>
      <c r="BI61" s="172"/>
      <c r="BJ61" s="219"/>
      <c r="BK61" s="192" t="str">
        <f t="shared" si="17"/>
        <v/>
      </c>
      <c r="BL61" s="172"/>
      <c r="BM61" s="219"/>
      <c r="BN61" s="192" t="str">
        <f t="shared" si="18"/>
        <v/>
      </c>
      <c r="BO61" s="172"/>
    </row>
    <row r="62" spans="3:67" ht="12" customHeight="1" x14ac:dyDescent="0.2">
      <c r="C62" s="982"/>
      <c r="D62" s="975" t="s">
        <v>167</v>
      </c>
      <c r="E62" s="976"/>
      <c r="F62" s="976"/>
      <c r="G62" s="854" t="s">
        <v>90</v>
      </c>
      <c r="H62" s="846">
        <v>1</v>
      </c>
      <c r="I62" s="854" t="s">
        <v>93</v>
      </c>
      <c r="J62" s="172"/>
      <c r="K62" s="217"/>
      <c r="L62" s="192" t="str">
        <f t="shared" si="0"/>
        <v/>
      </c>
      <c r="M62" s="172"/>
      <c r="N62" s="219"/>
      <c r="O62" s="192" t="str">
        <f t="shared" si="1"/>
        <v/>
      </c>
      <c r="P62" s="172"/>
      <c r="Q62" s="219"/>
      <c r="R62" s="192" t="str">
        <f t="shared" si="2"/>
        <v/>
      </c>
      <c r="S62" s="172"/>
      <c r="T62" s="219"/>
      <c r="U62" s="192" t="str">
        <f t="shared" si="3"/>
        <v/>
      </c>
      <c r="V62" s="172"/>
      <c r="W62" s="219"/>
      <c r="X62" s="192" t="str">
        <f t="shared" si="4"/>
        <v/>
      </c>
      <c r="Y62" s="172"/>
      <c r="Z62" s="219"/>
      <c r="AA62" s="192" t="str">
        <f t="shared" si="5"/>
        <v/>
      </c>
      <c r="AB62" s="172"/>
      <c r="AC62" s="219"/>
      <c r="AD62" s="192" t="str">
        <f t="shared" si="6"/>
        <v/>
      </c>
      <c r="AE62" s="172"/>
      <c r="AF62" s="219"/>
      <c r="AG62" s="192" t="str">
        <f t="shared" si="7"/>
        <v/>
      </c>
      <c r="AH62" s="172"/>
      <c r="AI62" s="219"/>
      <c r="AJ62" s="192" t="str">
        <f t="shared" si="8"/>
        <v/>
      </c>
      <c r="AK62" s="172"/>
      <c r="AL62" s="219"/>
      <c r="AM62" s="192" t="str">
        <f t="shared" si="9"/>
        <v/>
      </c>
      <c r="AN62" s="172"/>
      <c r="AO62" s="219"/>
      <c r="AP62" s="192" t="str">
        <f t="shared" si="10"/>
        <v/>
      </c>
      <c r="AQ62" s="172"/>
      <c r="AR62" s="219"/>
      <c r="AS62" s="192" t="str">
        <f t="shared" si="11"/>
        <v/>
      </c>
      <c r="AT62" s="172"/>
      <c r="AU62" s="219"/>
      <c r="AV62" s="192" t="str">
        <f t="shared" si="12"/>
        <v/>
      </c>
      <c r="AW62" s="172"/>
      <c r="AX62" s="219"/>
      <c r="AY62" s="192" t="str">
        <f t="shared" si="13"/>
        <v/>
      </c>
      <c r="AZ62" s="172"/>
      <c r="BA62" s="219"/>
      <c r="BB62" s="192" t="str">
        <f t="shared" si="14"/>
        <v/>
      </c>
      <c r="BC62" s="172"/>
      <c r="BD62" s="219"/>
      <c r="BE62" s="192" t="str">
        <f t="shared" si="15"/>
        <v/>
      </c>
      <c r="BF62" s="172"/>
      <c r="BG62" s="219"/>
      <c r="BH62" s="192" t="str">
        <f t="shared" si="16"/>
        <v/>
      </c>
      <c r="BI62" s="172"/>
      <c r="BJ62" s="219"/>
      <c r="BK62" s="192" t="str">
        <f t="shared" si="17"/>
        <v/>
      </c>
      <c r="BL62" s="172"/>
      <c r="BM62" s="219"/>
      <c r="BN62" s="192" t="str">
        <f t="shared" si="18"/>
        <v/>
      </c>
      <c r="BO62" s="172"/>
    </row>
    <row r="63" spans="3:67" ht="12" customHeight="1" x14ac:dyDescent="0.2">
      <c r="C63" s="982"/>
      <c r="D63" s="975" t="s">
        <v>168</v>
      </c>
      <c r="E63" s="976"/>
      <c r="F63" s="976"/>
      <c r="G63" s="854" t="s">
        <v>90</v>
      </c>
      <c r="H63" s="846">
        <v>6.0000000000000001E-3</v>
      </c>
      <c r="I63" s="854" t="s">
        <v>93</v>
      </c>
      <c r="J63" s="172"/>
      <c r="K63" s="217"/>
      <c r="L63" s="192" t="str">
        <f t="shared" si="0"/>
        <v/>
      </c>
      <c r="M63" s="172"/>
      <c r="N63" s="219"/>
      <c r="O63" s="192" t="str">
        <f t="shared" si="1"/>
        <v/>
      </c>
      <c r="P63" s="172"/>
      <c r="Q63" s="219"/>
      <c r="R63" s="192" t="str">
        <f t="shared" si="2"/>
        <v/>
      </c>
      <c r="S63" s="172"/>
      <c r="T63" s="219"/>
      <c r="U63" s="192" t="str">
        <f t="shared" si="3"/>
        <v/>
      </c>
      <c r="V63" s="172"/>
      <c r="W63" s="219"/>
      <c r="X63" s="192" t="str">
        <f t="shared" si="4"/>
        <v/>
      </c>
      <c r="Y63" s="172"/>
      <c r="Z63" s="219"/>
      <c r="AA63" s="192" t="str">
        <f t="shared" si="5"/>
        <v/>
      </c>
      <c r="AB63" s="172"/>
      <c r="AC63" s="219"/>
      <c r="AD63" s="192" t="str">
        <f t="shared" si="6"/>
        <v/>
      </c>
      <c r="AE63" s="172"/>
      <c r="AF63" s="219"/>
      <c r="AG63" s="192" t="str">
        <f t="shared" si="7"/>
        <v/>
      </c>
      <c r="AH63" s="172"/>
      <c r="AI63" s="219"/>
      <c r="AJ63" s="192" t="str">
        <f t="shared" si="8"/>
        <v/>
      </c>
      <c r="AK63" s="172"/>
      <c r="AL63" s="219"/>
      <c r="AM63" s="192" t="str">
        <f t="shared" si="9"/>
        <v/>
      </c>
      <c r="AN63" s="172"/>
      <c r="AO63" s="219"/>
      <c r="AP63" s="192" t="str">
        <f t="shared" si="10"/>
        <v/>
      </c>
      <c r="AQ63" s="172"/>
      <c r="AR63" s="219"/>
      <c r="AS63" s="192" t="str">
        <f t="shared" si="11"/>
        <v/>
      </c>
      <c r="AT63" s="172"/>
      <c r="AU63" s="219"/>
      <c r="AV63" s="192" t="str">
        <f t="shared" si="12"/>
        <v/>
      </c>
      <c r="AW63" s="172"/>
      <c r="AX63" s="219"/>
      <c r="AY63" s="192" t="str">
        <f t="shared" si="13"/>
        <v/>
      </c>
      <c r="AZ63" s="172"/>
      <c r="BA63" s="219"/>
      <c r="BB63" s="192" t="str">
        <f t="shared" si="14"/>
        <v/>
      </c>
      <c r="BC63" s="172"/>
      <c r="BD63" s="219"/>
      <c r="BE63" s="192" t="str">
        <f t="shared" si="15"/>
        <v/>
      </c>
      <c r="BF63" s="172"/>
      <c r="BG63" s="219"/>
      <c r="BH63" s="192" t="str">
        <f t="shared" si="16"/>
        <v/>
      </c>
      <c r="BI63" s="172"/>
      <c r="BJ63" s="219"/>
      <c r="BK63" s="192" t="str">
        <f t="shared" si="17"/>
        <v/>
      </c>
      <c r="BL63" s="172"/>
      <c r="BM63" s="219"/>
      <c r="BN63" s="192" t="str">
        <f t="shared" si="18"/>
        <v/>
      </c>
      <c r="BO63" s="172"/>
    </row>
    <row r="64" spans="3:67" ht="12" customHeight="1" x14ac:dyDescent="0.2">
      <c r="C64" s="982"/>
      <c r="D64" s="977" t="s">
        <v>169</v>
      </c>
      <c r="E64" s="978"/>
      <c r="F64" s="978"/>
      <c r="G64" s="855" t="s">
        <v>90</v>
      </c>
      <c r="H64" s="848">
        <v>0.01</v>
      </c>
      <c r="I64" s="855" t="s">
        <v>93</v>
      </c>
      <c r="J64" s="220"/>
      <c r="K64" s="221"/>
      <c r="L64" s="222" t="str">
        <f t="shared" si="0"/>
        <v/>
      </c>
      <c r="M64" s="220"/>
      <c r="N64" s="223"/>
      <c r="O64" s="222" t="str">
        <f t="shared" si="1"/>
        <v/>
      </c>
      <c r="P64" s="220"/>
      <c r="Q64" s="223"/>
      <c r="R64" s="222" t="str">
        <f t="shared" si="2"/>
        <v/>
      </c>
      <c r="S64" s="220"/>
      <c r="T64" s="223"/>
      <c r="U64" s="222" t="str">
        <f t="shared" si="3"/>
        <v/>
      </c>
      <c r="V64" s="220"/>
      <c r="W64" s="223"/>
      <c r="X64" s="222" t="str">
        <f t="shared" si="4"/>
        <v/>
      </c>
      <c r="Y64" s="220"/>
      <c r="Z64" s="223"/>
      <c r="AA64" s="222" t="str">
        <f t="shared" si="5"/>
        <v/>
      </c>
      <c r="AB64" s="220"/>
      <c r="AC64" s="223"/>
      <c r="AD64" s="222" t="str">
        <f t="shared" si="6"/>
        <v/>
      </c>
      <c r="AE64" s="220"/>
      <c r="AF64" s="223"/>
      <c r="AG64" s="222" t="str">
        <f t="shared" si="7"/>
        <v/>
      </c>
      <c r="AH64" s="220"/>
      <c r="AI64" s="223"/>
      <c r="AJ64" s="222" t="str">
        <f t="shared" si="8"/>
        <v/>
      </c>
      <c r="AK64" s="220"/>
      <c r="AL64" s="223"/>
      <c r="AM64" s="222" t="str">
        <f t="shared" si="9"/>
        <v/>
      </c>
      <c r="AN64" s="220"/>
      <c r="AO64" s="223"/>
      <c r="AP64" s="222" t="str">
        <f t="shared" si="10"/>
        <v/>
      </c>
      <c r="AQ64" s="220"/>
      <c r="AR64" s="223"/>
      <c r="AS64" s="222" t="str">
        <f t="shared" si="11"/>
        <v/>
      </c>
      <c r="AT64" s="220"/>
      <c r="AU64" s="223"/>
      <c r="AV64" s="222" t="str">
        <f t="shared" si="12"/>
        <v/>
      </c>
      <c r="AW64" s="220"/>
      <c r="AX64" s="223"/>
      <c r="AY64" s="222" t="str">
        <f t="shared" si="13"/>
        <v/>
      </c>
      <c r="AZ64" s="220"/>
      <c r="BA64" s="223"/>
      <c r="BB64" s="222" t="str">
        <f t="shared" si="14"/>
        <v/>
      </c>
      <c r="BC64" s="220"/>
      <c r="BD64" s="223"/>
      <c r="BE64" s="222" t="str">
        <f t="shared" si="15"/>
        <v/>
      </c>
      <c r="BF64" s="220"/>
      <c r="BG64" s="223"/>
      <c r="BH64" s="222" t="str">
        <f t="shared" si="16"/>
        <v/>
      </c>
      <c r="BI64" s="220"/>
      <c r="BJ64" s="223"/>
      <c r="BK64" s="222" t="str">
        <f t="shared" si="17"/>
        <v/>
      </c>
      <c r="BL64" s="220"/>
      <c r="BM64" s="223"/>
      <c r="BN64" s="222" t="str">
        <f t="shared" si="18"/>
        <v/>
      </c>
      <c r="BO64" s="172"/>
    </row>
    <row r="65" spans="3:67" ht="12" customHeight="1" x14ac:dyDescent="0.2">
      <c r="C65" s="982"/>
      <c r="D65" s="975" t="s">
        <v>170</v>
      </c>
      <c r="E65" s="976"/>
      <c r="F65" s="976"/>
      <c r="G65" s="854" t="s">
        <v>90</v>
      </c>
      <c r="H65" s="846">
        <v>0.01</v>
      </c>
      <c r="I65" s="854" t="s">
        <v>93</v>
      </c>
      <c r="J65" s="172"/>
      <c r="K65" s="217"/>
      <c r="L65" s="192" t="str">
        <f t="shared" si="0"/>
        <v/>
      </c>
      <c r="M65" s="172"/>
      <c r="N65" s="219"/>
      <c r="O65" s="192" t="str">
        <f t="shared" si="1"/>
        <v/>
      </c>
      <c r="P65" s="172"/>
      <c r="Q65" s="219"/>
      <c r="R65" s="192" t="str">
        <f t="shared" si="2"/>
        <v/>
      </c>
      <c r="S65" s="172"/>
      <c r="T65" s="219"/>
      <c r="U65" s="192" t="str">
        <f t="shared" si="3"/>
        <v/>
      </c>
      <c r="V65" s="172"/>
      <c r="W65" s="219"/>
      <c r="X65" s="192" t="str">
        <f t="shared" si="4"/>
        <v/>
      </c>
      <c r="Y65" s="172"/>
      <c r="Z65" s="219"/>
      <c r="AA65" s="192" t="str">
        <f t="shared" si="5"/>
        <v/>
      </c>
      <c r="AB65" s="172"/>
      <c r="AC65" s="219"/>
      <c r="AD65" s="192" t="str">
        <f t="shared" si="6"/>
        <v/>
      </c>
      <c r="AE65" s="172"/>
      <c r="AF65" s="219"/>
      <c r="AG65" s="192" t="str">
        <f t="shared" si="7"/>
        <v/>
      </c>
      <c r="AH65" s="172"/>
      <c r="AI65" s="219"/>
      <c r="AJ65" s="192" t="str">
        <f t="shared" si="8"/>
        <v/>
      </c>
      <c r="AK65" s="172"/>
      <c r="AL65" s="219"/>
      <c r="AM65" s="192" t="str">
        <f t="shared" si="9"/>
        <v/>
      </c>
      <c r="AN65" s="172"/>
      <c r="AO65" s="219"/>
      <c r="AP65" s="192" t="str">
        <f t="shared" si="10"/>
        <v/>
      </c>
      <c r="AQ65" s="172"/>
      <c r="AR65" s="219"/>
      <c r="AS65" s="192" t="str">
        <f t="shared" si="11"/>
        <v/>
      </c>
      <c r="AT65" s="172"/>
      <c r="AU65" s="219"/>
      <c r="AV65" s="192" t="str">
        <f t="shared" si="12"/>
        <v/>
      </c>
      <c r="AW65" s="172"/>
      <c r="AX65" s="219"/>
      <c r="AY65" s="192" t="str">
        <f t="shared" si="13"/>
        <v/>
      </c>
      <c r="AZ65" s="172"/>
      <c r="BA65" s="219"/>
      <c r="BB65" s="192" t="str">
        <f t="shared" si="14"/>
        <v/>
      </c>
      <c r="BC65" s="172"/>
      <c r="BD65" s="219"/>
      <c r="BE65" s="192" t="str">
        <f t="shared" si="15"/>
        <v/>
      </c>
      <c r="BF65" s="172"/>
      <c r="BG65" s="219"/>
      <c r="BH65" s="192" t="str">
        <f t="shared" si="16"/>
        <v/>
      </c>
      <c r="BI65" s="172"/>
      <c r="BJ65" s="219"/>
      <c r="BK65" s="192" t="str">
        <f t="shared" si="17"/>
        <v/>
      </c>
      <c r="BL65" s="172"/>
      <c r="BM65" s="219"/>
      <c r="BN65" s="192" t="str">
        <f t="shared" si="18"/>
        <v/>
      </c>
      <c r="BO65" s="172"/>
    </row>
    <row r="66" spans="3:67" ht="12" customHeight="1" x14ac:dyDescent="0.2">
      <c r="C66" s="982"/>
      <c r="D66" s="975" t="s">
        <v>171</v>
      </c>
      <c r="E66" s="976"/>
      <c r="F66" s="976"/>
      <c r="G66" s="854" t="s">
        <v>90</v>
      </c>
      <c r="H66" s="846">
        <v>2E-3</v>
      </c>
      <c r="I66" s="854" t="s">
        <v>93</v>
      </c>
      <c r="J66" s="172"/>
      <c r="K66" s="217"/>
      <c r="L66" s="192" t="str">
        <f t="shared" si="0"/>
        <v/>
      </c>
      <c r="M66" s="172"/>
      <c r="N66" s="219"/>
      <c r="O66" s="192" t="str">
        <f t="shared" si="1"/>
        <v/>
      </c>
      <c r="P66" s="172"/>
      <c r="Q66" s="219"/>
      <c r="R66" s="192" t="str">
        <f t="shared" si="2"/>
        <v/>
      </c>
      <c r="S66" s="172"/>
      <c r="T66" s="219"/>
      <c r="U66" s="192" t="str">
        <f t="shared" si="3"/>
        <v/>
      </c>
      <c r="V66" s="172"/>
      <c r="W66" s="219"/>
      <c r="X66" s="192" t="str">
        <f t="shared" si="4"/>
        <v/>
      </c>
      <c r="Y66" s="172"/>
      <c r="Z66" s="219"/>
      <c r="AA66" s="192" t="str">
        <f t="shared" si="5"/>
        <v/>
      </c>
      <c r="AB66" s="172"/>
      <c r="AC66" s="219"/>
      <c r="AD66" s="192" t="str">
        <f t="shared" si="6"/>
        <v/>
      </c>
      <c r="AE66" s="172"/>
      <c r="AF66" s="219"/>
      <c r="AG66" s="192" t="str">
        <f t="shared" si="7"/>
        <v/>
      </c>
      <c r="AH66" s="172"/>
      <c r="AI66" s="219"/>
      <c r="AJ66" s="192" t="str">
        <f t="shared" si="8"/>
        <v/>
      </c>
      <c r="AK66" s="172"/>
      <c r="AL66" s="219"/>
      <c r="AM66" s="192" t="str">
        <f t="shared" si="9"/>
        <v/>
      </c>
      <c r="AN66" s="172"/>
      <c r="AO66" s="219"/>
      <c r="AP66" s="192" t="str">
        <f t="shared" si="10"/>
        <v/>
      </c>
      <c r="AQ66" s="172"/>
      <c r="AR66" s="219"/>
      <c r="AS66" s="192" t="str">
        <f t="shared" si="11"/>
        <v/>
      </c>
      <c r="AT66" s="172"/>
      <c r="AU66" s="219"/>
      <c r="AV66" s="192" t="str">
        <f t="shared" si="12"/>
        <v/>
      </c>
      <c r="AW66" s="172"/>
      <c r="AX66" s="219"/>
      <c r="AY66" s="192" t="str">
        <f t="shared" si="13"/>
        <v/>
      </c>
      <c r="AZ66" s="172"/>
      <c r="BA66" s="219"/>
      <c r="BB66" s="192" t="str">
        <f t="shared" si="14"/>
        <v/>
      </c>
      <c r="BC66" s="172"/>
      <c r="BD66" s="219"/>
      <c r="BE66" s="192" t="str">
        <f t="shared" si="15"/>
        <v/>
      </c>
      <c r="BF66" s="172"/>
      <c r="BG66" s="219"/>
      <c r="BH66" s="192" t="str">
        <f t="shared" si="16"/>
        <v/>
      </c>
      <c r="BI66" s="172"/>
      <c r="BJ66" s="219"/>
      <c r="BK66" s="192" t="str">
        <f t="shared" si="17"/>
        <v/>
      </c>
      <c r="BL66" s="172"/>
      <c r="BM66" s="219"/>
      <c r="BN66" s="192" t="str">
        <f t="shared" si="18"/>
        <v/>
      </c>
      <c r="BO66" s="172"/>
    </row>
    <row r="67" spans="3:67" ht="12" customHeight="1" x14ac:dyDescent="0.2">
      <c r="C67" s="982"/>
      <c r="D67" s="975" t="s">
        <v>172</v>
      </c>
      <c r="E67" s="976"/>
      <c r="F67" s="976"/>
      <c r="G67" s="854" t="s">
        <v>90</v>
      </c>
      <c r="H67" s="846">
        <v>6.0000000000000001E-3</v>
      </c>
      <c r="I67" s="854" t="s">
        <v>93</v>
      </c>
      <c r="J67" s="172"/>
      <c r="K67" s="217"/>
      <c r="L67" s="192" t="str">
        <f t="shared" si="0"/>
        <v/>
      </c>
      <c r="M67" s="172"/>
      <c r="N67" s="219"/>
      <c r="O67" s="192" t="str">
        <f t="shared" si="1"/>
        <v/>
      </c>
      <c r="P67" s="172"/>
      <c r="Q67" s="219"/>
      <c r="R67" s="192" t="str">
        <f t="shared" si="2"/>
        <v/>
      </c>
      <c r="S67" s="172"/>
      <c r="T67" s="219"/>
      <c r="U67" s="192" t="str">
        <f t="shared" si="3"/>
        <v/>
      </c>
      <c r="V67" s="172"/>
      <c r="W67" s="219"/>
      <c r="X67" s="192" t="str">
        <f t="shared" si="4"/>
        <v/>
      </c>
      <c r="Y67" s="172"/>
      <c r="Z67" s="219"/>
      <c r="AA67" s="192" t="str">
        <f t="shared" si="5"/>
        <v/>
      </c>
      <c r="AB67" s="172"/>
      <c r="AC67" s="219"/>
      <c r="AD67" s="192" t="str">
        <f t="shared" si="6"/>
        <v/>
      </c>
      <c r="AE67" s="172"/>
      <c r="AF67" s="219"/>
      <c r="AG67" s="192" t="str">
        <f t="shared" si="7"/>
        <v/>
      </c>
      <c r="AH67" s="172"/>
      <c r="AI67" s="219"/>
      <c r="AJ67" s="192" t="str">
        <f t="shared" si="8"/>
        <v/>
      </c>
      <c r="AK67" s="172"/>
      <c r="AL67" s="219"/>
      <c r="AM67" s="192" t="str">
        <f t="shared" si="9"/>
        <v/>
      </c>
      <c r="AN67" s="172"/>
      <c r="AO67" s="219"/>
      <c r="AP67" s="192" t="str">
        <f t="shared" si="10"/>
        <v/>
      </c>
      <c r="AQ67" s="172"/>
      <c r="AR67" s="219"/>
      <c r="AS67" s="192" t="str">
        <f t="shared" si="11"/>
        <v/>
      </c>
      <c r="AT67" s="172"/>
      <c r="AU67" s="219"/>
      <c r="AV67" s="192" t="str">
        <f t="shared" si="12"/>
        <v/>
      </c>
      <c r="AW67" s="172"/>
      <c r="AX67" s="219"/>
      <c r="AY67" s="192" t="str">
        <f t="shared" si="13"/>
        <v/>
      </c>
      <c r="AZ67" s="172"/>
      <c r="BA67" s="219"/>
      <c r="BB67" s="192" t="str">
        <f t="shared" si="14"/>
        <v/>
      </c>
      <c r="BC67" s="172"/>
      <c r="BD67" s="219"/>
      <c r="BE67" s="192" t="str">
        <f t="shared" si="15"/>
        <v/>
      </c>
      <c r="BF67" s="172"/>
      <c r="BG67" s="219"/>
      <c r="BH67" s="192" t="str">
        <f t="shared" si="16"/>
        <v/>
      </c>
      <c r="BI67" s="172"/>
      <c r="BJ67" s="219"/>
      <c r="BK67" s="192" t="str">
        <f t="shared" si="17"/>
        <v/>
      </c>
      <c r="BL67" s="172"/>
      <c r="BM67" s="219"/>
      <c r="BN67" s="192" t="str">
        <f t="shared" si="18"/>
        <v/>
      </c>
      <c r="BO67" s="172"/>
    </row>
    <row r="68" spans="3:67" ht="12" customHeight="1" x14ac:dyDescent="0.2">
      <c r="C68" s="982"/>
      <c r="D68" s="977" t="s">
        <v>173</v>
      </c>
      <c r="E68" s="978"/>
      <c r="F68" s="978"/>
      <c r="G68" s="855" t="s">
        <v>90</v>
      </c>
      <c r="H68" s="848">
        <v>3.0000000000000001E-3</v>
      </c>
      <c r="I68" s="854" t="s">
        <v>93</v>
      </c>
      <c r="J68" s="220"/>
      <c r="K68" s="221"/>
      <c r="L68" s="222" t="str">
        <f t="shared" si="0"/>
        <v/>
      </c>
      <c r="M68" s="220"/>
      <c r="N68" s="223"/>
      <c r="O68" s="222" t="str">
        <f t="shared" si="1"/>
        <v/>
      </c>
      <c r="P68" s="220"/>
      <c r="Q68" s="223"/>
      <c r="R68" s="222" t="str">
        <f t="shared" si="2"/>
        <v/>
      </c>
      <c r="S68" s="220"/>
      <c r="T68" s="223"/>
      <c r="U68" s="222" t="str">
        <f t="shared" si="3"/>
        <v/>
      </c>
      <c r="V68" s="220"/>
      <c r="W68" s="223"/>
      <c r="X68" s="222" t="str">
        <f t="shared" si="4"/>
        <v/>
      </c>
      <c r="Y68" s="220"/>
      <c r="Z68" s="223"/>
      <c r="AA68" s="222" t="str">
        <f t="shared" si="5"/>
        <v/>
      </c>
      <c r="AB68" s="220"/>
      <c r="AC68" s="223"/>
      <c r="AD68" s="222" t="str">
        <f t="shared" si="6"/>
        <v/>
      </c>
      <c r="AE68" s="220"/>
      <c r="AF68" s="223"/>
      <c r="AG68" s="222" t="str">
        <f t="shared" si="7"/>
        <v/>
      </c>
      <c r="AH68" s="220"/>
      <c r="AI68" s="223"/>
      <c r="AJ68" s="222" t="str">
        <f t="shared" si="8"/>
        <v/>
      </c>
      <c r="AK68" s="220"/>
      <c r="AL68" s="223"/>
      <c r="AM68" s="222" t="str">
        <f t="shared" si="9"/>
        <v/>
      </c>
      <c r="AN68" s="220"/>
      <c r="AO68" s="223"/>
      <c r="AP68" s="222" t="str">
        <f t="shared" si="10"/>
        <v/>
      </c>
      <c r="AQ68" s="220"/>
      <c r="AR68" s="223"/>
      <c r="AS68" s="222" t="str">
        <f t="shared" si="11"/>
        <v/>
      </c>
      <c r="AT68" s="220"/>
      <c r="AU68" s="223"/>
      <c r="AV68" s="222" t="str">
        <f t="shared" si="12"/>
        <v/>
      </c>
      <c r="AW68" s="220"/>
      <c r="AX68" s="223"/>
      <c r="AY68" s="222" t="str">
        <f t="shared" si="13"/>
        <v/>
      </c>
      <c r="AZ68" s="220"/>
      <c r="BA68" s="223"/>
      <c r="BB68" s="222" t="str">
        <f t="shared" si="14"/>
        <v/>
      </c>
      <c r="BC68" s="220"/>
      <c r="BD68" s="223"/>
      <c r="BE68" s="222" t="str">
        <f t="shared" si="15"/>
        <v/>
      </c>
      <c r="BF68" s="220"/>
      <c r="BG68" s="223"/>
      <c r="BH68" s="222" t="str">
        <f t="shared" si="16"/>
        <v/>
      </c>
      <c r="BI68" s="220"/>
      <c r="BJ68" s="223"/>
      <c r="BK68" s="222" t="str">
        <f t="shared" si="17"/>
        <v/>
      </c>
      <c r="BL68" s="220"/>
      <c r="BM68" s="223"/>
      <c r="BN68" s="222" t="str">
        <f t="shared" si="18"/>
        <v/>
      </c>
      <c r="BO68" s="172"/>
    </row>
    <row r="69" spans="3:67" ht="12" customHeight="1" x14ac:dyDescent="0.2">
      <c r="C69" s="982"/>
      <c r="D69" s="975" t="s">
        <v>174</v>
      </c>
      <c r="E69" s="976"/>
      <c r="F69" s="976"/>
      <c r="G69" s="854" t="s">
        <v>90</v>
      </c>
      <c r="H69" s="846">
        <v>0.02</v>
      </c>
      <c r="I69" s="843" t="s">
        <v>93</v>
      </c>
      <c r="J69" s="172"/>
      <c r="K69" s="217"/>
      <c r="L69" s="192" t="str">
        <f t="shared" si="0"/>
        <v/>
      </c>
      <c r="M69" s="172"/>
      <c r="N69" s="219"/>
      <c r="O69" s="192" t="str">
        <f t="shared" si="1"/>
        <v/>
      </c>
      <c r="P69" s="172"/>
      <c r="Q69" s="219"/>
      <c r="R69" s="192" t="str">
        <f t="shared" si="2"/>
        <v/>
      </c>
      <c r="S69" s="172"/>
      <c r="T69" s="219"/>
      <c r="U69" s="192" t="str">
        <f t="shared" si="3"/>
        <v/>
      </c>
      <c r="V69" s="172"/>
      <c r="W69" s="219"/>
      <c r="X69" s="192" t="str">
        <f t="shared" si="4"/>
        <v/>
      </c>
      <c r="Y69" s="172"/>
      <c r="Z69" s="219"/>
      <c r="AA69" s="192" t="str">
        <f t="shared" si="5"/>
        <v/>
      </c>
      <c r="AB69" s="172"/>
      <c r="AC69" s="219"/>
      <c r="AD69" s="192" t="str">
        <f t="shared" si="6"/>
        <v/>
      </c>
      <c r="AE69" s="172"/>
      <c r="AF69" s="219"/>
      <c r="AG69" s="192" t="str">
        <f t="shared" si="7"/>
        <v/>
      </c>
      <c r="AH69" s="172"/>
      <c r="AI69" s="219"/>
      <c r="AJ69" s="192" t="str">
        <f t="shared" si="8"/>
        <v/>
      </c>
      <c r="AK69" s="172"/>
      <c r="AL69" s="219"/>
      <c r="AM69" s="192" t="str">
        <f t="shared" si="9"/>
        <v/>
      </c>
      <c r="AN69" s="172"/>
      <c r="AO69" s="219"/>
      <c r="AP69" s="192" t="str">
        <f t="shared" si="10"/>
        <v/>
      </c>
      <c r="AQ69" s="172"/>
      <c r="AR69" s="219"/>
      <c r="AS69" s="192" t="str">
        <f t="shared" si="11"/>
        <v/>
      </c>
      <c r="AT69" s="172"/>
      <c r="AU69" s="219"/>
      <c r="AV69" s="192" t="str">
        <f t="shared" si="12"/>
        <v/>
      </c>
      <c r="AW69" s="172"/>
      <c r="AX69" s="219"/>
      <c r="AY69" s="192" t="str">
        <f t="shared" si="13"/>
        <v/>
      </c>
      <c r="AZ69" s="172"/>
      <c r="BA69" s="219"/>
      <c r="BB69" s="192" t="str">
        <f t="shared" si="14"/>
        <v/>
      </c>
      <c r="BC69" s="172"/>
      <c r="BD69" s="219"/>
      <c r="BE69" s="192" t="str">
        <f t="shared" si="15"/>
        <v/>
      </c>
      <c r="BF69" s="172"/>
      <c r="BG69" s="219"/>
      <c r="BH69" s="192" t="str">
        <f t="shared" si="16"/>
        <v/>
      </c>
      <c r="BI69" s="172"/>
      <c r="BJ69" s="219"/>
      <c r="BK69" s="192" t="str">
        <f t="shared" si="17"/>
        <v/>
      </c>
      <c r="BL69" s="172"/>
      <c r="BM69" s="219"/>
      <c r="BN69" s="192" t="str">
        <f t="shared" si="18"/>
        <v/>
      </c>
      <c r="BO69" s="172"/>
    </row>
    <row r="70" spans="3:67" ht="12" customHeight="1" x14ac:dyDescent="0.2">
      <c r="C70" s="982"/>
      <c r="D70" s="975" t="s">
        <v>175</v>
      </c>
      <c r="E70" s="976"/>
      <c r="F70" s="976"/>
      <c r="G70" s="854" t="s">
        <v>90</v>
      </c>
      <c r="H70" s="846">
        <v>0.01</v>
      </c>
      <c r="I70" s="854" t="s">
        <v>93</v>
      </c>
      <c r="J70" s="172"/>
      <c r="K70" s="217"/>
      <c r="L70" s="192" t="str">
        <f t="shared" si="0"/>
        <v/>
      </c>
      <c r="M70" s="172"/>
      <c r="N70" s="219"/>
      <c r="O70" s="192" t="str">
        <f t="shared" si="1"/>
        <v/>
      </c>
      <c r="P70" s="172"/>
      <c r="Q70" s="219"/>
      <c r="R70" s="192" t="str">
        <f t="shared" si="2"/>
        <v/>
      </c>
      <c r="S70" s="172"/>
      <c r="T70" s="219"/>
      <c r="U70" s="192" t="str">
        <f t="shared" si="3"/>
        <v/>
      </c>
      <c r="V70" s="172"/>
      <c r="W70" s="219"/>
      <c r="X70" s="192" t="str">
        <f t="shared" si="4"/>
        <v/>
      </c>
      <c r="Y70" s="172"/>
      <c r="Z70" s="219"/>
      <c r="AA70" s="192" t="str">
        <f t="shared" si="5"/>
        <v/>
      </c>
      <c r="AB70" s="172"/>
      <c r="AC70" s="219"/>
      <c r="AD70" s="192" t="str">
        <f t="shared" si="6"/>
        <v/>
      </c>
      <c r="AE70" s="172"/>
      <c r="AF70" s="219"/>
      <c r="AG70" s="192" t="str">
        <f t="shared" si="7"/>
        <v/>
      </c>
      <c r="AH70" s="172"/>
      <c r="AI70" s="219"/>
      <c r="AJ70" s="192" t="str">
        <f t="shared" si="8"/>
        <v/>
      </c>
      <c r="AK70" s="172"/>
      <c r="AL70" s="219"/>
      <c r="AM70" s="192" t="str">
        <f t="shared" si="9"/>
        <v/>
      </c>
      <c r="AN70" s="172"/>
      <c r="AO70" s="219"/>
      <c r="AP70" s="192" t="str">
        <f t="shared" si="10"/>
        <v/>
      </c>
      <c r="AQ70" s="172"/>
      <c r="AR70" s="219"/>
      <c r="AS70" s="192" t="str">
        <f t="shared" si="11"/>
        <v/>
      </c>
      <c r="AT70" s="172"/>
      <c r="AU70" s="219"/>
      <c r="AV70" s="192" t="str">
        <f t="shared" si="12"/>
        <v/>
      </c>
      <c r="AW70" s="172"/>
      <c r="AX70" s="219"/>
      <c r="AY70" s="192" t="str">
        <f t="shared" si="13"/>
        <v/>
      </c>
      <c r="AZ70" s="172"/>
      <c r="BA70" s="219"/>
      <c r="BB70" s="192" t="str">
        <f t="shared" si="14"/>
        <v/>
      </c>
      <c r="BC70" s="172"/>
      <c r="BD70" s="219"/>
      <c r="BE70" s="192" t="str">
        <f t="shared" si="15"/>
        <v/>
      </c>
      <c r="BF70" s="172"/>
      <c r="BG70" s="219"/>
      <c r="BH70" s="192" t="str">
        <f t="shared" si="16"/>
        <v/>
      </c>
      <c r="BI70" s="172"/>
      <c r="BJ70" s="219"/>
      <c r="BK70" s="192" t="str">
        <f t="shared" si="17"/>
        <v/>
      </c>
      <c r="BL70" s="172"/>
      <c r="BM70" s="219"/>
      <c r="BN70" s="192" t="str">
        <f t="shared" si="18"/>
        <v/>
      </c>
      <c r="BO70" s="172"/>
    </row>
    <row r="71" spans="3:67" ht="12" customHeight="1" x14ac:dyDescent="0.2">
      <c r="C71" s="982"/>
      <c r="D71" s="975" t="s">
        <v>176</v>
      </c>
      <c r="E71" s="976"/>
      <c r="F71" s="976"/>
      <c r="G71" s="854" t="s">
        <v>90</v>
      </c>
      <c r="H71" s="846">
        <v>0.01</v>
      </c>
      <c r="I71" s="854" t="s">
        <v>93</v>
      </c>
      <c r="J71" s="172"/>
      <c r="K71" s="217"/>
      <c r="L71" s="192" t="str">
        <f t="shared" si="0"/>
        <v/>
      </c>
      <c r="M71" s="172"/>
      <c r="N71" s="219"/>
      <c r="O71" s="192" t="str">
        <f t="shared" si="1"/>
        <v/>
      </c>
      <c r="P71" s="172"/>
      <c r="Q71" s="219"/>
      <c r="R71" s="192" t="str">
        <f t="shared" si="2"/>
        <v/>
      </c>
      <c r="S71" s="172"/>
      <c r="T71" s="219"/>
      <c r="U71" s="192" t="str">
        <f t="shared" si="3"/>
        <v/>
      </c>
      <c r="V71" s="172"/>
      <c r="W71" s="219"/>
      <c r="X71" s="192" t="str">
        <f t="shared" si="4"/>
        <v/>
      </c>
      <c r="Y71" s="172"/>
      <c r="Z71" s="219"/>
      <c r="AA71" s="192" t="str">
        <f t="shared" si="5"/>
        <v/>
      </c>
      <c r="AB71" s="172"/>
      <c r="AC71" s="219"/>
      <c r="AD71" s="192" t="str">
        <f t="shared" si="6"/>
        <v/>
      </c>
      <c r="AE71" s="172"/>
      <c r="AF71" s="219"/>
      <c r="AG71" s="192" t="str">
        <f t="shared" si="7"/>
        <v/>
      </c>
      <c r="AH71" s="172"/>
      <c r="AI71" s="219"/>
      <c r="AJ71" s="192" t="str">
        <f t="shared" si="8"/>
        <v/>
      </c>
      <c r="AK71" s="172"/>
      <c r="AL71" s="219"/>
      <c r="AM71" s="192" t="str">
        <f t="shared" si="9"/>
        <v/>
      </c>
      <c r="AN71" s="172"/>
      <c r="AO71" s="219"/>
      <c r="AP71" s="192" t="str">
        <f t="shared" si="10"/>
        <v/>
      </c>
      <c r="AQ71" s="172"/>
      <c r="AR71" s="219"/>
      <c r="AS71" s="192" t="str">
        <f t="shared" si="11"/>
        <v/>
      </c>
      <c r="AT71" s="172"/>
      <c r="AU71" s="219"/>
      <c r="AV71" s="192" t="str">
        <f t="shared" si="12"/>
        <v/>
      </c>
      <c r="AW71" s="172"/>
      <c r="AX71" s="219"/>
      <c r="AY71" s="192" t="str">
        <f t="shared" si="13"/>
        <v/>
      </c>
      <c r="AZ71" s="172"/>
      <c r="BA71" s="219"/>
      <c r="BB71" s="192" t="str">
        <f t="shared" si="14"/>
        <v/>
      </c>
      <c r="BC71" s="172"/>
      <c r="BD71" s="219"/>
      <c r="BE71" s="192" t="str">
        <f t="shared" si="15"/>
        <v/>
      </c>
      <c r="BF71" s="172"/>
      <c r="BG71" s="219"/>
      <c r="BH71" s="192" t="str">
        <f t="shared" si="16"/>
        <v/>
      </c>
      <c r="BI71" s="172"/>
      <c r="BJ71" s="219"/>
      <c r="BK71" s="192" t="str">
        <f t="shared" si="17"/>
        <v/>
      </c>
      <c r="BL71" s="172"/>
      <c r="BM71" s="219"/>
      <c r="BN71" s="192" t="str">
        <f t="shared" si="18"/>
        <v/>
      </c>
      <c r="BO71" s="172"/>
    </row>
    <row r="72" spans="3:67" ht="12" customHeight="1" x14ac:dyDescent="0.2">
      <c r="C72" s="982"/>
      <c r="D72" s="977" t="s">
        <v>177</v>
      </c>
      <c r="E72" s="978"/>
      <c r="F72" s="978"/>
      <c r="G72" s="855" t="s">
        <v>90</v>
      </c>
      <c r="H72" s="848">
        <v>10</v>
      </c>
      <c r="I72" s="855" t="s">
        <v>93</v>
      </c>
      <c r="J72" s="157"/>
      <c r="K72" s="227"/>
      <c r="L72" s="185" t="str">
        <f t="shared" si="0"/>
        <v/>
      </c>
      <c r="M72" s="157"/>
      <c r="N72" s="228"/>
      <c r="O72" s="185" t="str">
        <f t="shared" si="1"/>
        <v/>
      </c>
      <c r="P72" s="157"/>
      <c r="Q72" s="228"/>
      <c r="R72" s="185" t="str">
        <f t="shared" si="2"/>
        <v/>
      </c>
      <c r="S72" s="157"/>
      <c r="T72" s="228"/>
      <c r="U72" s="185" t="str">
        <f t="shared" si="3"/>
        <v/>
      </c>
      <c r="V72" s="157"/>
      <c r="W72" s="229"/>
      <c r="X72" s="185" t="str">
        <f t="shared" si="4"/>
        <v/>
      </c>
      <c r="Y72" s="157"/>
      <c r="Z72" s="228"/>
      <c r="AA72" s="185" t="str">
        <f t="shared" si="5"/>
        <v/>
      </c>
      <c r="AB72" s="157"/>
      <c r="AC72" s="229"/>
      <c r="AD72" s="185" t="str">
        <f t="shared" si="6"/>
        <v/>
      </c>
      <c r="AE72" s="224"/>
      <c r="AF72" s="228"/>
      <c r="AG72" s="185" t="str">
        <f t="shared" si="7"/>
        <v/>
      </c>
      <c r="AH72" s="224"/>
      <c r="AI72" s="228"/>
      <c r="AJ72" s="185" t="str">
        <f t="shared" si="8"/>
        <v/>
      </c>
      <c r="AK72" s="157"/>
      <c r="AL72" s="228"/>
      <c r="AM72" s="185" t="str">
        <f t="shared" si="9"/>
        <v/>
      </c>
      <c r="AN72" s="157"/>
      <c r="AO72" s="228"/>
      <c r="AP72" s="185" t="str">
        <f t="shared" si="10"/>
        <v/>
      </c>
      <c r="AQ72" s="157"/>
      <c r="AR72" s="228"/>
      <c r="AS72" s="185" t="str">
        <f t="shared" si="11"/>
        <v/>
      </c>
      <c r="AT72" s="157"/>
      <c r="AU72" s="228"/>
      <c r="AV72" s="185" t="str">
        <f t="shared" si="12"/>
        <v/>
      </c>
      <c r="AW72" s="157"/>
      <c r="AX72" s="229"/>
      <c r="AY72" s="185" t="str">
        <f t="shared" si="13"/>
        <v/>
      </c>
      <c r="AZ72" s="157"/>
      <c r="BA72" s="228"/>
      <c r="BB72" s="185" t="str">
        <f t="shared" si="14"/>
        <v/>
      </c>
      <c r="BC72" s="157"/>
      <c r="BD72" s="229"/>
      <c r="BE72" s="185" t="str">
        <f t="shared" si="15"/>
        <v/>
      </c>
      <c r="BF72" s="157"/>
      <c r="BG72" s="229"/>
      <c r="BH72" s="185" t="str">
        <f t="shared" si="16"/>
        <v/>
      </c>
      <c r="BI72" s="224"/>
      <c r="BJ72" s="229"/>
      <c r="BK72" s="185" t="str">
        <f t="shared" si="17"/>
        <v/>
      </c>
      <c r="BL72" s="157"/>
      <c r="BM72" s="229"/>
      <c r="BN72" s="185" t="str">
        <f t="shared" si="18"/>
        <v/>
      </c>
      <c r="BO72" s="77"/>
    </row>
    <row r="73" spans="3:67" ht="12" customHeight="1" x14ac:dyDescent="0.2">
      <c r="C73" s="982"/>
      <c r="D73" s="975" t="s">
        <v>178</v>
      </c>
      <c r="E73" s="976"/>
      <c r="F73" s="976"/>
      <c r="G73" s="843" t="s">
        <v>90</v>
      </c>
      <c r="H73" s="853">
        <v>0.8</v>
      </c>
      <c r="I73" s="854" t="s">
        <v>93</v>
      </c>
      <c r="J73" s="234"/>
      <c r="K73" s="230"/>
      <c r="L73" s="231" t="str">
        <f t="shared" si="0"/>
        <v/>
      </c>
      <c r="M73" s="853"/>
      <c r="N73" s="233"/>
      <c r="O73" s="231" t="str">
        <f t="shared" si="1"/>
        <v/>
      </c>
      <c r="P73" s="853"/>
      <c r="Q73" s="233"/>
      <c r="R73" s="231" t="str">
        <f t="shared" si="2"/>
        <v/>
      </c>
      <c r="S73" s="853"/>
      <c r="T73" s="233"/>
      <c r="U73" s="231" t="str">
        <f t="shared" si="3"/>
        <v/>
      </c>
      <c r="V73" s="853"/>
      <c r="W73" s="233"/>
      <c r="X73" s="231" t="str">
        <f t="shared" si="4"/>
        <v/>
      </c>
      <c r="Y73" s="853"/>
      <c r="Z73" s="233"/>
      <c r="AA73" s="231" t="str">
        <f t="shared" si="5"/>
        <v/>
      </c>
      <c r="AB73" s="853"/>
      <c r="AC73" s="235"/>
      <c r="AD73" s="231" t="str">
        <f t="shared" si="6"/>
        <v/>
      </c>
      <c r="AE73" s="853"/>
      <c r="AF73" s="233"/>
      <c r="AG73" s="231" t="str">
        <f t="shared" si="7"/>
        <v/>
      </c>
      <c r="AH73" s="853"/>
      <c r="AI73" s="235"/>
      <c r="AJ73" s="231" t="str">
        <f t="shared" si="8"/>
        <v/>
      </c>
      <c r="AK73" s="853"/>
      <c r="AL73" s="233"/>
      <c r="AM73" s="231" t="str">
        <f t="shared" si="9"/>
        <v/>
      </c>
      <c r="AN73" s="853"/>
      <c r="AO73" s="233"/>
      <c r="AP73" s="231" t="str">
        <f t="shared" si="10"/>
        <v/>
      </c>
      <c r="AQ73" s="853"/>
      <c r="AR73" s="233"/>
      <c r="AS73" s="231" t="str">
        <f t="shared" si="11"/>
        <v/>
      </c>
      <c r="AT73" s="853"/>
      <c r="AU73" s="233"/>
      <c r="AV73" s="231" t="str">
        <f t="shared" si="12"/>
        <v/>
      </c>
      <c r="AW73" s="853"/>
      <c r="AX73" s="233"/>
      <c r="AY73" s="231" t="str">
        <f t="shared" si="13"/>
        <v/>
      </c>
      <c r="AZ73" s="853"/>
      <c r="BA73" s="233"/>
      <c r="BB73" s="231" t="str">
        <f t="shared" si="14"/>
        <v/>
      </c>
      <c r="BC73" s="853"/>
      <c r="BD73" s="233"/>
      <c r="BE73" s="231" t="str">
        <f t="shared" si="15"/>
        <v/>
      </c>
      <c r="BF73" s="853"/>
      <c r="BG73" s="233"/>
      <c r="BH73" s="231" t="str">
        <f t="shared" si="16"/>
        <v/>
      </c>
      <c r="BI73" s="853"/>
      <c r="BJ73" s="233"/>
      <c r="BK73" s="231" t="str">
        <f t="shared" si="17"/>
        <v/>
      </c>
      <c r="BL73" s="853"/>
      <c r="BM73" s="233"/>
      <c r="BN73" s="231" t="str">
        <f t="shared" si="18"/>
        <v/>
      </c>
      <c r="BO73" s="846"/>
    </row>
    <row r="74" spans="3:67" ht="12" customHeight="1" x14ac:dyDescent="0.2">
      <c r="C74" s="982"/>
      <c r="D74" s="975" t="s">
        <v>179</v>
      </c>
      <c r="E74" s="976"/>
      <c r="F74" s="976"/>
      <c r="G74" s="854" t="s">
        <v>90</v>
      </c>
      <c r="H74" s="846">
        <v>1</v>
      </c>
      <c r="I74" s="854" t="s">
        <v>93</v>
      </c>
      <c r="J74" s="106"/>
      <c r="K74" s="217"/>
      <c r="L74" s="110" t="str">
        <f t="shared" si="0"/>
        <v/>
      </c>
      <c r="M74" s="846"/>
      <c r="N74" s="219"/>
      <c r="O74" s="110" t="str">
        <f t="shared" si="1"/>
        <v/>
      </c>
      <c r="P74" s="846"/>
      <c r="Q74" s="219"/>
      <c r="R74" s="110" t="str">
        <f t="shared" si="2"/>
        <v/>
      </c>
      <c r="S74" s="846"/>
      <c r="T74" s="219"/>
      <c r="U74" s="110" t="str">
        <f t="shared" si="3"/>
        <v/>
      </c>
      <c r="V74" s="846"/>
      <c r="W74" s="219"/>
      <c r="X74" s="110" t="str">
        <f t="shared" si="4"/>
        <v/>
      </c>
      <c r="Y74" s="846"/>
      <c r="Z74" s="219"/>
      <c r="AA74" s="110" t="str">
        <f t="shared" si="5"/>
        <v/>
      </c>
      <c r="AB74" s="846"/>
      <c r="AC74" s="219"/>
      <c r="AD74" s="110" t="str">
        <f t="shared" si="6"/>
        <v/>
      </c>
      <c r="AE74" s="846"/>
      <c r="AF74" s="219"/>
      <c r="AG74" s="110" t="str">
        <f t="shared" si="7"/>
        <v/>
      </c>
      <c r="AH74" s="846"/>
      <c r="AI74" s="219"/>
      <c r="AJ74" s="110" t="str">
        <f t="shared" si="8"/>
        <v/>
      </c>
      <c r="AK74" s="846"/>
      <c r="AL74" s="219"/>
      <c r="AM74" s="110" t="str">
        <f t="shared" si="9"/>
        <v/>
      </c>
      <c r="AN74" s="846"/>
      <c r="AO74" s="219"/>
      <c r="AP74" s="110" t="str">
        <f t="shared" si="10"/>
        <v/>
      </c>
      <c r="AQ74" s="846"/>
      <c r="AR74" s="219"/>
      <c r="AS74" s="110" t="str">
        <f t="shared" si="11"/>
        <v/>
      </c>
      <c r="AT74" s="846"/>
      <c r="AU74" s="219"/>
      <c r="AV74" s="110" t="str">
        <f t="shared" si="12"/>
        <v/>
      </c>
      <c r="AW74" s="846"/>
      <c r="AX74" s="219"/>
      <c r="AY74" s="110" t="str">
        <f t="shared" si="13"/>
        <v/>
      </c>
      <c r="AZ74" s="846"/>
      <c r="BA74" s="219"/>
      <c r="BB74" s="110" t="str">
        <f t="shared" si="14"/>
        <v/>
      </c>
      <c r="BC74" s="846"/>
      <c r="BD74" s="219"/>
      <c r="BE74" s="110" t="str">
        <f t="shared" si="15"/>
        <v/>
      </c>
      <c r="BF74" s="846"/>
      <c r="BG74" s="219"/>
      <c r="BH74" s="110" t="str">
        <f t="shared" si="16"/>
        <v/>
      </c>
      <c r="BI74" s="846"/>
      <c r="BJ74" s="219"/>
      <c r="BK74" s="110" t="str">
        <f t="shared" si="17"/>
        <v/>
      </c>
      <c r="BL74" s="846"/>
      <c r="BM74" s="219"/>
      <c r="BN74" s="110" t="str">
        <f t="shared" si="18"/>
        <v/>
      </c>
      <c r="BO74" s="846"/>
    </row>
    <row r="75" spans="3:67" ht="12" customHeight="1" x14ac:dyDescent="0.2">
      <c r="C75" s="983"/>
      <c r="D75" s="979" t="s">
        <v>180</v>
      </c>
      <c r="E75" s="980"/>
      <c r="F75" s="980"/>
      <c r="G75" s="844" t="s">
        <v>99</v>
      </c>
      <c r="H75" s="849">
        <v>0.05</v>
      </c>
      <c r="I75" s="844" t="s">
        <v>93</v>
      </c>
      <c r="J75" s="40"/>
      <c r="K75" s="240"/>
      <c r="L75" s="72" t="str">
        <f t="shared" si="0"/>
        <v/>
      </c>
      <c r="M75" s="40"/>
      <c r="N75" s="240"/>
      <c r="O75" s="72" t="str">
        <f t="shared" si="1"/>
        <v/>
      </c>
      <c r="P75" s="40"/>
      <c r="Q75" s="240"/>
      <c r="R75" s="72" t="str">
        <f t="shared" si="2"/>
        <v/>
      </c>
      <c r="S75" s="40"/>
      <c r="T75" s="240"/>
      <c r="U75" s="72" t="str">
        <f t="shared" si="3"/>
        <v/>
      </c>
      <c r="V75" s="40"/>
      <c r="W75" s="240"/>
      <c r="X75" s="72" t="str">
        <f t="shared" si="4"/>
        <v/>
      </c>
      <c r="Y75" s="40"/>
      <c r="Z75" s="240"/>
      <c r="AA75" s="72" t="str">
        <f t="shared" si="5"/>
        <v/>
      </c>
      <c r="AB75" s="40"/>
      <c r="AC75" s="238"/>
      <c r="AD75" s="72" t="str">
        <f t="shared" si="6"/>
        <v/>
      </c>
      <c r="AE75" s="40"/>
      <c r="AF75" s="240"/>
      <c r="AG75" s="72" t="str">
        <f t="shared" si="7"/>
        <v/>
      </c>
      <c r="AH75" s="40"/>
      <c r="AI75" s="238"/>
      <c r="AJ75" s="72" t="str">
        <f t="shared" si="8"/>
        <v/>
      </c>
      <c r="AK75" s="40"/>
      <c r="AL75" s="240"/>
      <c r="AM75" s="72" t="str">
        <f t="shared" si="9"/>
        <v/>
      </c>
      <c r="AN75" s="40"/>
      <c r="AO75" s="240"/>
      <c r="AP75" s="72" t="str">
        <f t="shared" si="10"/>
        <v/>
      </c>
      <c r="AQ75" s="40"/>
      <c r="AR75" s="240"/>
      <c r="AS75" s="72" t="str">
        <f t="shared" si="11"/>
        <v/>
      </c>
      <c r="AT75" s="40"/>
      <c r="AU75" s="240"/>
      <c r="AV75" s="72" t="str">
        <f t="shared" si="12"/>
        <v/>
      </c>
      <c r="AW75" s="40"/>
      <c r="AX75" s="240"/>
      <c r="AY75" s="72" t="str">
        <f t="shared" si="13"/>
        <v/>
      </c>
      <c r="AZ75" s="40"/>
      <c r="BA75" s="240"/>
      <c r="BB75" s="72" t="str">
        <f t="shared" si="14"/>
        <v/>
      </c>
      <c r="BC75" s="40"/>
      <c r="BD75" s="240"/>
      <c r="BE75" s="72" t="str">
        <f t="shared" si="15"/>
        <v/>
      </c>
      <c r="BF75" s="40"/>
      <c r="BG75" s="240"/>
      <c r="BH75" s="72" t="str">
        <f t="shared" si="16"/>
        <v/>
      </c>
      <c r="BI75" s="40"/>
      <c r="BJ75" s="240"/>
      <c r="BK75" s="72" t="str">
        <f t="shared" si="17"/>
        <v/>
      </c>
      <c r="BL75" s="40"/>
      <c r="BM75" s="240"/>
      <c r="BN75" s="72" t="str">
        <f t="shared" si="18"/>
        <v/>
      </c>
      <c r="BO75" s="23"/>
    </row>
    <row r="76" spans="3:67" ht="12" customHeight="1" x14ac:dyDescent="0.2">
      <c r="C76" s="981" t="s">
        <v>181</v>
      </c>
      <c r="D76" s="984" t="s">
        <v>182</v>
      </c>
      <c r="E76" s="985"/>
      <c r="F76" s="985"/>
      <c r="G76" s="858" t="s">
        <v>90</v>
      </c>
      <c r="H76" s="851"/>
      <c r="I76" s="858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4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  <c r="BO76" s="23"/>
    </row>
    <row r="77" spans="3:67" ht="12" customHeight="1" x14ac:dyDescent="0.2">
      <c r="C77" s="994"/>
      <c r="D77" s="975" t="s">
        <v>183</v>
      </c>
      <c r="E77" s="976"/>
      <c r="F77" s="976"/>
      <c r="G77" s="854" t="s">
        <v>90</v>
      </c>
      <c r="H77" s="846"/>
      <c r="I77" s="854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199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  <c r="BO77" s="199"/>
    </row>
    <row r="78" spans="3:67" ht="12" customHeight="1" x14ac:dyDescent="0.2">
      <c r="C78" s="994"/>
      <c r="D78" s="975" t="s">
        <v>184</v>
      </c>
      <c r="E78" s="976"/>
      <c r="F78" s="976"/>
      <c r="G78" s="854" t="s">
        <v>90</v>
      </c>
      <c r="H78" s="846"/>
      <c r="I78" s="854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846"/>
      <c r="AO78" s="197"/>
      <c r="AP78" s="174"/>
      <c r="AQ78" s="846"/>
      <c r="AR78" s="197"/>
      <c r="AS78" s="29"/>
      <c r="AT78" s="23"/>
      <c r="AU78" s="197"/>
      <c r="AV78" s="173"/>
      <c r="AW78" s="846"/>
      <c r="AX78" s="197"/>
      <c r="AY78" s="173"/>
      <c r="AZ78" s="846"/>
      <c r="BA78" s="197"/>
      <c r="BB78" s="174"/>
      <c r="BC78" s="846"/>
      <c r="BD78" s="197"/>
      <c r="BE78" s="173"/>
      <c r="BF78" s="846"/>
      <c r="BG78" s="197"/>
      <c r="BH78" s="173"/>
      <c r="BI78" s="846"/>
      <c r="BJ78" s="197"/>
      <c r="BK78" s="173"/>
      <c r="BL78" s="846"/>
      <c r="BM78" s="197"/>
      <c r="BN78" s="174"/>
      <c r="BO78" s="846"/>
    </row>
    <row r="79" spans="3:67" ht="12" customHeight="1" x14ac:dyDescent="0.2">
      <c r="C79" s="994"/>
      <c r="D79" s="977" t="s">
        <v>185</v>
      </c>
      <c r="E79" s="978"/>
      <c r="F79" s="978"/>
      <c r="G79" s="855" t="s">
        <v>90</v>
      </c>
      <c r="H79" s="848"/>
      <c r="I79" s="855"/>
      <c r="J79" s="848"/>
      <c r="K79" s="242"/>
      <c r="L79" s="181"/>
      <c r="M79" s="848"/>
      <c r="N79" s="242"/>
      <c r="O79" s="181"/>
      <c r="P79" s="848"/>
      <c r="Q79" s="242"/>
      <c r="R79" s="181"/>
      <c r="S79" s="848"/>
      <c r="T79" s="242"/>
      <c r="U79" s="184"/>
      <c r="V79" s="848"/>
      <c r="W79" s="229"/>
      <c r="X79" s="184"/>
      <c r="Y79" s="243"/>
      <c r="Z79" s="242"/>
      <c r="AA79" s="244"/>
      <c r="AB79" s="848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848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848"/>
      <c r="BD79" s="229"/>
      <c r="BE79" s="181"/>
      <c r="BF79" s="848"/>
      <c r="BG79" s="229"/>
      <c r="BH79" s="181"/>
      <c r="BI79" s="224"/>
      <c r="BJ79" s="229"/>
      <c r="BK79" s="181"/>
      <c r="BL79" s="848"/>
      <c r="BM79" s="229"/>
      <c r="BN79" s="184"/>
      <c r="BO79" s="106"/>
    </row>
    <row r="80" spans="3:67" ht="12" customHeight="1" x14ac:dyDescent="0.2">
      <c r="C80" s="994"/>
      <c r="D80" s="975" t="s">
        <v>186</v>
      </c>
      <c r="E80" s="976"/>
      <c r="F80" s="976"/>
      <c r="G80" s="854" t="s">
        <v>90</v>
      </c>
      <c r="H80" s="846"/>
      <c r="I80" s="854"/>
      <c r="J80" s="846"/>
      <c r="K80" s="237"/>
      <c r="L80" s="173"/>
      <c r="M80" s="846"/>
      <c r="N80" s="237"/>
      <c r="O80" s="173"/>
      <c r="P80" s="846"/>
      <c r="Q80" s="237"/>
      <c r="R80" s="173"/>
      <c r="S80" s="846"/>
      <c r="T80" s="237"/>
      <c r="U80" s="174"/>
      <c r="V80" s="846"/>
      <c r="W80" s="191"/>
      <c r="X80" s="174"/>
      <c r="Y80" s="846"/>
      <c r="Z80" s="237"/>
      <c r="AA80" s="173"/>
      <c r="AB80" s="846"/>
      <c r="AC80" s="237"/>
      <c r="AD80" s="173"/>
      <c r="AE80" s="846"/>
      <c r="AF80" s="191"/>
      <c r="AG80" s="29"/>
      <c r="AH80" s="23"/>
      <c r="AI80" s="191"/>
      <c r="AJ80" s="29"/>
      <c r="AK80" s="846"/>
      <c r="AL80" s="191"/>
      <c r="AM80" s="110"/>
      <c r="AN80" s="846"/>
      <c r="AO80" s="191"/>
      <c r="AP80" s="174"/>
      <c r="AQ80" s="846"/>
      <c r="AR80" s="191"/>
      <c r="AS80" s="29"/>
      <c r="AT80" s="23"/>
      <c r="AU80" s="191"/>
      <c r="AV80" s="173"/>
      <c r="AW80" s="23"/>
      <c r="AX80" s="191"/>
      <c r="AY80" s="173"/>
      <c r="AZ80" s="846"/>
      <c r="BA80" s="191"/>
      <c r="BB80" s="174"/>
      <c r="BC80" s="106"/>
      <c r="BD80" s="191"/>
      <c r="BE80" s="173"/>
      <c r="BF80" s="846"/>
      <c r="BG80" s="191"/>
      <c r="BH80" s="173"/>
      <c r="BI80" s="846"/>
      <c r="BJ80" s="191"/>
      <c r="BK80" s="173"/>
      <c r="BL80" s="846"/>
      <c r="BM80" s="191"/>
      <c r="BN80" s="174"/>
      <c r="BO80" s="846"/>
    </row>
    <row r="81" spans="3:67" ht="12" customHeight="1" x14ac:dyDescent="0.2">
      <c r="C81" s="994"/>
      <c r="D81" s="975" t="s">
        <v>187</v>
      </c>
      <c r="E81" s="976"/>
      <c r="F81" s="976"/>
      <c r="G81" s="854" t="s">
        <v>90</v>
      </c>
      <c r="H81" s="846"/>
      <c r="I81" s="854"/>
      <c r="J81" s="846"/>
      <c r="K81" s="237"/>
      <c r="L81" s="173"/>
      <c r="M81" s="846"/>
      <c r="N81" s="237"/>
      <c r="O81" s="173"/>
      <c r="P81" s="846"/>
      <c r="Q81" s="237"/>
      <c r="R81" s="173"/>
      <c r="S81" s="846"/>
      <c r="T81" s="237"/>
      <c r="U81" s="174"/>
      <c r="V81" s="846"/>
      <c r="W81" s="191"/>
      <c r="X81" s="174"/>
      <c r="Y81" s="846"/>
      <c r="Z81" s="237"/>
      <c r="AA81" s="107"/>
      <c r="AB81" s="846"/>
      <c r="AC81" s="237"/>
      <c r="AD81" s="173"/>
      <c r="AE81" s="846"/>
      <c r="AF81" s="191"/>
      <c r="AG81" s="29"/>
      <c r="AH81" s="846"/>
      <c r="AI81" s="191"/>
      <c r="AJ81" s="29"/>
      <c r="AK81" s="846"/>
      <c r="AL81" s="191"/>
      <c r="AM81" s="110"/>
      <c r="AN81" s="846"/>
      <c r="AO81" s="191"/>
      <c r="AP81" s="174"/>
      <c r="AQ81" s="846"/>
      <c r="AR81" s="191"/>
      <c r="AS81" s="29"/>
      <c r="AT81" s="846"/>
      <c r="AU81" s="191"/>
      <c r="AV81" s="173"/>
      <c r="AW81" s="846"/>
      <c r="AX81" s="191"/>
      <c r="AY81" s="173"/>
      <c r="AZ81" s="846"/>
      <c r="BA81" s="191"/>
      <c r="BB81" s="174"/>
      <c r="BC81" s="846"/>
      <c r="BD81" s="191"/>
      <c r="BE81" s="173"/>
      <c r="BF81" s="846"/>
      <c r="BG81" s="191"/>
      <c r="BH81" s="173"/>
      <c r="BI81" s="846"/>
      <c r="BJ81" s="191"/>
      <c r="BK81" s="173"/>
      <c r="BL81" s="846"/>
      <c r="BM81" s="191"/>
      <c r="BN81" s="174"/>
      <c r="BO81" s="846"/>
    </row>
    <row r="82" spans="3:67" ht="12" customHeight="1" x14ac:dyDescent="0.2">
      <c r="C82" s="994"/>
      <c r="D82" s="975" t="s">
        <v>188</v>
      </c>
      <c r="E82" s="976"/>
      <c r="F82" s="976"/>
      <c r="G82" s="854" t="s">
        <v>90</v>
      </c>
      <c r="H82" s="846"/>
      <c r="I82" s="854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6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  <c r="BO82" s="106"/>
    </row>
    <row r="83" spans="3:67" ht="12" customHeight="1" x14ac:dyDescent="0.2">
      <c r="C83" s="994"/>
      <c r="D83" s="977" t="s">
        <v>189</v>
      </c>
      <c r="E83" s="978"/>
      <c r="F83" s="978"/>
      <c r="G83" s="855" t="s">
        <v>90</v>
      </c>
      <c r="H83" s="848"/>
      <c r="I83" s="855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848"/>
      <c r="AF83" s="229"/>
      <c r="AG83" s="226"/>
      <c r="AH83" s="848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848"/>
      <c r="AU83" s="229"/>
      <c r="AV83" s="181"/>
      <c r="AW83" s="224"/>
      <c r="AX83" s="229"/>
      <c r="AY83" s="181"/>
      <c r="AZ83" s="157"/>
      <c r="BA83" s="229"/>
      <c r="BB83" s="184"/>
      <c r="BC83" s="157"/>
      <c r="BD83" s="229"/>
      <c r="BE83" s="181"/>
      <c r="BF83" s="157"/>
      <c r="BG83" s="229"/>
      <c r="BH83" s="181"/>
      <c r="BI83" s="848"/>
      <c r="BJ83" s="229"/>
      <c r="BK83" s="181"/>
      <c r="BL83" s="224"/>
      <c r="BM83" s="229"/>
      <c r="BN83" s="184"/>
      <c r="BO83" s="77"/>
    </row>
    <row r="84" spans="3:67" ht="12" customHeight="1" x14ac:dyDescent="0.2">
      <c r="C84" s="994"/>
      <c r="D84" s="975" t="s">
        <v>190</v>
      </c>
      <c r="E84" s="976"/>
      <c r="F84" s="976"/>
      <c r="G84" s="854" t="s">
        <v>90</v>
      </c>
      <c r="H84" s="846"/>
      <c r="I84" s="854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846"/>
      <c r="AF84" s="188"/>
      <c r="AG84" s="29"/>
      <c r="AH84" s="846"/>
      <c r="AI84" s="188"/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846"/>
      <c r="AU84" s="188"/>
      <c r="AV84" s="29"/>
      <c r="AW84" s="23"/>
      <c r="AX84" s="191"/>
      <c r="AY84" s="76"/>
      <c r="AZ84" s="77"/>
      <c r="BA84" s="188"/>
      <c r="BB84" s="81"/>
      <c r="BC84" s="77"/>
      <c r="BD84" s="191"/>
      <c r="BE84" s="81"/>
      <c r="BF84" s="77"/>
      <c r="BG84" s="191"/>
      <c r="BH84" s="81"/>
      <c r="BI84" s="846"/>
      <c r="BJ84" s="191"/>
      <c r="BK84" s="25"/>
      <c r="BL84" s="106"/>
      <c r="BM84" s="191"/>
      <c r="BN84" s="81"/>
      <c r="BO84" s="106"/>
    </row>
    <row r="85" spans="3:67" ht="12" customHeight="1" x14ac:dyDescent="0.2">
      <c r="C85" s="994"/>
      <c r="D85" s="975" t="s">
        <v>191</v>
      </c>
      <c r="E85" s="976"/>
      <c r="F85" s="976"/>
      <c r="G85" s="854" t="s">
        <v>90</v>
      </c>
      <c r="H85" s="846"/>
      <c r="I85" s="854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846"/>
      <c r="AF85" s="197"/>
      <c r="AG85" s="29"/>
      <c r="AH85" s="846"/>
      <c r="AI85" s="191"/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846"/>
      <c r="AU85" s="197"/>
      <c r="AV85" s="29"/>
      <c r="AW85" s="106"/>
      <c r="AX85" s="197"/>
      <c r="AY85" s="76"/>
      <c r="AZ85" s="77"/>
      <c r="BA85" s="197"/>
      <c r="BB85" s="110"/>
      <c r="BC85" s="106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  <c r="BO85" s="77"/>
    </row>
    <row r="86" spans="3:67" ht="12" customHeight="1" x14ac:dyDescent="0.2">
      <c r="C86" s="995"/>
      <c r="D86" s="975" t="s">
        <v>192</v>
      </c>
      <c r="E86" s="976"/>
      <c r="F86" s="976"/>
      <c r="G86" s="854" t="s">
        <v>90</v>
      </c>
      <c r="H86" s="846"/>
      <c r="I86" s="854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849"/>
      <c r="AF86" s="191"/>
      <c r="AG86" s="29"/>
      <c r="AH86" s="846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846"/>
      <c r="AU86" s="197"/>
      <c r="AV86" s="29"/>
      <c r="AW86" s="106"/>
      <c r="AX86" s="197"/>
      <c r="AY86" s="107"/>
      <c r="AZ86" s="249"/>
      <c r="BA86" s="197"/>
      <c r="BB86" s="250"/>
      <c r="BC86" s="106"/>
      <c r="BD86" s="197"/>
      <c r="BE86" s="110"/>
      <c r="BF86" s="106"/>
      <c r="BG86" s="197"/>
      <c r="BH86" s="110"/>
      <c r="BI86" s="849"/>
      <c r="BJ86" s="197"/>
      <c r="BK86" s="25"/>
      <c r="BL86" s="106"/>
      <c r="BM86" s="197"/>
      <c r="BN86" s="110"/>
      <c r="BO86" s="106"/>
    </row>
    <row r="87" spans="3:67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851"/>
      <c r="I87" s="858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5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  <c r="BO87" s="106"/>
    </row>
    <row r="88" spans="3:67" ht="12" customHeight="1" x14ac:dyDescent="0.2">
      <c r="C88" s="982"/>
      <c r="D88" s="990" t="s">
        <v>195</v>
      </c>
      <c r="E88" s="991"/>
      <c r="F88" s="991"/>
      <c r="G88" s="257" t="s">
        <v>90</v>
      </c>
      <c r="H88" s="846"/>
      <c r="I88" s="854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6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  <c r="BO88" s="106"/>
    </row>
    <row r="89" spans="3:67" ht="12" customHeight="1" x14ac:dyDescent="0.2">
      <c r="C89" s="982"/>
      <c r="D89" s="990" t="s">
        <v>196</v>
      </c>
      <c r="E89" s="991"/>
      <c r="F89" s="991"/>
      <c r="G89" s="257" t="s">
        <v>90</v>
      </c>
      <c r="H89" s="846"/>
      <c r="I89" s="854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6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  <c r="BO89" s="106"/>
    </row>
    <row r="90" spans="3:67" ht="12" customHeight="1" x14ac:dyDescent="0.2">
      <c r="C90" s="982"/>
      <c r="D90" s="990" t="s">
        <v>197</v>
      </c>
      <c r="E90" s="991"/>
      <c r="F90" s="991"/>
      <c r="G90" s="257" t="s">
        <v>90</v>
      </c>
      <c r="H90" s="846"/>
      <c r="I90" s="854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6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  <c r="BO90" s="106"/>
    </row>
    <row r="91" spans="3:67" ht="12" customHeight="1" x14ac:dyDescent="0.2">
      <c r="C91" s="983"/>
      <c r="D91" s="992" t="s">
        <v>198</v>
      </c>
      <c r="E91" s="993"/>
      <c r="F91" s="993"/>
      <c r="G91" s="258" t="s">
        <v>90</v>
      </c>
      <c r="H91" s="849"/>
      <c r="I91" s="844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4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  <c r="BO91" s="106"/>
    </row>
    <row r="92" spans="3:67" ht="12" customHeight="1" x14ac:dyDescent="0.2">
      <c r="C92" s="981" t="s">
        <v>199</v>
      </c>
      <c r="D92" s="984" t="s">
        <v>200</v>
      </c>
      <c r="E92" s="985"/>
      <c r="F92" s="985"/>
      <c r="G92" s="858" t="s">
        <v>90</v>
      </c>
      <c r="H92" s="851">
        <v>0.06</v>
      </c>
      <c r="I92" s="858" t="s">
        <v>201</v>
      </c>
      <c r="J92" s="64"/>
      <c r="K92" s="125"/>
      <c r="L92" s="215" t="str">
        <f t="shared" ref="L92:L106" si="19">IF(K92="","",(IF(K92&lt;=$H92,"○","×")))</f>
        <v/>
      </c>
      <c r="M92" s="64"/>
      <c r="N92" s="266"/>
      <c r="O92" s="215" t="str">
        <f t="shared" ref="O92:O106" si="20">IF(N92="","",(IF(N92&lt;=$H92,"○","×")))</f>
        <v/>
      </c>
      <c r="P92" s="64"/>
      <c r="Q92" s="266"/>
      <c r="R92" s="215" t="str">
        <f t="shared" ref="R92:R106" si="21">IF(Q92="","",(IF(Q92&lt;=$H92,"○","×")))</f>
        <v/>
      </c>
      <c r="S92" s="64"/>
      <c r="T92" s="266"/>
      <c r="U92" s="215" t="str">
        <f t="shared" ref="U92:U106" si="22">IF(T92="","",(IF(T92&lt;=$H92,"○","×")))</f>
        <v/>
      </c>
      <c r="V92" s="64"/>
      <c r="W92" s="266"/>
      <c r="X92" s="215" t="str">
        <f t="shared" ref="X92:X106" si="23">IF(W92="","",(IF(W92&lt;=$H92,"○","×")))</f>
        <v/>
      </c>
      <c r="Y92" s="64"/>
      <c r="Z92" s="266"/>
      <c r="AA92" s="215" t="str">
        <f t="shared" ref="AA92:AA106" si="24">IF(Z92="","",(IF(Z92&lt;=$H92,"○","×")))</f>
        <v/>
      </c>
      <c r="AB92" s="64"/>
      <c r="AC92" s="265"/>
      <c r="AD92" s="215" t="str">
        <f t="shared" ref="AD92:AD106" si="25">IF(AC92="","",(IF(AC92&lt;=$H92,"○","×")))</f>
        <v/>
      </c>
      <c r="AE92" s="64"/>
      <c r="AF92" s="266"/>
      <c r="AG92" s="215" t="str">
        <f t="shared" ref="AG92:AG106" si="26">IF(AF92="","",(IF(AF92&lt;=$H92,"○","×")))</f>
        <v/>
      </c>
      <c r="AH92" s="64"/>
      <c r="AI92" s="265"/>
      <c r="AJ92" s="215" t="str">
        <f t="shared" ref="AJ92:AJ106" si="27">IF(AI92="","",(IF(AI92&lt;=$H92,"○","×")))</f>
        <v/>
      </c>
      <c r="AK92" s="64"/>
      <c r="AL92" s="266"/>
      <c r="AM92" s="215" t="str">
        <f t="shared" ref="AM92:AM106" si="28">IF(AL92="","",(IF(AL92&lt;=$H92,"○","×")))</f>
        <v/>
      </c>
      <c r="AN92" s="64"/>
      <c r="AO92" s="266"/>
      <c r="AP92" s="215" t="str">
        <f t="shared" ref="AP92:AP106" si="29">IF(AO92="","",(IF(AO92&lt;=$H92,"○","×")))</f>
        <v/>
      </c>
      <c r="AQ92" s="64"/>
      <c r="AR92" s="266"/>
      <c r="AS92" s="215" t="str">
        <f t="shared" ref="AS92:AS106" si="30">IF(AR92="","",(IF(AR92&lt;=$H92,"○","×")))</f>
        <v/>
      </c>
      <c r="AT92" s="64"/>
      <c r="AU92" s="266"/>
      <c r="AV92" s="215" t="str">
        <f t="shared" ref="AV92:AV106" si="31">IF(AU92="","",(IF(AU92&lt;=$H92,"○","×")))</f>
        <v/>
      </c>
      <c r="AW92" s="64"/>
      <c r="AX92" s="266"/>
      <c r="AY92" s="215" t="str">
        <f t="shared" ref="AY92:AY106" si="32">IF(AX92="","",(IF(AX92&lt;=$H92,"○","×")))</f>
        <v/>
      </c>
      <c r="AZ92" s="64"/>
      <c r="BA92" s="266"/>
      <c r="BB92" s="215" t="str">
        <f t="shared" ref="BB92:BB106" si="33">IF(BA92="","",(IF(BA92&lt;=$H92,"○","×")))</f>
        <v/>
      </c>
      <c r="BC92" s="64"/>
      <c r="BD92" s="266"/>
      <c r="BE92" s="215" t="str">
        <f t="shared" ref="BE92:BE106" si="34">IF(BD92="","",(IF(BD92&lt;=$H92,"○","×")))</f>
        <v/>
      </c>
      <c r="BF92" s="64"/>
      <c r="BG92" s="266"/>
      <c r="BH92" s="215" t="str">
        <f t="shared" ref="BH92:BH106" si="35">IF(BG92="","",(IF(BG92&lt;=$H92,"○","×")))</f>
        <v/>
      </c>
      <c r="BI92" s="64"/>
      <c r="BJ92" s="266"/>
      <c r="BK92" s="215" t="str">
        <f t="shared" ref="BK92:BK106" si="36">IF(BJ92="","",(IF(BJ92&lt;=$H92,"○","×")))</f>
        <v/>
      </c>
      <c r="BL92" s="64"/>
      <c r="BM92" s="266"/>
      <c r="BN92" s="215" t="str">
        <f t="shared" ref="BN92:BN106" si="37">IF(BM92="","",(IF(BM92&lt;=$H92,"○","×")))</f>
        <v/>
      </c>
      <c r="BO92" s="23"/>
    </row>
    <row r="93" spans="3:67" ht="12" customHeight="1" x14ac:dyDescent="0.2">
      <c r="C93" s="982"/>
      <c r="D93" s="975" t="s">
        <v>202</v>
      </c>
      <c r="E93" s="976"/>
      <c r="F93" s="976"/>
      <c r="G93" s="854" t="s">
        <v>90</v>
      </c>
      <c r="H93" s="846">
        <v>0.04</v>
      </c>
      <c r="I93" s="854" t="s">
        <v>201</v>
      </c>
      <c r="J93" s="23"/>
      <c r="K93" s="218"/>
      <c r="L93" s="192" t="str">
        <f t="shared" si="19"/>
        <v/>
      </c>
      <c r="M93" s="23"/>
      <c r="N93" s="195"/>
      <c r="O93" s="192" t="str">
        <f t="shared" si="20"/>
        <v/>
      </c>
      <c r="P93" s="23"/>
      <c r="Q93" s="195"/>
      <c r="R93" s="192" t="str">
        <f t="shared" si="21"/>
        <v/>
      </c>
      <c r="S93" s="23"/>
      <c r="T93" s="195"/>
      <c r="U93" s="192" t="str">
        <f t="shared" si="22"/>
        <v/>
      </c>
      <c r="V93" s="23"/>
      <c r="W93" s="195"/>
      <c r="X93" s="192" t="str">
        <f t="shared" si="23"/>
        <v/>
      </c>
      <c r="Y93" s="23"/>
      <c r="Z93" s="195"/>
      <c r="AA93" s="192" t="str">
        <f t="shared" si="24"/>
        <v/>
      </c>
      <c r="AB93" s="23"/>
      <c r="AC93" s="267"/>
      <c r="AD93" s="192" t="str">
        <f t="shared" si="25"/>
        <v/>
      </c>
      <c r="AE93" s="23"/>
      <c r="AF93" s="195"/>
      <c r="AG93" s="192" t="str">
        <f t="shared" si="26"/>
        <v/>
      </c>
      <c r="AH93" s="23"/>
      <c r="AI93" s="267"/>
      <c r="AJ93" s="192" t="str">
        <f t="shared" si="27"/>
        <v/>
      </c>
      <c r="AK93" s="23"/>
      <c r="AL93" s="195"/>
      <c r="AM93" s="192" t="str">
        <f t="shared" si="28"/>
        <v/>
      </c>
      <c r="AN93" s="23"/>
      <c r="AO93" s="195"/>
      <c r="AP93" s="192" t="str">
        <f t="shared" si="29"/>
        <v/>
      </c>
      <c r="AQ93" s="23"/>
      <c r="AR93" s="195"/>
      <c r="AS93" s="192" t="str">
        <f t="shared" si="30"/>
        <v/>
      </c>
      <c r="AT93" s="23"/>
      <c r="AU93" s="195"/>
      <c r="AV93" s="192" t="str">
        <f t="shared" si="31"/>
        <v/>
      </c>
      <c r="AW93" s="23"/>
      <c r="AX93" s="195"/>
      <c r="AY93" s="192" t="str">
        <f t="shared" si="32"/>
        <v/>
      </c>
      <c r="AZ93" s="23"/>
      <c r="BA93" s="195"/>
      <c r="BB93" s="192" t="str">
        <f t="shared" si="33"/>
        <v/>
      </c>
      <c r="BC93" s="23"/>
      <c r="BD93" s="195"/>
      <c r="BE93" s="192" t="str">
        <f t="shared" si="34"/>
        <v/>
      </c>
      <c r="BF93" s="23"/>
      <c r="BG93" s="195"/>
      <c r="BH93" s="192" t="str">
        <f t="shared" si="35"/>
        <v/>
      </c>
      <c r="BI93" s="23"/>
      <c r="BJ93" s="195"/>
      <c r="BK93" s="192" t="str">
        <f t="shared" si="36"/>
        <v/>
      </c>
      <c r="BL93" s="23"/>
      <c r="BM93" s="195"/>
      <c r="BN93" s="192" t="str">
        <f t="shared" si="37"/>
        <v/>
      </c>
      <c r="BO93" s="23"/>
    </row>
    <row r="94" spans="3:67" ht="12" customHeight="1" x14ac:dyDescent="0.2">
      <c r="C94" s="982"/>
      <c r="D94" s="975" t="s">
        <v>203</v>
      </c>
      <c r="E94" s="976"/>
      <c r="F94" s="976"/>
      <c r="G94" s="854" t="s">
        <v>90</v>
      </c>
      <c r="H94" s="846">
        <v>0.06</v>
      </c>
      <c r="I94" s="854" t="s">
        <v>201</v>
      </c>
      <c r="J94" s="23"/>
      <c r="K94" s="218"/>
      <c r="L94" s="192" t="str">
        <f t="shared" si="19"/>
        <v/>
      </c>
      <c r="M94" s="23"/>
      <c r="N94" s="195"/>
      <c r="O94" s="192" t="str">
        <f t="shared" si="20"/>
        <v/>
      </c>
      <c r="P94" s="23"/>
      <c r="Q94" s="195"/>
      <c r="R94" s="192" t="str">
        <f t="shared" si="21"/>
        <v/>
      </c>
      <c r="S94" s="23"/>
      <c r="T94" s="195"/>
      <c r="U94" s="192" t="str">
        <f t="shared" si="22"/>
        <v/>
      </c>
      <c r="V94" s="23"/>
      <c r="W94" s="195"/>
      <c r="X94" s="192" t="str">
        <f t="shared" si="23"/>
        <v/>
      </c>
      <c r="Y94" s="23"/>
      <c r="Z94" s="195"/>
      <c r="AA94" s="192" t="str">
        <f t="shared" si="24"/>
        <v/>
      </c>
      <c r="AB94" s="23"/>
      <c r="AC94" s="267"/>
      <c r="AD94" s="192" t="str">
        <f t="shared" si="25"/>
        <v/>
      </c>
      <c r="AE94" s="23"/>
      <c r="AF94" s="195"/>
      <c r="AG94" s="192" t="str">
        <f t="shared" si="26"/>
        <v/>
      </c>
      <c r="AH94" s="23"/>
      <c r="AI94" s="267"/>
      <c r="AJ94" s="192" t="str">
        <f t="shared" si="27"/>
        <v/>
      </c>
      <c r="AK94" s="23"/>
      <c r="AL94" s="195"/>
      <c r="AM94" s="192" t="str">
        <f t="shared" si="28"/>
        <v/>
      </c>
      <c r="AN94" s="23"/>
      <c r="AO94" s="195"/>
      <c r="AP94" s="192" t="str">
        <f t="shared" si="29"/>
        <v/>
      </c>
      <c r="AQ94" s="23"/>
      <c r="AR94" s="195"/>
      <c r="AS94" s="192" t="str">
        <f t="shared" si="30"/>
        <v/>
      </c>
      <c r="AT94" s="23"/>
      <c r="AU94" s="195"/>
      <c r="AV94" s="192" t="str">
        <f t="shared" si="31"/>
        <v/>
      </c>
      <c r="AW94" s="23"/>
      <c r="AX94" s="195"/>
      <c r="AY94" s="192" t="str">
        <f t="shared" si="32"/>
        <v/>
      </c>
      <c r="AZ94" s="23"/>
      <c r="BA94" s="195"/>
      <c r="BB94" s="192" t="str">
        <f t="shared" si="33"/>
        <v/>
      </c>
      <c r="BC94" s="23"/>
      <c r="BD94" s="195"/>
      <c r="BE94" s="192" t="str">
        <f t="shared" si="34"/>
        <v/>
      </c>
      <c r="BF94" s="23"/>
      <c r="BG94" s="195"/>
      <c r="BH94" s="192" t="str">
        <f t="shared" si="35"/>
        <v/>
      </c>
      <c r="BI94" s="23"/>
      <c r="BJ94" s="195"/>
      <c r="BK94" s="192" t="str">
        <f t="shared" si="36"/>
        <v/>
      </c>
      <c r="BL94" s="23"/>
      <c r="BM94" s="195"/>
      <c r="BN94" s="192" t="str">
        <f t="shared" si="37"/>
        <v/>
      </c>
      <c r="BO94" s="23"/>
    </row>
    <row r="95" spans="3:67" ht="12" customHeight="1" x14ac:dyDescent="0.2">
      <c r="C95" s="982"/>
      <c r="D95" s="977" t="s">
        <v>204</v>
      </c>
      <c r="E95" s="978"/>
      <c r="F95" s="978"/>
      <c r="G95" s="855" t="s">
        <v>90</v>
      </c>
      <c r="H95" s="848">
        <v>0.2</v>
      </c>
      <c r="I95" s="854" t="s">
        <v>201</v>
      </c>
      <c r="J95" s="224"/>
      <c r="K95" s="269"/>
      <c r="L95" s="222" t="str">
        <f t="shared" si="19"/>
        <v/>
      </c>
      <c r="M95" s="224"/>
      <c r="N95" s="269"/>
      <c r="O95" s="222" t="str">
        <f t="shared" si="20"/>
        <v/>
      </c>
      <c r="P95" s="224"/>
      <c r="Q95" s="269"/>
      <c r="R95" s="222" t="str">
        <f t="shared" si="21"/>
        <v/>
      </c>
      <c r="S95" s="224"/>
      <c r="T95" s="269"/>
      <c r="U95" s="222" t="str">
        <f t="shared" si="22"/>
        <v/>
      </c>
      <c r="V95" s="224"/>
      <c r="W95" s="269"/>
      <c r="X95" s="222" t="str">
        <f t="shared" si="23"/>
        <v/>
      </c>
      <c r="Y95" s="224"/>
      <c r="Z95" s="269"/>
      <c r="AA95" s="222" t="str">
        <f t="shared" si="24"/>
        <v/>
      </c>
      <c r="AB95" s="224"/>
      <c r="AC95" s="268"/>
      <c r="AD95" s="222" t="str">
        <f t="shared" si="25"/>
        <v/>
      </c>
      <c r="AE95" s="224"/>
      <c r="AF95" s="269"/>
      <c r="AG95" s="222" t="str">
        <f t="shared" si="26"/>
        <v/>
      </c>
      <c r="AH95" s="224"/>
      <c r="AI95" s="268"/>
      <c r="AJ95" s="222" t="str">
        <f t="shared" si="27"/>
        <v/>
      </c>
      <c r="AK95" s="224"/>
      <c r="AL95" s="269"/>
      <c r="AM95" s="222" t="str">
        <f t="shared" si="28"/>
        <v/>
      </c>
      <c r="AN95" s="224"/>
      <c r="AO95" s="269"/>
      <c r="AP95" s="222" t="str">
        <f t="shared" si="29"/>
        <v/>
      </c>
      <c r="AQ95" s="224"/>
      <c r="AR95" s="269"/>
      <c r="AS95" s="222" t="str">
        <f t="shared" si="30"/>
        <v/>
      </c>
      <c r="AT95" s="224"/>
      <c r="AU95" s="269"/>
      <c r="AV95" s="222" t="str">
        <f t="shared" si="31"/>
        <v/>
      </c>
      <c r="AW95" s="224"/>
      <c r="AX95" s="269"/>
      <c r="AY95" s="222" t="str">
        <f t="shared" si="32"/>
        <v/>
      </c>
      <c r="AZ95" s="224"/>
      <c r="BA95" s="269"/>
      <c r="BB95" s="222" t="str">
        <f t="shared" si="33"/>
        <v/>
      </c>
      <c r="BC95" s="224"/>
      <c r="BD95" s="269"/>
      <c r="BE95" s="222" t="str">
        <f t="shared" si="34"/>
        <v/>
      </c>
      <c r="BF95" s="224"/>
      <c r="BG95" s="269"/>
      <c r="BH95" s="222" t="str">
        <f t="shared" si="35"/>
        <v/>
      </c>
      <c r="BI95" s="224"/>
      <c r="BJ95" s="269"/>
      <c r="BK95" s="222" t="str">
        <f t="shared" si="36"/>
        <v/>
      </c>
      <c r="BL95" s="224"/>
      <c r="BM95" s="269"/>
      <c r="BN95" s="222" t="str">
        <f t="shared" si="37"/>
        <v/>
      </c>
      <c r="BO95" s="23"/>
    </row>
    <row r="96" spans="3:67" ht="12" customHeight="1" x14ac:dyDescent="0.2">
      <c r="C96" s="982"/>
      <c r="D96" s="975" t="s">
        <v>205</v>
      </c>
      <c r="E96" s="976"/>
      <c r="F96" s="976"/>
      <c r="G96" s="854" t="s">
        <v>90</v>
      </c>
      <c r="H96" s="846">
        <v>8.0000000000000002E-3</v>
      </c>
      <c r="I96" s="843" t="s">
        <v>201</v>
      </c>
      <c r="J96" s="23"/>
      <c r="K96" s="218"/>
      <c r="L96" s="192" t="str">
        <f t="shared" si="19"/>
        <v/>
      </c>
      <c r="M96" s="23"/>
      <c r="N96" s="270"/>
      <c r="O96" s="192" t="str">
        <f t="shared" si="20"/>
        <v/>
      </c>
      <c r="P96" s="23"/>
      <c r="Q96" s="270"/>
      <c r="R96" s="192" t="str">
        <f t="shared" si="21"/>
        <v/>
      </c>
      <c r="S96" s="23"/>
      <c r="T96" s="270"/>
      <c r="U96" s="192" t="str">
        <f t="shared" si="22"/>
        <v/>
      </c>
      <c r="V96" s="23"/>
      <c r="W96" s="270"/>
      <c r="X96" s="192" t="str">
        <f t="shared" si="23"/>
        <v/>
      </c>
      <c r="Y96" s="23"/>
      <c r="Z96" s="270"/>
      <c r="AA96" s="192" t="str">
        <f t="shared" si="24"/>
        <v/>
      </c>
      <c r="AB96" s="23"/>
      <c r="AC96" s="267"/>
      <c r="AD96" s="192" t="str">
        <f t="shared" si="25"/>
        <v/>
      </c>
      <c r="AE96" s="23"/>
      <c r="AF96" s="270"/>
      <c r="AG96" s="192" t="str">
        <f t="shared" si="26"/>
        <v/>
      </c>
      <c r="AH96" s="23"/>
      <c r="AI96" s="267"/>
      <c r="AJ96" s="192" t="str">
        <f t="shared" si="27"/>
        <v/>
      </c>
      <c r="AK96" s="23"/>
      <c r="AL96" s="270"/>
      <c r="AM96" s="192" t="str">
        <f t="shared" si="28"/>
        <v/>
      </c>
      <c r="AN96" s="23"/>
      <c r="AO96" s="270"/>
      <c r="AP96" s="192" t="str">
        <f t="shared" si="29"/>
        <v/>
      </c>
      <c r="AQ96" s="23"/>
      <c r="AR96" s="270"/>
      <c r="AS96" s="192" t="str">
        <f t="shared" si="30"/>
        <v/>
      </c>
      <c r="AT96" s="23"/>
      <c r="AU96" s="270"/>
      <c r="AV96" s="192" t="str">
        <f t="shared" si="31"/>
        <v/>
      </c>
      <c r="AW96" s="23"/>
      <c r="AX96" s="270"/>
      <c r="AY96" s="192" t="str">
        <f t="shared" si="32"/>
        <v/>
      </c>
      <c r="AZ96" s="23"/>
      <c r="BA96" s="270"/>
      <c r="BB96" s="192" t="str">
        <f t="shared" si="33"/>
        <v/>
      </c>
      <c r="BC96" s="23"/>
      <c r="BD96" s="270"/>
      <c r="BE96" s="192" t="str">
        <f t="shared" si="34"/>
        <v/>
      </c>
      <c r="BF96" s="23"/>
      <c r="BG96" s="270"/>
      <c r="BH96" s="192" t="str">
        <f t="shared" si="35"/>
        <v/>
      </c>
      <c r="BI96" s="23"/>
      <c r="BJ96" s="270"/>
      <c r="BK96" s="192" t="str">
        <f t="shared" si="36"/>
        <v/>
      </c>
      <c r="BL96" s="23"/>
      <c r="BM96" s="270"/>
      <c r="BN96" s="192" t="str">
        <f t="shared" si="37"/>
        <v/>
      </c>
      <c r="BO96" s="23"/>
    </row>
    <row r="97" spans="3:67" ht="12" customHeight="1" x14ac:dyDescent="0.2">
      <c r="C97" s="982"/>
      <c r="D97" s="975" t="s">
        <v>206</v>
      </c>
      <c r="E97" s="976"/>
      <c r="F97" s="976"/>
      <c r="G97" s="854" t="s">
        <v>90</v>
      </c>
      <c r="H97" s="846">
        <v>5.0000000000000001E-3</v>
      </c>
      <c r="I97" s="854" t="s">
        <v>201</v>
      </c>
      <c r="J97" s="23"/>
      <c r="K97" s="218"/>
      <c r="L97" s="192" t="str">
        <f t="shared" si="19"/>
        <v/>
      </c>
      <c r="M97" s="23"/>
      <c r="N97" s="270"/>
      <c r="O97" s="192" t="str">
        <f t="shared" si="20"/>
        <v/>
      </c>
      <c r="P97" s="23"/>
      <c r="Q97" s="270"/>
      <c r="R97" s="192" t="str">
        <f t="shared" si="21"/>
        <v/>
      </c>
      <c r="S97" s="23"/>
      <c r="T97" s="270"/>
      <c r="U97" s="192" t="str">
        <f t="shared" si="22"/>
        <v/>
      </c>
      <c r="V97" s="23"/>
      <c r="W97" s="270"/>
      <c r="X97" s="192" t="str">
        <f t="shared" si="23"/>
        <v/>
      </c>
      <c r="Y97" s="23"/>
      <c r="Z97" s="270"/>
      <c r="AA97" s="192" t="str">
        <f t="shared" si="24"/>
        <v/>
      </c>
      <c r="AB97" s="23"/>
      <c r="AC97" s="267"/>
      <c r="AD97" s="192" t="str">
        <f t="shared" si="25"/>
        <v/>
      </c>
      <c r="AE97" s="23"/>
      <c r="AF97" s="270"/>
      <c r="AG97" s="192" t="str">
        <f t="shared" si="26"/>
        <v/>
      </c>
      <c r="AH97" s="23"/>
      <c r="AI97" s="267"/>
      <c r="AJ97" s="192" t="str">
        <f t="shared" si="27"/>
        <v/>
      </c>
      <c r="AK97" s="23"/>
      <c r="AL97" s="270"/>
      <c r="AM97" s="192" t="str">
        <f t="shared" si="28"/>
        <v/>
      </c>
      <c r="AN97" s="23"/>
      <c r="AO97" s="270"/>
      <c r="AP97" s="192" t="str">
        <f t="shared" si="29"/>
        <v/>
      </c>
      <c r="AQ97" s="23"/>
      <c r="AR97" s="270"/>
      <c r="AS97" s="192" t="str">
        <f t="shared" si="30"/>
        <v/>
      </c>
      <c r="AT97" s="23"/>
      <c r="AU97" s="270"/>
      <c r="AV97" s="192" t="str">
        <f t="shared" si="31"/>
        <v/>
      </c>
      <c r="AW97" s="23"/>
      <c r="AX97" s="270"/>
      <c r="AY97" s="192" t="str">
        <f t="shared" si="32"/>
        <v/>
      </c>
      <c r="AZ97" s="23"/>
      <c r="BA97" s="270"/>
      <c r="BB97" s="192" t="str">
        <f t="shared" si="33"/>
        <v/>
      </c>
      <c r="BC97" s="23"/>
      <c r="BD97" s="270"/>
      <c r="BE97" s="192" t="str">
        <f t="shared" si="34"/>
        <v/>
      </c>
      <c r="BF97" s="23"/>
      <c r="BG97" s="270"/>
      <c r="BH97" s="192" t="str">
        <f t="shared" si="35"/>
        <v/>
      </c>
      <c r="BI97" s="23"/>
      <c r="BJ97" s="270"/>
      <c r="BK97" s="192" t="str">
        <f t="shared" si="36"/>
        <v/>
      </c>
      <c r="BL97" s="23"/>
      <c r="BM97" s="270"/>
      <c r="BN97" s="192" t="str">
        <f t="shared" si="37"/>
        <v/>
      </c>
      <c r="BO97" s="23"/>
    </row>
    <row r="98" spans="3:67" ht="12" customHeight="1" x14ac:dyDescent="0.2">
      <c r="C98" s="982"/>
      <c r="D98" s="975" t="s">
        <v>207</v>
      </c>
      <c r="E98" s="976"/>
      <c r="F98" s="976"/>
      <c r="G98" s="854" t="s">
        <v>90</v>
      </c>
      <c r="H98" s="846">
        <v>3.0000000000000001E-3</v>
      </c>
      <c r="I98" s="854" t="s">
        <v>201</v>
      </c>
      <c r="J98" s="23"/>
      <c r="K98" s="218"/>
      <c r="L98" s="192" t="str">
        <f t="shared" si="19"/>
        <v/>
      </c>
      <c r="M98" s="23"/>
      <c r="N98" s="270"/>
      <c r="O98" s="192" t="str">
        <f t="shared" si="20"/>
        <v/>
      </c>
      <c r="P98" s="23"/>
      <c r="Q98" s="270"/>
      <c r="R98" s="192" t="str">
        <f t="shared" si="21"/>
        <v/>
      </c>
      <c r="S98" s="23"/>
      <c r="T98" s="270"/>
      <c r="U98" s="192" t="str">
        <f t="shared" si="22"/>
        <v/>
      </c>
      <c r="V98" s="23"/>
      <c r="W98" s="270"/>
      <c r="X98" s="192" t="str">
        <f t="shared" si="23"/>
        <v/>
      </c>
      <c r="Y98" s="23"/>
      <c r="Z98" s="270"/>
      <c r="AA98" s="192" t="str">
        <f t="shared" si="24"/>
        <v/>
      </c>
      <c r="AB98" s="23"/>
      <c r="AC98" s="267"/>
      <c r="AD98" s="192" t="str">
        <f t="shared" si="25"/>
        <v/>
      </c>
      <c r="AE98" s="23"/>
      <c r="AF98" s="270"/>
      <c r="AG98" s="192" t="str">
        <f t="shared" si="26"/>
        <v/>
      </c>
      <c r="AH98" s="23"/>
      <c r="AI98" s="267"/>
      <c r="AJ98" s="192" t="str">
        <f t="shared" si="27"/>
        <v/>
      </c>
      <c r="AK98" s="23"/>
      <c r="AL98" s="270"/>
      <c r="AM98" s="192" t="str">
        <f t="shared" si="28"/>
        <v/>
      </c>
      <c r="AN98" s="23"/>
      <c r="AO98" s="270"/>
      <c r="AP98" s="192" t="str">
        <f t="shared" si="29"/>
        <v/>
      </c>
      <c r="AQ98" s="23"/>
      <c r="AR98" s="270"/>
      <c r="AS98" s="192" t="str">
        <f t="shared" si="30"/>
        <v/>
      </c>
      <c r="AT98" s="23"/>
      <c r="AU98" s="270"/>
      <c r="AV98" s="192" t="str">
        <f t="shared" si="31"/>
        <v/>
      </c>
      <c r="AW98" s="23"/>
      <c r="AX98" s="270"/>
      <c r="AY98" s="192" t="str">
        <f t="shared" si="32"/>
        <v/>
      </c>
      <c r="AZ98" s="23"/>
      <c r="BA98" s="270"/>
      <c r="BB98" s="192" t="str">
        <f t="shared" si="33"/>
        <v/>
      </c>
      <c r="BC98" s="23"/>
      <c r="BD98" s="270"/>
      <c r="BE98" s="192" t="str">
        <f t="shared" si="34"/>
        <v/>
      </c>
      <c r="BF98" s="23"/>
      <c r="BG98" s="270"/>
      <c r="BH98" s="192" t="str">
        <f t="shared" si="35"/>
        <v/>
      </c>
      <c r="BI98" s="23"/>
      <c r="BJ98" s="270"/>
      <c r="BK98" s="192" t="str">
        <f t="shared" si="36"/>
        <v/>
      </c>
      <c r="BL98" s="23"/>
      <c r="BM98" s="270"/>
      <c r="BN98" s="192" t="str">
        <f t="shared" si="37"/>
        <v/>
      </c>
      <c r="BO98" s="23"/>
    </row>
    <row r="99" spans="3:67" ht="12" customHeight="1" x14ac:dyDescent="0.2">
      <c r="C99" s="982"/>
      <c r="D99" s="977" t="s">
        <v>208</v>
      </c>
      <c r="E99" s="978"/>
      <c r="F99" s="978"/>
      <c r="G99" s="855" t="s">
        <v>90</v>
      </c>
      <c r="H99" s="848">
        <v>0.04</v>
      </c>
      <c r="I99" s="855" t="s">
        <v>201</v>
      </c>
      <c r="J99" s="224"/>
      <c r="K99" s="218"/>
      <c r="L99" s="222" t="str">
        <f t="shared" si="19"/>
        <v/>
      </c>
      <c r="M99" s="224"/>
      <c r="N99" s="271"/>
      <c r="O99" s="222" t="str">
        <f t="shared" si="20"/>
        <v/>
      </c>
      <c r="P99" s="224"/>
      <c r="Q99" s="271"/>
      <c r="R99" s="222" t="str">
        <f t="shared" si="21"/>
        <v/>
      </c>
      <c r="S99" s="224"/>
      <c r="T99" s="271"/>
      <c r="U99" s="222" t="str">
        <f t="shared" si="22"/>
        <v/>
      </c>
      <c r="V99" s="224"/>
      <c r="W99" s="271"/>
      <c r="X99" s="222" t="str">
        <f t="shared" si="23"/>
        <v/>
      </c>
      <c r="Y99" s="224"/>
      <c r="Z99" s="271"/>
      <c r="AA99" s="222" t="str">
        <f t="shared" si="24"/>
        <v/>
      </c>
      <c r="AB99" s="224"/>
      <c r="AC99" s="268"/>
      <c r="AD99" s="222" t="str">
        <f t="shared" si="25"/>
        <v/>
      </c>
      <c r="AE99" s="224"/>
      <c r="AF99" s="271"/>
      <c r="AG99" s="222" t="str">
        <f t="shared" si="26"/>
        <v/>
      </c>
      <c r="AH99" s="224"/>
      <c r="AI99" s="268"/>
      <c r="AJ99" s="222" t="str">
        <f t="shared" si="27"/>
        <v/>
      </c>
      <c r="AK99" s="224"/>
      <c r="AL99" s="271"/>
      <c r="AM99" s="222" t="str">
        <f t="shared" si="28"/>
        <v/>
      </c>
      <c r="AN99" s="224"/>
      <c r="AO99" s="271"/>
      <c r="AP99" s="222" t="str">
        <f t="shared" si="29"/>
        <v/>
      </c>
      <c r="AQ99" s="224"/>
      <c r="AR99" s="271"/>
      <c r="AS99" s="222" t="str">
        <f t="shared" si="30"/>
        <v/>
      </c>
      <c r="AT99" s="224"/>
      <c r="AU99" s="271"/>
      <c r="AV99" s="222" t="str">
        <f t="shared" si="31"/>
        <v/>
      </c>
      <c r="AW99" s="224"/>
      <c r="AX99" s="271"/>
      <c r="AY99" s="222" t="str">
        <f t="shared" si="32"/>
        <v/>
      </c>
      <c r="AZ99" s="224"/>
      <c r="BA99" s="271"/>
      <c r="BB99" s="222" t="str">
        <f t="shared" si="33"/>
        <v/>
      </c>
      <c r="BC99" s="224"/>
      <c r="BD99" s="271"/>
      <c r="BE99" s="222" t="str">
        <f t="shared" si="34"/>
        <v/>
      </c>
      <c r="BF99" s="224"/>
      <c r="BG99" s="271"/>
      <c r="BH99" s="222" t="str">
        <f t="shared" si="35"/>
        <v/>
      </c>
      <c r="BI99" s="224"/>
      <c r="BJ99" s="271"/>
      <c r="BK99" s="222" t="str">
        <f t="shared" si="36"/>
        <v/>
      </c>
      <c r="BL99" s="224"/>
      <c r="BM99" s="271"/>
      <c r="BN99" s="222" t="str">
        <f t="shared" si="37"/>
        <v/>
      </c>
      <c r="BO99" s="23"/>
    </row>
    <row r="100" spans="3:67" ht="12" customHeight="1" x14ac:dyDescent="0.2">
      <c r="C100" s="982"/>
      <c r="D100" s="975" t="s">
        <v>209</v>
      </c>
      <c r="E100" s="976"/>
      <c r="F100" s="976"/>
      <c r="G100" s="854" t="s">
        <v>90</v>
      </c>
      <c r="H100" s="846">
        <v>0.04</v>
      </c>
      <c r="I100" s="854" t="s">
        <v>201</v>
      </c>
      <c r="J100" s="232"/>
      <c r="K100" s="187"/>
      <c r="L100" s="192" t="str">
        <f t="shared" si="19"/>
        <v/>
      </c>
      <c r="M100" s="232"/>
      <c r="N100" s="274"/>
      <c r="O100" s="192" t="str">
        <f t="shared" si="20"/>
        <v/>
      </c>
      <c r="P100" s="232"/>
      <c r="Q100" s="274"/>
      <c r="R100" s="192" t="str">
        <f t="shared" si="21"/>
        <v/>
      </c>
      <c r="S100" s="232"/>
      <c r="T100" s="274"/>
      <c r="U100" s="192" t="str">
        <f t="shared" si="22"/>
        <v/>
      </c>
      <c r="V100" s="232"/>
      <c r="W100" s="274"/>
      <c r="X100" s="192" t="str">
        <f t="shared" si="23"/>
        <v/>
      </c>
      <c r="Y100" s="232"/>
      <c r="Z100" s="274"/>
      <c r="AA100" s="192" t="str">
        <f t="shared" si="24"/>
        <v/>
      </c>
      <c r="AB100" s="232"/>
      <c r="AC100" s="273"/>
      <c r="AD100" s="192" t="str">
        <f t="shared" si="25"/>
        <v/>
      </c>
      <c r="AE100" s="232"/>
      <c r="AF100" s="274"/>
      <c r="AG100" s="192" t="str">
        <f t="shared" si="26"/>
        <v/>
      </c>
      <c r="AH100" s="232"/>
      <c r="AI100" s="273"/>
      <c r="AJ100" s="192" t="str">
        <f t="shared" si="27"/>
        <v/>
      </c>
      <c r="AK100" s="232"/>
      <c r="AL100" s="274"/>
      <c r="AM100" s="192" t="str">
        <f t="shared" si="28"/>
        <v/>
      </c>
      <c r="AN100" s="232"/>
      <c r="AO100" s="274"/>
      <c r="AP100" s="192" t="str">
        <f t="shared" si="29"/>
        <v/>
      </c>
      <c r="AQ100" s="232"/>
      <c r="AR100" s="274"/>
      <c r="AS100" s="192" t="str">
        <f t="shared" si="30"/>
        <v/>
      </c>
      <c r="AT100" s="232"/>
      <c r="AU100" s="274"/>
      <c r="AV100" s="192" t="str">
        <f t="shared" si="31"/>
        <v/>
      </c>
      <c r="AW100" s="232"/>
      <c r="AX100" s="274"/>
      <c r="AY100" s="192" t="str">
        <f t="shared" si="32"/>
        <v/>
      </c>
      <c r="AZ100" s="232"/>
      <c r="BA100" s="274"/>
      <c r="BB100" s="192" t="str">
        <f t="shared" si="33"/>
        <v/>
      </c>
      <c r="BC100" s="232"/>
      <c r="BD100" s="274"/>
      <c r="BE100" s="192" t="str">
        <f t="shared" si="34"/>
        <v/>
      </c>
      <c r="BF100" s="232"/>
      <c r="BG100" s="274"/>
      <c r="BH100" s="192" t="str">
        <f t="shared" si="35"/>
        <v/>
      </c>
      <c r="BI100" s="232"/>
      <c r="BJ100" s="274"/>
      <c r="BK100" s="192" t="str">
        <f t="shared" si="36"/>
        <v/>
      </c>
      <c r="BL100" s="232"/>
      <c r="BM100" s="274"/>
      <c r="BN100" s="192" t="str">
        <f t="shared" si="37"/>
        <v/>
      </c>
      <c r="BO100" s="23"/>
    </row>
    <row r="101" spans="3:67" ht="12" customHeight="1" x14ac:dyDescent="0.2">
      <c r="C101" s="982"/>
      <c r="D101" s="975" t="s">
        <v>210</v>
      </c>
      <c r="E101" s="976"/>
      <c r="F101" s="976"/>
      <c r="G101" s="854" t="s">
        <v>90</v>
      </c>
      <c r="H101" s="846">
        <v>0.05</v>
      </c>
      <c r="I101" s="854" t="s">
        <v>201</v>
      </c>
      <c r="J101" s="23"/>
      <c r="K101" s="218"/>
      <c r="L101" s="192" t="str">
        <f t="shared" si="19"/>
        <v/>
      </c>
      <c r="M101" s="23"/>
      <c r="N101" s="271"/>
      <c r="O101" s="192" t="str">
        <f t="shared" si="20"/>
        <v/>
      </c>
      <c r="P101" s="23"/>
      <c r="Q101" s="271"/>
      <c r="R101" s="192" t="str">
        <f t="shared" si="21"/>
        <v/>
      </c>
      <c r="S101" s="23"/>
      <c r="T101" s="271"/>
      <c r="U101" s="192" t="str">
        <f t="shared" si="22"/>
        <v/>
      </c>
      <c r="V101" s="23"/>
      <c r="W101" s="271"/>
      <c r="X101" s="192" t="str">
        <f t="shared" si="23"/>
        <v/>
      </c>
      <c r="Y101" s="23"/>
      <c r="Z101" s="271"/>
      <c r="AA101" s="192" t="str">
        <f t="shared" si="24"/>
        <v/>
      </c>
      <c r="AB101" s="23"/>
      <c r="AC101" s="267"/>
      <c r="AD101" s="192" t="str">
        <f t="shared" si="25"/>
        <v/>
      </c>
      <c r="AE101" s="23"/>
      <c r="AF101" s="271"/>
      <c r="AG101" s="192" t="str">
        <f t="shared" si="26"/>
        <v/>
      </c>
      <c r="AH101" s="23"/>
      <c r="AI101" s="267"/>
      <c r="AJ101" s="192" t="str">
        <f t="shared" si="27"/>
        <v/>
      </c>
      <c r="AK101" s="23"/>
      <c r="AL101" s="271"/>
      <c r="AM101" s="192" t="str">
        <f t="shared" si="28"/>
        <v/>
      </c>
      <c r="AN101" s="23"/>
      <c r="AO101" s="271"/>
      <c r="AP101" s="192" t="str">
        <f t="shared" si="29"/>
        <v/>
      </c>
      <c r="AQ101" s="23"/>
      <c r="AR101" s="271"/>
      <c r="AS101" s="192" t="str">
        <f t="shared" si="30"/>
        <v/>
      </c>
      <c r="AT101" s="23"/>
      <c r="AU101" s="271"/>
      <c r="AV101" s="192" t="str">
        <f t="shared" si="31"/>
        <v/>
      </c>
      <c r="AW101" s="23"/>
      <c r="AX101" s="271"/>
      <c r="AY101" s="192" t="str">
        <f t="shared" si="32"/>
        <v/>
      </c>
      <c r="AZ101" s="23"/>
      <c r="BA101" s="271"/>
      <c r="BB101" s="192" t="str">
        <f t="shared" si="33"/>
        <v/>
      </c>
      <c r="BC101" s="23"/>
      <c r="BD101" s="271"/>
      <c r="BE101" s="192" t="str">
        <f t="shared" si="34"/>
        <v/>
      </c>
      <c r="BF101" s="23"/>
      <c r="BG101" s="271"/>
      <c r="BH101" s="192" t="str">
        <f t="shared" si="35"/>
        <v/>
      </c>
      <c r="BI101" s="23"/>
      <c r="BJ101" s="271"/>
      <c r="BK101" s="192" t="str">
        <f t="shared" si="36"/>
        <v/>
      </c>
      <c r="BL101" s="23"/>
      <c r="BM101" s="271"/>
      <c r="BN101" s="192" t="str">
        <f t="shared" si="37"/>
        <v/>
      </c>
      <c r="BO101" s="23"/>
    </row>
    <row r="102" spans="3:67" ht="12" customHeight="1" x14ac:dyDescent="0.2">
      <c r="C102" s="982"/>
      <c r="D102" s="975" t="s">
        <v>211</v>
      </c>
      <c r="E102" s="976"/>
      <c r="F102" s="976"/>
      <c r="G102" s="854" t="s">
        <v>90</v>
      </c>
      <c r="H102" s="846">
        <v>8.0000000000000002E-3</v>
      </c>
      <c r="I102" s="854" t="s">
        <v>201</v>
      </c>
      <c r="J102" s="23"/>
      <c r="K102" s="218"/>
      <c r="L102" s="192" t="str">
        <f t="shared" si="19"/>
        <v/>
      </c>
      <c r="M102" s="23"/>
      <c r="N102" s="270"/>
      <c r="O102" s="192" t="str">
        <f t="shared" si="20"/>
        <v/>
      </c>
      <c r="P102" s="23"/>
      <c r="Q102" s="270"/>
      <c r="R102" s="192" t="str">
        <f t="shared" si="21"/>
        <v/>
      </c>
      <c r="S102" s="23"/>
      <c r="T102" s="270"/>
      <c r="U102" s="192" t="str">
        <f t="shared" si="22"/>
        <v/>
      </c>
      <c r="V102" s="23"/>
      <c r="W102" s="270"/>
      <c r="X102" s="192" t="str">
        <f t="shared" si="23"/>
        <v/>
      </c>
      <c r="Y102" s="23"/>
      <c r="Z102" s="270"/>
      <c r="AA102" s="192" t="str">
        <f t="shared" si="24"/>
        <v/>
      </c>
      <c r="AB102" s="23"/>
      <c r="AC102" s="267"/>
      <c r="AD102" s="192" t="str">
        <f t="shared" si="25"/>
        <v/>
      </c>
      <c r="AE102" s="23"/>
      <c r="AF102" s="270"/>
      <c r="AG102" s="192" t="str">
        <f t="shared" si="26"/>
        <v/>
      </c>
      <c r="AH102" s="23"/>
      <c r="AI102" s="267"/>
      <c r="AJ102" s="192" t="str">
        <f t="shared" si="27"/>
        <v/>
      </c>
      <c r="AK102" s="23"/>
      <c r="AL102" s="270"/>
      <c r="AM102" s="192" t="str">
        <f t="shared" si="28"/>
        <v/>
      </c>
      <c r="AN102" s="23"/>
      <c r="AO102" s="270"/>
      <c r="AP102" s="192" t="str">
        <f t="shared" si="29"/>
        <v/>
      </c>
      <c r="AQ102" s="23"/>
      <c r="AR102" s="270"/>
      <c r="AS102" s="192" t="str">
        <f t="shared" si="30"/>
        <v/>
      </c>
      <c r="AT102" s="23"/>
      <c r="AU102" s="270"/>
      <c r="AV102" s="192" t="str">
        <f t="shared" si="31"/>
        <v/>
      </c>
      <c r="AW102" s="23"/>
      <c r="AX102" s="270"/>
      <c r="AY102" s="192" t="str">
        <f t="shared" si="32"/>
        <v/>
      </c>
      <c r="AZ102" s="23"/>
      <c r="BA102" s="270"/>
      <c r="BB102" s="192" t="str">
        <f t="shared" si="33"/>
        <v/>
      </c>
      <c r="BC102" s="23"/>
      <c r="BD102" s="270"/>
      <c r="BE102" s="192" t="str">
        <f t="shared" si="34"/>
        <v/>
      </c>
      <c r="BF102" s="23"/>
      <c r="BG102" s="270"/>
      <c r="BH102" s="192" t="str">
        <f t="shared" si="35"/>
        <v/>
      </c>
      <c r="BI102" s="23"/>
      <c r="BJ102" s="270"/>
      <c r="BK102" s="192" t="str">
        <f t="shared" si="36"/>
        <v/>
      </c>
      <c r="BL102" s="23"/>
      <c r="BM102" s="270"/>
      <c r="BN102" s="192" t="str">
        <f t="shared" si="37"/>
        <v/>
      </c>
      <c r="BO102" s="23"/>
    </row>
    <row r="103" spans="3:67" ht="12" customHeight="1" x14ac:dyDescent="0.2">
      <c r="C103" s="982"/>
      <c r="D103" s="977" t="s">
        <v>212</v>
      </c>
      <c r="E103" s="978"/>
      <c r="F103" s="978"/>
      <c r="G103" s="855" t="s">
        <v>90</v>
      </c>
      <c r="H103" s="848">
        <v>6.0000000000000001E-3</v>
      </c>
      <c r="I103" s="855" t="s">
        <v>93</v>
      </c>
      <c r="J103" s="224"/>
      <c r="K103" s="269"/>
      <c r="L103" s="222" t="str">
        <f t="shared" si="19"/>
        <v/>
      </c>
      <c r="M103" s="224"/>
      <c r="N103" s="277"/>
      <c r="O103" s="222" t="str">
        <f t="shared" si="20"/>
        <v/>
      </c>
      <c r="P103" s="224"/>
      <c r="Q103" s="277"/>
      <c r="R103" s="222" t="str">
        <f t="shared" si="21"/>
        <v/>
      </c>
      <c r="S103" s="224"/>
      <c r="T103" s="277"/>
      <c r="U103" s="222" t="str">
        <f t="shared" si="22"/>
        <v/>
      </c>
      <c r="V103" s="224"/>
      <c r="W103" s="277"/>
      <c r="X103" s="222" t="str">
        <f t="shared" si="23"/>
        <v/>
      </c>
      <c r="Y103" s="224"/>
      <c r="Z103" s="277"/>
      <c r="AA103" s="222" t="str">
        <f t="shared" si="24"/>
        <v/>
      </c>
      <c r="AB103" s="224"/>
      <c r="AC103" s="277"/>
      <c r="AD103" s="222" t="str">
        <f t="shared" si="25"/>
        <v/>
      </c>
      <c r="AE103" s="224"/>
      <c r="AF103" s="277"/>
      <c r="AG103" s="222" t="str">
        <f t="shared" si="26"/>
        <v/>
      </c>
      <c r="AH103" s="224"/>
      <c r="AI103" s="277"/>
      <c r="AJ103" s="222" t="str">
        <f t="shared" si="27"/>
        <v/>
      </c>
      <c r="AK103" s="224"/>
      <c r="AL103" s="277"/>
      <c r="AM103" s="222" t="str">
        <f t="shared" si="28"/>
        <v/>
      </c>
      <c r="AN103" s="224"/>
      <c r="AO103" s="277"/>
      <c r="AP103" s="222" t="str">
        <f t="shared" si="29"/>
        <v/>
      </c>
      <c r="AQ103" s="224"/>
      <c r="AR103" s="277"/>
      <c r="AS103" s="222" t="str">
        <f t="shared" si="30"/>
        <v/>
      </c>
      <c r="AT103" s="224"/>
      <c r="AU103" s="277"/>
      <c r="AV103" s="222" t="str">
        <f t="shared" si="31"/>
        <v/>
      </c>
      <c r="AW103" s="224"/>
      <c r="AX103" s="277"/>
      <c r="AY103" s="222" t="str">
        <f t="shared" si="32"/>
        <v/>
      </c>
      <c r="AZ103" s="224"/>
      <c r="BA103" s="277"/>
      <c r="BB103" s="222" t="str">
        <f t="shared" si="33"/>
        <v/>
      </c>
      <c r="BC103" s="224"/>
      <c r="BD103" s="277"/>
      <c r="BE103" s="222" t="str">
        <f t="shared" si="34"/>
        <v/>
      </c>
      <c r="BF103" s="224"/>
      <c r="BG103" s="277"/>
      <c r="BH103" s="222" t="str">
        <f t="shared" si="35"/>
        <v/>
      </c>
      <c r="BI103" s="224"/>
      <c r="BJ103" s="277"/>
      <c r="BK103" s="222" t="str">
        <f t="shared" si="36"/>
        <v/>
      </c>
      <c r="BL103" s="224"/>
      <c r="BM103" s="277"/>
      <c r="BN103" s="222" t="str">
        <f t="shared" si="37"/>
        <v/>
      </c>
      <c r="BO103" s="23"/>
    </row>
    <row r="104" spans="3:67" ht="12" customHeight="1" x14ac:dyDescent="0.2">
      <c r="C104" s="982"/>
      <c r="D104" s="986" t="s">
        <v>213</v>
      </c>
      <c r="E104" s="987"/>
      <c r="F104" s="987"/>
      <c r="G104" s="854" t="s">
        <v>90</v>
      </c>
      <c r="H104" s="846">
        <v>8.0000000000000002E-3</v>
      </c>
      <c r="I104" s="854" t="s">
        <v>201</v>
      </c>
      <c r="J104" s="23"/>
      <c r="K104" s="218"/>
      <c r="L104" s="192" t="str">
        <f t="shared" si="19"/>
        <v/>
      </c>
      <c r="M104" s="23"/>
      <c r="N104" s="270"/>
      <c r="O104" s="192" t="str">
        <f t="shared" si="20"/>
        <v/>
      </c>
      <c r="P104" s="23"/>
      <c r="Q104" s="270"/>
      <c r="R104" s="192" t="str">
        <f t="shared" si="21"/>
        <v/>
      </c>
      <c r="S104" s="23"/>
      <c r="T104" s="270"/>
      <c r="U104" s="192" t="str">
        <f t="shared" si="22"/>
        <v/>
      </c>
      <c r="V104" s="23"/>
      <c r="W104" s="270"/>
      <c r="X104" s="192" t="str">
        <f t="shared" si="23"/>
        <v/>
      </c>
      <c r="Y104" s="23"/>
      <c r="Z104" s="270"/>
      <c r="AA104" s="192" t="str">
        <f t="shared" si="24"/>
        <v/>
      </c>
      <c r="AB104" s="23"/>
      <c r="AC104" s="267"/>
      <c r="AD104" s="192" t="str">
        <f t="shared" si="25"/>
        <v/>
      </c>
      <c r="AE104" s="23"/>
      <c r="AF104" s="270"/>
      <c r="AG104" s="192" t="str">
        <f t="shared" si="26"/>
        <v/>
      </c>
      <c r="AH104" s="23"/>
      <c r="AI104" s="267"/>
      <c r="AJ104" s="192" t="str">
        <f t="shared" si="27"/>
        <v/>
      </c>
      <c r="AK104" s="23"/>
      <c r="AL104" s="270"/>
      <c r="AM104" s="192" t="str">
        <f t="shared" si="28"/>
        <v/>
      </c>
      <c r="AN104" s="23"/>
      <c r="AO104" s="270"/>
      <c r="AP104" s="192" t="str">
        <f t="shared" si="29"/>
        <v/>
      </c>
      <c r="AQ104" s="23"/>
      <c r="AR104" s="270"/>
      <c r="AS104" s="192" t="str">
        <f t="shared" si="30"/>
        <v/>
      </c>
      <c r="AT104" s="23"/>
      <c r="AU104" s="270"/>
      <c r="AV104" s="192" t="str">
        <f t="shared" si="31"/>
        <v/>
      </c>
      <c r="AW104" s="23"/>
      <c r="AX104" s="270"/>
      <c r="AY104" s="192" t="str">
        <f t="shared" si="32"/>
        <v/>
      </c>
      <c r="AZ104" s="23"/>
      <c r="BA104" s="270"/>
      <c r="BB104" s="192" t="str">
        <f t="shared" si="33"/>
        <v/>
      </c>
      <c r="BC104" s="23"/>
      <c r="BD104" s="270"/>
      <c r="BE104" s="192" t="str">
        <f t="shared" si="34"/>
        <v/>
      </c>
      <c r="BF104" s="23"/>
      <c r="BG104" s="270"/>
      <c r="BH104" s="192" t="str">
        <f t="shared" si="35"/>
        <v/>
      </c>
      <c r="BI104" s="23"/>
      <c r="BJ104" s="270"/>
      <c r="BK104" s="192" t="str">
        <f t="shared" si="36"/>
        <v/>
      </c>
      <c r="BL104" s="23"/>
      <c r="BM104" s="270"/>
      <c r="BN104" s="192" t="str">
        <f t="shared" si="37"/>
        <v/>
      </c>
      <c r="BO104" s="23"/>
    </row>
    <row r="105" spans="3:67" ht="12" customHeight="1" x14ac:dyDescent="0.2">
      <c r="C105" s="982"/>
      <c r="D105" s="975" t="s">
        <v>214</v>
      </c>
      <c r="E105" s="976"/>
      <c r="F105" s="976"/>
      <c r="G105" s="854" t="s">
        <v>90</v>
      </c>
      <c r="H105" s="846">
        <v>0.03</v>
      </c>
      <c r="I105" s="854" t="s">
        <v>201</v>
      </c>
      <c r="J105" s="23"/>
      <c r="K105" s="218"/>
      <c r="L105" s="192" t="str">
        <f t="shared" si="19"/>
        <v/>
      </c>
      <c r="M105" s="23"/>
      <c r="N105" s="271"/>
      <c r="O105" s="192" t="str">
        <f t="shared" si="20"/>
        <v/>
      </c>
      <c r="P105" s="23"/>
      <c r="Q105" s="271"/>
      <c r="R105" s="192" t="str">
        <f t="shared" si="21"/>
        <v/>
      </c>
      <c r="S105" s="23"/>
      <c r="T105" s="271"/>
      <c r="U105" s="192" t="str">
        <f t="shared" si="22"/>
        <v/>
      </c>
      <c r="V105" s="23"/>
      <c r="W105" s="271"/>
      <c r="X105" s="192" t="str">
        <f t="shared" si="23"/>
        <v/>
      </c>
      <c r="Y105" s="23"/>
      <c r="Z105" s="271"/>
      <c r="AA105" s="192" t="str">
        <f t="shared" si="24"/>
        <v/>
      </c>
      <c r="AB105" s="23"/>
      <c r="AC105" s="267"/>
      <c r="AD105" s="192" t="str">
        <f t="shared" si="25"/>
        <v/>
      </c>
      <c r="AE105" s="23"/>
      <c r="AF105" s="271"/>
      <c r="AG105" s="192" t="str">
        <f t="shared" si="26"/>
        <v/>
      </c>
      <c r="AH105" s="23"/>
      <c r="AI105" s="267"/>
      <c r="AJ105" s="192" t="str">
        <f t="shared" si="27"/>
        <v/>
      </c>
      <c r="AK105" s="23"/>
      <c r="AL105" s="271"/>
      <c r="AM105" s="192" t="str">
        <f t="shared" si="28"/>
        <v/>
      </c>
      <c r="AN105" s="23"/>
      <c r="AO105" s="271"/>
      <c r="AP105" s="192" t="str">
        <f t="shared" si="29"/>
        <v/>
      </c>
      <c r="AQ105" s="23"/>
      <c r="AR105" s="271"/>
      <c r="AS105" s="192" t="str">
        <f t="shared" si="30"/>
        <v/>
      </c>
      <c r="AT105" s="23"/>
      <c r="AU105" s="271"/>
      <c r="AV105" s="192" t="str">
        <f t="shared" si="31"/>
        <v/>
      </c>
      <c r="AW105" s="23"/>
      <c r="AX105" s="271"/>
      <c r="AY105" s="192" t="str">
        <f t="shared" si="32"/>
        <v/>
      </c>
      <c r="AZ105" s="23"/>
      <c r="BA105" s="271"/>
      <c r="BB105" s="192" t="str">
        <f t="shared" si="33"/>
        <v/>
      </c>
      <c r="BC105" s="23"/>
      <c r="BD105" s="271"/>
      <c r="BE105" s="192" t="str">
        <f t="shared" si="34"/>
        <v/>
      </c>
      <c r="BF105" s="23"/>
      <c r="BG105" s="271"/>
      <c r="BH105" s="192" t="str">
        <f t="shared" si="35"/>
        <v/>
      </c>
      <c r="BI105" s="23"/>
      <c r="BJ105" s="271"/>
      <c r="BK105" s="192" t="str">
        <f t="shared" si="36"/>
        <v/>
      </c>
      <c r="BL105" s="23"/>
      <c r="BM105" s="271"/>
      <c r="BN105" s="192" t="str">
        <f t="shared" si="37"/>
        <v/>
      </c>
      <c r="BO105" s="23"/>
    </row>
    <row r="106" spans="3:67" ht="12" customHeight="1" x14ac:dyDescent="0.2">
      <c r="C106" s="982"/>
      <c r="D106" s="975" t="s">
        <v>215</v>
      </c>
      <c r="E106" s="976"/>
      <c r="F106" s="976"/>
      <c r="G106" s="854" t="s">
        <v>90</v>
      </c>
      <c r="H106" s="846">
        <v>8.0000000000000002E-3</v>
      </c>
      <c r="I106" s="854" t="s">
        <v>201</v>
      </c>
      <c r="J106" s="23"/>
      <c r="K106" s="218"/>
      <c r="L106" s="192" t="str">
        <f t="shared" si="19"/>
        <v/>
      </c>
      <c r="M106" s="23"/>
      <c r="N106" s="270"/>
      <c r="O106" s="192" t="str">
        <f t="shared" si="20"/>
        <v/>
      </c>
      <c r="P106" s="23"/>
      <c r="Q106" s="270"/>
      <c r="R106" s="192" t="str">
        <f t="shared" si="21"/>
        <v/>
      </c>
      <c r="S106" s="23"/>
      <c r="T106" s="270"/>
      <c r="U106" s="192" t="str">
        <f t="shared" si="22"/>
        <v/>
      </c>
      <c r="V106" s="23"/>
      <c r="W106" s="270"/>
      <c r="X106" s="192" t="str">
        <f t="shared" si="23"/>
        <v/>
      </c>
      <c r="Y106" s="23"/>
      <c r="Z106" s="270"/>
      <c r="AA106" s="192" t="str">
        <f t="shared" si="24"/>
        <v/>
      </c>
      <c r="AB106" s="23"/>
      <c r="AC106" s="267"/>
      <c r="AD106" s="192" t="str">
        <f t="shared" si="25"/>
        <v/>
      </c>
      <c r="AE106" s="23"/>
      <c r="AF106" s="270"/>
      <c r="AG106" s="192" t="str">
        <f t="shared" si="26"/>
        <v/>
      </c>
      <c r="AH106" s="23"/>
      <c r="AI106" s="267"/>
      <c r="AJ106" s="192" t="str">
        <f t="shared" si="27"/>
        <v/>
      </c>
      <c r="AK106" s="23"/>
      <c r="AL106" s="270"/>
      <c r="AM106" s="192" t="str">
        <f t="shared" si="28"/>
        <v/>
      </c>
      <c r="AN106" s="23"/>
      <c r="AO106" s="270"/>
      <c r="AP106" s="192" t="str">
        <f t="shared" si="29"/>
        <v/>
      </c>
      <c r="AQ106" s="23"/>
      <c r="AR106" s="270"/>
      <c r="AS106" s="192" t="str">
        <f t="shared" si="30"/>
        <v/>
      </c>
      <c r="AT106" s="23"/>
      <c r="AU106" s="270"/>
      <c r="AV106" s="192" t="str">
        <f t="shared" si="31"/>
        <v/>
      </c>
      <c r="AW106" s="23"/>
      <c r="AX106" s="270"/>
      <c r="AY106" s="192" t="str">
        <f t="shared" si="32"/>
        <v/>
      </c>
      <c r="AZ106" s="23"/>
      <c r="BA106" s="270"/>
      <c r="BB106" s="192" t="str">
        <f t="shared" si="33"/>
        <v/>
      </c>
      <c r="BC106" s="23"/>
      <c r="BD106" s="270"/>
      <c r="BE106" s="192" t="str">
        <f t="shared" si="34"/>
        <v/>
      </c>
      <c r="BF106" s="23"/>
      <c r="BG106" s="270"/>
      <c r="BH106" s="192" t="str">
        <f t="shared" si="35"/>
        <v/>
      </c>
      <c r="BI106" s="23"/>
      <c r="BJ106" s="270"/>
      <c r="BK106" s="192" t="str">
        <f t="shared" si="36"/>
        <v/>
      </c>
      <c r="BL106" s="23"/>
      <c r="BM106" s="270"/>
      <c r="BN106" s="192" t="str">
        <f t="shared" si="37"/>
        <v/>
      </c>
      <c r="BO106" s="23"/>
    </row>
    <row r="107" spans="3:67" ht="12" customHeight="1" x14ac:dyDescent="0.2">
      <c r="C107" s="982"/>
      <c r="D107" s="977" t="s">
        <v>216</v>
      </c>
      <c r="E107" s="978"/>
      <c r="F107" s="978"/>
      <c r="G107" s="855" t="s">
        <v>90</v>
      </c>
      <c r="H107" s="848"/>
      <c r="I107" s="855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4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  <c r="BO107" s="23"/>
    </row>
    <row r="108" spans="3:67" ht="12" customHeight="1" x14ac:dyDescent="0.2">
      <c r="C108" s="982"/>
      <c r="D108" s="986" t="s">
        <v>217</v>
      </c>
      <c r="E108" s="987"/>
      <c r="F108" s="987"/>
      <c r="G108" s="854" t="s">
        <v>90</v>
      </c>
      <c r="H108" s="853">
        <v>0.6</v>
      </c>
      <c r="I108" s="843" t="s">
        <v>201</v>
      </c>
      <c r="J108" s="232"/>
      <c r="K108" s="187"/>
      <c r="L108" s="192" t="str">
        <f>IF(K108="","",(IF(K108&lt;=$H108,"○","×")))</f>
        <v/>
      </c>
      <c r="M108" s="232"/>
      <c r="N108" s="278"/>
      <c r="O108" s="192" t="str">
        <f>IF(N108="","",(IF(N108&lt;=$H108,"○","×")))</f>
        <v/>
      </c>
      <c r="P108" s="232"/>
      <c r="Q108" s="278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3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3"/>
      <c r="AJ108" s="192" t="str">
        <f>IF(AI108="","",(IF(AI108&lt;=$H108,"○","×")))</f>
        <v/>
      </c>
      <c r="AK108" s="232"/>
      <c r="AL108" s="278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8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8"/>
      <c r="BB108" s="192" t="str">
        <f>IF(BA108="","",(IF(BA108&lt;=$H108,"○","×")))</f>
        <v/>
      </c>
      <c r="BC108" s="232"/>
      <c r="BD108" s="278"/>
      <c r="BE108" s="192" t="str">
        <f>IF(BD108="","",(IF(BD108&lt;=$H108,"○","×")))</f>
        <v/>
      </c>
      <c r="BF108" s="232"/>
      <c r="BG108" s="278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"/>
    </row>
    <row r="109" spans="3:67" ht="12" customHeight="1" x14ac:dyDescent="0.2">
      <c r="C109" s="982"/>
      <c r="D109" s="975" t="s">
        <v>218</v>
      </c>
      <c r="E109" s="976"/>
      <c r="F109" s="976"/>
      <c r="G109" s="854" t="s">
        <v>90</v>
      </c>
      <c r="H109" s="846">
        <v>0.4</v>
      </c>
      <c r="I109" s="854" t="s">
        <v>201</v>
      </c>
      <c r="J109" s="23"/>
      <c r="K109" s="218"/>
      <c r="L109" s="192" t="str">
        <f>IF(K109="","",(IF(K109&lt;=$H109,"○","×")))</f>
        <v/>
      </c>
      <c r="M109" s="23"/>
      <c r="N109" s="193"/>
      <c r="O109" s="192" t="str">
        <f>IF(N109="","",(IF(N109&lt;=$H109,"○","×")))</f>
        <v/>
      </c>
      <c r="P109" s="23"/>
      <c r="Q109" s="193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267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267"/>
      <c r="AJ109" s="192" t="str">
        <f>IF(AI109="","",(IF(AI109&lt;=$H109,"○","×")))</f>
        <v/>
      </c>
      <c r="AK109" s="23"/>
      <c r="AL109" s="193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193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193"/>
      <c r="BB109" s="192" t="str">
        <f>IF(BA109="","",(IF(BA109&lt;=$H109,"○","×")))</f>
        <v/>
      </c>
      <c r="BC109" s="23"/>
      <c r="BD109" s="193"/>
      <c r="BE109" s="192" t="str">
        <f>IF(BD109="","",(IF(BD109&lt;=$H109,"○","×")))</f>
        <v/>
      </c>
      <c r="BF109" s="23"/>
      <c r="BG109" s="193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</row>
    <row r="110" spans="3:67" ht="12" customHeight="1" x14ac:dyDescent="0.2">
      <c r="C110" s="982"/>
      <c r="D110" s="975" t="s">
        <v>219</v>
      </c>
      <c r="E110" s="976"/>
      <c r="F110" s="976"/>
      <c r="G110" s="854" t="s">
        <v>90</v>
      </c>
      <c r="H110" s="846">
        <v>0.06</v>
      </c>
      <c r="I110" s="854" t="s">
        <v>201</v>
      </c>
      <c r="J110" s="23"/>
      <c r="K110" s="218"/>
      <c r="L110" s="192" t="str">
        <f>IF(K110="","",(IF(K110&lt;=$H110,"○","×")))</f>
        <v/>
      </c>
      <c r="M110" s="23"/>
      <c r="N110" s="195"/>
      <c r="O110" s="192" t="str">
        <f>IF(N110="","",(IF(N110&lt;=$H110,"○","×")))</f>
        <v/>
      </c>
      <c r="P110" s="23"/>
      <c r="Q110" s="195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267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267"/>
      <c r="AJ110" s="192" t="str">
        <f>IF(AI110="","",(IF(AI110&lt;=$H110,"○","×")))</f>
        <v/>
      </c>
      <c r="AK110" s="23"/>
      <c r="AL110" s="195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195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195"/>
      <c r="BB110" s="192" t="str">
        <f>IF(BA110="","",(IF(BA110&lt;=$H110,"○","×")))</f>
        <v/>
      </c>
      <c r="BC110" s="23"/>
      <c r="BD110" s="195"/>
      <c r="BE110" s="192" t="str">
        <f>IF(BD110="","",(IF(BD110&lt;=$H110,"○","×")))</f>
        <v/>
      </c>
      <c r="BF110" s="23"/>
      <c r="BG110" s="195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</row>
    <row r="111" spans="3:67" ht="12" customHeight="1" x14ac:dyDescent="0.2">
      <c r="C111" s="982"/>
      <c r="D111" s="977" t="s">
        <v>220</v>
      </c>
      <c r="E111" s="978"/>
      <c r="F111" s="978"/>
      <c r="G111" s="855" t="s">
        <v>90</v>
      </c>
      <c r="H111" s="848"/>
      <c r="I111" s="855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4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  <c r="BO111" s="23"/>
    </row>
    <row r="112" spans="3:67" ht="12" customHeight="1" x14ac:dyDescent="0.2">
      <c r="C112" s="982"/>
      <c r="D112" s="975" t="s">
        <v>221</v>
      </c>
      <c r="E112" s="976"/>
      <c r="F112" s="976"/>
      <c r="G112" s="854" t="s">
        <v>90</v>
      </c>
      <c r="H112" s="846">
        <v>7.0000000000000007E-2</v>
      </c>
      <c r="I112" s="843" t="s">
        <v>201</v>
      </c>
      <c r="J112" s="232"/>
      <c r="K112" s="187"/>
      <c r="L112" s="192" t="str">
        <f t="shared" ref="L112:L123" si="38">IF(K112="","",(IF(K112&lt;=$H112,"○","×")))</f>
        <v/>
      </c>
      <c r="M112" s="23"/>
      <c r="N112" s="274"/>
      <c r="O112" s="192" t="str">
        <f t="shared" ref="O112:O123" si="39">IF(N112="","",(IF(N112&lt;=$H112,"○","×")))</f>
        <v/>
      </c>
      <c r="P112" s="23"/>
      <c r="Q112" s="274"/>
      <c r="R112" s="192" t="str">
        <f t="shared" ref="R112:R123" si="40">IF(Q112="","",(IF(Q112&lt;=$H112,"○","×")))</f>
        <v/>
      </c>
      <c r="S112" s="23"/>
      <c r="T112" s="274"/>
      <c r="U112" s="192" t="str">
        <f t="shared" ref="U112:U123" si="41">IF(T112="","",(IF(T112&lt;=$H112,"○","×")))</f>
        <v/>
      </c>
      <c r="V112" s="232"/>
      <c r="W112" s="274"/>
      <c r="X112" s="192" t="str">
        <f t="shared" ref="X112:X123" si="42">IF(W112="","",(IF(W112&lt;=$H112,"○","×")))</f>
        <v/>
      </c>
      <c r="Y112" s="23"/>
      <c r="Z112" s="274"/>
      <c r="AA112" s="192" t="str">
        <f t="shared" ref="AA112:AA123" si="43">IF(Z112="","",(IF(Z112&lt;=$H112,"○","×")))</f>
        <v/>
      </c>
      <c r="AB112" s="23"/>
      <c r="AC112" s="281"/>
      <c r="AD112" s="192" t="str">
        <f t="shared" ref="AD112:AD123" si="44">IF(AC112="","",(IF(AC112&lt;=$H112,"○","×")))</f>
        <v/>
      </c>
      <c r="AE112" s="23"/>
      <c r="AF112" s="274"/>
      <c r="AG112" s="192" t="str">
        <f t="shared" ref="AG112:AG123" si="45">IF(AF112="","",(IF(AF112&lt;=$H112,"○","×")))</f>
        <v/>
      </c>
      <c r="AH112" s="23"/>
      <c r="AI112" s="281"/>
      <c r="AJ112" s="192" t="str">
        <f t="shared" ref="AJ112:AJ123" si="46">IF(AI112="","",(IF(AI112&lt;=$H112,"○","×")))</f>
        <v/>
      </c>
      <c r="AK112" s="23"/>
      <c r="AL112" s="274"/>
      <c r="AM112" s="192" t="str">
        <f t="shared" ref="AM112:AM123" si="47">IF(AL112="","",(IF(AL112&lt;=$H112,"○","×")))</f>
        <v/>
      </c>
      <c r="AN112" s="23"/>
      <c r="AO112" s="274"/>
      <c r="AP112" s="192" t="str">
        <f t="shared" ref="AP112:AP123" si="48">IF(AO112="","",(IF(AO112&lt;=$H112,"○","×")))</f>
        <v/>
      </c>
      <c r="AQ112" s="23"/>
      <c r="AR112" s="274"/>
      <c r="AS112" s="192" t="str">
        <f t="shared" ref="AS112:AS123" si="49">IF(AR112="","",(IF(AR112&lt;=$H112,"○","×")))</f>
        <v/>
      </c>
      <c r="AT112" s="23"/>
      <c r="AU112" s="274"/>
      <c r="AV112" s="192" t="str">
        <f t="shared" ref="AV112:AV123" si="50">IF(AU112="","",(IF(AU112&lt;=$H112,"○","×")))</f>
        <v/>
      </c>
      <c r="AW112" s="232"/>
      <c r="AX112" s="274"/>
      <c r="AY112" s="192" t="str">
        <f t="shared" ref="AY112:AY123" si="51">IF(AX112="","",(IF(AX112&lt;=$H112,"○","×")))</f>
        <v/>
      </c>
      <c r="AZ112" s="23"/>
      <c r="BA112" s="274"/>
      <c r="BB112" s="192" t="str">
        <f t="shared" ref="BB112:BB123" si="52">IF(BA112="","",(IF(BA112&lt;=$H112,"○","×")))</f>
        <v/>
      </c>
      <c r="BC112" s="23"/>
      <c r="BD112" s="274"/>
      <c r="BE112" s="192" t="str">
        <f t="shared" ref="BE112:BE123" si="53">IF(BD112="","",(IF(BD112&lt;=$H112,"○","×")))</f>
        <v/>
      </c>
      <c r="BF112" s="23"/>
      <c r="BG112" s="274"/>
      <c r="BH112" s="192" t="str">
        <f t="shared" ref="BH112:BH123" si="54">IF(BG112="","",(IF(BG112&lt;=$H112,"○","×")))</f>
        <v/>
      </c>
      <c r="BI112" s="232"/>
      <c r="BJ112" s="274"/>
      <c r="BK112" s="192" t="str">
        <f t="shared" ref="BK112:BK123" si="55">IF(BJ112="","",(IF(BJ112&lt;=$H112,"○","×")))</f>
        <v/>
      </c>
      <c r="BL112" s="23"/>
      <c r="BM112" s="274"/>
      <c r="BN112" s="192" t="str">
        <f t="shared" ref="BN112:BN123" si="56">IF(BM112="","",(IF(BM112&lt;=$H112,"○","×")))</f>
        <v/>
      </c>
      <c r="BO112" s="23"/>
    </row>
    <row r="113" spans="3:67" ht="12" customHeight="1" x14ac:dyDescent="0.2">
      <c r="C113" s="982"/>
      <c r="D113" s="975" t="s">
        <v>222</v>
      </c>
      <c r="E113" s="976"/>
      <c r="F113" s="976"/>
      <c r="G113" s="854" t="s">
        <v>90</v>
      </c>
      <c r="H113" s="846">
        <v>0.02</v>
      </c>
      <c r="I113" s="854" t="s">
        <v>201</v>
      </c>
      <c r="J113" s="23"/>
      <c r="K113" s="218"/>
      <c r="L113" s="192" t="str">
        <f t="shared" si="38"/>
        <v/>
      </c>
      <c r="M113" s="23"/>
      <c r="N113" s="270"/>
      <c r="O113" s="192" t="str">
        <f t="shared" si="39"/>
        <v/>
      </c>
      <c r="P113" s="23"/>
      <c r="Q113" s="270"/>
      <c r="R113" s="192" t="str">
        <f t="shared" si="40"/>
        <v/>
      </c>
      <c r="S113" s="23"/>
      <c r="T113" s="270"/>
      <c r="U113" s="192" t="str">
        <f t="shared" si="41"/>
        <v/>
      </c>
      <c r="V113" s="23"/>
      <c r="W113" s="270"/>
      <c r="X113" s="192" t="str">
        <f t="shared" si="42"/>
        <v/>
      </c>
      <c r="Y113" s="23"/>
      <c r="Z113" s="270"/>
      <c r="AA113" s="192" t="str">
        <f t="shared" si="43"/>
        <v/>
      </c>
      <c r="AB113" s="23"/>
      <c r="AC113" s="188"/>
      <c r="AD113" s="192" t="str">
        <f t="shared" si="44"/>
        <v/>
      </c>
      <c r="AE113" s="23"/>
      <c r="AF113" s="270"/>
      <c r="AG113" s="192" t="str">
        <f t="shared" si="45"/>
        <v/>
      </c>
      <c r="AH113" s="23"/>
      <c r="AI113" s="188"/>
      <c r="AJ113" s="192" t="str">
        <f t="shared" si="46"/>
        <v/>
      </c>
      <c r="AK113" s="23"/>
      <c r="AL113" s="270"/>
      <c r="AM113" s="192" t="str">
        <f t="shared" si="47"/>
        <v/>
      </c>
      <c r="AN113" s="23"/>
      <c r="AO113" s="270"/>
      <c r="AP113" s="192" t="str">
        <f t="shared" si="48"/>
        <v/>
      </c>
      <c r="AQ113" s="23"/>
      <c r="AR113" s="270"/>
      <c r="AS113" s="192" t="str">
        <f t="shared" si="49"/>
        <v/>
      </c>
      <c r="AT113" s="23"/>
      <c r="AU113" s="270"/>
      <c r="AV113" s="192" t="str">
        <f t="shared" si="50"/>
        <v/>
      </c>
      <c r="AW113" s="23"/>
      <c r="AX113" s="270"/>
      <c r="AY113" s="192" t="str">
        <f t="shared" si="51"/>
        <v/>
      </c>
      <c r="AZ113" s="23"/>
      <c r="BA113" s="270"/>
      <c r="BB113" s="192" t="str">
        <f t="shared" si="52"/>
        <v/>
      </c>
      <c r="BC113" s="23"/>
      <c r="BD113" s="270"/>
      <c r="BE113" s="192" t="str">
        <f t="shared" si="53"/>
        <v/>
      </c>
      <c r="BF113" s="23"/>
      <c r="BG113" s="270"/>
      <c r="BH113" s="192" t="str">
        <f t="shared" si="54"/>
        <v/>
      </c>
      <c r="BI113" s="23"/>
      <c r="BJ113" s="270"/>
      <c r="BK113" s="192" t="str">
        <f t="shared" si="55"/>
        <v/>
      </c>
      <c r="BL113" s="23"/>
      <c r="BM113" s="270"/>
      <c r="BN113" s="192" t="str">
        <f t="shared" si="56"/>
        <v/>
      </c>
      <c r="BO113" s="23"/>
    </row>
    <row r="114" spans="3:67" ht="12" customHeight="1" x14ac:dyDescent="0.2">
      <c r="C114" s="982"/>
      <c r="D114" s="975" t="s">
        <v>223</v>
      </c>
      <c r="E114" s="976"/>
      <c r="F114" s="976"/>
      <c r="G114" s="854" t="s">
        <v>90</v>
      </c>
      <c r="H114" s="846">
        <v>2E-3</v>
      </c>
      <c r="I114" s="854" t="s">
        <v>201</v>
      </c>
      <c r="J114" s="23"/>
      <c r="K114" s="219"/>
      <c r="L114" s="192" t="str">
        <f t="shared" si="38"/>
        <v/>
      </c>
      <c r="M114" s="23"/>
      <c r="N114" s="282"/>
      <c r="O114" s="192" t="str">
        <f t="shared" si="39"/>
        <v/>
      </c>
      <c r="P114" s="23"/>
      <c r="Q114" s="282"/>
      <c r="R114" s="192" t="str">
        <f t="shared" si="40"/>
        <v/>
      </c>
      <c r="S114" s="23"/>
      <c r="T114" s="282"/>
      <c r="U114" s="192" t="str">
        <f t="shared" si="41"/>
        <v/>
      </c>
      <c r="V114" s="23"/>
      <c r="W114" s="282"/>
      <c r="X114" s="192" t="str">
        <f t="shared" si="42"/>
        <v/>
      </c>
      <c r="Y114" s="23"/>
      <c r="Z114" s="282"/>
      <c r="AA114" s="192" t="str">
        <f t="shared" si="43"/>
        <v/>
      </c>
      <c r="AB114" s="23"/>
      <c r="AC114" s="189"/>
      <c r="AD114" s="192" t="str">
        <f t="shared" si="44"/>
        <v/>
      </c>
      <c r="AE114" s="23"/>
      <c r="AF114" s="282"/>
      <c r="AG114" s="192" t="str">
        <f t="shared" si="45"/>
        <v/>
      </c>
      <c r="AH114" s="23"/>
      <c r="AI114" s="189"/>
      <c r="AJ114" s="192" t="str">
        <f t="shared" si="46"/>
        <v/>
      </c>
      <c r="AK114" s="23"/>
      <c r="AL114" s="282"/>
      <c r="AM114" s="192" t="str">
        <f t="shared" si="47"/>
        <v/>
      </c>
      <c r="AN114" s="23"/>
      <c r="AO114" s="282"/>
      <c r="AP114" s="192" t="str">
        <f t="shared" si="48"/>
        <v/>
      </c>
      <c r="AQ114" s="23"/>
      <c r="AR114" s="282"/>
      <c r="AS114" s="192" t="str">
        <f t="shared" si="49"/>
        <v/>
      </c>
      <c r="AT114" s="23"/>
      <c r="AU114" s="282"/>
      <c r="AV114" s="192" t="str">
        <f t="shared" si="50"/>
        <v/>
      </c>
      <c r="AW114" s="23"/>
      <c r="AX114" s="282"/>
      <c r="AY114" s="192" t="str">
        <f t="shared" si="51"/>
        <v/>
      </c>
      <c r="AZ114" s="23"/>
      <c r="BA114" s="282"/>
      <c r="BB114" s="192" t="str">
        <f t="shared" si="52"/>
        <v/>
      </c>
      <c r="BC114" s="23"/>
      <c r="BD114" s="282"/>
      <c r="BE114" s="192" t="str">
        <f t="shared" si="53"/>
        <v/>
      </c>
      <c r="BF114" s="23"/>
      <c r="BG114" s="282"/>
      <c r="BH114" s="192" t="str">
        <f t="shared" si="54"/>
        <v/>
      </c>
      <c r="BI114" s="23"/>
      <c r="BJ114" s="282"/>
      <c r="BK114" s="192" t="str">
        <f t="shared" si="55"/>
        <v/>
      </c>
      <c r="BL114" s="23"/>
      <c r="BM114" s="282"/>
      <c r="BN114" s="192" t="str">
        <f t="shared" si="56"/>
        <v/>
      </c>
      <c r="BO114" s="23"/>
    </row>
    <row r="115" spans="3:67" ht="12" customHeight="1" x14ac:dyDescent="0.2">
      <c r="C115" s="982"/>
      <c r="D115" s="977" t="s">
        <v>224</v>
      </c>
      <c r="E115" s="978"/>
      <c r="F115" s="978"/>
      <c r="G115" s="855" t="s">
        <v>90</v>
      </c>
      <c r="H115" s="848">
        <v>4.0000000000000002E-4</v>
      </c>
      <c r="I115" s="855" t="s">
        <v>201</v>
      </c>
      <c r="J115" s="224"/>
      <c r="K115" s="223"/>
      <c r="L115" s="222" t="str">
        <f t="shared" si="38"/>
        <v/>
      </c>
      <c r="M115" s="224"/>
      <c r="N115" s="283"/>
      <c r="O115" s="222" t="str">
        <f t="shared" si="39"/>
        <v/>
      </c>
      <c r="P115" s="224"/>
      <c r="Q115" s="283"/>
      <c r="R115" s="222" t="str">
        <f t="shared" si="40"/>
        <v/>
      </c>
      <c r="S115" s="224"/>
      <c r="T115" s="283"/>
      <c r="U115" s="222" t="str">
        <f t="shared" si="41"/>
        <v/>
      </c>
      <c r="V115" s="224"/>
      <c r="W115" s="283"/>
      <c r="X115" s="222" t="str">
        <f t="shared" si="42"/>
        <v/>
      </c>
      <c r="Y115" s="224"/>
      <c r="Z115" s="283"/>
      <c r="AA115" s="222" t="str">
        <f t="shared" si="43"/>
        <v/>
      </c>
      <c r="AB115" s="224"/>
      <c r="AC115" s="227"/>
      <c r="AD115" s="222" t="str">
        <f t="shared" si="44"/>
        <v/>
      </c>
      <c r="AE115" s="224"/>
      <c r="AF115" s="283"/>
      <c r="AG115" s="222" t="str">
        <f t="shared" si="45"/>
        <v/>
      </c>
      <c r="AH115" s="224"/>
      <c r="AI115" s="227"/>
      <c r="AJ115" s="222" t="str">
        <f t="shared" si="46"/>
        <v/>
      </c>
      <c r="AK115" s="224"/>
      <c r="AL115" s="283"/>
      <c r="AM115" s="222" t="str">
        <f t="shared" si="47"/>
        <v/>
      </c>
      <c r="AN115" s="224"/>
      <c r="AO115" s="283"/>
      <c r="AP115" s="222" t="str">
        <f t="shared" si="48"/>
        <v/>
      </c>
      <c r="AQ115" s="224"/>
      <c r="AR115" s="283"/>
      <c r="AS115" s="222" t="str">
        <f t="shared" si="49"/>
        <v/>
      </c>
      <c r="AT115" s="224"/>
      <c r="AU115" s="283"/>
      <c r="AV115" s="222" t="str">
        <f t="shared" si="50"/>
        <v/>
      </c>
      <c r="AW115" s="224"/>
      <c r="AX115" s="283"/>
      <c r="AY115" s="222" t="str">
        <f t="shared" si="51"/>
        <v/>
      </c>
      <c r="AZ115" s="224"/>
      <c r="BA115" s="283"/>
      <c r="BB115" s="222" t="str">
        <f t="shared" si="52"/>
        <v/>
      </c>
      <c r="BC115" s="224"/>
      <c r="BD115" s="283"/>
      <c r="BE115" s="222" t="str">
        <f t="shared" si="53"/>
        <v/>
      </c>
      <c r="BF115" s="224"/>
      <c r="BG115" s="283"/>
      <c r="BH115" s="222" t="str">
        <f t="shared" si="54"/>
        <v/>
      </c>
      <c r="BI115" s="224"/>
      <c r="BJ115" s="283"/>
      <c r="BK115" s="222" t="str">
        <f t="shared" si="55"/>
        <v/>
      </c>
      <c r="BL115" s="224"/>
      <c r="BM115" s="283"/>
      <c r="BN115" s="222" t="str">
        <f t="shared" si="56"/>
        <v/>
      </c>
      <c r="BO115" s="23"/>
    </row>
    <row r="116" spans="3:67" ht="12" customHeight="1" x14ac:dyDescent="0.2">
      <c r="C116" s="982"/>
      <c r="D116" s="975" t="s">
        <v>225</v>
      </c>
      <c r="E116" s="976"/>
      <c r="F116" s="976"/>
      <c r="G116" s="854" t="s">
        <v>99</v>
      </c>
      <c r="H116" s="853">
        <v>0.2</v>
      </c>
      <c r="I116" s="843" t="s">
        <v>201</v>
      </c>
      <c r="J116" s="23"/>
      <c r="K116" s="219"/>
      <c r="L116" s="192" t="str">
        <f t="shared" si="38"/>
        <v/>
      </c>
      <c r="M116" s="23"/>
      <c r="N116" s="191"/>
      <c r="O116" s="192" t="str">
        <f t="shared" si="39"/>
        <v/>
      </c>
      <c r="P116" s="23"/>
      <c r="Q116" s="191"/>
      <c r="R116" s="192" t="str">
        <f t="shared" si="40"/>
        <v/>
      </c>
      <c r="S116" s="23"/>
      <c r="T116" s="191"/>
      <c r="U116" s="192" t="str">
        <f t="shared" si="41"/>
        <v/>
      </c>
      <c r="V116" s="23"/>
      <c r="W116" s="191"/>
      <c r="X116" s="192" t="str">
        <f t="shared" si="42"/>
        <v/>
      </c>
      <c r="Y116" s="23"/>
      <c r="Z116" s="191"/>
      <c r="AA116" s="192" t="str">
        <f t="shared" si="43"/>
        <v/>
      </c>
      <c r="AB116" s="23"/>
      <c r="AC116" s="189"/>
      <c r="AD116" s="192" t="str">
        <f t="shared" si="44"/>
        <v/>
      </c>
      <c r="AE116" s="23"/>
      <c r="AF116" s="191"/>
      <c r="AG116" s="192" t="str">
        <f t="shared" si="45"/>
        <v/>
      </c>
      <c r="AH116" s="23"/>
      <c r="AI116" s="189"/>
      <c r="AJ116" s="192" t="str">
        <f t="shared" si="46"/>
        <v/>
      </c>
      <c r="AK116" s="23"/>
      <c r="AL116" s="191"/>
      <c r="AM116" s="192" t="str">
        <f t="shared" si="47"/>
        <v/>
      </c>
      <c r="AN116" s="23"/>
      <c r="AO116" s="191"/>
      <c r="AP116" s="192" t="str">
        <f t="shared" si="48"/>
        <v/>
      </c>
      <c r="AQ116" s="23"/>
      <c r="AR116" s="191"/>
      <c r="AS116" s="192" t="str">
        <f t="shared" si="49"/>
        <v/>
      </c>
      <c r="AT116" s="23"/>
      <c r="AU116" s="191"/>
      <c r="AV116" s="192" t="str">
        <f t="shared" si="50"/>
        <v/>
      </c>
      <c r="AW116" s="23"/>
      <c r="AX116" s="191"/>
      <c r="AY116" s="192" t="str">
        <f t="shared" si="51"/>
        <v/>
      </c>
      <c r="AZ116" s="23"/>
      <c r="BA116" s="191"/>
      <c r="BB116" s="192" t="str">
        <f t="shared" si="52"/>
        <v/>
      </c>
      <c r="BC116" s="23"/>
      <c r="BD116" s="191"/>
      <c r="BE116" s="192" t="str">
        <f t="shared" si="53"/>
        <v/>
      </c>
      <c r="BF116" s="23"/>
      <c r="BG116" s="191"/>
      <c r="BH116" s="192" t="str">
        <f t="shared" si="54"/>
        <v/>
      </c>
      <c r="BI116" s="23"/>
      <c r="BJ116" s="191"/>
      <c r="BK116" s="192" t="str">
        <f t="shared" si="55"/>
        <v/>
      </c>
      <c r="BL116" s="23"/>
      <c r="BM116" s="191"/>
      <c r="BN116" s="192" t="str">
        <f t="shared" si="56"/>
        <v/>
      </c>
      <c r="BO116" s="23"/>
    </row>
    <row r="117" spans="3:67" ht="12" customHeight="1" x14ac:dyDescent="0.2">
      <c r="C117" s="982"/>
      <c r="D117" s="975" t="s">
        <v>226</v>
      </c>
      <c r="E117" s="976"/>
      <c r="F117" s="976"/>
      <c r="G117" s="854" t="s">
        <v>99</v>
      </c>
      <c r="H117" s="846">
        <v>2E-3</v>
      </c>
      <c r="I117" s="854" t="s">
        <v>201</v>
      </c>
      <c r="J117" s="23"/>
      <c r="K117" s="219"/>
      <c r="L117" s="192" t="str">
        <f t="shared" si="38"/>
        <v/>
      </c>
      <c r="M117" s="23"/>
      <c r="N117" s="282"/>
      <c r="O117" s="192" t="str">
        <f t="shared" si="39"/>
        <v/>
      </c>
      <c r="P117" s="23"/>
      <c r="Q117" s="282"/>
      <c r="R117" s="192" t="str">
        <f t="shared" si="40"/>
        <v/>
      </c>
      <c r="S117" s="23"/>
      <c r="T117" s="282"/>
      <c r="U117" s="192" t="str">
        <f t="shared" si="41"/>
        <v/>
      </c>
      <c r="V117" s="23"/>
      <c r="W117" s="282"/>
      <c r="X117" s="192" t="str">
        <f t="shared" si="42"/>
        <v/>
      </c>
      <c r="Y117" s="23"/>
      <c r="Z117" s="282"/>
      <c r="AA117" s="192" t="str">
        <f t="shared" si="43"/>
        <v/>
      </c>
      <c r="AB117" s="23"/>
      <c r="AC117" s="189"/>
      <c r="AD117" s="192" t="str">
        <f t="shared" si="44"/>
        <v/>
      </c>
      <c r="AE117" s="23"/>
      <c r="AF117" s="282"/>
      <c r="AG117" s="192" t="str">
        <f t="shared" si="45"/>
        <v/>
      </c>
      <c r="AH117" s="23"/>
      <c r="AI117" s="189"/>
      <c r="AJ117" s="192" t="str">
        <f t="shared" si="46"/>
        <v/>
      </c>
      <c r="AK117" s="23"/>
      <c r="AL117" s="282"/>
      <c r="AM117" s="192" t="str">
        <f t="shared" si="47"/>
        <v/>
      </c>
      <c r="AN117" s="23"/>
      <c r="AO117" s="282"/>
      <c r="AP117" s="192" t="str">
        <f t="shared" si="48"/>
        <v/>
      </c>
      <c r="AQ117" s="23"/>
      <c r="AR117" s="282"/>
      <c r="AS117" s="192" t="str">
        <f t="shared" si="49"/>
        <v/>
      </c>
      <c r="AT117" s="23"/>
      <c r="AU117" s="282"/>
      <c r="AV117" s="192" t="str">
        <f t="shared" si="50"/>
        <v/>
      </c>
      <c r="AW117" s="23"/>
      <c r="AX117" s="282"/>
      <c r="AY117" s="192" t="str">
        <f t="shared" si="51"/>
        <v/>
      </c>
      <c r="AZ117" s="23"/>
      <c r="BA117" s="282"/>
      <c r="BB117" s="192" t="str">
        <f t="shared" si="52"/>
        <v/>
      </c>
      <c r="BC117" s="23"/>
      <c r="BD117" s="282"/>
      <c r="BE117" s="192" t="str">
        <f t="shared" si="53"/>
        <v/>
      </c>
      <c r="BF117" s="23"/>
      <c r="BG117" s="282"/>
      <c r="BH117" s="192" t="str">
        <f t="shared" si="54"/>
        <v/>
      </c>
      <c r="BI117" s="23"/>
      <c r="BJ117" s="282"/>
      <c r="BK117" s="192" t="str">
        <f t="shared" si="55"/>
        <v/>
      </c>
      <c r="BL117" s="23"/>
      <c r="BM117" s="282"/>
      <c r="BN117" s="192" t="str">
        <f t="shared" si="56"/>
        <v/>
      </c>
      <c r="BO117" s="23"/>
    </row>
    <row r="118" spans="3:67" ht="12" customHeight="1" x14ac:dyDescent="0.2">
      <c r="C118" s="982"/>
      <c r="D118" s="975" t="s">
        <v>227</v>
      </c>
      <c r="E118" s="976"/>
      <c r="F118" s="976"/>
      <c r="G118" s="854" t="s">
        <v>99</v>
      </c>
      <c r="H118" s="846">
        <v>5.0000000000000002E-5</v>
      </c>
      <c r="I118" s="854" t="s">
        <v>201</v>
      </c>
      <c r="J118" s="23"/>
      <c r="K118" s="217"/>
      <c r="L118" s="192" t="str">
        <f t="shared" si="38"/>
        <v/>
      </c>
      <c r="M118" s="23"/>
      <c r="N118" s="282"/>
      <c r="O118" s="192" t="str">
        <f t="shared" si="39"/>
        <v/>
      </c>
      <c r="P118" s="23"/>
      <c r="Q118" s="282"/>
      <c r="R118" s="192" t="str">
        <f t="shared" si="40"/>
        <v/>
      </c>
      <c r="S118" s="23"/>
      <c r="T118" s="282"/>
      <c r="U118" s="192" t="str">
        <f t="shared" si="41"/>
        <v/>
      </c>
      <c r="V118" s="23"/>
      <c r="W118" s="282"/>
      <c r="X118" s="192" t="str">
        <f t="shared" si="42"/>
        <v/>
      </c>
      <c r="Y118" s="23"/>
      <c r="Z118" s="282"/>
      <c r="AA118" s="192" t="str">
        <f t="shared" si="43"/>
        <v/>
      </c>
      <c r="AB118" s="23"/>
      <c r="AC118" s="189"/>
      <c r="AD118" s="192" t="str">
        <f t="shared" si="44"/>
        <v/>
      </c>
      <c r="AE118" s="23"/>
      <c r="AF118" s="282"/>
      <c r="AG118" s="192" t="str">
        <f t="shared" si="45"/>
        <v/>
      </c>
      <c r="AH118" s="23"/>
      <c r="AI118" s="189"/>
      <c r="AJ118" s="192" t="str">
        <f t="shared" si="46"/>
        <v/>
      </c>
      <c r="AK118" s="23"/>
      <c r="AL118" s="282"/>
      <c r="AM118" s="192" t="str">
        <f t="shared" si="47"/>
        <v/>
      </c>
      <c r="AN118" s="23"/>
      <c r="AO118" s="282"/>
      <c r="AP118" s="192" t="str">
        <f t="shared" si="48"/>
        <v/>
      </c>
      <c r="AQ118" s="23"/>
      <c r="AR118" s="282"/>
      <c r="AS118" s="192" t="str">
        <f t="shared" si="49"/>
        <v/>
      </c>
      <c r="AT118" s="23"/>
      <c r="AU118" s="282"/>
      <c r="AV118" s="192" t="str">
        <f t="shared" si="50"/>
        <v/>
      </c>
      <c r="AW118" s="23"/>
      <c r="AX118" s="282"/>
      <c r="AY118" s="192" t="str">
        <f t="shared" si="51"/>
        <v/>
      </c>
      <c r="AZ118" s="23"/>
      <c r="BA118" s="282"/>
      <c r="BB118" s="192" t="str">
        <f t="shared" si="52"/>
        <v/>
      </c>
      <c r="BC118" s="23"/>
      <c r="BD118" s="282"/>
      <c r="BE118" s="192" t="str">
        <f t="shared" si="53"/>
        <v/>
      </c>
      <c r="BF118" s="23"/>
      <c r="BG118" s="282"/>
      <c r="BH118" s="192" t="str">
        <f t="shared" si="54"/>
        <v/>
      </c>
      <c r="BI118" s="23"/>
      <c r="BJ118" s="282"/>
      <c r="BK118" s="192" t="str">
        <f t="shared" si="55"/>
        <v/>
      </c>
      <c r="BL118" s="23"/>
      <c r="BM118" s="282"/>
      <c r="BN118" s="192" t="str">
        <f t="shared" si="56"/>
        <v/>
      </c>
      <c r="BO118" s="23"/>
    </row>
    <row r="119" spans="3:67" ht="12" customHeight="1" x14ac:dyDescent="0.2">
      <c r="C119" s="982"/>
      <c r="D119" s="975" t="s">
        <v>228</v>
      </c>
      <c r="E119" s="976"/>
      <c r="F119" s="976"/>
      <c r="G119" s="854" t="s">
        <v>99</v>
      </c>
      <c r="H119" s="846">
        <v>0.08</v>
      </c>
      <c r="I119" s="854" t="s">
        <v>93</v>
      </c>
      <c r="J119" s="23"/>
      <c r="K119" s="217"/>
      <c r="L119" s="192" t="str">
        <f t="shared" si="38"/>
        <v/>
      </c>
      <c r="M119" s="23"/>
      <c r="N119" s="188"/>
      <c r="O119" s="192" t="str">
        <f t="shared" si="39"/>
        <v/>
      </c>
      <c r="P119" s="23"/>
      <c r="Q119" s="188"/>
      <c r="R119" s="192" t="str">
        <f t="shared" si="40"/>
        <v/>
      </c>
      <c r="S119" s="23"/>
      <c r="T119" s="188"/>
      <c r="U119" s="192" t="str">
        <f t="shared" si="41"/>
        <v/>
      </c>
      <c r="V119" s="23"/>
      <c r="W119" s="188"/>
      <c r="X119" s="192" t="str">
        <f t="shared" si="42"/>
        <v/>
      </c>
      <c r="Y119" s="23"/>
      <c r="Z119" s="188"/>
      <c r="AA119" s="192" t="str">
        <f t="shared" si="43"/>
        <v/>
      </c>
      <c r="AB119" s="23"/>
      <c r="AC119" s="237"/>
      <c r="AD119" s="192" t="str">
        <f t="shared" si="44"/>
        <v/>
      </c>
      <c r="AE119" s="23"/>
      <c r="AF119" s="188"/>
      <c r="AG119" s="192" t="str">
        <f t="shared" si="45"/>
        <v/>
      </c>
      <c r="AH119" s="23"/>
      <c r="AI119" s="237"/>
      <c r="AJ119" s="192" t="str">
        <f t="shared" si="46"/>
        <v/>
      </c>
      <c r="AK119" s="23"/>
      <c r="AL119" s="188"/>
      <c r="AM119" s="192" t="str">
        <f t="shared" si="47"/>
        <v/>
      </c>
      <c r="AN119" s="23"/>
      <c r="AO119" s="188"/>
      <c r="AP119" s="192" t="str">
        <f t="shared" si="48"/>
        <v/>
      </c>
      <c r="AQ119" s="23"/>
      <c r="AR119" s="188"/>
      <c r="AS119" s="192" t="str">
        <f t="shared" si="49"/>
        <v/>
      </c>
      <c r="AT119" s="23"/>
      <c r="AU119" s="188"/>
      <c r="AV119" s="192" t="str">
        <f t="shared" si="50"/>
        <v/>
      </c>
      <c r="AW119" s="23"/>
      <c r="AX119" s="188"/>
      <c r="AY119" s="192" t="str">
        <f t="shared" si="51"/>
        <v/>
      </c>
      <c r="AZ119" s="23"/>
      <c r="BA119" s="188"/>
      <c r="BB119" s="192" t="str">
        <f t="shared" si="52"/>
        <v/>
      </c>
      <c r="BC119" s="23"/>
      <c r="BD119" s="188"/>
      <c r="BE119" s="192" t="str">
        <f t="shared" si="53"/>
        <v/>
      </c>
      <c r="BF119" s="23"/>
      <c r="BG119" s="188"/>
      <c r="BH119" s="192" t="str">
        <f t="shared" si="54"/>
        <v/>
      </c>
      <c r="BI119" s="23"/>
      <c r="BJ119" s="188"/>
      <c r="BK119" s="192" t="str">
        <f t="shared" si="55"/>
        <v/>
      </c>
      <c r="BL119" s="23"/>
      <c r="BM119" s="188"/>
      <c r="BN119" s="192" t="str">
        <f t="shared" si="56"/>
        <v/>
      </c>
      <c r="BO119" s="23"/>
    </row>
    <row r="120" spans="3:67" ht="12" customHeight="1" x14ac:dyDescent="0.2">
      <c r="C120" s="982"/>
      <c r="D120" s="977" t="s">
        <v>229</v>
      </c>
      <c r="E120" s="978"/>
      <c r="F120" s="978"/>
      <c r="G120" s="855" t="s">
        <v>90</v>
      </c>
      <c r="H120" s="848">
        <v>1</v>
      </c>
      <c r="I120" s="855" t="s">
        <v>93</v>
      </c>
      <c r="J120" s="224"/>
      <c r="K120" s="221"/>
      <c r="L120" s="222" t="str">
        <f t="shared" si="38"/>
        <v/>
      </c>
      <c r="M120" s="224"/>
      <c r="N120" s="228"/>
      <c r="O120" s="222" t="str">
        <f t="shared" si="39"/>
        <v/>
      </c>
      <c r="P120" s="224"/>
      <c r="Q120" s="228"/>
      <c r="R120" s="222" t="str">
        <f t="shared" si="40"/>
        <v/>
      </c>
      <c r="S120" s="224"/>
      <c r="T120" s="228"/>
      <c r="U120" s="222" t="str">
        <f t="shared" si="41"/>
        <v/>
      </c>
      <c r="V120" s="224"/>
      <c r="W120" s="228"/>
      <c r="X120" s="222" t="str">
        <f t="shared" si="42"/>
        <v/>
      </c>
      <c r="Y120" s="224"/>
      <c r="Z120" s="228"/>
      <c r="AA120" s="222" t="str">
        <f t="shared" si="43"/>
        <v/>
      </c>
      <c r="AB120" s="284"/>
      <c r="AC120" s="285"/>
      <c r="AD120" s="222" t="str">
        <f t="shared" si="44"/>
        <v/>
      </c>
      <c r="AE120" s="284"/>
      <c r="AF120" s="228"/>
      <c r="AG120" s="222" t="str">
        <f t="shared" si="45"/>
        <v/>
      </c>
      <c r="AH120" s="284"/>
      <c r="AI120" s="285"/>
      <c r="AJ120" s="222" t="str">
        <f t="shared" si="46"/>
        <v/>
      </c>
      <c r="AK120" s="224"/>
      <c r="AL120" s="228"/>
      <c r="AM120" s="222" t="str">
        <f t="shared" si="47"/>
        <v/>
      </c>
      <c r="AN120" s="224"/>
      <c r="AO120" s="228"/>
      <c r="AP120" s="222" t="str">
        <f t="shared" si="48"/>
        <v/>
      </c>
      <c r="AQ120" s="224"/>
      <c r="AR120" s="228"/>
      <c r="AS120" s="222" t="str">
        <f t="shared" si="49"/>
        <v/>
      </c>
      <c r="AT120" s="284"/>
      <c r="AU120" s="228"/>
      <c r="AV120" s="222" t="str">
        <f t="shared" si="50"/>
        <v/>
      </c>
      <c r="AW120" s="224"/>
      <c r="AX120" s="228"/>
      <c r="AY120" s="222" t="str">
        <f t="shared" si="51"/>
        <v/>
      </c>
      <c r="AZ120" s="224"/>
      <c r="BA120" s="228"/>
      <c r="BB120" s="222" t="str">
        <f t="shared" si="52"/>
        <v/>
      </c>
      <c r="BC120" s="224"/>
      <c r="BD120" s="228"/>
      <c r="BE120" s="222" t="str">
        <f t="shared" si="53"/>
        <v/>
      </c>
      <c r="BF120" s="224"/>
      <c r="BG120" s="228"/>
      <c r="BH120" s="222" t="str">
        <f t="shared" si="54"/>
        <v/>
      </c>
      <c r="BI120" s="224"/>
      <c r="BJ120" s="228"/>
      <c r="BK120" s="222" t="str">
        <f t="shared" si="55"/>
        <v/>
      </c>
      <c r="BL120" s="224"/>
      <c r="BM120" s="228"/>
      <c r="BN120" s="222" t="str">
        <f t="shared" si="56"/>
        <v/>
      </c>
      <c r="BO120" s="23"/>
    </row>
    <row r="121" spans="3:67" ht="12" customHeight="1" x14ac:dyDescent="0.2">
      <c r="C121" s="982"/>
      <c r="D121" s="975" t="s">
        <v>230</v>
      </c>
      <c r="E121" s="976"/>
      <c r="F121" s="976"/>
      <c r="G121" s="854" t="s">
        <v>99</v>
      </c>
      <c r="H121" s="846">
        <v>4.0000000000000001E-3</v>
      </c>
      <c r="I121" s="854" t="s">
        <v>93</v>
      </c>
      <c r="J121" s="23"/>
      <c r="K121" s="217"/>
      <c r="L121" s="192" t="str">
        <f t="shared" si="38"/>
        <v/>
      </c>
      <c r="M121" s="23"/>
      <c r="N121" s="188"/>
      <c r="O121" s="192" t="str">
        <f t="shared" si="39"/>
        <v/>
      </c>
      <c r="P121" s="23"/>
      <c r="Q121" s="188"/>
      <c r="R121" s="192" t="str">
        <f t="shared" si="40"/>
        <v/>
      </c>
      <c r="S121" s="23"/>
      <c r="T121" s="188"/>
      <c r="U121" s="192" t="str">
        <f t="shared" si="41"/>
        <v/>
      </c>
      <c r="V121" s="23"/>
      <c r="W121" s="188"/>
      <c r="X121" s="192" t="str">
        <f t="shared" si="42"/>
        <v/>
      </c>
      <c r="Y121" s="23"/>
      <c r="Z121" s="188"/>
      <c r="AA121" s="192" t="str">
        <f t="shared" si="43"/>
        <v/>
      </c>
      <c r="AB121" s="286"/>
      <c r="AC121" s="264"/>
      <c r="AD121" s="192" t="str">
        <f t="shared" si="44"/>
        <v/>
      </c>
      <c r="AE121" s="286"/>
      <c r="AF121" s="188"/>
      <c r="AG121" s="192" t="str">
        <f t="shared" si="45"/>
        <v/>
      </c>
      <c r="AH121" s="286"/>
      <c r="AI121" s="287"/>
      <c r="AJ121" s="192" t="str">
        <f t="shared" si="46"/>
        <v/>
      </c>
      <c r="AK121" s="23"/>
      <c r="AL121" s="188"/>
      <c r="AM121" s="192" t="str">
        <f t="shared" si="47"/>
        <v/>
      </c>
      <c r="AN121" s="23"/>
      <c r="AO121" s="188"/>
      <c r="AP121" s="192" t="str">
        <f t="shared" si="48"/>
        <v/>
      </c>
      <c r="AQ121" s="23"/>
      <c r="AR121" s="188"/>
      <c r="AS121" s="192" t="str">
        <f t="shared" si="49"/>
        <v/>
      </c>
      <c r="AT121" s="286"/>
      <c r="AU121" s="188"/>
      <c r="AV121" s="192" t="str">
        <f t="shared" si="50"/>
        <v/>
      </c>
      <c r="AW121" s="23"/>
      <c r="AX121" s="188"/>
      <c r="AY121" s="192" t="str">
        <f t="shared" si="51"/>
        <v/>
      </c>
      <c r="AZ121" s="23"/>
      <c r="BA121" s="188"/>
      <c r="BB121" s="192" t="str">
        <f t="shared" si="52"/>
        <v/>
      </c>
      <c r="BC121" s="23"/>
      <c r="BD121" s="188"/>
      <c r="BE121" s="192" t="str">
        <f t="shared" si="53"/>
        <v/>
      </c>
      <c r="BF121" s="23"/>
      <c r="BG121" s="188"/>
      <c r="BH121" s="192" t="str">
        <f t="shared" si="54"/>
        <v/>
      </c>
      <c r="BI121" s="23"/>
      <c r="BJ121" s="188"/>
      <c r="BK121" s="192" t="str">
        <f t="shared" si="55"/>
        <v/>
      </c>
      <c r="BL121" s="23"/>
      <c r="BM121" s="188"/>
      <c r="BN121" s="192" t="str">
        <f t="shared" si="56"/>
        <v/>
      </c>
      <c r="BO121" s="23"/>
    </row>
    <row r="122" spans="3:67" ht="12" customHeight="1" x14ac:dyDescent="0.2">
      <c r="C122" s="982"/>
      <c r="D122" s="975" t="s">
        <v>231</v>
      </c>
      <c r="E122" s="976"/>
      <c r="F122" s="976"/>
      <c r="G122" s="854" t="s">
        <v>90</v>
      </c>
      <c r="H122" s="846">
        <v>0.02</v>
      </c>
      <c r="I122" s="854" t="s">
        <v>93</v>
      </c>
      <c r="J122" s="23"/>
      <c r="K122" s="217"/>
      <c r="L122" s="192" t="str">
        <f t="shared" si="38"/>
        <v/>
      </c>
      <c r="M122" s="23"/>
      <c r="N122" s="188"/>
      <c r="O122" s="192" t="str">
        <f t="shared" si="39"/>
        <v/>
      </c>
      <c r="P122" s="23"/>
      <c r="Q122" s="188"/>
      <c r="R122" s="192" t="str">
        <f t="shared" si="40"/>
        <v/>
      </c>
      <c r="S122" s="23"/>
      <c r="T122" s="188"/>
      <c r="U122" s="192" t="str">
        <f t="shared" si="41"/>
        <v/>
      </c>
      <c r="V122" s="23"/>
      <c r="W122" s="188"/>
      <c r="X122" s="192" t="str">
        <f t="shared" si="42"/>
        <v/>
      </c>
      <c r="Y122" s="23"/>
      <c r="Z122" s="188"/>
      <c r="AA122" s="192" t="str">
        <f t="shared" si="43"/>
        <v/>
      </c>
      <c r="AB122" s="286"/>
      <c r="AC122" s="264"/>
      <c r="AD122" s="192" t="str">
        <f t="shared" si="44"/>
        <v/>
      </c>
      <c r="AE122" s="286"/>
      <c r="AF122" s="188"/>
      <c r="AG122" s="192" t="str">
        <f t="shared" si="45"/>
        <v/>
      </c>
      <c r="AH122" s="286"/>
      <c r="AI122" s="282"/>
      <c r="AJ122" s="192" t="str">
        <f t="shared" si="46"/>
        <v/>
      </c>
      <c r="AK122" s="23"/>
      <c r="AL122" s="188"/>
      <c r="AM122" s="192" t="str">
        <f t="shared" si="47"/>
        <v/>
      </c>
      <c r="AN122" s="23"/>
      <c r="AO122" s="188"/>
      <c r="AP122" s="192" t="str">
        <f t="shared" si="48"/>
        <v/>
      </c>
      <c r="AQ122" s="23"/>
      <c r="AR122" s="188"/>
      <c r="AS122" s="192" t="str">
        <f t="shared" si="49"/>
        <v/>
      </c>
      <c r="AT122" s="286"/>
      <c r="AU122" s="188"/>
      <c r="AV122" s="192" t="str">
        <f t="shared" si="50"/>
        <v/>
      </c>
      <c r="AW122" s="23"/>
      <c r="AX122" s="188"/>
      <c r="AY122" s="192" t="str">
        <f t="shared" si="51"/>
        <v/>
      </c>
      <c r="AZ122" s="23"/>
      <c r="BA122" s="188"/>
      <c r="BB122" s="192" t="str">
        <f t="shared" si="52"/>
        <v/>
      </c>
      <c r="BC122" s="23"/>
      <c r="BD122" s="188"/>
      <c r="BE122" s="192" t="str">
        <f t="shared" si="53"/>
        <v/>
      </c>
      <c r="BF122" s="23"/>
      <c r="BG122" s="188"/>
      <c r="BH122" s="192" t="str">
        <f t="shared" si="54"/>
        <v/>
      </c>
      <c r="BI122" s="23"/>
      <c r="BJ122" s="188"/>
      <c r="BK122" s="192" t="str">
        <f t="shared" si="55"/>
        <v/>
      </c>
      <c r="BL122" s="23"/>
      <c r="BM122" s="188"/>
      <c r="BN122" s="192" t="str">
        <f t="shared" si="56"/>
        <v/>
      </c>
      <c r="BO122" s="23"/>
    </row>
    <row r="123" spans="3:67" ht="12" customHeight="1" x14ac:dyDescent="0.2">
      <c r="C123" s="983"/>
      <c r="D123" s="979" t="s">
        <v>232</v>
      </c>
      <c r="E123" s="980"/>
      <c r="F123" s="980"/>
      <c r="G123" s="844" t="s">
        <v>99</v>
      </c>
      <c r="H123" s="849">
        <v>0.03</v>
      </c>
      <c r="I123" s="844" t="s">
        <v>93</v>
      </c>
      <c r="J123" s="40"/>
      <c r="K123" s="289"/>
      <c r="L123" s="288" t="str">
        <f t="shared" si="38"/>
        <v/>
      </c>
      <c r="M123" s="40"/>
      <c r="N123" s="239"/>
      <c r="O123" s="288" t="str">
        <f t="shared" si="39"/>
        <v/>
      </c>
      <c r="P123" s="40"/>
      <c r="Q123" s="239"/>
      <c r="R123" s="288" t="str">
        <f t="shared" si="40"/>
        <v/>
      </c>
      <c r="S123" s="40"/>
      <c r="T123" s="239"/>
      <c r="U123" s="288" t="str">
        <f t="shared" si="41"/>
        <v/>
      </c>
      <c r="V123" s="40"/>
      <c r="W123" s="239"/>
      <c r="X123" s="288" t="str">
        <f t="shared" si="42"/>
        <v/>
      </c>
      <c r="Y123" s="40"/>
      <c r="Z123" s="239"/>
      <c r="AA123" s="288" t="str">
        <f t="shared" si="43"/>
        <v/>
      </c>
      <c r="AB123" s="290"/>
      <c r="AC123" s="260"/>
      <c r="AD123" s="288" t="str">
        <f t="shared" si="44"/>
        <v/>
      </c>
      <c r="AE123" s="290"/>
      <c r="AF123" s="239"/>
      <c r="AG123" s="288" t="str">
        <f t="shared" si="45"/>
        <v/>
      </c>
      <c r="AH123" s="290"/>
      <c r="AI123" s="262"/>
      <c r="AJ123" s="288" t="str">
        <f t="shared" si="46"/>
        <v/>
      </c>
      <c r="AK123" s="40"/>
      <c r="AL123" s="239"/>
      <c r="AM123" s="288" t="str">
        <f t="shared" si="47"/>
        <v/>
      </c>
      <c r="AN123" s="40"/>
      <c r="AO123" s="239"/>
      <c r="AP123" s="288" t="str">
        <f t="shared" si="48"/>
        <v/>
      </c>
      <c r="AQ123" s="40"/>
      <c r="AR123" s="239"/>
      <c r="AS123" s="288" t="str">
        <f t="shared" si="49"/>
        <v/>
      </c>
      <c r="AT123" s="290"/>
      <c r="AU123" s="239"/>
      <c r="AV123" s="288" t="str">
        <f t="shared" si="50"/>
        <v/>
      </c>
      <c r="AW123" s="40"/>
      <c r="AX123" s="239"/>
      <c r="AY123" s="288" t="str">
        <f t="shared" si="51"/>
        <v/>
      </c>
      <c r="AZ123" s="40"/>
      <c r="BA123" s="239"/>
      <c r="BB123" s="288" t="str">
        <f t="shared" si="52"/>
        <v/>
      </c>
      <c r="BC123" s="40"/>
      <c r="BD123" s="239"/>
      <c r="BE123" s="288" t="str">
        <f t="shared" si="53"/>
        <v/>
      </c>
      <c r="BF123" s="40"/>
      <c r="BG123" s="239"/>
      <c r="BH123" s="288" t="str">
        <f t="shared" si="54"/>
        <v/>
      </c>
      <c r="BI123" s="40"/>
      <c r="BJ123" s="239"/>
      <c r="BK123" s="288" t="str">
        <f t="shared" si="55"/>
        <v/>
      </c>
      <c r="BL123" s="40"/>
      <c r="BM123" s="239"/>
      <c r="BN123" s="288" t="str">
        <f t="shared" si="56"/>
        <v/>
      </c>
      <c r="BO123" s="23"/>
    </row>
    <row r="124" spans="3:67" ht="12" customHeight="1" x14ac:dyDescent="0.2">
      <c r="C124" s="981" t="s">
        <v>233</v>
      </c>
      <c r="D124" s="984" t="s">
        <v>234</v>
      </c>
      <c r="E124" s="985"/>
      <c r="F124" s="985"/>
      <c r="G124" s="858" t="s">
        <v>90</v>
      </c>
      <c r="H124" s="851"/>
      <c r="I124" s="858"/>
      <c r="J124" s="122"/>
      <c r="K124" s="291"/>
      <c r="L124" s="126" t="s">
        <v>235</v>
      </c>
      <c r="M124" s="122"/>
      <c r="N124" s="291"/>
      <c r="O124" s="126"/>
      <c r="P124" s="122"/>
      <c r="Q124" s="291"/>
      <c r="R124" s="126"/>
      <c r="S124" s="122"/>
      <c r="T124" s="291"/>
      <c r="U124" s="126"/>
      <c r="V124" s="122"/>
      <c r="W124" s="291"/>
      <c r="X124" s="128"/>
      <c r="Y124" s="122"/>
      <c r="Z124" s="291"/>
      <c r="AA124" s="126"/>
      <c r="AB124" s="122"/>
      <c r="AC124" s="291"/>
      <c r="AD124" s="126"/>
      <c r="AE124" s="851"/>
      <c r="AF124" s="291"/>
      <c r="AG124" s="126"/>
      <c r="AH124" s="851"/>
      <c r="AI124" s="291"/>
      <c r="AJ124" s="126"/>
      <c r="AK124" s="122"/>
      <c r="AL124" s="291"/>
      <c r="AM124" s="128"/>
      <c r="AN124" s="122"/>
      <c r="AO124" s="291"/>
      <c r="AP124" s="126"/>
      <c r="AQ124" s="122"/>
      <c r="AR124" s="291"/>
      <c r="AS124" s="126"/>
      <c r="AT124" s="851"/>
      <c r="AU124" s="291"/>
      <c r="AV124" s="126"/>
      <c r="AW124" s="122"/>
      <c r="AX124" s="291"/>
      <c r="AY124" s="126"/>
      <c r="AZ124" s="122"/>
      <c r="BA124" s="291"/>
      <c r="BB124" s="128"/>
      <c r="BC124" s="122"/>
      <c r="BD124" s="291"/>
      <c r="BE124" s="126"/>
      <c r="BF124" s="122"/>
      <c r="BG124" s="291"/>
      <c r="BH124" s="126"/>
      <c r="BI124" s="851"/>
      <c r="BJ124" s="291"/>
      <c r="BK124" s="126"/>
      <c r="BL124" s="122"/>
      <c r="BM124" s="291"/>
      <c r="BN124" s="128"/>
      <c r="BO124" s="130"/>
    </row>
    <row r="125" spans="3:67" ht="12" customHeight="1" x14ac:dyDescent="0.2">
      <c r="C125" s="982"/>
      <c r="D125" s="975" t="s">
        <v>236</v>
      </c>
      <c r="E125" s="976"/>
      <c r="F125" s="976"/>
      <c r="G125" s="854" t="s">
        <v>90</v>
      </c>
      <c r="H125" s="846"/>
      <c r="I125" s="854"/>
      <c r="J125" s="23"/>
      <c r="K125" s="188"/>
      <c r="L125" s="29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1"/>
      <c r="AD125" s="29"/>
      <c r="AE125" s="846"/>
      <c r="AF125" s="188"/>
      <c r="AG125" s="29"/>
      <c r="AH125" s="846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846"/>
      <c r="AU125" s="188"/>
      <c r="AV125" s="29"/>
      <c r="AW125" s="23"/>
      <c r="AX125" s="188"/>
      <c r="AY125" s="29"/>
      <c r="AZ125" s="23"/>
      <c r="BA125" s="188"/>
      <c r="BB125" s="25"/>
      <c r="BC125" s="23"/>
      <c r="BD125" s="188"/>
      <c r="BE125" s="29"/>
      <c r="BF125" s="23"/>
      <c r="BG125" s="188"/>
      <c r="BH125" s="29"/>
      <c r="BI125" s="846"/>
      <c r="BJ125" s="188"/>
      <c r="BK125" s="29"/>
      <c r="BL125" s="23"/>
      <c r="BM125" s="188"/>
      <c r="BN125" s="25"/>
      <c r="BO125" s="23"/>
    </row>
    <row r="126" spans="3:67" ht="12" customHeight="1" x14ac:dyDescent="0.2">
      <c r="C126" s="982"/>
      <c r="D126" s="977" t="s">
        <v>237</v>
      </c>
      <c r="E126" s="978"/>
      <c r="F126" s="978"/>
      <c r="G126" s="855" t="s">
        <v>90</v>
      </c>
      <c r="H126" s="848"/>
      <c r="I126" s="855"/>
      <c r="J126" s="224"/>
      <c r="K126" s="279"/>
      <c r="L126" s="226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279"/>
      <c r="AD126" s="226"/>
      <c r="AE126" s="848"/>
      <c r="AF126" s="279"/>
      <c r="AG126" s="226"/>
      <c r="AH126" s="848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848"/>
      <c r="AU126" s="279"/>
      <c r="AV126" s="226"/>
      <c r="AW126" s="224"/>
      <c r="AX126" s="279"/>
      <c r="AY126" s="226"/>
      <c r="AZ126" s="224"/>
      <c r="BA126" s="279"/>
      <c r="BB126" s="246"/>
      <c r="BC126" s="224"/>
      <c r="BD126" s="279"/>
      <c r="BE126" s="226"/>
      <c r="BF126" s="224"/>
      <c r="BG126" s="279"/>
      <c r="BH126" s="226"/>
      <c r="BI126" s="848"/>
      <c r="BJ126" s="279"/>
      <c r="BK126" s="226"/>
      <c r="BL126" s="224"/>
      <c r="BM126" s="279"/>
      <c r="BN126" s="246"/>
      <c r="BO126" s="23"/>
    </row>
    <row r="127" spans="3:67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853"/>
      <c r="I127" s="843"/>
      <c r="J127" s="232"/>
      <c r="K127" s="166">
        <v>28</v>
      </c>
      <c r="L127" s="275" t="s">
        <v>235</v>
      </c>
      <c r="M127" s="232"/>
      <c r="N127" s="166">
        <v>26</v>
      </c>
      <c r="O127" s="275"/>
      <c r="P127" s="232"/>
      <c r="Q127" s="166">
        <v>34</v>
      </c>
      <c r="R127" s="275"/>
      <c r="S127" s="232"/>
      <c r="T127" s="166">
        <v>32</v>
      </c>
      <c r="U127" s="275"/>
      <c r="V127" s="232"/>
      <c r="W127" s="166">
        <v>22</v>
      </c>
      <c r="X127" s="276"/>
      <c r="Y127" s="232"/>
      <c r="Z127" s="166">
        <v>27</v>
      </c>
      <c r="AA127" s="275"/>
      <c r="AB127" s="232"/>
      <c r="AC127" s="166">
        <v>20</v>
      </c>
      <c r="AD127" s="275"/>
      <c r="AE127" s="232"/>
      <c r="AF127" s="166">
        <v>38</v>
      </c>
      <c r="AG127" s="275"/>
      <c r="AH127" s="853"/>
      <c r="AI127" s="166">
        <v>34</v>
      </c>
      <c r="AJ127" s="275"/>
      <c r="AK127" s="232"/>
      <c r="AL127" s="166">
        <v>30</v>
      </c>
      <c r="AM127" s="276"/>
      <c r="AN127" s="232"/>
      <c r="AO127" s="166">
        <v>48</v>
      </c>
      <c r="AP127" s="275"/>
      <c r="AQ127" s="232"/>
      <c r="AR127" s="166">
        <v>36</v>
      </c>
      <c r="AS127" s="275"/>
      <c r="AT127" s="232"/>
      <c r="AU127" s="166">
        <v>21</v>
      </c>
      <c r="AV127" s="275"/>
      <c r="AW127" s="232"/>
      <c r="AX127" s="166">
        <v>37</v>
      </c>
      <c r="AY127" s="275"/>
      <c r="AZ127" s="169"/>
      <c r="BA127" s="166">
        <v>19</v>
      </c>
      <c r="BB127" s="276"/>
      <c r="BC127" s="232"/>
      <c r="BD127" s="166">
        <v>21</v>
      </c>
      <c r="BE127" s="275"/>
      <c r="BF127" s="232"/>
      <c r="BG127" s="166">
        <v>27</v>
      </c>
      <c r="BH127" s="275"/>
      <c r="BI127" s="232"/>
      <c r="BJ127" s="166">
        <v>42</v>
      </c>
      <c r="BK127" s="275"/>
      <c r="BL127" s="232"/>
      <c r="BM127" s="166">
        <v>27</v>
      </c>
      <c r="BN127" s="276"/>
      <c r="BO127" s="23"/>
    </row>
    <row r="128" spans="3:67" ht="12" customHeight="1" x14ac:dyDescent="0.2">
      <c r="C128" s="983"/>
      <c r="D128" s="979"/>
      <c r="E128" s="980"/>
      <c r="F128" s="980"/>
      <c r="G128" s="973"/>
      <c r="H128" s="849"/>
      <c r="I128" s="844"/>
      <c r="J128" s="40"/>
      <c r="K128" s="137">
        <v>31</v>
      </c>
      <c r="L128" s="34" t="s">
        <v>235</v>
      </c>
      <c r="M128" s="40"/>
      <c r="N128" s="137">
        <v>30</v>
      </c>
      <c r="O128" s="34"/>
      <c r="P128" s="40"/>
      <c r="Q128" s="137">
        <v>24</v>
      </c>
      <c r="R128" s="34"/>
      <c r="S128" s="40"/>
      <c r="T128" s="137">
        <v>30</v>
      </c>
      <c r="U128" s="34"/>
      <c r="V128" s="40"/>
      <c r="W128" s="137">
        <v>23</v>
      </c>
      <c r="X128" s="35"/>
      <c r="Y128" s="40"/>
      <c r="Z128" s="137">
        <v>25</v>
      </c>
      <c r="AA128" s="34"/>
      <c r="AB128" s="40"/>
      <c r="AC128" s="137">
        <v>20</v>
      </c>
      <c r="AD128" s="34"/>
      <c r="AE128" s="40"/>
      <c r="AF128" s="137">
        <v>28</v>
      </c>
      <c r="AG128" s="34"/>
      <c r="AH128" s="849"/>
      <c r="AI128" s="137">
        <v>39</v>
      </c>
      <c r="AJ128" s="34"/>
      <c r="AK128" s="40"/>
      <c r="AL128" s="137">
        <v>26</v>
      </c>
      <c r="AM128" s="35"/>
      <c r="AN128" s="40"/>
      <c r="AO128" s="137">
        <v>28</v>
      </c>
      <c r="AP128" s="34"/>
      <c r="AQ128" s="40"/>
      <c r="AR128" s="137">
        <v>35</v>
      </c>
      <c r="AS128" s="34"/>
      <c r="AT128" s="40"/>
      <c r="AU128" s="137">
        <v>27</v>
      </c>
      <c r="AV128" s="34"/>
      <c r="AW128" s="40"/>
      <c r="AX128" s="137">
        <v>37</v>
      </c>
      <c r="AY128" s="34"/>
      <c r="AZ128" s="292"/>
      <c r="BA128" s="137">
        <v>19</v>
      </c>
      <c r="BB128" s="35"/>
      <c r="BC128" s="40"/>
      <c r="BD128" s="137">
        <v>24</v>
      </c>
      <c r="BE128" s="34"/>
      <c r="BF128" s="40"/>
      <c r="BG128" s="137">
        <v>27</v>
      </c>
      <c r="BH128" s="34"/>
      <c r="BI128" s="40"/>
      <c r="BJ128" s="137">
        <v>27</v>
      </c>
      <c r="BK128" s="34"/>
      <c r="BL128" s="40"/>
      <c r="BM128" s="137">
        <v>22</v>
      </c>
      <c r="BN128" s="35"/>
      <c r="BO128" s="23"/>
    </row>
    <row r="129" spans="5:66" ht="11.85" customHeight="1" x14ac:dyDescent="0.2">
      <c r="E129" s="620"/>
      <c r="I129" s="4"/>
      <c r="K129" s="845" t="s">
        <v>240</v>
      </c>
      <c r="L129" s="293" t="s">
        <v>241</v>
      </c>
      <c r="Z129" s="845" t="s">
        <v>240</v>
      </c>
      <c r="AA129" s="293" t="s">
        <v>241</v>
      </c>
      <c r="AD129" s="293"/>
      <c r="AH129" s="847"/>
      <c r="AO129" s="845" t="s">
        <v>240</v>
      </c>
      <c r="AP129" s="293" t="s">
        <v>241</v>
      </c>
      <c r="AQ129" s="4"/>
      <c r="AV129" s="620"/>
      <c r="AY129" s="620"/>
      <c r="BB129" s="293"/>
      <c r="BD129" s="845" t="s">
        <v>240</v>
      </c>
      <c r="BE129" s="293" t="s">
        <v>241</v>
      </c>
      <c r="BN129" s="620"/>
    </row>
    <row r="130" spans="5:66" ht="11.85" customHeight="1" x14ac:dyDescent="0.2">
      <c r="E130" s="620"/>
      <c r="I130" s="620"/>
      <c r="L130" s="293" t="s">
        <v>242</v>
      </c>
      <c r="AA130" s="293" t="s">
        <v>242</v>
      </c>
      <c r="AD130" s="293"/>
      <c r="AP130" s="293" t="s">
        <v>242</v>
      </c>
      <c r="AV130" s="620"/>
      <c r="AY130" s="620"/>
      <c r="BB130" s="293"/>
      <c r="BE130" s="293" t="s">
        <v>242</v>
      </c>
      <c r="BN130" s="620"/>
    </row>
    <row r="131" spans="5:66" ht="11.85" customHeight="1" x14ac:dyDescent="0.2">
      <c r="E131" s="4"/>
      <c r="L131" s="295" t="s">
        <v>243</v>
      </c>
      <c r="AA131" s="295" t="s">
        <v>243</v>
      </c>
      <c r="AD131" s="295"/>
      <c r="AP131" s="295" t="s">
        <v>243</v>
      </c>
      <c r="AV131" s="4"/>
      <c r="AY131" s="4"/>
      <c r="BB131" s="295"/>
      <c r="BE131" s="295" t="s">
        <v>243</v>
      </c>
      <c r="BN131" s="4"/>
    </row>
    <row r="132" spans="5:66" ht="11.85" customHeight="1" x14ac:dyDescent="0.2">
      <c r="E132" s="4"/>
      <c r="L132" s="295" t="s">
        <v>244</v>
      </c>
      <c r="AA132" s="295" t="s">
        <v>244</v>
      </c>
      <c r="AD132" s="295"/>
      <c r="AP132" s="295" t="s">
        <v>244</v>
      </c>
      <c r="AV132" s="4"/>
      <c r="AY132" s="4"/>
      <c r="BB132" s="295"/>
      <c r="BE132" s="295" t="s">
        <v>244</v>
      </c>
      <c r="BN132" s="4"/>
    </row>
    <row r="138" spans="5:66" x14ac:dyDescent="0.2">
      <c r="H138" s="974" t="s">
        <v>245</v>
      </c>
      <c r="I138" s="974"/>
    </row>
    <row r="139" spans="5:66" x14ac:dyDescent="0.2">
      <c r="H139" s="974" t="s">
        <v>246</v>
      </c>
      <c r="I139" s="974"/>
    </row>
    <row r="141" spans="5:66" x14ac:dyDescent="0.2">
      <c r="H141" s="974" t="s">
        <v>247</v>
      </c>
      <c r="I141" s="97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8">
    <mergeCell ref="J2:X2"/>
    <mergeCell ref="Y2:AM2"/>
    <mergeCell ref="AN2:BB2"/>
    <mergeCell ref="BC2:BN2"/>
    <mergeCell ref="C3:G3"/>
    <mergeCell ref="S3:U3"/>
    <mergeCell ref="AK3:AM3"/>
    <mergeCell ref="AN3:AP3"/>
    <mergeCell ref="AZ3:BB3"/>
    <mergeCell ref="BL3:BN3"/>
    <mergeCell ref="V3:X3"/>
    <mergeCell ref="C4:G4"/>
    <mergeCell ref="M4:O4"/>
    <mergeCell ref="S4:U4"/>
    <mergeCell ref="V4:X4"/>
    <mergeCell ref="BI4:BK4"/>
    <mergeCell ref="AZ4:BB4"/>
    <mergeCell ref="BC4:BE4"/>
    <mergeCell ref="J4:L4"/>
    <mergeCell ref="P4:R4"/>
    <mergeCell ref="BL4:BN4"/>
    <mergeCell ref="AH5:AJ5"/>
    <mergeCell ref="AK5:AM5"/>
    <mergeCell ref="Y4:AA4"/>
    <mergeCell ref="AB4:AD4"/>
    <mergeCell ref="AE4:AG4"/>
    <mergeCell ref="AH4:AJ4"/>
    <mergeCell ref="BF4:BH4"/>
    <mergeCell ref="AW4:AY4"/>
    <mergeCell ref="BF5:BH5"/>
    <mergeCell ref="BI5:BK5"/>
    <mergeCell ref="BL5:BN5"/>
    <mergeCell ref="AT5:AV5"/>
    <mergeCell ref="AW5:AY5"/>
    <mergeCell ref="AZ5:BB5"/>
    <mergeCell ref="BC5:BE5"/>
    <mergeCell ref="AQ5:AS5"/>
    <mergeCell ref="Y5:AA5"/>
    <mergeCell ref="AB5:AD5"/>
    <mergeCell ref="AE5:AG5"/>
    <mergeCell ref="AK4:AM4"/>
    <mergeCell ref="AN4:AP4"/>
    <mergeCell ref="AQ4:AS4"/>
    <mergeCell ref="AT4:AV4"/>
    <mergeCell ref="AN5:AP5"/>
    <mergeCell ref="BF6:BH6"/>
    <mergeCell ref="BI6:BK6"/>
    <mergeCell ref="BL6:BN6"/>
    <mergeCell ref="M6:O6"/>
    <mergeCell ref="P6:R6"/>
    <mergeCell ref="S6:U6"/>
    <mergeCell ref="V6:X6"/>
    <mergeCell ref="C5:G5"/>
    <mergeCell ref="J5:L5"/>
    <mergeCell ref="M5:O5"/>
    <mergeCell ref="P5:R5"/>
    <mergeCell ref="S5:U5"/>
    <mergeCell ref="V5:X5"/>
    <mergeCell ref="C6:G6"/>
    <mergeCell ref="J6:L6"/>
    <mergeCell ref="C7:G7"/>
    <mergeCell ref="J7:L7"/>
    <mergeCell ref="M7:O7"/>
    <mergeCell ref="AT6:AV6"/>
    <mergeCell ref="AW6:AY6"/>
    <mergeCell ref="AZ6:BB6"/>
    <mergeCell ref="BC6:BE6"/>
    <mergeCell ref="AN6:AP6"/>
    <mergeCell ref="AQ6:AS6"/>
    <mergeCell ref="Y6:AA6"/>
    <mergeCell ref="AB6:AD6"/>
    <mergeCell ref="AE6:AG6"/>
    <mergeCell ref="AH6:AJ6"/>
    <mergeCell ref="AK6:AM6"/>
    <mergeCell ref="BL7:BN7"/>
    <mergeCell ref="C8:G8"/>
    <mergeCell ref="J8:L8"/>
    <mergeCell ref="M8:O8"/>
    <mergeCell ref="P8:R8"/>
    <mergeCell ref="S8:U8"/>
    <mergeCell ref="V8:X8"/>
    <mergeCell ref="AW7:AY7"/>
    <mergeCell ref="AZ7:BB7"/>
    <mergeCell ref="BC7:BE7"/>
    <mergeCell ref="BF7:BH7"/>
    <mergeCell ref="BI7:BK7"/>
    <mergeCell ref="AN7:AP7"/>
    <mergeCell ref="AQ7:AS7"/>
    <mergeCell ref="AT7:AV7"/>
    <mergeCell ref="AE7:AG7"/>
    <mergeCell ref="AH7:AJ7"/>
    <mergeCell ref="AK7:AM7"/>
    <mergeCell ref="P7:R7"/>
    <mergeCell ref="S7:U7"/>
    <mergeCell ref="V7:X7"/>
    <mergeCell ref="Y7:AA7"/>
    <mergeCell ref="AB7:AD7"/>
    <mergeCell ref="BF8:BH8"/>
    <mergeCell ref="BI8:BK8"/>
    <mergeCell ref="BL8:BN8"/>
    <mergeCell ref="C9:G9"/>
    <mergeCell ref="H9:I9"/>
    <mergeCell ref="J9:L9"/>
    <mergeCell ref="M9:O9"/>
    <mergeCell ref="P9:R9"/>
    <mergeCell ref="AT8:AV8"/>
    <mergeCell ref="AW8:AY8"/>
    <mergeCell ref="AZ8:BB8"/>
    <mergeCell ref="BC8:BE8"/>
    <mergeCell ref="AK8:AM8"/>
    <mergeCell ref="AN8:AP8"/>
    <mergeCell ref="AQ8:AS8"/>
    <mergeCell ref="Y8:AA8"/>
    <mergeCell ref="AB8:AD8"/>
    <mergeCell ref="AE8:AG8"/>
    <mergeCell ref="AH8:AJ8"/>
    <mergeCell ref="BL9:BN9"/>
    <mergeCell ref="AW9:AY9"/>
    <mergeCell ref="AZ9:BB9"/>
    <mergeCell ref="BC9:BE9"/>
    <mergeCell ref="BF9:BH9"/>
    <mergeCell ref="BI9:BK9"/>
    <mergeCell ref="C10:C18"/>
    <mergeCell ref="D10:F10"/>
    <mergeCell ref="D11:F11"/>
    <mergeCell ref="D12:F12"/>
    <mergeCell ref="D13:F13"/>
    <mergeCell ref="AK9:AM9"/>
    <mergeCell ref="AN9:AP9"/>
    <mergeCell ref="AQ9:AS9"/>
    <mergeCell ref="AT9:AV9"/>
    <mergeCell ref="S9:U9"/>
    <mergeCell ref="V9:X9"/>
    <mergeCell ref="Y9:AA9"/>
    <mergeCell ref="AB9:AD9"/>
    <mergeCell ref="AE9:AG9"/>
    <mergeCell ref="AH9:AJ9"/>
    <mergeCell ref="D14:F14"/>
    <mergeCell ref="D15:E15"/>
    <mergeCell ref="F15:G15"/>
    <mergeCell ref="D16:F16"/>
    <mergeCell ref="D17:F17"/>
    <mergeCell ref="D18:F18"/>
    <mergeCell ref="C49:C75"/>
    <mergeCell ref="D49:F49"/>
    <mergeCell ref="D50:F50"/>
    <mergeCell ref="C19:G19"/>
    <mergeCell ref="C20:G21"/>
    <mergeCell ref="C22:G23"/>
    <mergeCell ref="C24:F25"/>
    <mergeCell ref="C26:F27"/>
    <mergeCell ref="C28:F29"/>
    <mergeCell ref="G28:G29"/>
    <mergeCell ref="D37:F38"/>
    <mergeCell ref="D39:F39"/>
    <mergeCell ref="C30:F30"/>
    <mergeCell ref="C31:F32"/>
    <mergeCell ref="C33:F34"/>
    <mergeCell ref="C35:F36"/>
    <mergeCell ref="C37:C48"/>
    <mergeCell ref="D40:F40"/>
    <mergeCell ref="D41:F41"/>
    <mergeCell ref="D42:F42"/>
    <mergeCell ref="D43:E43"/>
    <mergeCell ref="F43:G43"/>
    <mergeCell ref="D44:F44"/>
    <mergeCell ref="D45:F45"/>
    <mergeCell ref="D46:F46"/>
    <mergeCell ref="D47:F47"/>
    <mergeCell ref="D48:F48"/>
    <mergeCell ref="D72:F72"/>
    <mergeCell ref="D73:F73"/>
    <mergeCell ref="D74:F74"/>
    <mergeCell ref="D75:F75"/>
    <mergeCell ref="H50:I50"/>
    <mergeCell ref="D51:F51"/>
    <mergeCell ref="D52:F52"/>
    <mergeCell ref="D53:F53"/>
    <mergeCell ref="D54:F54"/>
    <mergeCell ref="D55:F55"/>
    <mergeCell ref="H55:I55"/>
    <mergeCell ref="H56:I56"/>
    <mergeCell ref="D57:F57"/>
    <mergeCell ref="D69:F69"/>
    <mergeCell ref="D70:F70"/>
    <mergeCell ref="D71:F71"/>
    <mergeCell ref="D64:F64"/>
    <mergeCell ref="D58:F58"/>
    <mergeCell ref="D59:F59"/>
    <mergeCell ref="D60:F60"/>
    <mergeCell ref="D63:F63"/>
    <mergeCell ref="D67:F67"/>
    <mergeCell ref="D68:F68"/>
    <mergeCell ref="D65:F65"/>
    <mergeCell ref="D66:F66"/>
    <mergeCell ref="D61:F61"/>
    <mergeCell ref="D56:F56"/>
    <mergeCell ref="D62:F62"/>
    <mergeCell ref="D81:F81"/>
    <mergeCell ref="D82:F82"/>
    <mergeCell ref="D83:F83"/>
    <mergeCell ref="D84:F84"/>
    <mergeCell ref="D85:F85"/>
    <mergeCell ref="D86:F86"/>
    <mergeCell ref="C76:C86"/>
    <mergeCell ref="D76:F76"/>
    <mergeCell ref="D77:F77"/>
    <mergeCell ref="D78:F78"/>
    <mergeCell ref="D79:F79"/>
    <mergeCell ref="D80:F80"/>
    <mergeCell ref="D93:F93"/>
    <mergeCell ref="D94:F94"/>
    <mergeCell ref="D95:F95"/>
    <mergeCell ref="D96:F96"/>
    <mergeCell ref="D97:F97"/>
    <mergeCell ref="D98:F98"/>
    <mergeCell ref="D99:F99"/>
    <mergeCell ref="C87:C91"/>
    <mergeCell ref="D87:F87"/>
    <mergeCell ref="D88:F88"/>
    <mergeCell ref="D89:F89"/>
    <mergeCell ref="D90:F90"/>
    <mergeCell ref="D91:F91"/>
    <mergeCell ref="C124:C128"/>
    <mergeCell ref="D124:F124"/>
    <mergeCell ref="D125:F125"/>
    <mergeCell ref="D126:F126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C92:C123"/>
    <mergeCell ref="D92:F92"/>
    <mergeCell ref="G127:G128"/>
    <mergeCell ref="D118:F118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</mergeCells>
  <phoneticPr fontId="4"/>
  <conditionalFormatting sqref="K40">
    <cfRule type="cellIs" dxfId="117" priority="20" operator="greaterThanOrEqual">
      <formula>4.13</formula>
    </cfRule>
  </conditionalFormatting>
  <conditionalFormatting sqref="N40">
    <cfRule type="cellIs" dxfId="116" priority="19" operator="greaterThanOrEqual">
      <formula>5.78</formula>
    </cfRule>
  </conditionalFormatting>
  <conditionalFormatting sqref="Q40">
    <cfRule type="cellIs" dxfId="115" priority="18" stopIfTrue="1" operator="greaterThanOrEqual">
      <formula>6.33</formula>
    </cfRule>
  </conditionalFormatting>
  <conditionalFormatting sqref="T40">
    <cfRule type="cellIs" dxfId="114" priority="17" stopIfTrue="1" operator="greaterThanOrEqual">
      <formula>4.68</formula>
    </cfRule>
  </conditionalFormatting>
  <conditionalFormatting sqref="W40">
    <cfRule type="cellIs" dxfId="113" priority="16" stopIfTrue="1" operator="greaterThanOrEqual">
      <formula>3.58</formula>
    </cfRule>
  </conditionalFormatting>
  <conditionalFormatting sqref="Z40">
    <cfRule type="cellIs" dxfId="112" priority="15" stopIfTrue="1" operator="greaterThanOrEqual">
      <formula>19.25</formula>
    </cfRule>
  </conditionalFormatting>
  <conditionalFormatting sqref="AC40">
    <cfRule type="cellIs" dxfId="111" priority="14" stopIfTrue="1" operator="greaterThanOrEqual">
      <formula>5.23</formula>
    </cfRule>
  </conditionalFormatting>
  <conditionalFormatting sqref="AF40">
    <cfRule type="cellIs" dxfId="110" priority="13" stopIfTrue="1" operator="greaterThanOrEqual">
      <formula>14.3</formula>
    </cfRule>
  </conditionalFormatting>
  <conditionalFormatting sqref="AI40">
    <cfRule type="cellIs" dxfId="109" priority="12" stopIfTrue="1" operator="greaterThanOrEqual">
      <formula>16.78</formula>
    </cfRule>
  </conditionalFormatting>
  <conditionalFormatting sqref="AL40">
    <cfRule type="cellIs" dxfId="108" priority="11" stopIfTrue="1" operator="greaterThanOrEqual">
      <formula>14.58</formula>
    </cfRule>
  </conditionalFormatting>
  <conditionalFormatting sqref="AO40">
    <cfRule type="cellIs" dxfId="107" priority="10" stopIfTrue="1" operator="greaterThanOrEqual">
      <formula>8.8</formula>
    </cfRule>
  </conditionalFormatting>
  <conditionalFormatting sqref="AR40">
    <cfRule type="cellIs" dxfId="106" priority="9" stopIfTrue="1" operator="greaterThanOrEqual">
      <formula>11.28</formula>
    </cfRule>
  </conditionalFormatting>
  <conditionalFormatting sqref="AU40">
    <cfRule type="cellIs" dxfId="105" priority="8" stopIfTrue="1" operator="greaterThanOrEqual">
      <formula>4.95</formula>
    </cfRule>
  </conditionalFormatting>
  <conditionalFormatting sqref="AX40">
    <cfRule type="cellIs" dxfId="104" priority="7" stopIfTrue="1" operator="greaterThanOrEqual">
      <formula>4.68</formula>
    </cfRule>
  </conditionalFormatting>
  <conditionalFormatting sqref="BA40">
    <cfRule type="cellIs" dxfId="103" priority="6" stopIfTrue="1" operator="greaterThanOrEqual">
      <formula>4.4</formula>
    </cfRule>
  </conditionalFormatting>
  <conditionalFormatting sqref="BD40">
    <cfRule type="cellIs" dxfId="102" priority="5" stopIfTrue="1" operator="greaterThanOrEqual">
      <formula>3.03</formula>
    </cfRule>
  </conditionalFormatting>
  <conditionalFormatting sqref="BG40">
    <cfRule type="cellIs" dxfId="101" priority="4" stopIfTrue="1" operator="greaterThanOrEqual">
      <formula>2.48</formula>
    </cfRule>
  </conditionalFormatting>
  <conditionalFormatting sqref="BJ40">
    <cfRule type="cellIs" dxfId="100" priority="3" stopIfTrue="1" operator="greaterThanOrEqual">
      <formula>3.03</formula>
    </cfRule>
  </conditionalFormatting>
  <conditionalFormatting sqref="BM40">
    <cfRule type="cellIs" dxfId="99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4" orientation="portrait" r:id="rId1"/>
  <headerFooter alignWithMargins="0"/>
  <colBreaks count="1" manualBreakCount="1">
    <brk id="54" min="1" max="1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3B34-703F-4D3B-AE1E-BA467AB9894E}">
  <sheetPr codeName="Sheet8"/>
  <dimension ref="A1:CV150"/>
  <sheetViews>
    <sheetView zoomScaleNormal="100" zoomScaleSheetLayoutView="85" workbookViewId="0">
      <pane xSplit="9" ySplit="18" topLeftCell="J19" activePane="bottomRight" state="frozen"/>
      <selection pane="topRight" activeCell="J1" sqref="J1"/>
      <selection pane="bottomLeft" activeCell="A19" sqref="A19"/>
      <selection pane="bottomRight"/>
    </sheetView>
  </sheetViews>
  <sheetFormatPr defaultColWidth="9" defaultRowHeight="13.2" x14ac:dyDescent="0.2"/>
  <cols>
    <col min="1" max="1" width="5.21875" style="880" customWidth="1"/>
    <col min="2" max="2" width="3" style="880" customWidth="1"/>
    <col min="3" max="3" width="3.21875" style="880" customWidth="1"/>
    <col min="4" max="4" width="9.21875" style="880" customWidth="1"/>
    <col min="5" max="5" width="8.6640625" style="880" customWidth="1"/>
    <col min="6" max="6" width="4.21875" style="880" customWidth="1"/>
    <col min="7" max="7" width="5.88671875" style="880" customWidth="1"/>
    <col min="8" max="8" width="8.6640625" style="880" customWidth="1"/>
    <col min="9" max="9" width="4.6640625" style="880" customWidth="1"/>
    <col min="10" max="10" width="2.109375" style="880" customWidth="1"/>
    <col min="11" max="11" width="10" style="880" customWidth="1"/>
    <col min="12" max="12" width="4.6640625" style="880" customWidth="1"/>
    <col min="13" max="13" width="2.109375" style="880" customWidth="1"/>
    <col min="14" max="14" width="10" style="880" customWidth="1"/>
    <col min="15" max="15" width="4.77734375" style="880" customWidth="1"/>
    <col min="16" max="16" width="2.109375" style="880" customWidth="1"/>
    <col min="17" max="17" width="10" style="880" customWidth="1"/>
    <col min="18" max="18" width="4.6640625" style="880" customWidth="1"/>
    <col min="19" max="19" width="2.109375" style="880" customWidth="1"/>
    <col min="20" max="20" width="10" style="880" customWidth="1"/>
    <col min="21" max="21" width="4.6640625" style="880" customWidth="1"/>
    <col min="22" max="22" width="2.109375" style="880" customWidth="1"/>
    <col min="23" max="23" width="10" style="880" customWidth="1"/>
    <col min="24" max="24" width="4.6640625" style="880" customWidth="1"/>
    <col min="25" max="25" width="2.109375" style="880" customWidth="1"/>
    <col min="26" max="26" width="10" style="880" customWidth="1"/>
    <col min="27" max="27" width="4.77734375" style="880" customWidth="1"/>
    <col min="28" max="28" width="2.109375" style="880" customWidth="1"/>
    <col min="29" max="29" width="10" style="880" customWidth="1"/>
    <col min="30" max="30" width="4.6640625" style="880" customWidth="1"/>
    <col min="31" max="31" width="2.109375" style="880" customWidth="1"/>
    <col min="32" max="32" width="10" style="880" customWidth="1"/>
    <col min="33" max="33" width="4.6640625" style="880" customWidth="1"/>
    <col min="34" max="34" width="2.109375" style="880" customWidth="1"/>
    <col min="35" max="35" width="10" style="880" customWidth="1"/>
    <col min="36" max="36" width="4.6640625" style="880" customWidth="1"/>
    <col min="37" max="37" width="2.109375" style="880" customWidth="1"/>
    <col min="38" max="38" width="10" style="880" customWidth="1"/>
    <col min="39" max="39" width="4.6640625" style="880" customWidth="1"/>
    <col min="40" max="40" width="2.109375" style="880" customWidth="1"/>
    <col min="41" max="41" width="10" style="880" customWidth="1"/>
    <col min="42" max="42" width="4.6640625" style="880" customWidth="1"/>
    <col min="43" max="43" width="2.109375" style="880" customWidth="1"/>
    <col min="44" max="44" width="10" style="880" customWidth="1"/>
    <col min="45" max="45" width="4.6640625" style="880" customWidth="1"/>
    <col min="46" max="46" width="2.109375" style="880" customWidth="1"/>
    <col min="47" max="47" width="10" style="880" customWidth="1"/>
    <col min="48" max="48" width="4.77734375" style="880" customWidth="1"/>
    <col min="49" max="49" width="2.109375" style="880" customWidth="1"/>
    <col min="50" max="50" width="10" style="880" customWidth="1"/>
    <col min="51" max="51" width="4.6640625" style="880" customWidth="1"/>
    <col min="52" max="52" width="2.109375" style="880" customWidth="1"/>
    <col min="53" max="53" width="10" style="880" customWidth="1"/>
    <col min="54" max="54" width="4.6640625" style="880" customWidth="1"/>
    <col min="55" max="55" width="2.109375" style="880" customWidth="1"/>
    <col min="56" max="56" width="10" style="880" customWidth="1"/>
    <col min="57" max="57" width="4.6640625" style="880" customWidth="1"/>
    <col min="58" max="58" width="2.109375" style="880" customWidth="1"/>
    <col min="59" max="59" width="10" style="880" customWidth="1"/>
    <col min="60" max="60" width="4.6640625" style="880" customWidth="1"/>
    <col min="61" max="61" width="2.109375" style="880" customWidth="1"/>
    <col min="62" max="62" width="10" style="880" customWidth="1"/>
    <col min="63" max="63" width="4.6640625" style="880" customWidth="1"/>
    <col min="64" max="64" width="2.109375" style="880" customWidth="1"/>
    <col min="65" max="65" width="10" style="880" customWidth="1"/>
    <col min="66" max="66" width="4.6640625" style="880" customWidth="1"/>
    <col min="67" max="67" width="2.109375" style="880" customWidth="1"/>
    <col min="68" max="68" width="10" style="880" customWidth="1"/>
    <col min="69" max="69" width="4.6640625" style="880" customWidth="1"/>
    <col min="70" max="70" width="2.109375" style="880" customWidth="1"/>
    <col min="71" max="71" width="10" style="880" customWidth="1"/>
    <col min="72" max="72" width="4.6640625" style="880" customWidth="1"/>
    <col min="73" max="73" width="2.109375" style="880" customWidth="1"/>
    <col min="74" max="74" width="10" style="880" customWidth="1"/>
    <col min="75" max="75" width="4.6640625" style="880" customWidth="1"/>
    <col min="76" max="76" width="2.109375" style="880" customWidth="1"/>
    <col min="77" max="77" width="10" style="880" customWidth="1"/>
    <col min="78" max="78" width="4.6640625" style="880" customWidth="1"/>
    <col min="79" max="79" width="2.109375" style="880" customWidth="1"/>
    <col min="80" max="80" width="10" style="880" customWidth="1"/>
    <col min="81" max="81" width="4.6640625" style="880" customWidth="1"/>
    <col min="82" max="82" width="2.109375" style="880" customWidth="1"/>
    <col min="83" max="83" width="10" style="880" customWidth="1"/>
    <col min="84" max="84" width="4.6640625" style="880" customWidth="1"/>
    <col min="85" max="85" width="2.109375" style="880" customWidth="1"/>
    <col min="86" max="86" width="10" style="880" customWidth="1"/>
    <col min="87" max="87" width="4.6640625" style="880" customWidth="1"/>
    <col min="88" max="88" width="2.109375" style="880" customWidth="1"/>
    <col min="89" max="89" width="10" style="880" customWidth="1"/>
    <col min="90" max="90" width="4.6640625" style="880" customWidth="1"/>
    <col min="91" max="91" width="2.109375" style="880" customWidth="1"/>
    <col min="92" max="92" width="10" style="880" customWidth="1"/>
    <col min="93" max="93" width="4.6640625" style="880" customWidth="1"/>
    <col min="94" max="94" width="2.109375" style="880" customWidth="1"/>
    <col min="95" max="95" width="10" style="880" customWidth="1"/>
    <col min="96" max="96" width="4.6640625" style="880" customWidth="1"/>
    <col min="97" max="97" width="2.109375" style="880" customWidth="1"/>
    <col min="98" max="98" width="10" style="880" customWidth="1"/>
    <col min="99" max="99" width="4.6640625" style="880" customWidth="1"/>
    <col min="100" max="100" width="2.109375" style="880" customWidth="1"/>
    <col min="101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3:100" ht="18" customHeight="1" x14ac:dyDescent="0.2"/>
    <row r="2" spans="3:100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/>
      <c r="Z2" s="1029"/>
      <c r="AA2" s="1029"/>
      <c r="AB2" s="1029" t="s">
        <v>1</v>
      </c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/>
      <c r="AO2" s="1029"/>
      <c r="AP2" s="1029"/>
      <c r="AQ2" s="1029"/>
      <c r="AR2" s="1029"/>
      <c r="AS2" s="1029"/>
      <c r="AT2" s="1029" t="s">
        <v>1</v>
      </c>
      <c r="AU2" s="1029"/>
      <c r="AV2" s="1029"/>
      <c r="AW2" s="1029"/>
      <c r="AX2" s="1029"/>
      <c r="AY2" s="1029"/>
      <c r="AZ2" s="1029"/>
      <c r="BA2" s="1029"/>
      <c r="BB2" s="1029"/>
      <c r="BC2" s="1029"/>
      <c r="BD2" s="1029"/>
      <c r="BE2" s="1029"/>
      <c r="BF2" s="1029"/>
      <c r="BG2" s="1029"/>
      <c r="BH2" s="1029"/>
      <c r="BI2" s="1029"/>
      <c r="BJ2" s="1029"/>
      <c r="BK2" s="1029"/>
      <c r="BL2" s="1029" t="s">
        <v>1</v>
      </c>
      <c r="BM2" s="1029"/>
      <c r="BN2" s="1029"/>
      <c r="BO2" s="1029"/>
      <c r="BP2" s="1029"/>
      <c r="BQ2" s="1029"/>
      <c r="BR2" s="1029"/>
      <c r="BS2" s="1029"/>
      <c r="BT2" s="1029"/>
      <c r="BU2" s="1029"/>
      <c r="BV2" s="1029"/>
      <c r="BW2" s="1029"/>
      <c r="BX2" s="1029"/>
      <c r="BY2" s="1029"/>
      <c r="BZ2" s="1029"/>
      <c r="CA2" s="1029"/>
      <c r="CB2" s="1029"/>
      <c r="CC2" s="1029"/>
      <c r="CD2" s="1029" t="s">
        <v>1</v>
      </c>
      <c r="CE2" s="1029"/>
      <c r="CF2" s="1029"/>
      <c r="CG2" s="1029"/>
      <c r="CH2" s="1029"/>
      <c r="CI2" s="1029"/>
      <c r="CJ2" s="1029"/>
      <c r="CK2" s="1029"/>
      <c r="CL2" s="1029"/>
      <c r="CM2" s="1029"/>
      <c r="CN2" s="1029"/>
      <c r="CO2" s="1029"/>
      <c r="CP2" s="1029"/>
      <c r="CQ2" s="1029"/>
      <c r="CR2" s="1029"/>
      <c r="CS2" s="1029"/>
      <c r="CT2" s="1029"/>
      <c r="CU2" s="1029"/>
    </row>
    <row r="3" spans="3:100" ht="20.25" customHeight="1" x14ac:dyDescent="0.2">
      <c r="C3" s="1030" t="s">
        <v>395</v>
      </c>
      <c r="D3" s="1030"/>
      <c r="E3" s="1030"/>
      <c r="F3" s="1030"/>
      <c r="G3" s="1030"/>
      <c r="H3" s="4"/>
      <c r="I3" s="4"/>
      <c r="Y3" s="1031">
        <v>45244</v>
      </c>
      <c r="Z3" s="1031"/>
      <c r="AA3" s="1031"/>
      <c r="AQ3" s="1032">
        <f>Y3</f>
        <v>45244</v>
      </c>
      <c r="AR3" s="1033"/>
      <c r="AS3" s="1033"/>
      <c r="AW3" s="1032"/>
      <c r="AX3" s="1033"/>
      <c r="AY3" s="1033"/>
      <c r="BI3" s="1032">
        <f>Y3</f>
        <v>45244</v>
      </c>
      <c r="BJ3" s="1033"/>
      <c r="BK3" s="1033"/>
      <c r="BR3" s="1032"/>
      <c r="BS3" s="1033"/>
      <c r="BT3" s="1033"/>
      <c r="CA3" s="1032">
        <f>Y3</f>
        <v>45244</v>
      </c>
      <c r="CB3" s="1033"/>
      <c r="CC3" s="1033"/>
      <c r="CL3" s="5"/>
      <c r="CS3" s="1032">
        <f>Y3</f>
        <v>45244</v>
      </c>
      <c r="CT3" s="1033"/>
      <c r="CU3" s="1033"/>
    </row>
    <row r="4" spans="3:100" ht="11.85" customHeight="1" x14ac:dyDescent="0.2">
      <c r="C4" s="984" t="s">
        <v>3</v>
      </c>
      <c r="D4" s="985"/>
      <c r="E4" s="985"/>
      <c r="F4" s="985"/>
      <c r="G4" s="1000"/>
      <c r="H4" s="874"/>
      <c r="I4" s="876"/>
      <c r="J4" s="1023" t="s">
        <v>249</v>
      </c>
      <c r="K4" s="1024"/>
      <c r="L4" s="1025"/>
      <c r="M4" s="1023" t="s">
        <v>250</v>
      </c>
      <c r="N4" s="1024"/>
      <c r="O4" s="1025"/>
      <c r="P4" s="1023" t="s">
        <v>4</v>
      </c>
      <c r="Q4" s="1024"/>
      <c r="R4" s="1025"/>
      <c r="S4" s="1023" t="s">
        <v>4</v>
      </c>
      <c r="T4" s="1024"/>
      <c r="U4" s="1025"/>
      <c r="V4" s="1023" t="s">
        <v>5</v>
      </c>
      <c r="W4" s="1024"/>
      <c r="X4" s="1025"/>
      <c r="Y4" s="1023" t="s">
        <v>6</v>
      </c>
      <c r="Z4" s="1024"/>
      <c r="AA4" s="1025"/>
      <c r="AB4" s="1023" t="s">
        <v>7</v>
      </c>
      <c r="AC4" s="1024"/>
      <c r="AD4" s="1025"/>
      <c r="AE4" s="1023" t="s">
        <v>251</v>
      </c>
      <c r="AF4" s="1024"/>
      <c r="AG4" s="1025"/>
      <c r="AH4" s="1023" t="s">
        <v>8</v>
      </c>
      <c r="AI4" s="1024"/>
      <c r="AJ4" s="1025"/>
      <c r="AK4" s="1023" t="s">
        <v>9</v>
      </c>
      <c r="AL4" s="1024"/>
      <c r="AM4" s="1025"/>
      <c r="AN4" s="1023" t="s">
        <v>9</v>
      </c>
      <c r="AO4" s="1024"/>
      <c r="AP4" s="1025"/>
      <c r="AQ4" s="1023" t="s">
        <v>252</v>
      </c>
      <c r="AR4" s="1024"/>
      <c r="AS4" s="1025"/>
      <c r="AT4" s="1023" t="s">
        <v>10</v>
      </c>
      <c r="AU4" s="1024"/>
      <c r="AV4" s="1025"/>
      <c r="AW4" s="1023" t="s">
        <v>11</v>
      </c>
      <c r="AX4" s="1024"/>
      <c r="AY4" s="1025"/>
      <c r="AZ4" s="1024" t="s">
        <v>253</v>
      </c>
      <c r="BA4" s="1024"/>
      <c r="BB4" s="1025"/>
      <c r="BC4" s="1023" t="s">
        <v>254</v>
      </c>
      <c r="BD4" s="1024"/>
      <c r="BE4" s="1025"/>
      <c r="BF4" s="1023" t="s">
        <v>255</v>
      </c>
      <c r="BG4" s="1024"/>
      <c r="BH4" s="1025"/>
      <c r="BI4" s="1023" t="s">
        <v>12</v>
      </c>
      <c r="BJ4" s="1024"/>
      <c r="BK4" s="1025"/>
      <c r="BL4" s="1023" t="s">
        <v>12</v>
      </c>
      <c r="BM4" s="1024"/>
      <c r="BN4" s="1025"/>
      <c r="BO4" s="1023" t="s">
        <v>256</v>
      </c>
      <c r="BP4" s="1024"/>
      <c r="BQ4" s="1025"/>
      <c r="BR4" s="1023" t="s">
        <v>257</v>
      </c>
      <c r="BS4" s="1024"/>
      <c r="BT4" s="1025"/>
      <c r="BU4" s="1023" t="s">
        <v>13</v>
      </c>
      <c r="BV4" s="1024"/>
      <c r="BW4" s="1025"/>
      <c r="BX4" s="1023" t="s">
        <v>14</v>
      </c>
      <c r="BY4" s="1024"/>
      <c r="BZ4" s="1025"/>
      <c r="CA4" s="1023" t="s">
        <v>15</v>
      </c>
      <c r="CB4" s="1024"/>
      <c r="CC4" s="1025"/>
      <c r="CD4" s="1023" t="s">
        <v>16</v>
      </c>
      <c r="CE4" s="1024"/>
      <c r="CF4" s="1025"/>
      <c r="CG4" s="1023" t="s">
        <v>258</v>
      </c>
      <c r="CH4" s="1024"/>
      <c r="CI4" s="1025"/>
      <c r="CJ4" s="1023" t="s">
        <v>17</v>
      </c>
      <c r="CK4" s="1024"/>
      <c r="CL4" s="1025"/>
      <c r="CM4" s="1023" t="s">
        <v>18</v>
      </c>
      <c r="CN4" s="1024"/>
      <c r="CO4" s="1025"/>
      <c r="CP4" s="1023" t="s">
        <v>259</v>
      </c>
      <c r="CQ4" s="1024"/>
      <c r="CR4" s="1025"/>
      <c r="CS4" s="1023" t="s">
        <v>19</v>
      </c>
      <c r="CT4" s="1024"/>
      <c r="CU4" s="1025"/>
      <c r="CV4" s="879"/>
    </row>
    <row r="5" spans="3:100" ht="11.85" customHeight="1" x14ac:dyDescent="0.2">
      <c r="C5" s="1026" t="s">
        <v>20</v>
      </c>
      <c r="D5" s="1027"/>
      <c r="E5" s="1027"/>
      <c r="F5" s="1027"/>
      <c r="G5" s="1028"/>
      <c r="H5" s="877"/>
      <c r="I5" s="878"/>
      <c r="J5" s="1026" t="s">
        <v>260</v>
      </c>
      <c r="K5" s="1027"/>
      <c r="L5" s="1028"/>
      <c r="M5" s="1026" t="s">
        <v>261</v>
      </c>
      <c r="N5" s="1027"/>
      <c r="O5" s="1028"/>
      <c r="P5" s="1026" t="s">
        <v>21</v>
      </c>
      <c r="Q5" s="1027"/>
      <c r="R5" s="1028"/>
      <c r="S5" s="1026" t="s">
        <v>22</v>
      </c>
      <c r="T5" s="1027"/>
      <c r="U5" s="1028"/>
      <c r="V5" s="1026" t="s">
        <v>23</v>
      </c>
      <c r="W5" s="1027"/>
      <c r="X5" s="1028"/>
      <c r="Y5" s="1026" t="s">
        <v>24</v>
      </c>
      <c r="Z5" s="1027"/>
      <c r="AA5" s="1028"/>
      <c r="AB5" s="1026" t="s">
        <v>25</v>
      </c>
      <c r="AC5" s="1027"/>
      <c r="AD5" s="1028"/>
      <c r="AE5" s="1026" t="s">
        <v>262</v>
      </c>
      <c r="AF5" s="1027"/>
      <c r="AG5" s="1028"/>
      <c r="AH5" s="1026" t="s">
        <v>26</v>
      </c>
      <c r="AI5" s="1027"/>
      <c r="AJ5" s="1028"/>
      <c r="AK5" s="1026" t="s">
        <v>27</v>
      </c>
      <c r="AL5" s="1027"/>
      <c r="AM5" s="1028"/>
      <c r="AN5" s="1026" t="s">
        <v>28</v>
      </c>
      <c r="AO5" s="1027"/>
      <c r="AP5" s="1028"/>
      <c r="AQ5" s="1026" t="s">
        <v>263</v>
      </c>
      <c r="AR5" s="1027"/>
      <c r="AS5" s="1028"/>
      <c r="AT5" s="1026" t="s">
        <v>29</v>
      </c>
      <c r="AU5" s="1027"/>
      <c r="AV5" s="1028"/>
      <c r="AW5" s="1026" t="s">
        <v>30</v>
      </c>
      <c r="AX5" s="1027"/>
      <c r="AY5" s="1028"/>
      <c r="AZ5" s="980" t="s">
        <v>264</v>
      </c>
      <c r="BA5" s="980"/>
      <c r="BB5" s="973"/>
      <c r="BC5" s="1026" t="s">
        <v>265</v>
      </c>
      <c r="BD5" s="1027"/>
      <c r="BE5" s="1028"/>
      <c r="BF5" s="979" t="s">
        <v>266</v>
      </c>
      <c r="BG5" s="980"/>
      <c r="BH5" s="973"/>
      <c r="BI5" s="1026" t="s">
        <v>31</v>
      </c>
      <c r="BJ5" s="1027"/>
      <c r="BK5" s="1028"/>
      <c r="BL5" s="1026" t="s">
        <v>32</v>
      </c>
      <c r="BM5" s="1027"/>
      <c r="BN5" s="1028"/>
      <c r="BO5" s="1026" t="s">
        <v>267</v>
      </c>
      <c r="BP5" s="1027"/>
      <c r="BQ5" s="1028"/>
      <c r="BR5" s="1026" t="s">
        <v>261</v>
      </c>
      <c r="BS5" s="1027"/>
      <c r="BT5" s="1028"/>
      <c r="BU5" s="1026" t="s">
        <v>33</v>
      </c>
      <c r="BV5" s="1027"/>
      <c r="BW5" s="1028"/>
      <c r="BX5" s="1026" t="s">
        <v>34</v>
      </c>
      <c r="BY5" s="1027"/>
      <c r="BZ5" s="1028"/>
      <c r="CA5" s="1026" t="s">
        <v>35</v>
      </c>
      <c r="CB5" s="1027"/>
      <c r="CC5" s="1028"/>
      <c r="CD5" s="1026" t="s">
        <v>36</v>
      </c>
      <c r="CE5" s="1027"/>
      <c r="CF5" s="1028"/>
      <c r="CG5" s="1026" t="s">
        <v>268</v>
      </c>
      <c r="CH5" s="1027"/>
      <c r="CI5" s="1028"/>
      <c r="CJ5" s="1026" t="s">
        <v>37</v>
      </c>
      <c r="CK5" s="1027"/>
      <c r="CL5" s="1028"/>
      <c r="CM5" s="1026" t="s">
        <v>38</v>
      </c>
      <c r="CN5" s="1027"/>
      <c r="CO5" s="1028"/>
      <c r="CP5" s="1026" t="s">
        <v>269</v>
      </c>
      <c r="CQ5" s="1027"/>
      <c r="CR5" s="1028"/>
      <c r="CS5" s="1026" t="s">
        <v>39</v>
      </c>
      <c r="CT5" s="1027"/>
      <c r="CU5" s="1028"/>
      <c r="CV5" s="879"/>
    </row>
    <row r="6" spans="3:100" ht="11.85" customHeight="1" x14ac:dyDescent="0.2">
      <c r="C6" s="1023" t="s">
        <v>40</v>
      </c>
      <c r="D6" s="1024"/>
      <c r="E6" s="1024"/>
      <c r="F6" s="1024"/>
      <c r="G6" s="1025"/>
      <c r="H6" s="871"/>
      <c r="I6" s="873"/>
      <c r="J6" s="1023">
        <v>1</v>
      </c>
      <c r="K6" s="1024"/>
      <c r="L6" s="1025"/>
      <c r="M6" s="1023">
        <v>2</v>
      </c>
      <c r="N6" s="1024"/>
      <c r="O6" s="1025"/>
      <c r="P6" s="1023">
        <v>3</v>
      </c>
      <c r="Q6" s="1024"/>
      <c r="R6" s="1025"/>
      <c r="S6" s="1023">
        <v>4</v>
      </c>
      <c r="T6" s="1024"/>
      <c r="U6" s="1025"/>
      <c r="V6" s="1023">
        <v>5</v>
      </c>
      <c r="W6" s="1024"/>
      <c r="X6" s="1025"/>
      <c r="Y6" s="1023">
        <v>6</v>
      </c>
      <c r="Z6" s="1024"/>
      <c r="AA6" s="1025"/>
      <c r="AB6" s="1023">
        <v>7</v>
      </c>
      <c r="AC6" s="1024"/>
      <c r="AD6" s="1025"/>
      <c r="AE6" s="1023">
        <v>8</v>
      </c>
      <c r="AF6" s="1024"/>
      <c r="AG6" s="1025"/>
      <c r="AH6" s="1023">
        <v>9</v>
      </c>
      <c r="AI6" s="1024"/>
      <c r="AJ6" s="1025"/>
      <c r="AK6" s="1023">
        <v>10</v>
      </c>
      <c r="AL6" s="1024"/>
      <c r="AM6" s="1025"/>
      <c r="AN6" s="1023">
        <v>11</v>
      </c>
      <c r="AO6" s="1024"/>
      <c r="AP6" s="1025"/>
      <c r="AQ6" s="1023">
        <v>12</v>
      </c>
      <c r="AR6" s="1024"/>
      <c r="AS6" s="1025"/>
      <c r="AT6" s="1023">
        <v>13</v>
      </c>
      <c r="AU6" s="1024"/>
      <c r="AV6" s="1025"/>
      <c r="AW6" s="1023">
        <v>14</v>
      </c>
      <c r="AX6" s="1024"/>
      <c r="AY6" s="1025"/>
      <c r="AZ6" s="1024">
        <v>15</v>
      </c>
      <c r="BA6" s="1024"/>
      <c r="BB6" s="1025"/>
      <c r="BC6" s="1023">
        <v>16</v>
      </c>
      <c r="BD6" s="1024"/>
      <c r="BE6" s="1025"/>
      <c r="BF6" s="1023">
        <v>17</v>
      </c>
      <c r="BG6" s="1024"/>
      <c r="BH6" s="1025"/>
      <c r="BI6" s="1023">
        <v>18</v>
      </c>
      <c r="BJ6" s="1024"/>
      <c r="BK6" s="1025"/>
      <c r="BL6" s="1023">
        <v>19</v>
      </c>
      <c r="BM6" s="1024"/>
      <c r="BN6" s="1025"/>
      <c r="BO6" s="1023">
        <v>20</v>
      </c>
      <c r="BP6" s="1024"/>
      <c r="BQ6" s="1025"/>
      <c r="BR6" s="1023">
        <v>21</v>
      </c>
      <c r="BS6" s="1024"/>
      <c r="BT6" s="1025"/>
      <c r="BU6" s="1023">
        <v>22</v>
      </c>
      <c r="BV6" s="1024"/>
      <c r="BW6" s="1025"/>
      <c r="BX6" s="1023">
        <v>23</v>
      </c>
      <c r="BY6" s="1024"/>
      <c r="BZ6" s="1025"/>
      <c r="CA6" s="1023">
        <v>24</v>
      </c>
      <c r="CB6" s="1024"/>
      <c r="CC6" s="1025"/>
      <c r="CD6" s="1023">
        <v>25</v>
      </c>
      <c r="CE6" s="1024"/>
      <c r="CF6" s="1025"/>
      <c r="CG6" s="1023">
        <v>26</v>
      </c>
      <c r="CH6" s="1024"/>
      <c r="CI6" s="1025"/>
      <c r="CJ6" s="1023">
        <v>27</v>
      </c>
      <c r="CK6" s="1024"/>
      <c r="CL6" s="1025"/>
      <c r="CM6" s="1023">
        <v>28</v>
      </c>
      <c r="CN6" s="1024"/>
      <c r="CO6" s="1025"/>
      <c r="CP6" s="1023">
        <v>29</v>
      </c>
      <c r="CQ6" s="1024"/>
      <c r="CR6" s="1025"/>
      <c r="CS6" s="1023">
        <v>30</v>
      </c>
      <c r="CT6" s="1024"/>
      <c r="CU6" s="1025"/>
      <c r="CV6" s="879"/>
    </row>
    <row r="7" spans="3:100" ht="11.85" customHeight="1" x14ac:dyDescent="0.2">
      <c r="C7" s="1012" t="s">
        <v>41</v>
      </c>
      <c r="D7" s="974"/>
      <c r="E7" s="974"/>
      <c r="F7" s="974"/>
      <c r="G7" s="1022"/>
      <c r="H7" s="879"/>
      <c r="I7" s="881"/>
      <c r="J7" s="1013" t="s">
        <v>270</v>
      </c>
      <c r="K7" s="1014"/>
      <c r="L7" s="1015"/>
      <c r="M7" s="1013" t="s">
        <v>271</v>
      </c>
      <c r="N7" s="1014"/>
      <c r="O7" s="1015"/>
      <c r="P7" s="1013" t="s">
        <v>42</v>
      </c>
      <c r="Q7" s="1014"/>
      <c r="R7" s="1015"/>
      <c r="S7" s="1013" t="s">
        <v>43</v>
      </c>
      <c r="T7" s="1014"/>
      <c r="U7" s="1015"/>
      <c r="V7" s="1013" t="s">
        <v>44</v>
      </c>
      <c r="W7" s="1014"/>
      <c r="X7" s="1015"/>
      <c r="Y7" s="1013" t="s">
        <v>45</v>
      </c>
      <c r="Z7" s="1014"/>
      <c r="AA7" s="1015"/>
      <c r="AB7" s="1013" t="s">
        <v>46</v>
      </c>
      <c r="AC7" s="1014"/>
      <c r="AD7" s="1015"/>
      <c r="AE7" s="1013" t="s">
        <v>272</v>
      </c>
      <c r="AF7" s="1014"/>
      <c r="AG7" s="1015"/>
      <c r="AH7" s="1013" t="s">
        <v>47</v>
      </c>
      <c r="AI7" s="1014"/>
      <c r="AJ7" s="1015"/>
      <c r="AK7" s="1013" t="s">
        <v>48</v>
      </c>
      <c r="AL7" s="1014"/>
      <c r="AM7" s="1015"/>
      <c r="AN7" s="1013" t="s">
        <v>49</v>
      </c>
      <c r="AO7" s="1014"/>
      <c r="AP7" s="1015"/>
      <c r="AQ7" s="1013" t="s">
        <v>273</v>
      </c>
      <c r="AR7" s="1014"/>
      <c r="AS7" s="1015"/>
      <c r="AT7" s="1013" t="s">
        <v>50</v>
      </c>
      <c r="AU7" s="1014"/>
      <c r="AV7" s="1015"/>
      <c r="AW7" s="1013" t="s">
        <v>51</v>
      </c>
      <c r="AX7" s="1014"/>
      <c r="AY7" s="1015"/>
      <c r="AZ7" s="1014" t="s">
        <v>274</v>
      </c>
      <c r="BA7" s="1014"/>
      <c r="BB7" s="1015"/>
      <c r="BC7" s="1013" t="s">
        <v>275</v>
      </c>
      <c r="BD7" s="1014"/>
      <c r="BE7" s="1015"/>
      <c r="BF7" s="1013" t="s">
        <v>276</v>
      </c>
      <c r="BG7" s="1014"/>
      <c r="BH7" s="1015"/>
      <c r="BI7" s="1013" t="s">
        <v>52</v>
      </c>
      <c r="BJ7" s="1014"/>
      <c r="BK7" s="1015"/>
      <c r="BL7" s="1013" t="s">
        <v>53</v>
      </c>
      <c r="BM7" s="1014"/>
      <c r="BN7" s="1015"/>
      <c r="BO7" s="1013" t="s">
        <v>277</v>
      </c>
      <c r="BP7" s="1014"/>
      <c r="BQ7" s="1015"/>
      <c r="BR7" s="1013" t="s">
        <v>278</v>
      </c>
      <c r="BS7" s="1014"/>
      <c r="BT7" s="1015"/>
      <c r="BU7" s="1013" t="s">
        <v>54</v>
      </c>
      <c r="BV7" s="1014"/>
      <c r="BW7" s="1015"/>
      <c r="BX7" s="1013" t="s">
        <v>55</v>
      </c>
      <c r="BY7" s="1014"/>
      <c r="BZ7" s="1015"/>
      <c r="CA7" s="1013" t="s">
        <v>56</v>
      </c>
      <c r="CB7" s="1014"/>
      <c r="CC7" s="1015"/>
      <c r="CD7" s="1013" t="s">
        <v>57</v>
      </c>
      <c r="CE7" s="1014"/>
      <c r="CF7" s="1015"/>
      <c r="CG7" s="1013" t="s">
        <v>279</v>
      </c>
      <c r="CH7" s="1014"/>
      <c r="CI7" s="1015"/>
      <c r="CJ7" s="1013" t="s">
        <v>58</v>
      </c>
      <c r="CK7" s="1014"/>
      <c r="CL7" s="1015"/>
      <c r="CM7" s="1013" t="s">
        <v>59</v>
      </c>
      <c r="CN7" s="1014"/>
      <c r="CO7" s="1015"/>
      <c r="CP7" s="1013" t="s">
        <v>280</v>
      </c>
      <c r="CQ7" s="1014"/>
      <c r="CR7" s="1015"/>
      <c r="CS7" s="1013" t="s">
        <v>60</v>
      </c>
      <c r="CT7" s="1014"/>
      <c r="CU7" s="1015"/>
      <c r="CV7" s="882"/>
    </row>
    <row r="8" spans="3:100" ht="11.85" customHeight="1" x14ac:dyDescent="0.2">
      <c r="C8" s="1012" t="s">
        <v>61</v>
      </c>
      <c r="D8" s="974"/>
      <c r="E8" s="974"/>
      <c r="F8" s="974"/>
      <c r="G8" s="1022"/>
      <c r="H8" s="879"/>
      <c r="I8" s="881"/>
      <c r="J8" s="1013" t="s">
        <v>281</v>
      </c>
      <c r="K8" s="1014"/>
      <c r="L8" s="1015"/>
      <c r="M8" s="1013" t="s">
        <v>282</v>
      </c>
      <c r="N8" s="1014"/>
      <c r="O8" s="1015"/>
      <c r="P8" s="1019" t="s">
        <v>62</v>
      </c>
      <c r="Q8" s="1020"/>
      <c r="R8" s="1021"/>
      <c r="S8" s="1013" t="s">
        <v>63</v>
      </c>
      <c r="T8" s="1014"/>
      <c r="U8" s="1015"/>
      <c r="V8" s="1013" t="s">
        <v>64</v>
      </c>
      <c r="W8" s="1014"/>
      <c r="X8" s="1015"/>
      <c r="Y8" s="1019" t="s">
        <v>65</v>
      </c>
      <c r="Z8" s="1020"/>
      <c r="AA8" s="1021"/>
      <c r="AB8" s="1013" t="s">
        <v>66</v>
      </c>
      <c r="AC8" s="1014"/>
      <c r="AD8" s="1015"/>
      <c r="AE8" s="1013" t="s">
        <v>283</v>
      </c>
      <c r="AF8" s="1014"/>
      <c r="AG8" s="1015"/>
      <c r="AH8" s="1013" t="s">
        <v>67</v>
      </c>
      <c r="AI8" s="1014"/>
      <c r="AJ8" s="1015"/>
      <c r="AK8" s="1013" t="s">
        <v>68</v>
      </c>
      <c r="AL8" s="1014"/>
      <c r="AM8" s="1015"/>
      <c r="AN8" s="1013" t="s">
        <v>69</v>
      </c>
      <c r="AO8" s="1014"/>
      <c r="AP8" s="1015"/>
      <c r="AQ8" s="1013" t="s">
        <v>284</v>
      </c>
      <c r="AR8" s="1014"/>
      <c r="AS8" s="1015"/>
      <c r="AT8" s="1013" t="s">
        <v>70</v>
      </c>
      <c r="AU8" s="1014"/>
      <c r="AV8" s="1015"/>
      <c r="AW8" s="1013" t="s">
        <v>71</v>
      </c>
      <c r="AX8" s="1014"/>
      <c r="AY8" s="1015"/>
      <c r="AZ8" s="1014" t="s">
        <v>285</v>
      </c>
      <c r="BA8" s="1014"/>
      <c r="BB8" s="1015"/>
      <c r="BC8" s="1013" t="s">
        <v>286</v>
      </c>
      <c r="BD8" s="1014"/>
      <c r="BE8" s="1015"/>
      <c r="BF8" s="1013" t="s">
        <v>287</v>
      </c>
      <c r="BG8" s="1014"/>
      <c r="BH8" s="1015"/>
      <c r="BI8" s="1013" t="s">
        <v>72</v>
      </c>
      <c r="BJ8" s="1014"/>
      <c r="BK8" s="1015"/>
      <c r="BL8" s="1013" t="s">
        <v>73</v>
      </c>
      <c r="BM8" s="1014"/>
      <c r="BN8" s="1015"/>
      <c r="BO8" s="1013" t="s">
        <v>288</v>
      </c>
      <c r="BP8" s="1014"/>
      <c r="BQ8" s="1015"/>
      <c r="BR8" s="1013" t="s">
        <v>289</v>
      </c>
      <c r="BS8" s="1014"/>
      <c r="BT8" s="1015"/>
      <c r="BU8" s="1013" t="s">
        <v>74</v>
      </c>
      <c r="BV8" s="1014"/>
      <c r="BW8" s="1015"/>
      <c r="BX8" s="1013" t="s">
        <v>75</v>
      </c>
      <c r="BY8" s="1014"/>
      <c r="BZ8" s="1015"/>
      <c r="CA8" s="1013" t="s">
        <v>76</v>
      </c>
      <c r="CB8" s="1014"/>
      <c r="CC8" s="1015"/>
      <c r="CD8" s="1013" t="s">
        <v>77</v>
      </c>
      <c r="CE8" s="1014"/>
      <c r="CF8" s="1015"/>
      <c r="CG8" s="1013" t="s">
        <v>290</v>
      </c>
      <c r="CH8" s="1014"/>
      <c r="CI8" s="1015"/>
      <c r="CJ8" s="1013" t="s">
        <v>78</v>
      </c>
      <c r="CK8" s="1014"/>
      <c r="CL8" s="1015"/>
      <c r="CM8" s="1013" t="s">
        <v>79</v>
      </c>
      <c r="CN8" s="1014"/>
      <c r="CO8" s="1015"/>
      <c r="CP8" s="1013" t="s">
        <v>291</v>
      </c>
      <c r="CQ8" s="1014"/>
      <c r="CR8" s="1015"/>
      <c r="CS8" s="1013" t="s">
        <v>80</v>
      </c>
      <c r="CT8" s="1014"/>
      <c r="CU8" s="1015"/>
      <c r="CV8" s="882"/>
    </row>
    <row r="9" spans="3:100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723"/>
      <c r="K9" s="724"/>
      <c r="L9" s="725"/>
      <c r="M9" s="726"/>
      <c r="N9" s="724"/>
      <c r="O9" s="725"/>
      <c r="P9" s="1006" t="s">
        <v>358</v>
      </c>
      <c r="Q9" s="1007"/>
      <c r="R9" s="1008"/>
      <c r="S9" s="1006" t="s">
        <v>359</v>
      </c>
      <c r="T9" s="1007"/>
      <c r="U9" s="1008"/>
      <c r="V9" s="1006" t="s">
        <v>358</v>
      </c>
      <c r="W9" s="1007"/>
      <c r="X9" s="1008"/>
      <c r="Y9" s="1007" t="s">
        <v>358</v>
      </c>
      <c r="Z9" s="1007"/>
      <c r="AA9" s="1008"/>
      <c r="AB9" s="1006" t="s">
        <v>360</v>
      </c>
      <c r="AC9" s="1007"/>
      <c r="AD9" s="1008"/>
      <c r="AE9" s="726"/>
      <c r="AF9" s="724"/>
      <c r="AG9" s="725"/>
      <c r="AH9" s="1006" t="s">
        <v>83</v>
      </c>
      <c r="AI9" s="1007"/>
      <c r="AJ9" s="1008"/>
      <c r="AK9" s="1006" t="s">
        <v>358</v>
      </c>
      <c r="AL9" s="1007"/>
      <c r="AM9" s="1008"/>
      <c r="AN9" s="1007" t="s">
        <v>83</v>
      </c>
      <c r="AO9" s="1007"/>
      <c r="AP9" s="1008"/>
      <c r="AQ9" s="726"/>
      <c r="AR9" s="724"/>
      <c r="AS9" s="725"/>
      <c r="AT9" s="1006" t="s">
        <v>83</v>
      </c>
      <c r="AU9" s="1007"/>
      <c r="AV9" s="1008"/>
      <c r="AW9" s="1006" t="s">
        <v>83</v>
      </c>
      <c r="AX9" s="1007"/>
      <c r="AY9" s="1008"/>
      <c r="AZ9" s="726"/>
      <c r="BA9" s="724"/>
      <c r="BB9" s="725"/>
      <c r="BC9" s="724"/>
      <c r="BD9" s="724"/>
      <c r="BE9" s="725"/>
      <c r="BF9" s="726"/>
      <c r="BG9" s="724"/>
      <c r="BH9" s="725"/>
      <c r="BI9" s="1006" t="s">
        <v>358</v>
      </c>
      <c r="BJ9" s="1007"/>
      <c r="BK9" s="1008"/>
      <c r="BL9" s="1006" t="s">
        <v>359</v>
      </c>
      <c r="BM9" s="1007"/>
      <c r="BN9" s="1008"/>
      <c r="BO9" s="726"/>
      <c r="BP9" s="724"/>
      <c r="BQ9" s="725"/>
      <c r="BR9" s="724"/>
      <c r="BS9" s="724"/>
      <c r="BT9" s="725"/>
      <c r="BU9" s="1006" t="s">
        <v>360</v>
      </c>
      <c r="BV9" s="1007"/>
      <c r="BW9" s="1008"/>
      <c r="BX9" s="1006" t="s">
        <v>361</v>
      </c>
      <c r="BY9" s="1007"/>
      <c r="BZ9" s="1008"/>
      <c r="CA9" s="1006" t="s">
        <v>361</v>
      </c>
      <c r="CB9" s="1007"/>
      <c r="CC9" s="1008"/>
      <c r="CD9" s="1006" t="s">
        <v>361</v>
      </c>
      <c r="CE9" s="1007"/>
      <c r="CF9" s="1008"/>
      <c r="CG9" s="724"/>
      <c r="CH9" s="724"/>
      <c r="CI9" s="725"/>
      <c r="CJ9" s="1006" t="s">
        <v>361</v>
      </c>
      <c r="CK9" s="1007"/>
      <c r="CL9" s="1008"/>
      <c r="CM9" s="1006" t="s">
        <v>361</v>
      </c>
      <c r="CN9" s="1007"/>
      <c r="CO9" s="1008"/>
      <c r="CP9" s="1006" t="s">
        <v>361</v>
      </c>
      <c r="CQ9" s="1007"/>
      <c r="CR9" s="1008"/>
      <c r="CS9" s="1006" t="s">
        <v>361</v>
      </c>
      <c r="CT9" s="1007"/>
      <c r="CU9" s="1008"/>
      <c r="CV9" s="882"/>
    </row>
    <row r="10" spans="3:100" ht="11.85" customHeight="1" x14ac:dyDescent="0.2">
      <c r="C10" s="1009" t="s">
        <v>84</v>
      </c>
      <c r="D10" s="1012" t="s">
        <v>85</v>
      </c>
      <c r="E10" s="974"/>
      <c r="F10" s="974"/>
      <c r="G10" s="881" t="s">
        <v>86</v>
      </c>
      <c r="H10" s="879"/>
      <c r="I10" s="881"/>
      <c r="J10" s="727"/>
      <c r="K10" s="15"/>
      <c r="L10" s="15"/>
      <c r="M10" s="16"/>
      <c r="N10" s="15"/>
      <c r="O10" s="15"/>
      <c r="P10" s="882"/>
      <c r="Q10" s="883" t="s">
        <v>87</v>
      </c>
      <c r="R10" s="883"/>
      <c r="S10" s="882"/>
      <c r="T10" s="880" t="s">
        <v>87</v>
      </c>
      <c r="U10" s="883"/>
      <c r="V10" s="882"/>
      <c r="W10" s="883" t="s">
        <v>87</v>
      </c>
      <c r="X10" s="884"/>
      <c r="Y10" s="882"/>
      <c r="Z10" s="883" t="s">
        <v>87</v>
      </c>
      <c r="AA10" s="884"/>
      <c r="AB10" s="882"/>
      <c r="AC10" s="883" t="s">
        <v>87</v>
      </c>
      <c r="AD10" s="884"/>
      <c r="AE10" s="16"/>
      <c r="AF10" s="15"/>
      <c r="AG10" s="15"/>
      <c r="AH10" s="882"/>
      <c r="AI10" s="880" t="s">
        <v>88</v>
      </c>
      <c r="AJ10" s="883"/>
      <c r="AK10" s="882"/>
      <c r="AL10" s="883" t="s">
        <v>87</v>
      </c>
      <c r="AM10" s="884"/>
      <c r="AN10" s="882"/>
      <c r="AO10" s="880" t="s">
        <v>88</v>
      </c>
      <c r="AP10" s="883"/>
      <c r="AQ10" s="16"/>
      <c r="AR10" s="15"/>
      <c r="AS10" s="19"/>
      <c r="AT10" s="882"/>
      <c r="AU10" s="880" t="s">
        <v>88</v>
      </c>
      <c r="AV10" s="883"/>
      <c r="AW10" s="882"/>
      <c r="AX10" s="880" t="s">
        <v>88</v>
      </c>
      <c r="AY10" s="884"/>
      <c r="AZ10" s="15"/>
      <c r="BA10" s="15"/>
      <c r="BB10" s="19"/>
      <c r="BC10" s="16"/>
      <c r="BD10" s="15"/>
      <c r="BE10" s="15"/>
      <c r="BF10" s="16"/>
      <c r="BG10" s="15"/>
      <c r="BH10" s="15"/>
      <c r="BI10" s="882"/>
      <c r="BJ10" s="883" t="s">
        <v>87</v>
      </c>
      <c r="BK10" s="884"/>
      <c r="BL10" s="882"/>
      <c r="BM10" s="880" t="s">
        <v>87</v>
      </c>
      <c r="BN10" s="883"/>
      <c r="BO10" s="16"/>
      <c r="BP10" s="15"/>
      <c r="BQ10" s="19"/>
      <c r="BR10" s="16"/>
      <c r="BS10" s="15"/>
      <c r="BT10" s="19"/>
      <c r="BU10" s="882"/>
      <c r="BV10" s="883" t="s">
        <v>87</v>
      </c>
      <c r="BW10" s="883"/>
      <c r="BX10" s="882"/>
      <c r="BY10" s="883" t="s">
        <v>87</v>
      </c>
      <c r="BZ10" s="883"/>
      <c r="CA10" s="882"/>
      <c r="CB10" s="883" t="s">
        <v>87</v>
      </c>
      <c r="CC10" s="884"/>
      <c r="CD10" s="882"/>
      <c r="CE10" s="883" t="s">
        <v>87</v>
      </c>
      <c r="CF10" s="884"/>
      <c r="CG10" s="16"/>
      <c r="CH10" s="15"/>
      <c r="CI10" s="15"/>
      <c r="CJ10" s="882"/>
      <c r="CK10" s="883" t="s">
        <v>87</v>
      </c>
      <c r="CL10" s="883"/>
      <c r="CM10" s="882"/>
      <c r="CN10" s="883" t="s">
        <v>87</v>
      </c>
      <c r="CO10" s="884"/>
      <c r="CP10" s="882"/>
      <c r="CQ10" s="883" t="s">
        <v>87</v>
      </c>
      <c r="CR10" s="883"/>
      <c r="CS10" s="882"/>
      <c r="CT10" s="883" t="s">
        <v>87</v>
      </c>
      <c r="CU10" s="884"/>
      <c r="CV10" s="882"/>
    </row>
    <row r="11" spans="3:100" ht="11.85" customHeight="1" x14ac:dyDescent="0.2">
      <c r="C11" s="1010"/>
      <c r="D11" s="975" t="s">
        <v>89</v>
      </c>
      <c r="E11" s="976"/>
      <c r="F11" s="976"/>
      <c r="G11" s="889" t="s">
        <v>90</v>
      </c>
      <c r="H11" s="879"/>
      <c r="I11" s="881"/>
      <c r="J11" s="727"/>
      <c r="K11" s="15"/>
      <c r="L11" s="15"/>
      <c r="M11" s="16"/>
      <c r="N11" s="15"/>
      <c r="O11" s="15"/>
      <c r="P11" s="882"/>
      <c r="Q11" s="880">
        <v>5</v>
      </c>
      <c r="R11" s="883" t="s">
        <v>91</v>
      </c>
      <c r="S11" s="882"/>
      <c r="T11" s="880">
        <v>5</v>
      </c>
      <c r="U11" s="883" t="s">
        <v>91</v>
      </c>
      <c r="V11" s="882"/>
      <c r="W11" s="880">
        <v>5</v>
      </c>
      <c r="X11" s="884" t="s">
        <v>91</v>
      </c>
      <c r="Y11" s="882"/>
      <c r="Z11" s="880">
        <v>5</v>
      </c>
      <c r="AA11" s="884" t="s">
        <v>91</v>
      </c>
      <c r="AB11" s="882"/>
      <c r="AC11" s="880">
        <v>7.5</v>
      </c>
      <c r="AD11" s="884" t="s">
        <v>91</v>
      </c>
      <c r="AE11" s="16"/>
      <c r="AF11" s="15"/>
      <c r="AG11" s="15"/>
      <c r="AH11" s="882"/>
      <c r="AI11" s="880">
        <v>2</v>
      </c>
      <c r="AJ11" s="883" t="s">
        <v>91</v>
      </c>
      <c r="AK11" s="882"/>
      <c r="AL11" s="880">
        <v>5</v>
      </c>
      <c r="AM11" s="884" t="s">
        <v>91</v>
      </c>
      <c r="AN11" s="882"/>
      <c r="AO11" s="880">
        <v>2</v>
      </c>
      <c r="AP11" s="883" t="s">
        <v>91</v>
      </c>
      <c r="AQ11" s="16"/>
      <c r="AR11" s="15"/>
      <c r="AS11" s="19"/>
      <c r="AT11" s="882"/>
      <c r="AU11" s="880">
        <v>2</v>
      </c>
      <c r="AV11" s="883" t="s">
        <v>91</v>
      </c>
      <c r="AW11" s="882"/>
      <c r="AX11" s="880">
        <v>2</v>
      </c>
      <c r="AY11" s="884" t="s">
        <v>91</v>
      </c>
      <c r="AZ11" s="15"/>
      <c r="BA11" s="15"/>
      <c r="BB11" s="19"/>
      <c r="BC11" s="16"/>
      <c r="BD11" s="15"/>
      <c r="BE11" s="15"/>
      <c r="BF11" s="16"/>
      <c r="BG11" s="15"/>
      <c r="BH11" s="15"/>
      <c r="BI11" s="882"/>
      <c r="BJ11" s="880">
        <v>5</v>
      </c>
      <c r="BK11" s="884" t="s">
        <v>91</v>
      </c>
      <c r="BL11" s="882"/>
      <c r="BM11" s="880">
        <v>5</v>
      </c>
      <c r="BN11" s="883" t="s">
        <v>91</v>
      </c>
      <c r="BO11" s="16"/>
      <c r="BP11" s="15"/>
      <c r="BQ11" s="19"/>
      <c r="BR11" s="16"/>
      <c r="BS11" s="15"/>
      <c r="BT11" s="19"/>
      <c r="BU11" s="882"/>
      <c r="BV11" s="880">
        <v>7.5</v>
      </c>
      <c r="BW11" s="883" t="s">
        <v>91</v>
      </c>
      <c r="BX11" s="882"/>
      <c r="BY11" s="880">
        <v>7.5</v>
      </c>
      <c r="BZ11" s="883" t="s">
        <v>91</v>
      </c>
      <c r="CA11" s="882"/>
      <c r="CB11" s="880">
        <v>7.5</v>
      </c>
      <c r="CC11" s="884" t="s">
        <v>91</v>
      </c>
      <c r="CD11" s="882"/>
      <c r="CE11" s="880">
        <v>7.5</v>
      </c>
      <c r="CF11" s="884" t="s">
        <v>91</v>
      </c>
      <c r="CG11" s="16"/>
      <c r="CH11" s="15"/>
      <c r="CI11" s="15"/>
      <c r="CJ11" s="882"/>
      <c r="CK11" s="880">
        <v>7.5</v>
      </c>
      <c r="CL11" s="883" t="s">
        <v>91</v>
      </c>
      <c r="CM11" s="882"/>
      <c r="CN11" s="880">
        <v>7.5</v>
      </c>
      <c r="CO11" s="884" t="s">
        <v>91</v>
      </c>
      <c r="CP11" s="882"/>
      <c r="CQ11" s="880">
        <v>7.5</v>
      </c>
      <c r="CR11" s="883" t="s">
        <v>91</v>
      </c>
      <c r="CS11" s="882"/>
      <c r="CT11" s="880">
        <v>7.5</v>
      </c>
      <c r="CU11" s="884" t="s">
        <v>91</v>
      </c>
      <c r="CV11" s="882"/>
    </row>
    <row r="12" spans="3:100" ht="11.85" customHeight="1" x14ac:dyDescent="0.2">
      <c r="C12" s="1010"/>
      <c r="D12" s="975" t="s">
        <v>92</v>
      </c>
      <c r="E12" s="976"/>
      <c r="F12" s="976"/>
      <c r="G12" s="889" t="s">
        <v>90</v>
      </c>
      <c r="H12" s="879"/>
      <c r="I12" s="881"/>
      <c r="J12" s="727"/>
      <c r="K12" s="15"/>
      <c r="L12" s="15"/>
      <c r="M12" s="16"/>
      <c r="N12" s="15"/>
      <c r="O12" s="15"/>
      <c r="P12" s="882"/>
      <c r="Q12" s="880">
        <v>3</v>
      </c>
      <c r="R12" s="883" t="s">
        <v>93</v>
      </c>
      <c r="S12" s="882"/>
      <c r="T12" s="880">
        <v>5</v>
      </c>
      <c r="U12" s="883" t="s">
        <v>93</v>
      </c>
      <c r="V12" s="882"/>
      <c r="W12" s="880">
        <v>3</v>
      </c>
      <c r="X12" s="884" t="s">
        <v>93</v>
      </c>
      <c r="Y12" s="882"/>
      <c r="Z12" s="880">
        <v>3</v>
      </c>
      <c r="AA12" s="884" t="s">
        <v>93</v>
      </c>
      <c r="AB12" s="882"/>
      <c r="AC12" s="880">
        <v>2</v>
      </c>
      <c r="AD12" s="884" t="s">
        <v>93</v>
      </c>
      <c r="AE12" s="16"/>
      <c r="AF12" s="15"/>
      <c r="AG12" s="15"/>
      <c r="AH12" s="882"/>
      <c r="AI12" s="880">
        <v>8</v>
      </c>
      <c r="AJ12" s="883" t="s">
        <v>93</v>
      </c>
      <c r="AK12" s="882"/>
      <c r="AL12" s="880">
        <v>3</v>
      </c>
      <c r="AM12" s="884" t="s">
        <v>93</v>
      </c>
      <c r="AN12" s="882"/>
      <c r="AO12" s="880">
        <v>8</v>
      </c>
      <c r="AP12" s="883" t="s">
        <v>93</v>
      </c>
      <c r="AQ12" s="16"/>
      <c r="AR12" s="15"/>
      <c r="AS12" s="19"/>
      <c r="AT12" s="882"/>
      <c r="AU12" s="880">
        <v>8</v>
      </c>
      <c r="AV12" s="883" t="s">
        <v>93</v>
      </c>
      <c r="AW12" s="882"/>
      <c r="AX12" s="880">
        <v>8</v>
      </c>
      <c r="AY12" s="884" t="s">
        <v>93</v>
      </c>
      <c r="AZ12" s="15"/>
      <c r="BA12" s="15"/>
      <c r="BB12" s="19"/>
      <c r="BC12" s="16"/>
      <c r="BD12" s="15"/>
      <c r="BE12" s="15"/>
      <c r="BF12" s="16"/>
      <c r="BG12" s="15"/>
      <c r="BH12" s="15"/>
      <c r="BI12" s="882"/>
      <c r="BJ12" s="880">
        <v>3</v>
      </c>
      <c r="BK12" s="884" t="s">
        <v>93</v>
      </c>
      <c r="BL12" s="882"/>
      <c r="BM12" s="880">
        <v>5</v>
      </c>
      <c r="BN12" s="883" t="s">
        <v>93</v>
      </c>
      <c r="BO12" s="16"/>
      <c r="BP12" s="15"/>
      <c r="BQ12" s="19"/>
      <c r="BR12" s="16"/>
      <c r="BS12" s="15"/>
      <c r="BT12" s="19"/>
      <c r="BU12" s="882"/>
      <c r="BV12" s="880">
        <v>2</v>
      </c>
      <c r="BW12" s="883" t="s">
        <v>93</v>
      </c>
      <c r="BX12" s="882"/>
      <c r="BY12" s="880">
        <v>2</v>
      </c>
      <c r="BZ12" s="883" t="s">
        <v>93</v>
      </c>
      <c r="CA12" s="882"/>
      <c r="CB12" s="880">
        <v>2</v>
      </c>
      <c r="CC12" s="884" t="s">
        <v>93</v>
      </c>
      <c r="CD12" s="882"/>
      <c r="CE12" s="880">
        <v>2</v>
      </c>
      <c r="CF12" s="884" t="s">
        <v>93</v>
      </c>
      <c r="CG12" s="16"/>
      <c r="CH12" s="15"/>
      <c r="CI12" s="15"/>
      <c r="CJ12" s="882"/>
      <c r="CK12" s="880">
        <v>2</v>
      </c>
      <c r="CL12" s="883" t="s">
        <v>93</v>
      </c>
      <c r="CM12" s="882"/>
      <c r="CN12" s="880">
        <v>2</v>
      </c>
      <c r="CO12" s="884" t="s">
        <v>93</v>
      </c>
      <c r="CP12" s="882"/>
      <c r="CQ12" s="880">
        <v>2</v>
      </c>
      <c r="CR12" s="883" t="s">
        <v>93</v>
      </c>
      <c r="CS12" s="882"/>
      <c r="CT12" s="880">
        <v>2</v>
      </c>
      <c r="CU12" s="884" t="s">
        <v>93</v>
      </c>
      <c r="CV12" s="882"/>
    </row>
    <row r="13" spans="3:100" ht="11.85" customHeight="1" x14ac:dyDescent="0.2">
      <c r="C13" s="1010"/>
      <c r="D13" s="975" t="s">
        <v>94</v>
      </c>
      <c r="E13" s="976"/>
      <c r="F13" s="976"/>
      <c r="G13" s="889" t="s">
        <v>90</v>
      </c>
      <c r="H13" s="879"/>
      <c r="I13" s="881"/>
      <c r="J13" s="727"/>
      <c r="K13" s="15"/>
      <c r="L13" s="15"/>
      <c r="M13" s="16"/>
      <c r="N13" s="15"/>
      <c r="O13" s="15"/>
      <c r="P13" s="16"/>
      <c r="Q13" s="21"/>
      <c r="R13" s="15"/>
      <c r="S13" s="16"/>
      <c r="T13" s="21"/>
      <c r="U13" s="15"/>
      <c r="V13" s="16"/>
      <c r="W13" s="21"/>
      <c r="X13" s="19"/>
      <c r="Y13" s="16"/>
      <c r="Z13" s="21"/>
      <c r="AA13" s="19"/>
      <c r="AB13" s="16"/>
      <c r="AC13" s="21"/>
      <c r="AD13" s="19"/>
      <c r="AE13" s="16"/>
      <c r="AF13" s="15"/>
      <c r="AG13" s="15"/>
      <c r="AH13" s="16"/>
      <c r="AI13" s="21"/>
      <c r="AJ13" s="15"/>
      <c r="AK13" s="16"/>
      <c r="AL13" s="21"/>
      <c r="AM13" s="19"/>
      <c r="AN13" s="16"/>
      <c r="AO13" s="21"/>
      <c r="AP13" s="15"/>
      <c r="AQ13" s="16"/>
      <c r="AR13" s="15"/>
      <c r="AS13" s="19"/>
      <c r="AT13" s="16"/>
      <c r="AU13" s="21"/>
      <c r="AV13" s="15"/>
      <c r="AW13" s="16"/>
      <c r="AX13" s="21"/>
      <c r="AY13" s="19"/>
      <c r="AZ13" s="15"/>
      <c r="BA13" s="15"/>
      <c r="BB13" s="19"/>
      <c r="BC13" s="16"/>
      <c r="BD13" s="15"/>
      <c r="BE13" s="15"/>
      <c r="BF13" s="16"/>
      <c r="BG13" s="15"/>
      <c r="BH13" s="15"/>
      <c r="BI13" s="16"/>
      <c r="BJ13" s="21"/>
      <c r="BK13" s="19"/>
      <c r="BL13" s="16"/>
      <c r="BM13" s="21"/>
      <c r="BN13" s="15"/>
      <c r="BO13" s="16"/>
      <c r="BP13" s="15"/>
      <c r="BQ13" s="19"/>
      <c r="BR13" s="16"/>
      <c r="BS13" s="15"/>
      <c r="BT13" s="19"/>
      <c r="BU13" s="16"/>
      <c r="BV13" s="21"/>
      <c r="BW13" s="15"/>
      <c r="BX13" s="16"/>
      <c r="BY13" s="21"/>
      <c r="BZ13" s="15"/>
      <c r="CA13" s="16"/>
      <c r="CB13" s="21"/>
      <c r="CC13" s="19"/>
      <c r="CD13" s="16"/>
      <c r="CE13" s="21"/>
      <c r="CF13" s="19"/>
      <c r="CG13" s="16"/>
      <c r="CH13" s="15"/>
      <c r="CI13" s="15"/>
      <c r="CJ13" s="16"/>
      <c r="CK13" s="21"/>
      <c r="CL13" s="15"/>
      <c r="CM13" s="16"/>
      <c r="CN13" s="21"/>
      <c r="CO13" s="19"/>
      <c r="CP13" s="16"/>
      <c r="CQ13" s="21"/>
      <c r="CR13" s="15"/>
      <c r="CS13" s="16"/>
      <c r="CT13" s="21"/>
      <c r="CU13" s="19"/>
      <c r="CV13" s="882"/>
    </row>
    <row r="14" spans="3:100" ht="19.5" customHeight="1" x14ac:dyDescent="0.2">
      <c r="C14" s="1010"/>
      <c r="D14" s="975" t="s">
        <v>95</v>
      </c>
      <c r="E14" s="976"/>
      <c r="F14" s="976"/>
      <c r="G14" s="889" t="s">
        <v>90</v>
      </c>
      <c r="H14" s="879"/>
      <c r="I14" s="881"/>
      <c r="J14" s="727"/>
      <c r="K14" s="15"/>
      <c r="L14" s="15"/>
      <c r="M14" s="16"/>
      <c r="N14" s="15"/>
      <c r="O14" s="15"/>
      <c r="P14" s="882"/>
      <c r="Q14" s="880">
        <v>25</v>
      </c>
      <c r="R14" s="883" t="s">
        <v>93</v>
      </c>
      <c r="S14" s="882"/>
      <c r="T14" s="880">
        <v>50</v>
      </c>
      <c r="U14" s="883" t="s">
        <v>93</v>
      </c>
      <c r="V14" s="882"/>
      <c r="W14" s="880">
        <v>25</v>
      </c>
      <c r="X14" s="884" t="s">
        <v>93</v>
      </c>
      <c r="Y14" s="882"/>
      <c r="Z14" s="880">
        <v>25</v>
      </c>
      <c r="AA14" s="884" t="s">
        <v>93</v>
      </c>
      <c r="AB14" s="882"/>
      <c r="AC14" s="880">
        <v>25</v>
      </c>
      <c r="AD14" s="884" t="s">
        <v>93</v>
      </c>
      <c r="AE14" s="16"/>
      <c r="AF14" s="15"/>
      <c r="AG14" s="15"/>
      <c r="AH14" s="882"/>
      <c r="AI14" s="880">
        <v>100</v>
      </c>
      <c r="AJ14" s="883" t="s">
        <v>93</v>
      </c>
      <c r="AK14" s="882"/>
      <c r="AL14" s="880">
        <v>25</v>
      </c>
      <c r="AM14" s="884" t="s">
        <v>93</v>
      </c>
      <c r="AN14" s="882"/>
      <c r="AO14" s="880">
        <v>100</v>
      </c>
      <c r="AP14" s="883" t="s">
        <v>93</v>
      </c>
      <c r="AQ14" s="16"/>
      <c r="AR14" s="15"/>
      <c r="AS14" s="19"/>
      <c r="AT14" s="882"/>
      <c r="AU14" s="880">
        <v>100</v>
      </c>
      <c r="AV14" s="883" t="s">
        <v>93</v>
      </c>
      <c r="AW14" s="882"/>
      <c r="AX14" s="880">
        <v>100</v>
      </c>
      <c r="AY14" s="884" t="s">
        <v>93</v>
      </c>
      <c r="AZ14" s="15"/>
      <c r="BA14" s="15"/>
      <c r="BB14" s="19"/>
      <c r="BC14" s="16"/>
      <c r="BD14" s="15"/>
      <c r="BE14" s="15"/>
      <c r="BF14" s="16"/>
      <c r="BG14" s="15"/>
      <c r="BH14" s="15"/>
      <c r="BI14" s="882"/>
      <c r="BJ14" s="880">
        <v>25</v>
      </c>
      <c r="BK14" s="884" t="s">
        <v>93</v>
      </c>
      <c r="BL14" s="882"/>
      <c r="BM14" s="880">
        <v>50</v>
      </c>
      <c r="BN14" s="884" t="s">
        <v>93</v>
      </c>
      <c r="BO14" s="16"/>
      <c r="BP14" s="15"/>
      <c r="BQ14" s="19"/>
      <c r="BR14" s="16"/>
      <c r="BS14" s="15"/>
      <c r="BT14" s="19"/>
      <c r="BU14" s="882"/>
      <c r="BV14" s="880">
        <v>25</v>
      </c>
      <c r="BW14" s="883" t="s">
        <v>93</v>
      </c>
      <c r="BX14" s="882"/>
      <c r="BY14" s="880">
        <v>25</v>
      </c>
      <c r="BZ14" s="883" t="s">
        <v>93</v>
      </c>
      <c r="CA14" s="882"/>
      <c r="CB14" s="880">
        <v>25</v>
      </c>
      <c r="CC14" s="884" t="s">
        <v>93</v>
      </c>
      <c r="CD14" s="882"/>
      <c r="CE14" s="880">
        <v>25</v>
      </c>
      <c r="CF14" s="884" t="s">
        <v>93</v>
      </c>
      <c r="CG14" s="16"/>
      <c r="CH14" s="15"/>
      <c r="CI14" s="15"/>
      <c r="CJ14" s="882"/>
      <c r="CK14" s="880">
        <v>25</v>
      </c>
      <c r="CL14" s="883" t="s">
        <v>93</v>
      </c>
      <c r="CM14" s="882"/>
      <c r="CN14" s="880">
        <v>25</v>
      </c>
      <c r="CO14" s="884" t="s">
        <v>93</v>
      </c>
      <c r="CP14" s="882"/>
      <c r="CQ14" s="880">
        <v>25</v>
      </c>
      <c r="CR14" s="883" t="s">
        <v>93</v>
      </c>
      <c r="CS14" s="882"/>
      <c r="CT14" s="880">
        <v>25</v>
      </c>
      <c r="CU14" s="884" t="s">
        <v>93</v>
      </c>
      <c r="CV14" s="882"/>
    </row>
    <row r="15" spans="3:100" ht="13.5" customHeight="1" x14ac:dyDescent="0.2">
      <c r="C15" s="1010"/>
      <c r="D15" s="975" t="s">
        <v>96</v>
      </c>
      <c r="E15" s="976"/>
      <c r="F15" s="1001" t="s">
        <v>97</v>
      </c>
      <c r="G15" s="1002"/>
      <c r="H15" s="885"/>
      <c r="I15" s="889"/>
      <c r="J15" s="727"/>
      <c r="K15" s="15"/>
      <c r="L15" s="15"/>
      <c r="M15" s="16"/>
      <c r="N15" s="15"/>
      <c r="O15" s="15"/>
      <c r="P15" s="23"/>
      <c r="Q15" s="140">
        <v>1000</v>
      </c>
      <c r="R15" s="141" t="s">
        <v>93</v>
      </c>
      <c r="S15" s="816"/>
      <c r="T15" s="817"/>
      <c r="U15" s="818"/>
      <c r="V15" s="130"/>
      <c r="W15" s="140">
        <v>1000</v>
      </c>
      <c r="X15" s="141" t="s">
        <v>93</v>
      </c>
      <c r="Y15" s="130"/>
      <c r="Z15" s="140">
        <v>1000</v>
      </c>
      <c r="AA15" s="141" t="s">
        <v>93</v>
      </c>
      <c r="AB15" s="130"/>
      <c r="AC15" s="140">
        <v>300</v>
      </c>
      <c r="AD15" s="141" t="s">
        <v>93</v>
      </c>
      <c r="AE15" s="831"/>
      <c r="AF15" s="832"/>
      <c r="AG15" s="832"/>
      <c r="AH15" s="819"/>
      <c r="AI15" s="820"/>
      <c r="AJ15" s="821"/>
      <c r="AK15" s="130"/>
      <c r="AL15" s="140">
        <v>1000</v>
      </c>
      <c r="AM15" s="141" t="s">
        <v>93</v>
      </c>
      <c r="AN15" s="819"/>
      <c r="AO15" s="820"/>
      <c r="AP15" s="821"/>
      <c r="AQ15" s="831"/>
      <c r="AR15" s="832"/>
      <c r="AS15" s="833"/>
      <c r="AT15" s="819"/>
      <c r="AU15" s="820"/>
      <c r="AV15" s="821"/>
      <c r="AW15" s="819"/>
      <c r="AX15" s="820"/>
      <c r="AY15" s="821"/>
      <c r="AZ15" s="832"/>
      <c r="BA15" s="832"/>
      <c r="BB15" s="833"/>
      <c r="BC15" s="831"/>
      <c r="BD15" s="832"/>
      <c r="BE15" s="832"/>
      <c r="BF15" s="831"/>
      <c r="BG15" s="832"/>
      <c r="BH15" s="832"/>
      <c r="BI15" s="130"/>
      <c r="BJ15" s="140">
        <v>1000</v>
      </c>
      <c r="BK15" s="141" t="s">
        <v>93</v>
      </c>
      <c r="BL15" s="816"/>
      <c r="BM15" s="817"/>
      <c r="BN15" s="818"/>
      <c r="BO15" s="831"/>
      <c r="BP15" s="832"/>
      <c r="BQ15" s="833"/>
      <c r="BR15" s="831"/>
      <c r="BS15" s="832"/>
      <c r="BT15" s="833"/>
      <c r="BU15" s="130"/>
      <c r="BV15" s="140">
        <v>300</v>
      </c>
      <c r="BW15" s="141" t="s">
        <v>93</v>
      </c>
      <c r="BX15" s="130"/>
      <c r="BY15" s="140">
        <v>300</v>
      </c>
      <c r="BZ15" s="141" t="s">
        <v>93</v>
      </c>
      <c r="CA15" s="130"/>
      <c r="CB15" s="140">
        <v>300</v>
      </c>
      <c r="CC15" s="141" t="s">
        <v>93</v>
      </c>
      <c r="CD15" s="130"/>
      <c r="CE15" s="140">
        <v>300</v>
      </c>
      <c r="CF15" s="141" t="s">
        <v>93</v>
      </c>
      <c r="CG15" s="831"/>
      <c r="CH15" s="832"/>
      <c r="CI15" s="832"/>
      <c r="CJ15" s="130"/>
      <c r="CK15" s="140">
        <v>300</v>
      </c>
      <c r="CL15" s="141" t="s">
        <v>93</v>
      </c>
      <c r="CM15" s="130"/>
      <c r="CN15" s="140">
        <v>300</v>
      </c>
      <c r="CO15" s="141" t="s">
        <v>93</v>
      </c>
      <c r="CP15" s="130"/>
      <c r="CQ15" s="140">
        <v>300</v>
      </c>
      <c r="CR15" s="141" t="s">
        <v>93</v>
      </c>
      <c r="CS15" s="130"/>
      <c r="CT15" s="140">
        <v>300</v>
      </c>
      <c r="CU15" s="141" t="s">
        <v>93</v>
      </c>
      <c r="CV15" s="23"/>
    </row>
    <row r="16" spans="3:100" ht="13.5" customHeight="1" x14ac:dyDescent="0.2">
      <c r="C16" s="1010"/>
      <c r="D16" s="975" t="s">
        <v>98</v>
      </c>
      <c r="E16" s="976"/>
      <c r="F16" s="976"/>
      <c r="G16" s="889" t="s">
        <v>99</v>
      </c>
      <c r="H16" s="885"/>
      <c r="I16" s="889"/>
      <c r="J16" s="727"/>
      <c r="K16" s="15"/>
      <c r="L16" s="15"/>
      <c r="M16" s="16"/>
      <c r="N16" s="15"/>
      <c r="O16" s="15"/>
      <c r="P16" s="23"/>
      <c r="Q16" s="30">
        <v>0.03</v>
      </c>
      <c r="R16" s="29" t="s">
        <v>93</v>
      </c>
      <c r="S16" s="23"/>
      <c r="T16" s="886">
        <v>0.03</v>
      </c>
      <c r="U16" s="29" t="s">
        <v>93</v>
      </c>
      <c r="V16" s="23"/>
      <c r="W16" s="30">
        <v>0.03</v>
      </c>
      <c r="X16" s="29" t="s">
        <v>93</v>
      </c>
      <c r="Y16" s="23"/>
      <c r="Z16" s="30">
        <v>0.03</v>
      </c>
      <c r="AA16" s="25" t="s">
        <v>93</v>
      </c>
      <c r="AB16" s="23"/>
      <c r="AC16" s="30">
        <v>0.03</v>
      </c>
      <c r="AD16" s="25" t="s">
        <v>93</v>
      </c>
      <c r="AE16" s="16"/>
      <c r="AF16" s="15"/>
      <c r="AG16" s="15"/>
      <c r="AH16" s="26"/>
      <c r="AI16" s="27"/>
      <c r="AJ16" s="32"/>
      <c r="AK16" s="23"/>
      <c r="AL16" s="30">
        <v>0.03</v>
      </c>
      <c r="AM16" s="29" t="s">
        <v>93</v>
      </c>
      <c r="AN16" s="26"/>
      <c r="AO16" s="27"/>
      <c r="AP16" s="32"/>
      <c r="AQ16" s="16"/>
      <c r="AR16" s="15"/>
      <c r="AS16" s="19"/>
      <c r="AT16" s="26"/>
      <c r="AU16" s="27"/>
      <c r="AV16" s="32"/>
      <c r="AW16" s="26"/>
      <c r="AX16" s="27"/>
      <c r="AY16" s="28"/>
      <c r="AZ16" s="15"/>
      <c r="BA16" s="15"/>
      <c r="BB16" s="15"/>
      <c r="BC16" s="16"/>
      <c r="BD16" s="15"/>
      <c r="BE16" s="15"/>
      <c r="BF16" s="16"/>
      <c r="BG16" s="15"/>
      <c r="BH16" s="15"/>
      <c r="BI16" s="23"/>
      <c r="BJ16" s="30">
        <v>0.03</v>
      </c>
      <c r="BK16" s="25" t="s">
        <v>93</v>
      </c>
      <c r="BL16" s="23"/>
      <c r="BM16" s="886">
        <v>0.03</v>
      </c>
      <c r="BN16" s="29" t="s">
        <v>93</v>
      </c>
      <c r="BO16" s="16"/>
      <c r="BP16" s="15"/>
      <c r="BQ16" s="15"/>
      <c r="BR16" s="16"/>
      <c r="BS16" s="15"/>
      <c r="BT16" s="15"/>
      <c r="BU16" s="23"/>
      <c r="BV16" s="30">
        <v>0.03</v>
      </c>
      <c r="BW16" s="29" t="s">
        <v>93</v>
      </c>
      <c r="BX16" s="23"/>
      <c r="BY16" s="30">
        <v>0.03</v>
      </c>
      <c r="BZ16" s="29" t="s">
        <v>93</v>
      </c>
      <c r="CA16" s="23"/>
      <c r="CB16" s="30">
        <v>0.03</v>
      </c>
      <c r="CC16" s="25" t="s">
        <v>93</v>
      </c>
      <c r="CD16" s="23"/>
      <c r="CE16" s="30">
        <v>0.03</v>
      </c>
      <c r="CF16" s="25" t="s">
        <v>93</v>
      </c>
      <c r="CG16" s="16"/>
      <c r="CH16" s="15"/>
      <c r="CI16" s="15"/>
      <c r="CJ16" s="23"/>
      <c r="CK16" s="30">
        <v>0.03</v>
      </c>
      <c r="CL16" s="29" t="s">
        <v>93</v>
      </c>
      <c r="CM16" s="23"/>
      <c r="CN16" s="30">
        <v>0.03</v>
      </c>
      <c r="CO16" s="29" t="s">
        <v>93</v>
      </c>
      <c r="CP16" s="23"/>
      <c r="CQ16" s="30">
        <v>0.03</v>
      </c>
      <c r="CR16" s="29" t="s">
        <v>93</v>
      </c>
      <c r="CS16" s="23"/>
      <c r="CT16" s="30">
        <v>0.03</v>
      </c>
      <c r="CU16" s="25" t="s">
        <v>93</v>
      </c>
      <c r="CV16" s="23"/>
    </row>
    <row r="17" spans="3:100" ht="13.5" customHeight="1" x14ac:dyDescent="0.2">
      <c r="C17" s="1010"/>
      <c r="D17" s="975" t="s">
        <v>100</v>
      </c>
      <c r="E17" s="976"/>
      <c r="F17" s="976"/>
      <c r="G17" s="889" t="s">
        <v>99</v>
      </c>
      <c r="H17" s="885"/>
      <c r="I17" s="889"/>
      <c r="J17" s="727"/>
      <c r="K17" s="15"/>
      <c r="L17" s="15"/>
      <c r="M17" s="16"/>
      <c r="N17" s="15"/>
      <c r="O17" s="15"/>
      <c r="P17" s="23"/>
      <c r="Q17" s="33">
        <v>2E-3</v>
      </c>
      <c r="R17" s="29" t="s">
        <v>93</v>
      </c>
      <c r="S17" s="23"/>
      <c r="T17" s="886">
        <v>2E-3</v>
      </c>
      <c r="U17" s="29" t="s">
        <v>93</v>
      </c>
      <c r="V17" s="23"/>
      <c r="W17" s="33">
        <v>2E-3</v>
      </c>
      <c r="X17" s="29" t="s">
        <v>93</v>
      </c>
      <c r="Y17" s="23"/>
      <c r="Z17" s="33">
        <v>2E-3</v>
      </c>
      <c r="AA17" s="25" t="s">
        <v>93</v>
      </c>
      <c r="AB17" s="23"/>
      <c r="AC17" s="33">
        <v>2E-3</v>
      </c>
      <c r="AD17" s="25" t="s">
        <v>93</v>
      </c>
      <c r="AE17" s="16"/>
      <c r="AF17" s="15"/>
      <c r="AG17" s="15"/>
      <c r="AH17" s="26"/>
      <c r="AI17" s="27"/>
      <c r="AJ17" s="32"/>
      <c r="AK17" s="23"/>
      <c r="AL17" s="33">
        <v>2E-3</v>
      </c>
      <c r="AM17" s="29" t="s">
        <v>93</v>
      </c>
      <c r="AN17" s="26"/>
      <c r="AO17" s="27"/>
      <c r="AP17" s="32"/>
      <c r="AQ17" s="16"/>
      <c r="AR17" s="15"/>
      <c r="AS17" s="19"/>
      <c r="AT17" s="26"/>
      <c r="AU17" s="27"/>
      <c r="AV17" s="32"/>
      <c r="AW17" s="26"/>
      <c r="AX17" s="27"/>
      <c r="AY17" s="28"/>
      <c r="AZ17" s="15"/>
      <c r="BA17" s="15"/>
      <c r="BB17" s="15"/>
      <c r="BC17" s="16"/>
      <c r="BD17" s="15"/>
      <c r="BE17" s="15"/>
      <c r="BF17" s="16"/>
      <c r="BG17" s="15"/>
      <c r="BH17" s="15"/>
      <c r="BI17" s="23"/>
      <c r="BJ17" s="33">
        <v>2E-3</v>
      </c>
      <c r="BK17" s="25" t="s">
        <v>93</v>
      </c>
      <c r="BL17" s="23"/>
      <c r="BM17" s="886">
        <v>2E-3</v>
      </c>
      <c r="BN17" s="29" t="s">
        <v>93</v>
      </c>
      <c r="BO17" s="16"/>
      <c r="BP17" s="15"/>
      <c r="BQ17" s="15"/>
      <c r="BR17" s="16"/>
      <c r="BS17" s="15"/>
      <c r="BT17" s="15"/>
      <c r="BU17" s="23"/>
      <c r="BV17" s="33">
        <v>2E-3</v>
      </c>
      <c r="BW17" s="29" t="s">
        <v>93</v>
      </c>
      <c r="BX17" s="23"/>
      <c r="BY17" s="33">
        <v>2E-3</v>
      </c>
      <c r="BZ17" s="29" t="s">
        <v>93</v>
      </c>
      <c r="CA17" s="23"/>
      <c r="CB17" s="33">
        <v>2E-3</v>
      </c>
      <c r="CC17" s="25" t="s">
        <v>93</v>
      </c>
      <c r="CD17" s="23"/>
      <c r="CE17" s="33">
        <v>2E-3</v>
      </c>
      <c r="CF17" s="25" t="s">
        <v>93</v>
      </c>
      <c r="CG17" s="16"/>
      <c r="CH17" s="15"/>
      <c r="CI17" s="15"/>
      <c r="CJ17" s="23"/>
      <c r="CK17" s="33">
        <v>2E-3</v>
      </c>
      <c r="CL17" s="29" t="s">
        <v>93</v>
      </c>
      <c r="CM17" s="23"/>
      <c r="CN17" s="33">
        <v>2E-3</v>
      </c>
      <c r="CO17" s="29" t="s">
        <v>93</v>
      </c>
      <c r="CP17" s="23"/>
      <c r="CQ17" s="33">
        <v>2E-3</v>
      </c>
      <c r="CR17" s="29" t="s">
        <v>93</v>
      </c>
      <c r="CS17" s="23"/>
      <c r="CT17" s="33">
        <v>2E-3</v>
      </c>
      <c r="CU17" s="25" t="s">
        <v>93</v>
      </c>
      <c r="CV17" s="23"/>
    </row>
    <row r="18" spans="3:100" ht="13.5" customHeight="1" x14ac:dyDescent="0.2">
      <c r="C18" s="1011"/>
      <c r="D18" s="979" t="s">
        <v>101</v>
      </c>
      <c r="E18" s="980"/>
      <c r="F18" s="980"/>
      <c r="G18" s="889" t="s">
        <v>99</v>
      </c>
      <c r="H18" s="885"/>
      <c r="I18" s="889"/>
      <c r="J18" s="727"/>
      <c r="K18" s="15"/>
      <c r="L18" s="728"/>
      <c r="M18" s="16"/>
      <c r="N18" s="15"/>
      <c r="O18" s="728"/>
      <c r="P18" s="23"/>
      <c r="Q18" s="33">
        <v>0.05</v>
      </c>
      <c r="R18" s="34" t="s">
        <v>93</v>
      </c>
      <c r="S18" s="23"/>
      <c r="T18" s="33">
        <v>0.05</v>
      </c>
      <c r="U18" s="34" t="s">
        <v>93</v>
      </c>
      <c r="V18" s="23"/>
      <c r="W18" s="33">
        <v>0.05</v>
      </c>
      <c r="X18" s="34" t="s">
        <v>93</v>
      </c>
      <c r="Y18" s="23"/>
      <c r="Z18" s="33">
        <v>0.05</v>
      </c>
      <c r="AA18" s="35" t="s">
        <v>93</v>
      </c>
      <c r="AB18" s="23"/>
      <c r="AC18" s="33">
        <v>0.05</v>
      </c>
      <c r="AD18" s="35" t="s">
        <v>93</v>
      </c>
      <c r="AE18" s="16"/>
      <c r="AF18" s="15"/>
      <c r="AG18" s="728"/>
      <c r="AH18" s="26"/>
      <c r="AI18" s="27"/>
      <c r="AJ18" s="36"/>
      <c r="AK18" s="23"/>
      <c r="AL18" s="33">
        <v>0.05</v>
      </c>
      <c r="AM18" s="34" t="s">
        <v>93</v>
      </c>
      <c r="AN18" s="26"/>
      <c r="AO18" s="27"/>
      <c r="AP18" s="36"/>
      <c r="AQ18" s="16"/>
      <c r="AR18" s="15"/>
      <c r="AS18" s="729"/>
      <c r="AT18" s="26"/>
      <c r="AU18" s="27"/>
      <c r="AV18" s="36"/>
      <c r="AW18" s="37"/>
      <c r="AX18" s="38"/>
      <c r="AY18" s="39"/>
      <c r="AZ18" s="15"/>
      <c r="BA18" s="15"/>
      <c r="BB18" s="728"/>
      <c r="BC18" s="16"/>
      <c r="BD18" s="15"/>
      <c r="BE18" s="728"/>
      <c r="BF18" s="16"/>
      <c r="BG18" s="15"/>
      <c r="BH18" s="728"/>
      <c r="BI18" s="23"/>
      <c r="BJ18" s="33">
        <v>0.05</v>
      </c>
      <c r="BK18" s="35" t="s">
        <v>93</v>
      </c>
      <c r="BL18" s="23"/>
      <c r="BM18" s="33">
        <v>0.05</v>
      </c>
      <c r="BN18" s="34" t="s">
        <v>93</v>
      </c>
      <c r="BO18" s="16"/>
      <c r="BP18" s="15"/>
      <c r="BQ18" s="728"/>
      <c r="BR18" s="16"/>
      <c r="BS18" s="15"/>
      <c r="BT18" s="728"/>
      <c r="BU18" s="23"/>
      <c r="BV18" s="33">
        <v>0.05</v>
      </c>
      <c r="BW18" s="34" t="s">
        <v>93</v>
      </c>
      <c r="BX18" s="23"/>
      <c r="BY18" s="33">
        <v>0.05</v>
      </c>
      <c r="BZ18" s="34" t="s">
        <v>93</v>
      </c>
      <c r="CA18" s="23"/>
      <c r="CB18" s="33">
        <v>0.05</v>
      </c>
      <c r="CC18" s="35" t="s">
        <v>93</v>
      </c>
      <c r="CD18" s="23"/>
      <c r="CE18" s="33">
        <v>0.05</v>
      </c>
      <c r="CF18" s="35" t="s">
        <v>93</v>
      </c>
      <c r="CG18" s="16"/>
      <c r="CH18" s="15"/>
      <c r="CI18" s="728"/>
      <c r="CJ18" s="23"/>
      <c r="CK18" s="33">
        <v>0.05</v>
      </c>
      <c r="CL18" s="34" t="s">
        <v>93</v>
      </c>
      <c r="CM18" s="23"/>
      <c r="CN18" s="33">
        <v>0.05</v>
      </c>
      <c r="CO18" s="34" t="s">
        <v>93</v>
      </c>
      <c r="CP18" s="40"/>
      <c r="CQ18" s="33">
        <v>0.05</v>
      </c>
      <c r="CR18" s="34" t="s">
        <v>93</v>
      </c>
      <c r="CS18" s="23"/>
      <c r="CT18" s="33">
        <v>0.05</v>
      </c>
      <c r="CU18" s="35" t="s">
        <v>93</v>
      </c>
      <c r="CV18" s="23"/>
    </row>
    <row r="19" spans="3:100" ht="11.85" customHeight="1" x14ac:dyDescent="0.2">
      <c r="C19" s="1003" t="s">
        <v>102</v>
      </c>
      <c r="D19" s="1004"/>
      <c r="E19" s="1004"/>
      <c r="F19" s="1004"/>
      <c r="G19" s="1005"/>
      <c r="H19" s="890"/>
      <c r="I19" s="892"/>
      <c r="J19" s="890"/>
      <c r="K19" s="43">
        <v>45244</v>
      </c>
      <c r="L19" s="44" t="s">
        <v>103</v>
      </c>
      <c r="M19" s="890"/>
      <c r="N19" s="43">
        <v>45244</v>
      </c>
      <c r="O19" s="44" t="s">
        <v>103</v>
      </c>
      <c r="P19" s="890"/>
      <c r="Q19" s="43">
        <v>45244</v>
      </c>
      <c r="R19" s="44" t="s">
        <v>103</v>
      </c>
      <c r="S19" s="890"/>
      <c r="T19" s="43">
        <f>Q19</f>
        <v>45244</v>
      </c>
      <c r="U19" s="44" t="s">
        <v>103</v>
      </c>
      <c r="V19" s="45"/>
      <c r="W19" s="43">
        <f>Q19</f>
        <v>45244</v>
      </c>
      <c r="X19" s="44" t="s">
        <v>103</v>
      </c>
      <c r="Y19" s="890"/>
      <c r="Z19" s="43">
        <f>Q19</f>
        <v>45244</v>
      </c>
      <c r="AA19" s="46" t="s">
        <v>103</v>
      </c>
      <c r="AB19" s="890"/>
      <c r="AC19" s="43">
        <f>Q19</f>
        <v>45244</v>
      </c>
      <c r="AD19" s="46" t="s">
        <v>103</v>
      </c>
      <c r="AE19" s="890"/>
      <c r="AF19" s="43">
        <f>Q19</f>
        <v>45244</v>
      </c>
      <c r="AG19" s="44" t="s">
        <v>103</v>
      </c>
      <c r="AH19" s="890"/>
      <c r="AI19" s="43">
        <f>Q19</f>
        <v>45244</v>
      </c>
      <c r="AJ19" s="44" t="s">
        <v>103</v>
      </c>
      <c r="AK19" s="890"/>
      <c r="AL19" s="43">
        <f>Q19</f>
        <v>45244</v>
      </c>
      <c r="AM19" s="44" t="s">
        <v>103</v>
      </c>
      <c r="AN19" s="890"/>
      <c r="AO19" s="43">
        <f>Q19</f>
        <v>45244</v>
      </c>
      <c r="AP19" s="44" t="s">
        <v>103</v>
      </c>
      <c r="AQ19" s="890"/>
      <c r="AR19" s="43">
        <f>Q19</f>
        <v>45244</v>
      </c>
      <c r="AS19" s="46" t="s">
        <v>103</v>
      </c>
      <c r="AT19" s="890"/>
      <c r="AU19" s="43">
        <f>Q19</f>
        <v>45244</v>
      </c>
      <c r="AV19" s="44" t="s">
        <v>103</v>
      </c>
      <c r="AW19" s="890"/>
      <c r="AX19" s="43">
        <f>Q19</f>
        <v>45244</v>
      </c>
      <c r="AY19" s="46" t="s">
        <v>103</v>
      </c>
      <c r="AZ19" s="891"/>
      <c r="BA19" s="43">
        <f>Q19</f>
        <v>45244</v>
      </c>
      <c r="BB19" s="44" t="s">
        <v>103</v>
      </c>
      <c r="BC19" s="890"/>
      <c r="BD19" s="43">
        <f>Q19</f>
        <v>45244</v>
      </c>
      <c r="BE19" s="44" t="s">
        <v>103</v>
      </c>
      <c r="BF19" s="890"/>
      <c r="BG19" s="43">
        <f>Q19</f>
        <v>45244</v>
      </c>
      <c r="BH19" s="44" t="s">
        <v>103</v>
      </c>
      <c r="BI19" s="890"/>
      <c r="BJ19" s="43">
        <f>Q19</f>
        <v>45244</v>
      </c>
      <c r="BK19" s="46" t="s">
        <v>103</v>
      </c>
      <c r="BL19" s="890"/>
      <c r="BM19" s="43">
        <f>Q19</f>
        <v>45244</v>
      </c>
      <c r="BN19" s="44" t="s">
        <v>103</v>
      </c>
      <c r="BO19" s="890"/>
      <c r="BP19" s="43">
        <f>Q19</f>
        <v>45244</v>
      </c>
      <c r="BQ19" s="44" t="s">
        <v>103</v>
      </c>
      <c r="BR19" s="890"/>
      <c r="BS19" s="43">
        <f>Q19</f>
        <v>45244</v>
      </c>
      <c r="BT19" s="44" t="s">
        <v>103</v>
      </c>
      <c r="BU19" s="890"/>
      <c r="BV19" s="43">
        <f>Q19</f>
        <v>45244</v>
      </c>
      <c r="BW19" s="44" t="s">
        <v>103</v>
      </c>
      <c r="BX19" s="890"/>
      <c r="BY19" s="43">
        <f>Q19</f>
        <v>45244</v>
      </c>
      <c r="BZ19" s="44" t="s">
        <v>103</v>
      </c>
      <c r="CA19" s="890"/>
      <c r="CB19" s="43">
        <f>Q19</f>
        <v>45244</v>
      </c>
      <c r="CC19" s="46" t="s">
        <v>103</v>
      </c>
      <c r="CD19" s="890"/>
      <c r="CE19" s="43">
        <f>Q19</f>
        <v>45244</v>
      </c>
      <c r="CF19" s="46" t="s">
        <v>103</v>
      </c>
      <c r="CG19" s="890"/>
      <c r="CH19" s="43">
        <f>Q19</f>
        <v>45244</v>
      </c>
      <c r="CI19" s="44" t="s">
        <v>103</v>
      </c>
      <c r="CJ19" s="890"/>
      <c r="CK19" s="43">
        <f>Q19</f>
        <v>45244</v>
      </c>
      <c r="CL19" s="44" t="s">
        <v>103</v>
      </c>
      <c r="CM19" s="890"/>
      <c r="CN19" s="43">
        <f>Q19</f>
        <v>45244</v>
      </c>
      <c r="CO19" s="46" t="s">
        <v>103</v>
      </c>
      <c r="CP19" s="890"/>
      <c r="CQ19" s="43">
        <f>Q19</f>
        <v>45244</v>
      </c>
      <c r="CR19" s="44" t="s">
        <v>103</v>
      </c>
      <c r="CS19" s="890"/>
      <c r="CT19" s="43">
        <f>Q19</f>
        <v>45244</v>
      </c>
      <c r="CU19" s="46" t="s">
        <v>103</v>
      </c>
      <c r="CV19" s="885"/>
    </row>
    <row r="20" spans="3:100" ht="12" customHeight="1" x14ac:dyDescent="0.2">
      <c r="C20" s="984" t="s">
        <v>104</v>
      </c>
      <c r="D20" s="985"/>
      <c r="E20" s="985"/>
      <c r="F20" s="985"/>
      <c r="G20" s="985"/>
      <c r="H20" s="874"/>
      <c r="I20" s="876"/>
      <c r="J20" s="874"/>
      <c r="K20" s="48">
        <v>0.29166666666666669</v>
      </c>
      <c r="L20" s="49"/>
      <c r="M20" s="50"/>
      <c r="N20" s="51">
        <v>0.30555555555555552</v>
      </c>
      <c r="O20" s="52"/>
      <c r="P20" s="50"/>
      <c r="Q20" s="48">
        <v>0.34027777777777773</v>
      </c>
      <c r="R20" s="49"/>
      <c r="S20" s="50"/>
      <c r="T20" s="51">
        <v>0.3263888888888889</v>
      </c>
      <c r="U20" s="52"/>
      <c r="V20" s="50"/>
      <c r="W20" s="51">
        <v>0.37152777777777773</v>
      </c>
      <c r="X20" s="52"/>
      <c r="Y20" s="50"/>
      <c r="Z20" s="51">
        <v>0.35416666666666669</v>
      </c>
      <c r="AA20" s="53"/>
      <c r="AB20" s="50"/>
      <c r="AC20" s="51">
        <v>0.40277777777777773</v>
      </c>
      <c r="AD20" s="54"/>
      <c r="AE20" s="50"/>
      <c r="AF20" s="51">
        <v>0.4236111111111111</v>
      </c>
      <c r="AG20" s="53"/>
      <c r="AH20" s="50"/>
      <c r="AI20" s="51">
        <v>0.40277777777777773</v>
      </c>
      <c r="AJ20" s="49"/>
      <c r="AK20" s="50"/>
      <c r="AL20" s="51">
        <v>0.36805555555555558</v>
      </c>
      <c r="AM20" s="54"/>
      <c r="AN20" s="50"/>
      <c r="AO20" s="51">
        <v>0.2986111111111111</v>
      </c>
      <c r="AP20" s="52"/>
      <c r="AQ20" s="50"/>
      <c r="AR20" s="51">
        <v>0.3576388888888889</v>
      </c>
      <c r="AS20" s="54"/>
      <c r="AT20" s="874"/>
      <c r="AU20" s="51">
        <v>0.31944444444444448</v>
      </c>
      <c r="AV20" s="52"/>
      <c r="AW20" s="50"/>
      <c r="AX20" s="51">
        <v>0.33333333333333331</v>
      </c>
      <c r="AY20" s="54"/>
      <c r="AZ20" s="52"/>
      <c r="BA20" s="51">
        <v>0.30555555555555552</v>
      </c>
      <c r="BB20" s="54"/>
      <c r="BC20" s="874"/>
      <c r="BD20" s="48">
        <v>0.29166666666666669</v>
      </c>
      <c r="BE20" s="49"/>
      <c r="BF20" s="50"/>
      <c r="BG20" s="51">
        <v>0.375</v>
      </c>
      <c r="BH20" s="53"/>
      <c r="BI20" s="50"/>
      <c r="BJ20" s="51">
        <v>0.33333333333333331</v>
      </c>
      <c r="BK20" s="54"/>
      <c r="BL20" s="50"/>
      <c r="BM20" s="51">
        <v>0.3576388888888889</v>
      </c>
      <c r="BN20" s="53"/>
      <c r="BO20" s="50"/>
      <c r="BP20" s="51">
        <v>0.34722222222222227</v>
      </c>
      <c r="BQ20" s="49"/>
      <c r="BR20" s="50"/>
      <c r="BS20" s="51">
        <v>0.39583333333333331</v>
      </c>
      <c r="BT20" s="53"/>
      <c r="BU20" s="50"/>
      <c r="BV20" s="51">
        <v>0.4236111111111111</v>
      </c>
      <c r="BW20" s="52"/>
      <c r="BX20" s="50"/>
      <c r="BY20" s="51">
        <v>0.40625</v>
      </c>
      <c r="BZ20" s="49"/>
      <c r="CA20" s="50"/>
      <c r="CB20" s="51">
        <v>0.37152777777777773</v>
      </c>
      <c r="CC20" s="53"/>
      <c r="CD20" s="50"/>
      <c r="CE20" s="51">
        <v>0.3888888888888889</v>
      </c>
      <c r="CF20" s="54"/>
      <c r="CG20" s="50"/>
      <c r="CH20" s="51">
        <v>0.35069444444444442</v>
      </c>
      <c r="CI20" s="52"/>
      <c r="CJ20" s="50"/>
      <c r="CK20" s="51">
        <v>0.33680555555555558</v>
      </c>
      <c r="CL20" s="54"/>
      <c r="CM20" s="50"/>
      <c r="CN20" s="51">
        <v>0.32291666666666669</v>
      </c>
      <c r="CO20" s="53"/>
      <c r="CP20" s="50"/>
      <c r="CQ20" s="51">
        <v>0.30555555555555552</v>
      </c>
      <c r="CR20" s="52"/>
      <c r="CS20" s="50"/>
      <c r="CT20" s="51">
        <v>0.29166666666666669</v>
      </c>
      <c r="CU20" s="54"/>
      <c r="CV20" s="55"/>
    </row>
    <row r="21" spans="3:100" ht="12" customHeight="1" x14ac:dyDescent="0.2">
      <c r="C21" s="975"/>
      <c r="D21" s="976"/>
      <c r="E21" s="976"/>
      <c r="F21" s="976"/>
      <c r="G21" s="976"/>
      <c r="H21" s="885"/>
      <c r="I21" s="889"/>
      <c r="J21" s="885"/>
      <c r="K21" s="56">
        <v>0.54166666666666663</v>
      </c>
      <c r="L21" s="57"/>
      <c r="M21" s="58"/>
      <c r="N21" s="56">
        <v>0.55555555555555558</v>
      </c>
      <c r="O21" s="59"/>
      <c r="P21" s="58"/>
      <c r="Q21" s="56">
        <v>0.58680555555555558</v>
      </c>
      <c r="R21" s="57"/>
      <c r="S21" s="58"/>
      <c r="T21" s="56">
        <v>0.57291666666666663</v>
      </c>
      <c r="U21" s="59"/>
      <c r="V21" s="58"/>
      <c r="W21" s="56">
        <v>0.61458333333333337</v>
      </c>
      <c r="X21" s="59"/>
      <c r="Y21" s="58"/>
      <c r="Z21" s="56">
        <v>0.60069444444444442</v>
      </c>
      <c r="AA21" s="60"/>
      <c r="AB21" s="58"/>
      <c r="AC21" s="56">
        <v>0.63194444444444442</v>
      </c>
      <c r="AD21" s="61"/>
      <c r="AE21" s="58"/>
      <c r="AF21" s="56">
        <v>0.64583333333333337</v>
      </c>
      <c r="AG21" s="60"/>
      <c r="AH21" s="58"/>
      <c r="AI21" s="56">
        <v>0.63888888888888895</v>
      </c>
      <c r="AJ21" s="57"/>
      <c r="AK21" s="58"/>
      <c r="AL21" s="56">
        <v>0.60416666666666663</v>
      </c>
      <c r="AM21" s="57"/>
      <c r="AN21" s="58"/>
      <c r="AO21" s="56">
        <v>0.54166666666666663</v>
      </c>
      <c r="AP21" s="59"/>
      <c r="AQ21" s="58"/>
      <c r="AR21" s="56">
        <v>0.59722222222222221</v>
      </c>
      <c r="AS21" s="60"/>
      <c r="AT21" s="885"/>
      <c r="AU21" s="56">
        <v>0.55902777777777779</v>
      </c>
      <c r="AV21" s="59"/>
      <c r="AW21" s="58"/>
      <c r="AX21" s="56">
        <v>0.57291666666666663</v>
      </c>
      <c r="AY21" s="61"/>
      <c r="AZ21" s="59"/>
      <c r="BA21" s="56">
        <v>0.54861111111111105</v>
      </c>
      <c r="BB21" s="60"/>
      <c r="BC21" s="885"/>
      <c r="BD21" s="56">
        <v>0.54166666666666663</v>
      </c>
      <c r="BE21" s="57"/>
      <c r="BF21" s="58"/>
      <c r="BG21" s="56">
        <v>0.625</v>
      </c>
      <c r="BH21" s="60"/>
      <c r="BI21" s="58"/>
      <c r="BJ21" s="56">
        <v>0.56944444444444442</v>
      </c>
      <c r="BK21" s="61"/>
      <c r="BL21" s="58"/>
      <c r="BM21" s="56">
        <v>0.60763888888888895</v>
      </c>
      <c r="BN21" s="60"/>
      <c r="BO21" s="58"/>
      <c r="BP21" s="56">
        <v>0.58333333333333337</v>
      </c>
      <c r="BQ21" s="57"/>
      <c r="BR21" s="58"/>
      <c r="BS21" s="56">
        <v>0.64236111111111105</v>
      </c>
      <c r="BT21" s="60"/>
      <c r="BU21" s="58"/>
      <c r="BV21" s="56">
        <v>0.65972222222222221</v>
      </c>
      <c r="BW21" s="59"/>
      <c r="BX21" s="58"/>
      <c r="BY21" s="56">
        <v>0.64236111111111105</v>
      </c>
      <c r="BZ21" s="57"/>
      <c r="CA21" s="55"/>
      <c r="CB21" s="56">
        <v>0.62152777777777779</v>
      </c>
      <c r="CC21" s="60"/>
      <c r="CD21" s="58"/>
      <c r="CE21" s="56">
        <v>0.63194444444444442</v>
      </c>
      <c r="CF21" s="61"/>
      <c r="CG21" s="58"/>
      <c r="CH21" s="56">
        <v>0.60416666666666663</v>
      </c>
      <c r="CI21" s="59"/>
      <c r="CJ21" s="58"/>
      <c r="CK21" s="56">
        <v>0.58680555555555558</v>
      </c>
      <c r="CL21" s="61"/>
      <c r="CM21" s="58"/>
      <c r="CN21" s="56">
        <v>0.56944444444444442</v>
      </c>
      <c r="CO21" s="60"/>
      <c r="CP21" s="58"/>
      <c r="CQ21" s="56">
        <v>0.55555555555555558</v>
      </c>
      <c r="CR21" s="59"/>
      <c r="CS21" s="58"/>
      <c r="CT21" s="56">
        <v>0.54166666666666663</v>
      </c>
      <c r="CU21" s="61"/>
      <c r="CV21" s="58"/>
    </row>
    <row r="22" spans="3:100" ht="12" customHeight="1" x14ac:dyDescent="0.2">
      <c r="C22" s="984" t="s">
        <v>105</v>
      </c>
      <c r="D22" s="985"/>
      <c r="E22" s="985"/>
      <c r="F22" s="985"/>
      <c r="G22" s="985"/>
      <c r="H22" s="874"/>
      <c r="I22" s="876"/>
      <c r="J22" s="874"/>
      <c r="K22" s="62" t="s">
        <v>106</v>
      </c>
      <c r="L22" s="63"/>
      <c r="M22" s="64"/>
      <c r="N22" s="65" t="s">
        <v>106</v>
      </c>
      <c r="O22" s="62"/>
      <c r="P22" s="64"/>
      <c r="Q22" s="65" t="s">
        <v>106</v>
      </c>
      <c r="R22" s="63"/>
      <c r="S22" s="64"/>
      <c r="T22" s="65" t="s">
        <v>106</v>
      </c>
      <c r="U22" s="62"/>
      <c r="V22" s="64"/>
      <c r="W22" s="65" t="s">
        <v>106</v>
      </c>
      <c r="X22" s="62"/>
      <c r="Y22" s="64"/>
      <c r="Z22" s="65" t="s">
        <v>106</v>
      </c>
      <c r="AA22" s="66"/>
      <c r="AB22" s="64"/>
      <c r="AC22" s="65" t="s">
        <v>106</v>
      </c>
      <c r="AD22" s="67"/>
      <c r="AE22" s="64"/>
      <c r="AF22" s="65" t="s">
        <v>108</v>
      </c>
      <c r="AG22" s="66"/>
      <c r="AH22" s="64"/>
      <c r="AI22" s="65" t="s">
        <v>106</v>
      </c>
      <c r="AJ22" s="63"/>
      <c r="AK22" s="64"/>
      <c r="AL22" s="65" t="s">
        <v>106</v>
      </c>
      <c r="AM22" s="63"/>
      <c r="AN22" s="64"/>
      <c r="AO22" s="65" t="s">
        <v>106</v>
      </c>
      <c r="AP22" s="62"/>
      <c r="AQ22" s="64"/>
      <c r="AR22" s="65" t="s">
        <v>106</v>
      </c>
      <c r="AS22" s="67"/>
      <c r="AT22" s="64"/>
      <c r="AU22" s="65" t="s">
        <v>106</v>
      </c>
      <c r="AV22" s="62"/>
      <c r="AW22" s="64"/>
      <c r="AX22" s="65" t="s">
        <v>106</v>
      </c>
      <c r="AY22" s="67"/>
      <c r="AZ22" s="62"/>
      <c r="BA22" s="65" t="s">
        <v>106</v>
      </c>
      <c r="BB22" s="66"/>
      <c r="BC22" s="874"/>
      <c r="BD22" s="65" t="s">
        <v>106</v>
      </c>
      <c r="BE22" s="63"/>
      <c r="BF22" s="64"/>
      <c r="BG22" s="65" t="s">
        <v>108</v>
      </c>
      <c r="BH22" s="67"/>
      <c r="BI22" s="64"/>
      <c r="BJ22" s="65" t="s">
        <v>106</v>
      </c>
      <c r="BK22" s="67"/>
      <c r="BL22" s="64"/>
      <c r="BM22" s="65" t="s">
        <v>106</v>
      </c>
      <c r="BN22" s="62"/>
      <c r="BO22" s="64"/>
      <c r="BP22" s="65" t="s">
        <v>106</v>
      </c>
      <c r="BQ22" s="63"/>
      <c r="BR22" s="64"/>
      <c r="BS22" s="65" t="s">
        <v>106</v>
      </c>
      <c r="BT22" s="67"/>
      <c r="BU22" s="64"/>
      <c r="BV22" s="65" t="s">
        <v>106</v>
      </c>
      <c r="BW22" s="62"/>
      <c r="BX22" s="64"/>
      <c r="BY22" s="65" t="s">
        <v>106</v>
      </c>
      <c r="BZ22" s="63"/>
      <c r="CA22" s="64"/>
      <c r="CB22" s="65" t="s">
        <v>106</v>
      </c>
      <c r="CC22" s="66"/>
      <c r="CD22" s="64"/>
      <c r="CE22" s="65" t="s">
        <v>106</v>
      </c>
      <c r="CF22" s="67"/>
      <c r="CG22" s="64"/>
      <c r="CH22" s="65" t="s">
        <v>106</v>
      </c>
      <c r="CI22" s="63"/>
      <c r="CJ22" s="64"/>
      <c r="CK22" s="65" t="s">
        <v>106</v>
      </c>
      <c r="CL22" s="67"/>
      <c r="CM22" s="64"/>
      <c r="CN22" s="65" t="s">
        <v>106</v>
      </c>
      <c r="CO22" s="66"/>
      <c r="CP22" s="64"/>
      <c r="CQ22" s="65" t="s">
        <v>106</v>
      </c>
      <c r="CR22" s="62"/>
      <c r="CS22" s="64"/>
      <c r="CT22" s="65" t="s">
        <v>106</v>
      </c>
      <c r="CU22" s="67"/>
      <c r="CV22" s="23"/>
    </row>
    <row r="23" spans="3:100" ht="12" customHeight="1" x14ac:dyDescent="0.2">
      <c r="C23" s="979"/>
      <c r="D23" s="980"/>
      <c r="E23" s="980"/>
      <c r="F23" s="980"/>
      <c r="G23" s="980"/>
      <c r="H23" s="887"/>
      <c r="I23" s="900"/>
      <c r="J23" s="887"/>
      <c r="K23" s="34" t="s">
        <v>106</v>
      </c>
      <c r="L23" s="70"/>
      <c r="M23" s="40"/>
      <c r="N23" s="71" t="s">
        <v>106</v>
      </c>
      <c r="O23" s="34"/>
      <c r="P23" s="40"/>
      <c r="Q23" s="71" t="s">
        <v>106</v>
      </c>
      <c r="R23" s="70"/>
      <c r="S23" s="40"/>
      <c r="T23" s="71" t="s">
        <v>106</v>
      </c>
      <c r="U23" s="34"/>
      <c r="V23" s="40"/>
      <c r="W23" s="71" t="s">
        <v>106</v>
      </c>
      <c r="X23" s="34"/>
      <c r="Y23" s="40"/>
      <c r="Z23" s="71" t="s">
        <v>106</v>
      </c>
      <c r="AA23" s="35"/>
      <c r="AB23" s="40"/>
      <c r="AC23" s="71" t="s">
        <v>106</v>
      </c>
      <c r="AD23" s="72"/>
      <c r="AE23" s="40"/>
      <c r="AF23" s="71" t="s">
        <v>106</v>
      </c>
      <c r="AG23" s="35"/>
      <c r="AH23" s="40"/>
      <c r="AI23" s="71" t="s">
        <v>106</v>
      </c>
      <c r="AJ23" s="70"/>
      <c r="AK23" s="40"/>
      <c r="AL23" s="71" t="s">
        <v>106</v>
      </c>
      <c r="AM23" s="70"/>
      <c r="AN23" s="40"/>
      <c r="AO23" s="71" t="s">
        <v>106</v>
      </c>
      <c r="AP23" s="34"/>
      <c r="AQ23" s="40"/>
      <c r="AR23" s="71" t="s">
        <v>106</v>
      </c>
      <c r="AS23" s="72"/>
      <c r="AT23" s="40"/>
      <c r="AU23" s="71" t="s">
        <v>106</v>
      </c>
      <c r="AV23" s="34"/>
      <c r="AW23" s="40"/>
      <c r="AX23" s="71" t="s">
        <v>106</v>
      </c>
      <c r="AY23" s="72"/>
      <c r="AZ23" s="34"/>
      <c r="BA23" s="71" t="s">
        <v>106</v>
      </c>
      <c r="BB23" s="35"/>
      <c r="BC23" s="887"/>
      <c r="BD23" s="71" t="s">
        <v>106</v>
      </c>
      <c r="BE23" s="70"/>
      <c r="BF23" s="40"/>
      <c r="BG23" s="71" t="s">
        <v>106</v>
      </c>
      <c r="BH23" s="72"/>
      <c r="BI23" s="40"/>
      <c r="BJ23" s="71" t="s">
        <v>106</v>
      </c>
      <c r="BK23" s="72"/>
      <c r="BL23" s="40"/>
      <c r="BM23" s="71" t="s">
        <v>106</v>
      </c>
      <c r="BN23" s="34"/>
      <c r="BO23" s="40"/>
      <c r="BP23" s="71" t="s">
        <v>106</v>
      </c>
      <c r="BQ23" s="70"/>
      <c r="BR23" s="40"/>
      <c r="BS23" s="71" t="s">
        <v>106</v>
      </c>
      <c r="BT23" s="72"/>
      <c r="BU23" s="40"/>
      <c r="BV23" s="71" t="s">
        <v>106</v>
      </c>
      <c r="BW23" s="34"/>
      <c r="BX23" s="40"/>
      <c r="BY23" s="71" t="s">
        <v>106</v>
      </c>
      <c r="BZ23" s="70"/>
      <c r="CA23" s="40"/>
      <c r="CB23" s="71" t="s">
        <v>106</v>
      </c>
      <c r="CC23" s="35"/>
      <c r="CD23" s="40"/>
      <c r="CE23" s="71" t="s">
        <v>106</v>
      </c>
      <c r="CF23" s="72"/>
      <c r="CG23" s="40"/>
      <c r="CH23" s="71" t="s">
        <v>106</v>
      </c>
      <c r="CI23" s="70"/>
      <c r="CJ23" s="40"/>
      <c r="CK23" s="71" t="s">
        <v>106</v>
      </c>
      <c r="CL23" s="72"/>
      <c r="CM23" s="40"/>
      <c r="CN23" s="71" t="s">
        <v>106</v>
      </c>
      <c r="CO23" s="35"/>
      <c r="CP23" s="40"/>
      <c r="CQ23" s="71" t="s">
        <v>106</v>
      </c>
      <c r="CR23" s="34"/>
      <c r="CS23" s="40"/>
      <c r="CT23" s="71" t="s">
        <v>106</v>
      </c>
      <c r="CU23" s="72"/>
      <c r="CV23" s="23"/>
    </row>
    <row r="24" spans="3:100" ht="12" customHeight="1" x14ac:dyDescent="0.2">
      <c r="C24" s="984" t="s">
        <v>109</v>
      </c>
      <c r="D24" s="985"/>
      <c r="E24" s="985"/>
      <c r="F24" s="985"/>
      <c r="G24" s="872"/>
      <c r="H24" s="871"/>
      <c r="I24" s="873"/>
      <c r="J24" s="871"/>
      <c r="K24" s="75">
        <v>11.1</v>
      </c>
      <c r="L24" s="76"/>
      <c r="M24" s="77"/>
      <c r="N24" s="78">
        <v>11.2</v>
      </c>
      <c r="O24" s="79"/>
      <c r="P24" s="77"/>
      <c r="Q24" s="79">
        <v>15.9</v>
      </c>
      <c r="R24" s="76"/>
      <c r="S24" s="77"/>
      <c r="T24" s="78">
        <v>15.7</v>
      </c>
      <c r="U24" s="79"/>
      <c r="V24" s="77"/>
      <c r="W24" s="78">
        <v>16.100000000000001</v>
      </c>
      <c r="X24" s="79"/>
      <c r="Y24" s="77"/>
      <c r="Z24" s="78">
        <v>15.9</v>
      </c>
      <c r="AA24" s="80"/>
      <c r="AB24" s="77"/>
      <c r="AC24" s="78">
        <v>17.100000000000001</v>
      </c>
      <c r="AD24" s="81"/>
      <c r="AE24" s="77"/>
      <c r="AF24" s="78">
        <v>12.1</v>
      </c>
      <c r="AG24" s="80"/>
      <c r="AH24" s="77"/>
      <c r="AI24" s="78">
        <v>15.9</v>
      </c>
      <c r="AJ24" s="76"/>
      <c r="AK24" s="77"/>
      <c r="AL24" s="78">
        <v>11.7</v>
      </c>
      <c r="AM24" s="76"/>
      <c r="AN24" s="77"/>
      <c r="AO24" s="78">
        <v>10.6</v>
      </c>
      <c r="AP24" s="79"/>
      <c r="AQ24" s="77"/>
      <c r="AR24" s="78">
        <v>12</v>
      </c>
      <c r="AS24" s="80"/>
      <c r="AT24" s="82"/>
      <c r="AU24" s="78">
        <v>10.5</v>
      </c>
      <c r="AV24" s="79"/>
      <c r="AW24" s="77"/>
      <c r="AX24" s="78">
        <v>10.8</v>
      </c>
      <c r="AY24" s="81"/>
      <c r="AZ24" s="79"/>
      <c r="BA24" s="78">
        <v>9.4</v>
      </c>
      <c r="BB24" s="80"/>
      <c r="BC24" s="82"/>
      <c r="BD24" s="79">
        <v>9.5</v>
      </c>
      <c r="BE24" s="76"/>
      <c r="BF24" s="77"/>
      <c r="BG24" s="78">
        <v>13.8</v>
      </c>
      <c r="BH24" s="80"/>
      <c r="BI24" s="77"/>
      <c r="BJ24" s="78">
        <v>12.5</v>
      </c>
      <c r="BK24" s="81"/>
      <c r="BL24" s="77"/>
      <c r="BM24" s="78">
        <v>12.5</v>
      </c>
      <c r="BN24" s="79"/>
      <c r="BO24" s="77"/>
      <c r="BP24" s="79">
        <v>13.5</v>
      </c>
      <c r="BQ24" s="76"/>
      <c r="BR24" s="77"/>
      <c r="BS24" s="78">
        <v>14.5</v>
      </c>
      <c r="BT24" s="80"/>
      <c r="BU24" s="77"/>
      <c r="BV24" s="78">
        <v>16.3</v>
      </c>
      <c r="BW24" s="79"/>
      <c r="BX24" s="77"/>
      <c r="BY24" s="78">
        <v>12.9</v>
      </c>
      <c r="BZ24" s="76"/>
      <c r="CA24" s="77"/>
      <c r="CB24" s="78">
        <v>13.5</v>
      </c>
      <c r="CC24" s="80"/>
      <c r="CD24" s="77"/>
      <c r="CE24" s="78">
        <v>12.3</v>
      </c>
      <c r="CF24" s="81"/>
      <c r="CG24" s="77"/>
      <c r="CH24" s="78">
        <v>15.1</v>
      </c>
      <c r="CI24" s="79"/>
      <c r="CJ24" s="77"/>
      <c r="CK24" s="78">
        <v>13.2</v>
      </c>
      <c r="CL24" s="81"/>
      <c r="CM24" s="77"/>
      <c r="CN24" s="78">
        <v>12.2</v>
      </c>
      <c r="CO24" s="80"/>
      <c r="CP24" s="77"/>
      <c r="CQ24" s="78">
        <v>11.7</v>
      </c>
      <c r="CR24" s="79"/>
      <c r="CS24" s="77"/>
      <c r="CT24" s="78">
        <v>11.7</v>
      </c>
      <c r="CU24" s="81"/>
      <c r="CV24" s="83"/>
    </row>
    <row r="25" spans="3:100" ht="12" customHeight="1" x14ac:dyDescent="0.2">
      <c r="C25" s="979"/>
      <c r="D25" s="980"/>
      <c r="E25" s="980"/>
      <c r="F25" s="980"/>
      <c r="G25" s="900" t="s">
        <v>110</v>
      </c>
      <c r="H25" s="887"/>
      <c r="I25" s="900"/>
      <c r="J25" s="887"/>
      <c r="K25" s="690">
        <v>16.3</v>
      </c>
      <c r="L25" s="76"/>
      <c r="M25" s="77"/>
      <c r="N25" s="78">
        <v>16.2</v>
      </c>
      <c r="O25" s="79"/>
      <c r="P25" s="77"/>
      <c r="Q25" s="79">
        <v>16.2</v>
      </c>
      <c r="R25" s="76"/>
      <c r="S25" s="77"/>
      <c r="T25" s="78">
        <v>16.2</v>
      </c>
      <c r="U25" s="79"/>
      <c r="V25" s="77"/>
      <c r="W25" s="78">
        <v>16.2</v>
      </c>
      <c r="X25" s="79"/>
      <c r="Y25" s="77"/>
      <c r="Z25" s="78">
        <v>16</v>
      </c>
      <c r="AA25" s="80"/>
      <c r="AB25" s="77"/>
      <c r="AC25" s="78">
        <v>14</v>
      </c>
      <c r="AD25" s="81"/>
      <c r="AE25" s="77"/>
      <c r="AF25" s="78">
        <v>12.9</v>
      </c>
      <c r="AG25" s="80"/>
      <c r="AH25" s="77"/>
      <c r="AI25" s="78">
        <v>16</v>
      </c>
      <c r="AJ25" s="76"/>
      <c r="AK25" s="77"/>
      <c r="AL25" s="78">
        <v>12.8</v>
      </c>
      <c r="AM25" s="76"/>
      <c r="AN25" s="77"/>
      <c r="AO25" s="78">
        <v>16.2</v>
      </c>
      <c r="AP25" s="79"/>
      <c r="AQ25" s="77"/>
      <c r="AR25" s="78">
        <v>11.7</v>
      </c>
      <c r="AS25" s="80"/>
      <c r="AT25" s="87"/>
      <c r="AU25" s="78">
        <v>14.6</v>
      </c>
      <c r="AV25" s="79"/>
      <c r="AW25" s="77"/>
      <c r="AX25" s="78">
        <v>14.4</v>
      </c>
      <c r="AY25" s="81"/>
      <c r="AZ25" s="79"/>
      <c r="BA25" s="78">
        <v>16.2</v>
      </c>
      <c r="BB25" s="80"/>
      <c r="BC25" s="87"/>
      <c r="BD25" s="79">
        <v>16.399999999999999</v>
      </c>
      <c r="BE25" s="76"/>
      <c r="BF25" s="77"/>
      <c r="BG25" s="78">
        <v>16.600000000000001</v>
      </c>
      <c r="BH25" s="80"/>
      <c r="BI25" s="77"/>
      <c r="BJ25" s="78">
        <v>17.5</v>
      </c>
      <c r="BK25" s="81"/>
      <c r="BL25" s="77"/>
      <c r="BM25" s="78">
        <v>16.5</v>
      </c>
      <c r="BN25" s="79"/>
      <c r="BO25" s="77"/>
      <c r="BP25" s="79">
        <v>17.100000000000001</v>
      </c>
      <c r="BQ25" s="76"/>
      <c r="BR25" s="77"/>
      <c r="BS25" s="78">
        <v>17.600000000000001</v>
      </c>
      <c r="BT25" s="80"/>
      <c r="BU25" s="77"/>
      <c r="BV25" s="78">
        <v>15.3</v>
      </c>
      <c r="BW25" s="79"/>
      <c r="BX25" s="77"/>
      <c r="BY25" s="78">
        <v>16.5</v>
      </c>
      <c r="BZ25" s="76"/>
      <c r="CA25" s="77"/>
      <c r="CB25" s="78">
        <v>15.3</v>
      </c>
      <c r="CC25" s="80"/>
      <c r="CD25" s="77"/>
      <c r="CE25" s="78">
        <v>16.8</v>
      </c>
      <c r="CF25" s="81"/>
      <c r="CG25" s="77"/>
      <c r="CH25" s="78">
        <v>15.1</v>
      </c>
      <c r="CI25" s="79"/>
      <c r="CJ25" s="77"/>
      <c r="CK25" s="78">
        <v>17</v>
      </c>
      <c r="CL25" s="81"/>
      <c r="CM25" s="77"/>
      <c r="CN25" s="78">
        <v>16.399999999999999</v>
      </c>
      <c r="CO25" s="80"/>
      <c r="CP25" s="77"/>
      <c r="CQ25" s="78">
        <v>18.3</v>
      </c>
      <c r="CR25" s="79"/>
      <c r="CS25" s="77"/>
      <c r="CT25" s="78">
        <v>16.8</v>
      </c>
      <c r="CU25" s="81"/>
      <c r="CV25" s="83"/>
    </row>
    <row r="26" spans="3:100" ht="12" customHeight="1" x14ac:dyDescent="0.2">
      <c r="C26" s="975" t="s">
        <v>111</v>
      </c>
      <c r="D26" s="976"/>
      <c r="E26" s="976"/>
      <c r="F26" s="976"/>
      <c r="H26" s="879"/>
      <c r="I26" s="881"/>
      <c r="J26" s="879"/>
      <c r="K26" s="79">
        <v>18.600000000000001</v>
      </c>
      <c r="L26" s="88"/>
      <c r="M26" s="84"/>
      <c r="N26" s="75">
        <v>15</v>
      </c>
      <c r="O26" s="85"/>
      <c r="P26" s="84"/>
      <c r="Q26" s="85">
        <v>12.9</v>
      </c>
      <c r="R26" s="88"/>
      <c r="S26" s="84"/>
      <c r="T26" s="75">
        <v>12.4</v>
      </c>
      <c r="U26" s="85"/>
      <c r="V26" s="84"/>
      <c r="W26" s="75">
        <v>13.4</v>
      </c>
      <c r="X26" s="85"/>
      <c r="Y26" s="84"/>
      <c r="Z26" s="75">
        <v>12.3</v>
      </c>
      <c r="AA26" s="86"/>
      <c r="AB26" s="84"/>
      <c r="AC26" s="75">
        <v>12.1</v>
      </c>
      <c r="AD26" s="89"/>
      <c r="AE26" s="84"/>
      <c r="AF26" s="75">
        <v>12.8</v>
      </c>
      <c r="AG26" s="86"/>
      <c r="AH26" s="84"/>
      <c r="AI26" s="75">
        <v>13.8</v>
      </c>
      <c r="AJ26" s="88"/>
      <c r="AK26" s="84"/>
      <c r="AL26" s="75">
        <v>11.9</v>
      </c>
      <c r="AM26" s="88"/>
      <c r="AN26" s="84"/>
      <c r="AO26" s="75">
        <v>12.5</v>
      </c>
      <c r="AP26" s="85"/>
      <c r="AQ26" s="84"/>
      <c r="AR26" s="75">
        <v>11.2</v>
      </c>
      <c r="AS26" s="86"/>
      <c r="AT26" s="82"/>
      <c r="AU26" s="75">
        <v>13</v>
      </c>
      <c r="AV26" s="85"/>
      <c r="AW26" s="84"/>
      <c r="AX26" s="75">
        <v>12.6</v>
      </c>
      <c r="AY26" s="89"/>
      <c r="AZ26" s="85"/>
      <c r="BA26" s="75">
        <v>13.1</v>
      </c>
      <c r="BB26" s="86"/>
      <c r="BC26" s="82"/>
      <c r="BD26" s="85">
        <v>11.3</v>
      </c>
      <c r="BE26" s="88"/>
      <c r="BF26" s="84"/>
      <c r="BG26" s="75">
        <v>14.7</v>
      </c>
      <c r="BH26" s="86"/>
      <c r="BI26" s="84"/>
      <c r="BJ26" s="75">
        <v>12.2</v>
      </c>
      <c r="BK26" s="89"/>
      <c r="BL26" s="84"/>
      <c r="BM26" s="75">
        <v>13.2</v>
      </c>
      <c r="BN26" s="85"/>
      <c r="BO26" s="84"/>
      <c r="BP26" s="85">
        <v>14.4</v>
      </c>
      <c r="BQ26" s="88"/>
      <c r="BR26" s="84"/>
      <c r="BS26" s="75">
        <v>18.100000000000001</v>
      </c>
      <c r="BT26" s="86"/>
      <c r="BU26" s="84"/>
      <c r="BV26" s="75">
        <v>13.1</v>
      </c>
      <c r="BW26" s="85"/>
      <c r="BX26" s="84"/>
      <c r="BY26" s="75">
        <v>12.9</v>
      </c>
      <c r="BZ26" s="88"/>
      <c r="CA26" s="84"/>
      <c r="CB26" s="75">
        <v>13.7</v>
      </c>
      <c r="CC26" s="86"/>
      <c r="CD26" s="84"/>
      <c r="CE26" s="75">
        <v>12.8</v>
      </c>
      <c r="CF26" s="89"/>
      <c r="CG26" s="84"/>
      <c r="CH26" s="75">
        <v>13.7</v>
      </c>
      <c r="CI26" s="85"/>
      <c r="CJ26" s="84"/>
      <c r="CK26" s="75">
        <v>12.3</v>
      </c>
      <c r="CL26" s="89"/>
      <c r="CM26" s="84"/>
      <c r="CN26" s="75">
        <v>12.8</v>
      </c>
      <c r="CO26" s="86"/>
      <c r="CP26" s="84"/>
      <c r="CQ26" s="75">
        <v>12.6</v>
      </c>
      <c r="CR26" s="85"/>
      <c r="CS26" s="84"/>
      <c r="CT26" s="75">
        <v>13.2</v>
      </c>
      <c r="CU26" s="89"/>
      <c r="CV26" s="83"/>
    </row>
    <row r="27" spans="3:100" ht="12" customHeight="1" x14ac:dyDescent="0.2">
      <c r="C27" s="975"/>
      <c r="D27" s="976"/>
      <c r="E27" s="976"/>
      <c r="F27" s="976"/>
      <c r="G27" s="889" t="s">
        <v>110</v>
      </c>
      <c r="H27" s="885"/>
      <c r="I27" s="889"/>
      <c r="J27" s="885"/>
      <c r="K27" s="79">
        <v>16.5</v>
      </c>
      <c r="L27" s="76"/>
      <c r="M27" s="77"/>
      <c r="N27" s="78">
        <v>16.7</v>
      </c>
      <c r="O27" s="79"/>
      <c r="P27" s="77"/>
      <c r="Q27" s="79">
        <v>16.2</v>
      </c>
      <c r="R27" s="76"/>
      <c r="S27" s="77"/>
      <c r="T27" s="78">
        <v>16.8</v>
      </c>
      <c r="U27" s="79"/>
      <c r="V27" s="77"/>
      <c r="W27" s="78">
        <v>14.4</v>
      </c>
      <c r="X27" s="79"/>
      <c r="Y27" s="77"/>
      <c r="Z27" s="78">
        <v>14.9</v>
      </c>
      <c r="AA27" s="80"/>
      <c r="AB27" s="77"/>
      <c r="AC27" s="78">
        <v>14.2</v>
      </c>
      <c r="AD27" s="81"/>
      <c r="AE27" s="77"/>
      <c r="AF27" s="78">
        <v>13.3</v>
      </c>
      <c r="AG27" s="80"/>
      <c r="AH27" s="77"/>
      <c r="AI27" s="78">
        <v>16.100000000000001</v>
      </c>
      <c r="AJ27" s="76"/>
      <c r="AK27" s="77"/>
      <c r="AL27" s="78">
        <v>12.6</v>
      </c>
      <c r="AM27" s="76"/>
      <c r="AN27" s="77"/>
      <c r="AO27" s="78">
        <v>15.1</v>
      </c>
      <c r="AP27" s="79"/>
      <c r="AQ27" s="77"/>
      <c r="AR27" s="78">
        <v>13</v>
      </c>
      <c r="AS27" s="80"/>
      <c r="AT27" s="77"/>
      <c r="AU27" s="78">
        <v>15.5</v>
      </c>
      <c r="AV27" s="79"/>
      <c r="AW27" s="77"/>
      <c r="AX27" s="78">
        <v>15.7</v>
      </c>
      <c r="AY27" s="81"/>
      <c r="AZ27" s="79"/>
      <c r="BA27" s="78">
        <v>16.3</v>
      </c>
      <c r="BB27" s="80"/>
      <c r="BC27" s="77"/>
      <c r="BD27" s="79">
        <v>14.5</v>
      </c>
      <c r="BE27" s="76"/>
      <c r="BF27" s="77"/>
      <c r="BG27" s="78">
        <v>16.899999999999999</v>
      </c>
      <c r="BH27" s="80"/>
      <c r="BI27" s="77"/>
      <c r="BJ27" s="78">
        <v>14.3</v>
      </c>
      <c r="BK27" s="81"/>
      <c r="BL27" s="77"/>
      <c r="BM27" s="78">
        <v>15.3</v>
      </c>
      <c r="BN27" s="79"/>
      <c r="BO27" s="77"/>
      <c r="BP27" s="79">
        <v>15.9</v>
      </c>
      <c r="BQ27" s="76"/>
      <c r="BR27" s="77"/>
      <c r="BS27" s="78">
        <v>20.100000000000001</v>
      </c>
      <c r="BT27" s="80"/>
      <c r="BU27" s="77"/>
      <c r="BV27" s="78">
        <v>15.1</v>
      </c>
      <c r="BW27" s="79"/>
      <c r="BX27" s="77"/>
      <c r="BY27" s="78">
        <v>13.5</v>
      </c>
      <c r="BZ27" s="76"/>
      <c r="CA27" s="77"/>
      <c r="CB27" s="78">
        <v>15</v>
      </c>
      <c r="CC27" s="80"/>
      <c r="CD27" s="77"/>
      <c r="CE27" s="78">
        <v>14.3</v>
      </c>
      <c r="CF27" s="81"/>
      <c r="CG27" s="77"/>
      <c r="CH27" s="78">
        <v>15.2</v>
      </c>
      <c r="CI27" s="79"/>
      <c r="CJ27" s="77"/>
      <c r="CK27" s="78">
        <v>13.8</v>
      </c>
      <c r="CL27" s="81"/>
      <c r="CM27" s="77"/>
      <c r="CN27" s="78">
        <v>14.4</v>
      </c>
      <c r="CO27" s="80"/>
      <c r="CP27" s="77"/>
      <c r="CQ27" s="78">
        <v>14.9</v>
      </c>
      <c r="CR27" s="79"/>
      <c r="CS27" s="77"/>
      <c r="CT27" s="78">
        <v>12.8</v>
      </c>
      <c r="CU27" s="81"/>
      <c r="CV27" s="83"/>
    </row>
    <row r="28" spans="3:100" ht="12" customHeight="1" x14ac:dyDescent="0.2">
      <c r="C28" s="984" t="s">
        <v>112</v>
      </c>
      <c r="D28" s="985"/>
      <c r="E28" s="985"/>
      <c r="F28" s="985"/>
      <c r="G28" s="1000" t="s">
        <v>113</v>
      </c>
      <c r="H28" s="871"/>
      <c r="I28" s="873"/>
      <c r="J28" s="871"/>
      <c r="K28" s="90" t="s">
        <v>293</v>
      </c>
      <c r="L28" s="91"/>
      <c r="M28" s="92"/>
      <c r="N28" s="93">
        <v>0.32</v>
      </c>
      <c r="O28" s="94"/>
      <c r="P28" s="95"/>
      <c r="Q28" s="90">
        <v>1.43</v>
      </c>
      <c r="R28" s="96"/>
      <c r="S28" s="95"/>
      <c r="T28" s="93">
        <v>1.46</v>
      </c>
      <c r="U28" s="94"/>
      <c r="V28" s="95"/>
      <c r="W28" s="93">
        <v>0.53</v>
      </c>
      <c r="X28" s="90"/>
      <c r="Y28" s="92"/>
      <c r="Z28" s="93">
        <v>0.23</v>
      </c>
      <c r="AA28" s="97"/>
      <c r="AB28" s="92"/>
      <c r="AC28" s="93">
        <v>0.51</v>
      </c>
      <c r="AD28" s="98"/>
      <c r="AE28" s="92"/>
      <c r="AF28" s="93">
        <v>0.2</v>
      </c>
      <c r="AG28" s="97"/>
      <c r="AH28" s="92"/>
      <c r="AI28" s="93">
        <v>7.0000000000000007E-2</v>
      </c>
      <c r="AJ28" s="91"/>
      <c r="AK28" s="92"/>
      <c r="AL28" s="93">
        <v>0.08</v>
      </c>
      <c r="AM28" s="91"/>
      <c r="AN28" s="95"/>
      <c r="AO28" s="93">
        <v>0.28999999999999998</v>
      </c>
      <c r="AP28" s="94"/>
      <c r="AQ28" s="95"/>
      <c r="AR28" s="93">
        <v>0.08</v>
      </c>
      <c r="AS28" s="99"/>
      <c r="AT28" s="100"/>
      <c r="AU28" s="93">
        <v>0.17</v>
      </c>
      <c r="AV28" s="94"/>
      <c r="AW28" s="92"/>
      <c r="AX28" s="93">
        <v>0.12</v>
      </c>
      <c r="AY28" s="98"/>
      <c r="AZ28" s="90"/>
      <c r="BA28" s="93">
        <v>0.06</v>
      </c>
      <c r="BB28" s="98"/>
      <c r="BC28" s="871"/>
      <c r="BD28" s="90">
        <v>0.05</v>
      </c>
      <c r="BE28" s="91"/>
      <c r="BF28" s="92"/>
      <c r="BG28" s="93">
        <v>0.18</v>
      </c>
      <c r="BH28" s="97"/>
      <c r="BI28" s="92"/>
      <c r="BJ28" s="93">
        <v>0.21</v>
      </c>
      <c r="BK28" s="98"/>
      <c r="BL28" s="92"/>
      <c r="BM28" s="93">
        <v>0.51</v>
      </c>
      <c r="BN28" s="90"/>
      <c r="BO28" s="92"/>
      <c r="BP28" s="93">
        <v>0.12</v>
      </c>
      <c r="BQ28" s="91"/>
      <c r="BR28" s="92"/>
      <c r="BS28" s="93" t="s">
        <v>293</v>
      </c>
      <c r="BT28" s="97"/>
      <c r="BU28" s="92"/>
      <c r="BV28" s="93">
        <v>0.2</v>
      </c>
      <c r="BW28" s="90"/>
      <c r="BX28" s="92"/>
      <c r="BY28" s="93">
        <v>0.04</v>
      </c>
      <c r="BZ28" s="91"/>
      <c r="CA28" s="92"/>
      <c r="CB28" s="93">
        <v>0.04</v>
      </c>
      <c r="CC28" s="97"/>
      <c r="CD28" s="92"/>
      <c r="CE28" s="93">
        <v>0.05</v>
      </c>
      <c r="CF28" s="98"/>
      <c r="CG28" s="92"/>
      <c r="CH28" s="93">
        <v>0.08</v>
      </c>
      <c r="CI28" s="90"/>
      <c r="CJ28" s="92"/>
      <c r="CK28" s="93">
        <v>0.02</v>
      </c>
      <c r="CL28" s="98"/>
      <c r="CM28" s="92"/>
      <c r="CN28" s="93">
        <v>7.0000000000000007E-2</v>
      </c>
      <c r="CO28" s="97"/>
      <c r="CP28" s="92"/>
      <c r="CQ28" s="93">
        <v>0.04</v>
      </c>
      <c r="CR28" s="90"/>
      <c r="CS28" s="92"/>
      <c r="CT28" s="93">
        <v>0.02</v>
      </c>
      <c r="CU28" s="98"/>
      <c r="CV28" s="101"/>
    </row>
    <row r="29" spans="3:100" ht="12" customHeight="1" x14ac:dyDescent="0.2">
      <c r="C29" s="975"/>
      <c r="D29" s="976"/>
      <c r="E29" s="976"/>
      <c r="F29" s="976"/>
      <c r="G29" s="996"/>
      <c r="H29" s="885"/>
      <c r="I29" s="889"/>
      <c r="J29" s="885"/>
      <c r="K29" s="102">
        <v>0.34</v>
      </c>
      <c r="L29" s="103"/>
      <c r="M29" s="101"/>
      <c r="N29" s="104">
        <v>0.03</v>
      </c>
      <c r="O29" s="105"/>
      <c r="P29" s="106"/>
      <c r="Q29" s="102">
        <v>1.25</v>
      </c>
      <c r="R29" s="107"/>
      <c r="S29" s="106"/>
      <c r="T29" s="104">
        <v>1.21</v>
      </c>
      <c r="U29" s="105"/>
      <c r="V29" s="106"/>
      <c r="W29" s="104">
        <v>0.4</v>
      </c>
      <c r="X29" s="102"/>
      <c r="Y29" s="101"/>
      <c r="Z29" s="104">
        <v>0.19</v>
      </c>
      <c r="AA29" s="108"/>
      <c r="AB29" s="101"/>
      <c r="AC29" s="104">
        <v>0.42</v>
      </c>
      <c r="AD29" s="109"/>
      <c r="AE29" s="101"/>
      <c r="AF29" s="104">
        <v>0.18</v>
      </c>
      <c r="AG29" s="108"/>
      <c r="AH29" s="101"/>
      <c r="AI29" s="104">
        <v>0.05</v>
      </c>
      <c r="AJ29" s="103"/>
      <c r="AK29" s="101"/>
      <c r="AL29" s="104">
        <v>0.05</v>
      </c>
      <c r="AM29" s="103"/>
      <c r="AN29" s="106"/>
      <c r="AO29" s="104">
        <v>0.22</v>
      </c>
      <c r="AP29" s="105"/>
      <c r="AQ29" s="106"/>
      <c r="AR29" s="104">
        <v>7.0000000000000007E-2</v>
      </c>
      <c r="AS29" s="110"/>
      <c r="AT29" s="106"/>
      <c r="AU29" s="104">
        <v>0.14000000000000001</v>
      </c>
      <c r="AV29" s="105"/>
      <c r="AW29" s="101"/>
      <c r="AX29" s="104">
        <v>0.09</v>
      </c>
      <c r="AY29" s="109"/>
      <c r="AZ29" s="102"/>
      <c r="BA29" s="104">
        <v>0.06</v>
      </c>
      <c r="BB29" s="109"/>
      <c r="BC29" s="885"/>
      <c r="BD29" s="102">
        <v>0.05</v>
      </c>
      <c r="BE29" s="103"/>
      <c r="BF29" s="101"/>
      <c r="BG29" s="104">
        <v>0.21</v>
      </c>
      <c r="BH29" s="108"/>
      <c r="BI29" s="101"/>
      <c r="BJ29" s="104">
        <v>0.18</v>
      </c>
      <c r="BK29" s="109"/>
      <c r="BL29" s="101"/>
      <c r="BM29" s="104">
        <v>0.43</v>
      </c>
      <c r="BN29" s="102"/>
      <c r="BO29" s="101"/>
      <c r="BP29" s="104">
        <v>0.12</v>
      </c>
      <c r="BQ29" s="103"/>
      <c r="BR29" s="101"/>
      <c r="BS29" s="104" t="s">
        <v>293</v>
      </c>
      <c r="BT29" s="108"/>
      <c r="BU29" s="101"/>
      <c r="BV29" s="104">
        <v>0.18</v>
      </c>
      <c r="BW29" s="102"/>
      <c r="BX29" s="101"/>
      <c r="BY29" s="104">
        <v>0.04</v>
      </c>
      <c r="BZ29" s="103"/>
      <c r="CA29" s="101"/>
      <c r="CB29" s="104">
        <v>0.04</v>
      </c>
      <c r="CC29" s="108"/>
      <c r="CD29" s="101"/>
      <c r="CE29" s="104">
        <v>0.04</v>
      </c>
      <c r="CF29" s="109"/>
      <c r="CG29" s="101"/>
      <c r="CH29" s="104">
        <v>7.0000000000000007E-2</v>
      </c>
      <c r="CI29" s="102"/>
      <c r="CJ29" s="101"/>
      <c r="CK29" s="104">
        <v>0.01</v>
      </c>
      <c r="CL29" s="109"/>
      <c r="CM29" s="101"/>
      <c r="CN29" s="104">
        <v>0.05</v>
      </c>
      <c r="CO29" s="108"/>
      <c r="CP29" s="101"/>
      <c r="CQ29" s="104">
        <v>0.04</v>
      </c>
      <c r="CR29" s="102"/>
      <c r="CS29" s="101"/>
      <c r="CT29" s="104">
        <v>0.03</v>
      </c>
      <c r="CU29" s="109"/>
      <c r="CV29" s="101"/>
    </row>
    <row r="30" spans="3:100" ht="12" customHeight="1" x14ac:dyDescent="0.2">
      <c r="C30" s="998" t="s">
        <v>114</v>
      </c>
      <c r="D30" s="999"/>
      <c r="E30" s="999"/>
      <c r="F30" s="999"/>
      <c r="G30" s="895"/>
      <c r="H30" s="894"/>
      <c r="I30" s="113"/>
      <c r="J30" s="734"/>
      <c r="K30" s="683">
        <f>ROUND(AVERAGE(K28:K29),2)</f>
        <v>0.34</v>
      </c>
      <c r="L30" s="735"/>
      <c r="M30" s="734"/>
      <c r="N30" s="683">
        <f>ROUND(AVERAGE(N28:N29),2)</f>
        <v>0.18</v>
      </c>
      <c r="O30" s="736"/>
      <c r="P30" s="737"/>
      <c r="Q30" s="683">
        <f>ROUND(AVERAGE(Q28:Q29),2)</f>
        <v>1.34</v>
      </c>
      <c r="R30" s="738"/>
      <c r="S30" s="737"/>
      <c r="T30" s="683">
        <f>ROUND(AVERAGE(T28:T29),2)</f>
        <v>1.34</v>
      </c>
      <c r="U30" s="736"/>
      <c r="V30" s="737"/>
      <c r="W30" s="683">
        <f>ROUND(AVERAGE(W28:W29),2)</f>
        <v>0.47</v>
      </c>
      <c r="X30" s="736"/>
      <c r="Y30" s="737"/>
      <c r="Z30" s="683">
        <f>ROUND(AVERAGE(Z28:Z29),2)</f>
        <v>0.21</v>
      </c>
      <c r="AA30" s="739"/>
      <c r="AB30" s="737"/>
      <c r="AC30" s="683">
        <f>ROUND(AVERAGE(AC28:AC29),2)</f>
        <v>0.47</v>
      </c>
      <c r="AD30" s="740"/>
      <c r="AE30" s="737"/>
      <c r="AF30" s="683">
        <f>ROUND(AVERAGE(AF28:AF29),2)</f>
        <v>0.19</v>
      </c>
      <c r="AG30" s="738"/>
      <c r="AH30" s="737"/>
      <c r="AI30" s="683">
        <f>ROUND(AVERAGE(AI28:AI29),2)</f>
        <v>0.06</v>
      </c>
      <c r="AJ30" s="738"/>
      <c r="AK30" s="737"/>
      <c r="AL30" s="683">
        <f>ROUND(AVERAGE(AL28:AL29),2)</f>
        <v>7.0000000000000007E-2</v>
      </c>
      <c r="AM30" s="738"/>
      <c r="AN30" s="737"/>
      <c r="AO30" s="683">
        <f>ROUND(AVERAGE(AO28:AO29),2)</f>
        <v>0.26</v>
      </c>
      <c r="AP30" s="736"/>
      <c r="AQ30" s="737"/>
      <c r="AR30" s="683">
        <f>ROUND(AVERAGE(AR28:AR29),2)</f>
        <v>0.08</v>
      </c>
      <c r="AS30" s="740"/>
      <c r="AT30" s="737"/>
      <c r="AU30" s="683">
        <f>ROUND(AVERAGE(AU28:AU29),2)</f>
        <v>0.16</v>
      </c>
      <c r="AV30" s="736"/>
      <c r="AW30" s="737"/>
      <c r="AX30" s="683">
        <f>ROUND(AVERAGE(AX28:AX29),2)</f>
        <v>0.11</v>
      </c>
      <c r="AY30" s="740"/>
      <c r="AZ30" s="737"/>
      <c r="BA30" s="683">
        <f>ROUND(AVERAGE(BA28:BA29),2)</f>
        <v>0.06</v>
      </c>
      <c r="BB30" s="738"/>
      <c r="BC30" s="737"/>
      <c r="BD30" s="683">
        <f>ROUND(AVERAGE(BD28:BD29),2)</f>
        <v>0.05</v>
      </c>
      <c r="BE30" s="738"/>
      <c r="BF30" s="737"/>
      <c r="BG30" s="683">
        <f>ROUND(AVERAGE(BG28:BG29),2)</f>
        <v>0.2</v>
      </c>
      <c r="BH30" s="738"/>
      <c r="BI30" s="737"/>
      <c r="BJ30" s="683">
        <f>ROUND(AVERAGE(BJ28:BJ29),2)</f>
        <v>0.2</v>
      </c>
      <c r="BK30" s="740"/>
      <c r="BL30" s="737"/>
      <c r="BM30" s="683">
        <f>ROUND(AVERAGE(BM28:BM29),2)</f>
        <v>0.47</v>
      </c>
      <c r="BN30" s="736"/>
      <c r="BO30" s="737"/>
      <c r="BP30" s="683">
        <f>ROUND(AVERAGE(BP28:BP29),2)</f>
        <v>0.12</v>
      </c>
      <c r="BQ30" s="738"/>
      <c r="BR30" s="737"/>
      <c r="BS30" s="683"/>
      <c r="BT30" s="738"/>
      <c r="BU30" s="737"/>
      <c r="BV30" s="683">
        <f>ROUND(AVERAGE(BV28:BV29),2)</f>
        <v>0.19</v>
      </c>
      <c r="BW30" s="736"/>
      <c r="BX30" s="737"/>
      <c r="BY30" s="683">
        <f>ROUND(AVERAGE(BY28:BY29),2)</f>
        <v>0.04</v>
      </c>
      <c r="BZ30" s="738"/>
      <c r="CA30" s="734"/>
      <c r="CB30" s="683">
        <f>ROUND(AVERAGE(CB28:CB29),2)</f>
        <v>0.04</v>
      </c>
      <c r="CC30" s="739"/>
      <c r="CD30" s="737"/>
      <c r="CE30" s="683">
        <f>ROUND(AVERAGE(CE28:CE29),2)</f>
        <v>0.05</v>
      </c>
      <c r="CF30" s="738"/>
      <c r="CG30" s="737"/>
      <c r="CH30" s="683">
        <f>ROUND(AVERAGE(CH28:CH29),2)</f>
        <v>0.08</v>
      </c>
      <c r="CI30" s="738"/>
      <c r="CJ30" s="737"/>
      <c r="CK30" s="683">
        <f>ROUND(AVERAGE(CK28:CK29),2)</f>
        <v>0.02</v>
      </c>
      <c r="CL30" s="738"/>
      <c r="CM30" s="737"/>
      <c r="CN30" s="683">
        <f>ROUND(AVERAGE(CN28:CN29),2)</f>
        <v>0.06</v>
      </c>
      <c r="CO30" s="736"/>
      <c r="CP30" s="737"/>
      <c r="CQ30" s="683">
        <f>ROUND(AVERAGE(CQ28:CQ29),2)</f>
        <v>0.04</v>
      </c>
      <c r="CR30" s="736"/>
      <c r="CS30" s="737"/>
      <c r="CT30" s="683">
        <f>ROUND(AVERAGE(CT28:CT29),2)</f>
        <v>0.03</v>
      </c>
      <c r="CU30" s="740"/>
      <c r="CV30" s="106"/>
    </row>
    <row r="31" spans="3:100" ht="12" customHeight="1" x14ac:dyDescent="0.2">
      <c r="C31" s="984" t="s">
        <v>115</v>
      </c>
      <c r="D31" s="985"/>
      <c r="E31" s="985"/>
      <c r="F31" s="985"/>
      <c r="G31" s="875"/>
      <c r="H31" s="874"/>
      <c r="I31" s="876"/>
      <c r="J31" s="122" t="str">
        <f>IF(K31=30,"&gt;","")</f>
        <v>&gt;</v>
      </c>
      <c r="K31" s="123">
        <v>30</v>
      </c>
      <c r="L31" s="124"/>
      <c r="M31" s="122" t="str">
        <f>IF(N31=30,"&gt;","")</f>
        <v>&gt;</v>
      </c>
      <c r="N31" s="123">
        <v>30</v>
      </c>
      <c r="O31" s="124"/>
      <c r="P31" s="122" t="str">
        <f>IF(Q31=30,"&gt;","")</f>
        <v>&gt;</v>
      </c>
      <c r="Q31" s="875">
        <v>30</v>
      </c>
      <c r="R31" s="124"/>
      <c r="S31" s="122" t="str">
        <f>IF(T31=30,"&gt;","")</f>
        <v>&gt;</v>
      </c>
      <c r="T31" s="125">
        <v>30</v>
      </c>
      <c r="U31" s="126"/>
      <c r="V31" s="122" t="str">
        <f>IF(W31=30,"&gt;","")</f>
        <v>&gt;</v>
      </c>
      <c r="W31" s="127">
        <v>30</v>
      </c>
      <c r="X31" s="126"/>
      <c r="Y31" s="122" t="str">
        <f>IF(Z31=30,"&gt;","")</f>
        <v>&gt;</v>
      </c>
      <c r="Z31" s="127">
        <v>30</v>
      </c>
      <c r="AA31" s="128"/>
      <c r="AB31" s="122" t="str">
        <f>IF(AC31=30,"&gt;","")</f>
        <v>&gt;</v>
      </c>
      <c r="AC31" s="123">
        <v>30</v>
      </c>
      <c r="AD31" s="129"/>
      <c r="AE31" s="122" t="str">
        <f>IF(AF31=30,"&gt;","")</f>
        <v>&gt;</v>
      </c>
      <c r="AF31" s="123">
        <v>30</v>
      </c>
      <c r="AG31" s="124"/>
      <c r="AH31" s="122" t="str">
        <f>IF(AI31=30,"&gt;","")</f>
        <v>&gt;</v>
      </c>
      <c r="AI31" s="123">
        <v>30</v>
      </c>
      <c r="AJ31" s="124"/>
      <c r="AK31" s="122" t="str">
        <f>IF(AL31=30,"&gt;","")</f>
        <v>&gt;</v>
      </c>
      <c r="AL31" s="123">
        <v>30</v>
      </c>
      <c r="AM31" s="124"/>
      <c r="AN31" s="122" t="str">
        <f>IF(AO31=30,"&gt;","")</f>
        <v>&gt;</v>
      </c>
      <c r="AO31" s="125">
        <v>30</v>
      </c>
      <c r="AP31" s="126"/>
      <c r="AQ31" s="122" t="str">
        <f>IF(AR31=30,"&gt;","")</f>
        <v>&gt;</v>
      </c>
      <c r="AR31" s="125">
        <v>30</v>
      </c>
      <c r="AS31" s="129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5">
        <v>30</v>
      </c>
      <c r="AY31" s="129"/>
      <c r="AZ31" s="122" t="str">
        <f>IF(BA31=30,"&gt;","")</f>
        <v>&gt;</v>
      </c>
      <c r="BA31" s="127">
        <v>30</v>
      </c>
      <c r="BB31" s="124"/>
      <c r="BC31" s="122" t="str">
        <f>IF(BD31=30,"&gt;","")</f>
        <v>&gt;</v>
      </c>
      <c r="BD31" s="123">
        <v>30</v>
      </c>
      <c r="BE31" s="124"/>
      <c r="BF31" s="122" t="str">
        <f>IF(BG31=30,"&gt;","")</f>
        <v>&gt;</v>
      </c>
      <c r="BG31" s="123">
        <v>30</v>
      </c>
      <c r="BH31" s="124"/>
      <c r="BI31" s="122" t="str">
        <f>IF(BJ31=30,"&gt;","")</f>
        <v>&gt;</v>
      </c>
      <c r="BJ31" s="127">
        <v>30</v>
      </c>
      <c r="BK31" s="129"/>
      <c r="BL31" s="122" t="str">
        <f>IF(BM31=30,"&gt;","")</f>
        <v>&gt;</v>
      </c>
      <c r="BM31" s="127">
        <v>30</v>
      </c>
      <c r="BN31" s="126"/>
      <c r="BO31" s="122" t="str">
        <f>IF(BP31=30,"&gt;","")</f>
        <v>&gt;</v>
      </c>
      <c r="BP31" s="127">
        <v>30</v>
      </c>
      <c r="BQ31" s="124"/>
      <c r="BR31" s="122" t="str">
        <f>IF(BS31=30,"&gt;","")</f>
        <v>&gt;</v>
      </c>
      <c r="BS31" s="127">
        <v>30</v>
      </c>
      <c r="BT31" s="129"/>
      <c r="BU31" s="122" t="str">
        <f>IF(BV31=30,"&gt;","")</f>
        <v>&gt;</v>
      </c>
      <c r="BV31" s="127">
        <v>30</v>
      </c>
      <c r="BW31" s="126"/>
      <c r="BX31" s="122" t="str">
        <f>IF(BY31=30,"&gt;","")</f>
        <v>&gt;</v>
      </c>
      <c r="BY31" s="127">
        <v>30</v>
      </c>
      <c r="BZ31" s="124"/>
      <c r="CA31" s="122" t="str">
        <f>IF(CB31=30,"&gt;","")</f>
        <v>&gt;</v>
      </c>
      <c r="CB31" s="127">
        <v>30</v>
      </c>
      <c r="CC31" s="128"/>
      <c r="CD31" s="122" t="str">
        <f>IF(CE31=30,"&gt;","")</f>
        <v>&gt;</v>
      </c>
      <c r="CE31" s="127">
        <v>30</v>
      </c>
      <c r="CF31" s="129"/>
      <c r="CG31" s="122" t="str">
        <f>IF(CH31=30,"&gt;","")</f>
        <v>&gt;</v>
      </c>
      <c r="CH31" s="127">
        <v>30</v>
      </c>
      <c r="CI31" s="124"/>
      <c r="CJ31" s="122" t="str">
        <f>IF(CK31=30,"&gt;","")</f>
        <v>&gt;</v>
      </c>
      <c r="CK31" s="127">
        <v>30</v>
      </c>
      <c r="CL31" s="129"/>
      <c r="CM31" s="122" t="str">
        <f>IF(CN31=30,"&gt;","")</f>
        <v>&gt;</v>
      </c>
      <c r="CN31" s="127">
        <v>30</v>
      </c>
      <c r="CO31" s="128"/>
      <c r="CP31" s="122" t="str">
        <f>IF(CQ31=30,"&gt;","")</f>
        <v>&gt;</v>
      </c>
      <c r="CQ31" s="127">
        <v>30</v>
      </c>
      <c r="CR31" s="126"/>
      <c r="CS31" s="122" t="str">
        <f>IF(CT31=30,"&gt;","")</f>
        <v>&gt;</v>
      </c>
      <c r="CT31" s="127">
        <v>30</v>
      </c>
      <c r="CU31" s="129"/>
      <c r="CV31" s="130"/>
    </row>
    <row r="32" spans="3:100" ht="12" customHeight="1" x14ac:dyDescent="0.2">
      <c r="C32" s="979"/>
      <c r="D32" s="980"/>
      <c r="E32" s="980"/>
      <c r="F32" s="980"/>
      <c r="G32" s="900" t="s">
        <v>116</v>
      </c>
      <c r="H32" s="887"/>
      <c r="I32" s="900"/>
      <c r="J32" s="131" t="str">
        <f>IF(K32=30,"&gt;","")</f>
        <v>&gt;</v>
      </c>
      <c r="K32" s="132">
        <v>30</v>
      </c>
      <c r="L32" s="133"/>
      <c r="M32" s="131" t="str">
        <f>IF(N32=30,"&gt;","")</f>
        <v>&gt;</v>
      </c>
      <c r="N32" s="132">
        <v>30</v>
      </c>
      <c r="O32" s="133"/>
      <c r="P32" s="131" t="str">
        <f>IF(Q32=30,"&gt;","")</f>
        <v>&gt;</v>
      </c>
      <c r="Q32" s="888">
        <v>30</v>
      </c>
      <c r="R32" s="133"/>
      <c r="S32" s="131" t="str">
        <f>IF(T32=30,"&gt;","")</f>
        <v>&gt;</v>
      </c>
      <c r="T32" s="135">
        <v>30</v>
      </c>
      <c r="U32" s="136"/>
      <c r="V32" s="131" t="str">
        <f>IF(W32=30,"&gt;","")</f>
        <v>&gt;</v>
      </c>
      <c r="W32" s="137">
        <v>30</v>
      </c>
      <c r="X32" s="136"/>
      <c r="Y32" s="131" t="str">
        <f>IF(Z32=30,"&gt;","")</f>
        <v>&gt;</v>
      </c>
      <c r="Z32" s="137">
        <v>30</v>
      </c>
      <c r="AA32" s="138"/>
      <c r="AB32" s="131" t="str">
        <f>IF(AC32=30,"&gt;","")</f>
        <v>&gt;</v>
      </c>
      <c r="AC32" s="132">
        <v>30</v>
      </c>
      <c r="AD32" s="139"/>
      <c r="AE32" s="131" t="str">
        <f>IF(AF32=30,"&gt;","")</f>
        <v>&gt;</v>
      </c>
      <c r="AF32" s="132">
        <v>30</v>
      </c>
      <c r="AG32" s="133"/>
      <c r="AH32" s="131" t="str">
        <f>IF(AI32=30,"&gt;","")</f>
        <v>&gt;</v>
      </c>
      <c r="AI32" s="132">
        <v>30</v>
      </c>
      <c r="AJ32" s="133"/>
      <c r="AK32" s="131" t="str">
        <f>IF(AL32=30,"&gt;","")</f>
        <v>&gt;</v>
      </c>
      <c r="AL32" s="132">
        <v>30</v>
      </c>
      <c r="AM32" s="133"/>
      <c r="AN32" s="131" t="str">
        <f>IF(AO32=30,"&gt;","")</f>
        <v>&gt;</v>
      </c>
      <c r="AO32" s="135">
        <v>30</v>
      </c>
      <c r="AP32" s="136"/>
      <c r="AQ32" s="131" t="str">
        <f>IF(AR32=30,"&gt;","")</f>
        <v>&gt;</v>
      </c>
      <c r="AR32" s="135">
        <v>30</v>
      </c>
      <c r="AS32" s="139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5">
        <v>30</v>
      </c>
      <c r="AY32" s="139"/>
      <c r="AZ32" s="131" t="str">
        <f>IF(BA32=30,"&gt;","")</f>
        <v>&gt;</v>
      </c>
      <c r="BA32" s="137">
        <v>30</v>
      </c>
      <c r="BB32" s="133"/>
      <c r="BC32" s="131" t="str">
        <f>IF(BD32=30,"&gt;","")</f>
        <v>&gt;</v>
      </c>
      <c r="BD32" s="132">
        <v>30</v>
      </c>
      <c r="BE32" s="133"/>
      <c r="BF32" s="131" t="str">
        <f>IF(BG32=30,"&gt;","")</f>
        <v>&gt;</v>
      </c>
      <c r="BG32" s="132">
        <v>30</v>
      </c>
      <c r="BH32" s="133"/>
      <c r="BI32" s="131" t="str">
        <f>IF(BJ32=30,"&gt;","")</f>
        <v>&gt;</v>
      </c>
      <c r="BJ32" s="137">
        <v>30</v>
      </c>
      <c r="BK32" s="139"/>
      <c r="BL32" s="131" t="str">
        <f>IF(BM32=30,"&gt;","")</f>
        <v>&gt;</v>
      </c>
      <c r="BM32" s="137">
        <v>30</v>
      </c>
      <c r="BN32" s="136"/>
      <c r="BO32" s="131" t="str">
        <f>IF(BP32=30,"&gt;","")</f>
        <v/>
      </c>
      <c r="BP32" s="137">
        <v>25</v>
      </c>
      <c r="BQ32" s="133"/>
      <c r="BR32" s="131" t="str">
        <f>IF(BS32=30,"&gt;","")</f>
        <v>&gt;</v>
      </c>
      <c r="BS32" s="137">
        <v>30</v>
      </c>
      <c r="BT32" s="139"/>
      <c r="BU32" s="131" t="str">
        <f>IF(BV32=30,"&gt;","")</f>
        <v>&gt;</v>
      </c>
      <c r="BV32" s="137">
        <v>30</v>
      </c>
      <c r="BW32" s="136"/>
      <c r="BX32" s="131" t="str">
        <f>IF(BY32=30,"&gt;","")</f>
        <v>&gt;</v>
      </c>
      <c r="BY32" s="137">
        <v>30</v>
      </c>
      <c r="BZ32" s="133"/>
      <c r="CA32" s="131" t="str">
        <f>IF(CB32=30,"&gt;","")</f>
        <v>&gt;</v>
      </c>
      <c r="CB32" s="137">
        <v>30</v>
      </c>
      <c r="CC32" s="138"/>
      <c r="CD32" s="131" t="str">
        <f>IF(CE32=30,"&gt;","")</f>
        <v>&gt;</v>
      </c>
      <c r="CE32" s="137">
        <v>30</v>
      </c>
      <c r="CF32" s="139"/>
      <c r="CG32" s="131" t="str">
        <f>IF(CH32=30,"&gt;","")</f>
        <v>&gt;</v>
      </c>
      <c r="CH32" s="137">
        <v>30</v>
      </c>
      <c r="CI32" s="133"/>
      <c r="CJ32" s="131" t="str">
        <f>IF(CK32=30,"&gt;","")</f>
        <v>&gt;</v>
      </c>
      <c r="CK32" s="137">
        <v>30</v>
      </c>
      <c r="CL32" s="139"/>
      <c r="CM32" s="131" t="str">
        <f>IF(CN32=30,"&gt;","")</f>
        <v>&gt;</v>
      </c>
      <c r="CN32" s="137">
        <v>30</v>
      </c>
      <c r="CO32" s="138"/>
      <c r="CP32" s="131" t="str">
        <f>IF(CQ32=30,"&gt;","")</f>
        <v>&gt;</v>
      </c>
      <c r="CQ32" s="137">
        <v>30</v>
      </c>
      <c r="CR32" s="136"/>
      <c r="CS32" s="131" t="str">
        <f>IF(CT32=30,"&gt;","")</f>
        <v>&gt;</v>
      </c>
      <c r="CT32" s="137">
        <v>30</v>
      </c>
      <c r="CU32" s="139"/>
      <c r="CV32" s="130"/>
    </row>
    <row r="33" spans="1:100" ht="12" customHeight="1" x14ac:dyDescent="0.2">
      <c r="C33" s="984" t="s">
        <v>117</v>
      </c>
      <c r="D33" s="985"/>
      <c r="E33" s="985"/>
      <c r="F33" s="985"/>
      <c r="G33" s="875"/>
      <c r="H33" s="874"/>
      <c r="I33" s="876"/>
      <c r="J33" s="874"/>
      <c r="K33" s="62" t="s">
        <v>119</v>
      </c>
      <c r="L33" s="124"/>
      <c r="M33" s="122"/>
      <c r="N33" s="65" t="s">
        <v>118</v>
      </c>
      <c r="O33" s="126"/>
      <c r="P33" s="122"/>
      <c r="Q33" s="62" t="s">
        <v>118</v>
      </c>
      <c r="R33" s="124"/>
      <c r="S33" s="122"/>
      <c r="T33" s="62" t="s">
        <v>121</v>
      </c>
      <c r="U33" s="124"/>
      <c r="V33" s="122"/>
      <c r="W33" s="65" t="s">
        <v>342</v>
      </c>
      <c r="X33" s="126"/>
      <c r="Y33" s="122"/>
      <c r="Z33" s="65" t="s">
        <v>118</v>
      </c>
      <c r="AA33" s="129"/>
      <c r="AB33" s="122"/>
      <c r="AC33" s="65" t="s">
        <v>121</v>
      </c>
      <c r="AD33" s="129"/>
      <c r="AE33" s="122"/>
      <c r="AF33" s="65" t="s">
        <v>121</v>
      </c>
      <c r="AG33" s="128"/>
      <c r="AH33" s="122"/>
      <c r="AI33" s="65" t="s">
        <v>118</v>
      </c>
      <c r="AJ33" s="124"/>
      <c r="AK33" s="122"/>
      <c r="AL33" s="65" t="s">
        <v>118</v>
      </c>
      <c r="AM33" s="124"/>
      <c r="AN33" s="122"/>
      <c r="AO33" s="65" t="s">
        <v>119</v>
      </c>
      <c r="AP33" s="126"/>
      <c r="AQ33" s="122"/>
      <c r="AR33" s="62" t="s">
        <v>121</v>
      </c>
      <c r="AS33" s="129"/>
      <c r="AT33" s="874"/>
      <c r="AU33" s="65" t="s">
        <v>119</v>
      </c>
      <c r="AV33" s="126"/>
      <c r="AW33" s="122"/>
      <c r="AX33" s="65" t="s">
        <v>119</v>
      </c>
      <c r="AY33" s="129"/>
      <c r="AZ33" s="126"/>
      <c r="BA33" s="65" t="s">
        <v>118</v>
      </c>
      <c r="BB33" s="128"/>
      <c r="BC33" s="874"/>
      <c r="BD33" s="65" t="s">
        <v>121</v>
      </c>
      <c r="BE33" s="124"/>
      <c r="BF33" s="122"/>
      <c r="BG33" s="65" t="s">
        <v>342</v>
      </c>
      <c r="BH33" s="128"/>
      <c r="BI33" s="122"/>
      <c r="BJ33" s="65" t="s">
        <v>121</v>
      </c>
      <c r="BK33" s="129"/>
      <c r="BL33" s="122"/>
      <c r="BM33" s="65" t="s">
        <v>342</v>
      </c>
      <c r="BN33" s="126"/>
      <c r="BO33" s="122"/>
      <c r="BP33" s="65" t="s">
        <v>342</v>
      </c>
      <c r="BQ33" s="124"/>
      <c r="BR33" s="122"/>
      <c r="BS33" s="65" t="s">
        <v>342</v>
      </c>
      <c r="BT33" s="128"/>
      <c r="BU33" s="122"/>
      <c r="BV33" s="65" t="s">
        <v>121</v>
      </c>
      <c r="BW33" s="126"/>
      <c r="BX33" s="122"/>
      <c r="BY33" s="65" t="s">
        <v>121</v>
      </c>
      <c r="BZ33" s="124"/>
      <c r="CA33" s="64"/>
      <c r="CB33" s="65" t="s">
        <v>121</v>
      </c>
      <c r="CC33" s="128"/>
      <c r="CD33" s="122"/>
      <c r="CE33" s="65" t="s">
        <v>118</v>
      </c>
      <c r="CF33" s="129"/>
      <c r="CG33" s="122"/>
      <c r="CH33" s="65" t="s">
        <v>118</v>
      </c>
      <c r="CI33" s="126"/>
      <c r="CJ33" s="122"/>
      <c r="CK33" s="65" t="s">
        <v>118</v>
      </c>
      <c r="CL33" s="129"/>
      <c r="CM33" s="122"/>
      <c r="CN33" s="65" t="s">
        <v>118</v>
      </c>
      <c r="CO33" s="128"/>
      <c r="CP33" s="122"/>
      <c r="CQ33" s="65" t="s">
        <v>121</v>
      </c>
      <c r="CR33" s="126"/>
      <c r="CS33" s="122"/>
      <c r="CT33" s="62" t="s">
        <v>121</v>
      </c>
      <c r="CU33" s="129"/>
      <c r="CV33" s="130"/>
    </row>
    <row r="34" spans="1:100" ht="12" customHeight="1" x14ac:dyDescent="0.2">
      <c r="C34" s="979"/>
      <c r="D34" s="980"/>
      <c r="E34" s="980"/>
      <c r="F34" s="980"/>
      <c r="G34" s="888"/>
      <c r="H34" s="887"/>
      <c r="I34" s="900"/>
      <c r="J34" s="887"/>
      <c r="K34" s="34" t="s">
        <v>119</v>
      </c>
      <c r="L34" s="133"/>
      <c r="M34" s="131"/>
      <c r="N34" s="71" t="s">
        <v>118</v>
      </c>
      <c r="O34" s="136"/>
      <c r="P34" s="131"/>
      <c r="Q34" s="34" t="s">
        <v>118</v>
      </c>
      <c r="R34" s="133"/>
      <c r="S34" s="131"/>
      <c r="T34" s="34" t="s">
        <v>121</v>
      </c>
      <c r="U34" s="133"/>
      <c r="V34" s="131"/>
      <c r="W34" s="71" t="s">
        <v>342</v>
      </c>
      <c r="X34" s="34"/>
      <c r="Y34" s="131"/>
      <c r="Z34" s="71" t="s">
        <v>118</v>
      </c>
      <c r="AA34" s="139"/>
      <c r="AB34" s="131"/>
      <c r="AC34" s="71" t="s">
        <v>121</v>
      </c>
      <c r="AD34" s="139"/>
      <c r="AE34" s="131"/>
      <c r="AF34" s="71" t="s">
        <v>121</v>
      </c>
      <c r="AG34" s="138"/>
      <c r="AH34" s="131"/>
      <c r="AI34" s="71" t="s">
        <v>118</v>
      </c>
      <c r="AJ34" s="133"/>
      <c r="AK34" s="131"/>
      <c r="AL34" s="71" t="s">
        <v>118</v>
      </c>
      <c r="AM34" s="133"/>
      <c r="AN34" s="131"/>
      <c r="AO34" s="71" t="s">
        <v>119</v>
      </c>
      <c r="AP34" s="136"/>
      <c r="AQ34" s="131"/>
      <c r="AR34" s="34" t="s">
        <v>121</v>
      </c>
      <c r="AS34" s="139"/>
      <c r="AT34" s="887"/>
      <c r="AU34" s="71" t="s">
        <v>119</v>
      </c>
      <c r="AV34" s="136"/>
      <c r="AW34" s="131"/>
      <c r="AX34" s="71" t="s">
        <v>119</v>
      </c>
      <c r="AY34" s="139"/>
      <c r="AZ34" s="136"/>
      <c r="BA34" s="71" t="s">
        <v>394</v>
      </c>
      <c r="BB34" s="138"/>
      <c r="BC34" s="887"/>
      <c r="BD34" s="71" t="s">
        <v>121</v>
      </c>
      <c r="BE34" s="133"/>
      <c r="BF34" s="131"/>
      <c r="BG34" s="71" t="s">
        <v>342</v>
      </c>
      <c r="BH34" s="138"/>
      <c r="BI34" s="131"/>
      <c r="BJ34" s="71" t="s">
        <v>121</v>
      </c>
      <c r="BK34" s="139"/>
      <c r="BL34" s="131"/>
      <c r="BM34" s="71" t="s">
        <v>342</v>
      </c>
      <c r="BN34" s="136"/>
      <c r="BO34" s="131"/>
      <c r="BP34" s="71" t="s">
        <v>342</v>
      </c>
      <c r="BQ34" s="133"/>
      <c r="BR34" s="131"/>
      <c r="BS34" s="71" t="s">
        <v>342</v>
      </c>
      <c r="BT34" s="138"/>
      <c r="BU34" s="131"/>
      <c r="BV34" s="71" t="s">
        <v>121</v>
      </c>
      <c r="BW34" s="136"/>
      <c r="BX34" s="131"/>
      <c r="BY34" s="71" t="s">
        <v>121</v>
      </c>
      <c r="BZ34" s="133"/>
      <c r="CA34" s="40"/>
      <c r="CB34" s="71" t="s">
        <v>121</v>
      </c>
      <c r="CC34" s="138"/>
      <c r="CD34" s="131"/>
      <c r="CE34" s="71" t="s">
        <v>118</v>
      </c>
      <c r="CF34" s="139"/>
      <c r="CG34" s="131"/>
      <c r="CH34" s="71" t="s">
        <v>118</v>
      </c>
      <c r="CI34" s="136"/>
      <c r="CJ34" s="131"/>
      <c r="CK34" s="71" t="s">
        <v>118</v>
      </c>
      <c r="CL34" s="139"/>
      <c r="CM34" s="131"/>
      <c r="CN34" s="71" t="s">
        <v>118</v>
      </c>
      <c r="CO34" s="138"/>
      <c r="CP34" s="131"/>
      <c r="CQ34" s="71" t="s">
        <v>121</v>
      </c>
      <c r="CR34" s="136"/>
      <c r="CS34" s="131"/>
      <c r="CT34" s="34" t="s">
        <v>121</v>
      </c>
      <c r="CU34" s="139"/>
      <c r="CV34" s="130"/>
    </row>
    <row r="35" spans="1:100" ht="12" customHeight="1" x14ac:dyDescent="0.2">
      <c r="C35" s="984" t="s">
        <v>123</v>
      </c>
      <c r="D35" s="985"/>
      <c r="E35" s="985"/>
      <c r="F35" s="985"/>
      <c r="G35" s="876"/>
      <c r="H35" s="885"/>
      <c r="I35" s="889"/>
      <c r="J35" s="885"/>
      <c r="K35" s="29" t="s">
        <v>296</v>
      </c>
      <c r="L35" s="142"/>
      <c r="M35" s="23"/>
      <c r="N35" s="73" t="s">
        <v>296</v>
      </c>
      <c r="O35" s="29"/>
      <c r="P35" s="23"/>
      <c r="Q35" s="29" t="s">
        <v>124</v>
      </c>
      <c r="R35" s="142"/>
      <c r="S35" s="23"/>
      <c r="T35" s="73" t="s">
        <v>128</v>
      </c>
      <c r="U35" s="29"/>
      <c r="V35" s="23"/>
      <c r="W35" s="73" t="s">
        <v>125</v>
      </c>
      <c r="X35" s="29"/>
      <c r="Y35" s="23"/>
      <c r="Z35" s="73" t="s">
        <v>125</v>
      </c>
      <c r="AA35" s="25"/>
      <c r="AB35" s="23"/>
      <c r="AC35" s="29" t="s">
        <v>124</v>
      </c>
      <c r="AD35" s="143"/>
      <c r="AE35" s="23"/>
      <c r="AF35" s="73" t="s">
        <v>126</v>
      </c>
      <c r="AG35" s="25"/>
      <c r="AH35" s="23"/>
      <c r="AI35" s="73" t="s">
        <v>125</v>
      </c>
      <c r="AJ35" s="142"/>
      <c r="AK35" s="23"/>
      <c r="AL35" s="73" t="s">
        <v>126</v>
      </c>
      <c r="AM35" s="142"/>
      <c r="AN35" s="23"/>
      <c r="AO35" s="73" t="s">
        <v>327</v>
      </c>
      <c r="AP35" s="29"/>
      <c r="AQ35" s="23"/>
      <c r="AR35" s="73" t="s">
        <v>344</v>
      </c>
      <c r="AS35" s="25"/>
      <c r="AT35" s="885"/>
      <c r="AU35" s="73" t="s">
        <v>126</v>
      </c>
      <c r="AV35" s="29"/>
      <c r="AW35" s="23"/>
      <c r="AX35" s="73" t="s">
        <v>126</v>
      </c>
      <c r="AY35" s="143"/>
      <c r="AZ35" s="29"/>
      <c r="BA35" s="73" t="s">
        <v>126</v>
      </c>
      <c r="BB35" s="25"/>
      <c r="BC35" s="885"/>
      <c r="BD35" s="73" t="s">
        <v>344</v>
      </c>
      <c r="BE35" s="142"/>
      <c r="BF35" s="23"/>
      <c r="BG35" s="73" t="s">
        <v>344</v>
      </c>
      <c r="BH35" s="143"/>
      <c r="BI35" s="23"/>
      <c r="BJ35" s="29" t="s">
        <v>344</v>
      </c>
      <c r="BK35" s="143"/>
      <c r="BL35" s="23"/>
      <c r="BM35" s="73" t="s">
        <v>344</v>
      </c>
      <c r="BN35" s="25"/>
      <c r="BO35" s="23"/>
      <c r="BP35" s="29" t="s">
        <v>344</v>
      </c>
      <c r="BQ35" s="142"/>
      <c r="BR35" s="23"/>
      <c r="BS35" s="73" t="s">
        <v>344</v>
      </c>
      <c r="BT35" s="25"/>
      <c r="BU35" s="23"/>
      <c r="BV35" s="73" t="s">
        <v>381</v>
      </c>
      <c r="BW35" s="29"/>
      <c r="BX35" s="23"/>
      <c r="BY35" s="73" t="s">
        <v>393</v>
      </c>
      <c r="BZ35" s="142"/>
      <c r="CA35" s="23"/>
      <c r="CB35" s="73" t="s">
        <v>129</v>
      </c>
      <c r="CC35" s="25"/>
      <c r="CD35" s="23"/>
      <c r="CE35" s="73" t="s">
        <v>124</v>
      </c>
      <c r="CF35" s="143"/>
      <c r="CG35" s="23"/>
      <c r="CH35" s="73" t="s">
        <v>124</v>
      </c>
      <c r="CI35" s="29"/>
      <c r="CJ35" s="23"/>
      <c r="CK35" s="73" t="s">
        <v>124</v>
      </c>
      <c r="CL35" s="143"/>
      <c r="CM35" s="23"/>
      <c r="CN35" s="73" t="s">
        <v>345</v>
      </c>
      <c r="CO35" s="25"/>
      <c r="CP35" s="23"/>
      <c r="CQ35" s="73" t="s">
        <v>128</v>
      </c>
      <c r="CR35" s="29"/>
      <c r="CS35" s="23"/>
      <c r="CT35" s="29" t="s">
        <v>128</v>
      </c>
      <c r="CU35" s="143"/>
      <c r="CV35" s="23"/>
    </row>
    <row r="36" spans="1:100" ht="12" customHeight="1" x14ac:dyDescent="0.2">
      <c r="C36" s="979"/>
      <c r="D36" s="980"/>
      <c r="E36" s="980"/>
      <c r="F36" s="980"/>
      <c r="G36" s="900"/>
      <c r="H36" s="885"/>
      <c r="I36" s="889"/>
      <c r="J36" s="885"/>
      <c r="K36" s="29" t="s">
        <v>296</v>
      </c>
      <c r="L36" s="142"/>
      <c r="M36" s="23"/>
      <c r="N36" s="73" t="s">
        <v>296</v>
      </c>
      <c r="O36" s="29"/>
      <c r="P36" s="23"/>
      <c r="Q36" s="29" t="s">
        <v>124</v>
      </c>
      <c r="R36" s="142"/>
      <c r="S36" s="23"/>
      <c r="T36" s="73" t="s">
        <v>128</v>
      </c>
      <c r="U36" s="29"/>
      <c r="V36" s="23"/>
      <c r="W36" s="73" t="s">
        <v>125</v>
      </c>
      <c r="X36" s="29"/>
      <c r="Y36" s="23"/>
      <c r="Z36" s="73" t="s">
        <v>125</v>
      </c>
      <c r="AA36" s="25"/>
      <c r="AB36" s="23"/>
      <c r="AC36" s="29" t="s">
        <v>124</v>
      </c>
      <c r="AD36" s="143"/>
      <c r="AE36" s="23"/>
      <c r="AF36" s="73" t="s">
        <v>126</v>
      </c>
      <c r="AG36" s="25"/>
      <c r="AH36" s="23"/>
      <c r="AI36" s="73" t="s">
        <v>125</v>
      </c>
      <c r="AJ36" s="142"/>
      <c r="AK36" s="23"/>
      <c r="AL36" s="73" t="s">
        <v>126</v>
      </c>
      <c r="AM36" s="142"/>
      <c r="AN36" s="23"/>
      <c r="AO36" s="73" t="s">
        <v>327</v>
      </c>
      <c r="AP36" s="29"/>
      <c r="AQ36" s="23"/>
      <c r="AR36" s="73" t="s">
        <v>344</v>
      </c>
      <c r="AS36" s="25"/>
      <c r="AT36" s="885"/>
      <c r="AU36" s="73" t="s">
        <v>126</v>
      </c>
      <c r="AV36" s="29"/>
      <c r="AW36" s="23"/>
      <c r="AX36" s="73" t="s">
        <v>126</v>
      </c>
      <c r="AY36" s="143"/>
      <c r="AZ36" s="29"/>
      <c r="BA36" s="73" t="s">
        <v>126</v>
      </c>
      <c r="BB36" s="25"/>
      <c r="BC36" s="885"/>
      <c r="BD36" s="73" t="s">
        <v>344</v>
      </c>
      <c r="BE36" s="142"/>
      <c r="BF36" s="23"/>
      <c r="BG36" s="73" t="s">
        <v>344</v>
      </c>
      <c r="BH36" s="143"/>
      <c r="BI36" s="23"/>
      <c r="BJ36" s="29" t="s">
        <v>344</v>
      </c>
      <c r="BK36" s="143"/>
      <c r="BL36" s="23"/>
      <c r="BM36" s="73" t="s">
        <v>344</v>
      </c>
      <c r="BN36" s="25"/>
      <c r="BO36" s="23"/>
      <c r="BP36" s="29" t="s">
        <v>344</v>
      </c>
      <c r="BQ36" s="142"/>
      <c r="BR36" s="23"/>
      <c r="BS36" s="73" t="s">
        <v>344</v>
      </c>
      <c r="BT36" s="25"/>
      <c r="BU36" s="23"/>
      <c r="BV36" s="73" t="s">
        <v>381</v>
      </c>
      <c r="BW36" s="29"/>
      <c r="BX36" s="23"/>
      <c r="BY36" s="73" t="s">
        <v>393</v>
      </c>
      <c r="BZ36" s="142"/>
      <c r="CA36" s="23"/>
      <c r="CB36" s="73" t="s">
        <v>129</v>
      </c>
      <c r="CC36" s="25"/>
      <c r="CD36" s="23"/>
      <c r="CE36" s="73" t="s">
        <v>124</v>
      </c>
      <c r="CF36" s="143"/>
      <c r="CG36" s="23"/>
      <c r="CH36" s="73" t="s">
        <v>124</v>
      </c>
      <c r="CI36" s="29"/>
      <c r="CJ36" s="23"/>
      <c r="CK36" s="73" t="s">
        <v>124</v>
      </c>
      <c r="CL36" s="143"/>
      <c r="CM36" s="23"/>
      <c r="CN36" s="73" t="s">
        <v>345</v>
      </c>
      <c r="CO36" s="25"/>
      <c r="CP36" s="23"/>
      <c r="CQ36" s="73" t="s">
        <v>128</v>
      </c>
      <c r="CR36" s="29"/>
      <c r="CS36" s="23"/>
      <c r="CT36" s="29" t="s">
        <v>128</v>
      </c>
      <c r="CU36" s="143"/>
      <c r="CV36" s="23"/>
    </row>
    <row r="37" spans="1:100" ht="12" customHeight="1" x14ac:dyDescent="0.2">
      <c r="C37" s="982" t="s">
        <v>130</v>
      </c>
      <c r="D37" s="984" t="s">
        <v>131</v>
      </c>
      <c r="E37" s="985"/>
      <c r="F37" s="985"/>
      <c r="G37" s="872"/>
      <c r="H37" s="871"/>
      <c r="I37" s="873"/>
      <c r="J37" s="871"/>
      <c r="K37" s="85">
        <v>7.8</v>
      </c>
      <c r="L37" s="144"/>
      <c r="M37" s="145"/>
      <c r="N37" s="75">
        <v>7.6</v>
      </c>
      <c r="O37" s="146"/>
      <c r="P37" s="145"/>
      <c r="Q37" s="75">
        <v>7.8</v>
      </c>
      <c r="R37" s="146" t="str">
        <f>IF(Q37="","",(IF(AND(6.5&lt;=Q37,Q37&lt;=8.5),"○","×")))</f>
        <v>○</v>
      </c>
      <c r="S37" s="145"/>
      <c r="T37" s="75">
        <v>8</v>
      </c>
      <c r="U37" s="146" t="str">
        <f>IF(T37="","",(IF(AND(6.5&lt;=T37,T37&lt;=8.5),"○","×")))</f>
        <v>○</v>
      </c>
      <c r="V37" s="145"/>
      <c r="W37" s="147">
        <v>7.7</v>
      </c>
      <c r="X37" s="146" t="str">
        <f>IF(W37="","",(IF(AND(6.5&lt;=W37,W37&lt;=8.5),"○","×")))</f>
        <v>○</v>
      </c>
      <c r="Y37" s="145"/>
      <c r="Z37" s="75">
        <v>7.7</v>
      </c>
      <c r="AA37" s="148" t="str">
        <f>IF(Z37="","",(IF(AND(6.5&lt;=Z37,Z37&lt;=8.5),"○","×")))</f>
        <v>○</v>
      </c>
      <c r="AB37" s="145"/>
      <c r="AC37" s="75">
        <v>7.7</v>
      </c>
      <c r="AD37" s="149" t="str">
        <f>IF(AC37="","",(IF(AND(6.5&lt;=AC37,AC37&lt;=8.5),"○","×")))</f>
        <v>○</v>
      </c>
      <c r="AE37" s="145"/>
      <c r="AF37" s="75">
        <v>7.5</v>
      </c>
      <c r="AG37" s="146"/>
      <c r="AH37" s="145"/>
      <c r="AI37" s="75">
        <v>7.9</v>
      </c>
      <c r="AJ37" s="146" t="str">
        <f>IF(AI37="","",(IF(AND(6&lt;=AI37,AI37&lt;=8.5),"○","×")))</f>
        <v>○</v>
      </c>
      <c r="AK37" s="145"/>
      <c r="AL37" s="75">
        <v>7.9</v>
      </c>
      <c r="AM37" s="144" t="str">
        <f>IF(AL37="","",(IF(AND(6.5&lt;=AL37,AL37&lt;=8.5),"○","×")))</f>
        <v>○</v>
      </c>
      <c r="AN37" s="871"/>
      <c r="AO37" s="75">
        <v>7.7</v>
      </c>
      <c r="AP37" s="146" t="str">
        <f>IF(AO37="","",(IF(AND(6&lt;=AO37,AO37&lt;=8.5),"○","×")))</f>
        <v>○</v>
      </c>
      <c r="AQ37" s="871"/>
      <c r="AR37" s="75">
        <v>7.9</v>
      </c>
      <c r="AS37" s="149"/>
      <c r="AT37" s="871"/>
      <c r="AU37" s="75">
        <v>7.7</v>
      </c>
      <c r="AV37" s="146" t="str">
        <f>IF(AU37="","",(IF(AND(6&lt;=AU37,AU37&lt;=8.5),"○","×")))</f>
        <v>○</v>
      </c>
      <c r="AW37" s="145"/>
      <c r="AX37" s="75">
        <v>7.6</v>
      </c>
      <c r="AY37" s="149" t="str">
        <f>IF(AX37="","",(IF(AND(6&lt;=AX37,AX37&lt;=8.5),"○","×")))</f>
        <v>○</v>
      </c>
      <c r="AZ37" s="145"/>
      <c r="BA37" s="75">
        <v>7.4</v>
      </c>
      <c r="BB37" s="144"/>
      <c r="BC37" s="871"/>
      <c r="BD37" s="75">
        <v>7.2</v>
      </c>
      <c r="BE37" s="144"/>
      <c r="BF37" s="145"/>
      <c r="BG37" s="75">
        <v>7.7</v>
      </c>
      <c r="BH37" s="144"/>
      <c r="BI37" s="145"/>
      <c r="BJ37" s="75">
        <v>7.5</v>
      </c>
      <c r="BK37" s="148" t="str">
        <f>IF(BJ37="","",(IF(AND(6.5&lt;=BJ37,BJ37&lt;=8.5),"○","×")))</f>
        <v>○</v>
      </c>
      <c r="BL37" s="145"/>
      <c r="BM37" s="75">
        <v>7.5</v>
      </c>
      <c r="BN37" s="146" t="str">
        <f>IF(BM37="","",(IF(AND(6&lt;=BM37,BM37&lt;=8.5),"○","×")))</f>
        <v>○</v>
      </c>
      <c r="BO37" s="871"/>
      <c r="BP37" s="75">
        <v>7.6</v>
      </c>
      <c r="BQ37" s="144"/>
      <c r="BR37" s="871"/>
      <c r="BS37" s="75">
        <v>7.5</v>
      </c>
      <c r="BT37" s="149"/>
      <c r="BU37" s="871"/>
      <c r="BV37" s="75">
        <v>8</v>
      </c>
      <c r="BW37" s="146" t="str">
        <f>IF(BV37="","",(IF(AND(6.5&lt;=BV37,BV37&lt;=8.5),"○","×")))</f>
        <v>○</v>
      </c>
      <c r="BX37" s="145"/>
      <c r="BY37" s="75">
        <v>8</v>
      </c>
      <c r="BZ37" s="146" t="str">
        <f>IF(BY37="","",(IF(AND(6.5&lt;=BY37,BY37&lt;=8.5),"○","×")))</f>
        <v>○</v>
      </c>
      <c r="CA37" s="84"/>
      <c r="CB37" s="75">
        <v>8.1</v>
      </c>
      <c r="CC37" s="148" t="str">
        <f>IF(CB37="","",(IF(AND(6.5&lt;=CB37,CB37&lt;=8.5),"○","×")))</f>
        <v>○</v>
      </c>
      <c r="CD37" s="145"/>
      <c r="CE37" s="75">
        <v>7.4</v>
      </c>
      <c r="CF37" s="148" t="str">
        <f>IF(CE37="","",(IF(AND(6.5&lt;=CE37,CE37&lt;=8.5),"○","×")))</f>
        <v>○</v>
      </c>
      <c r="CG37" s="145"/>
      <c r="CH37" s="75">
        <v>7.2</v>
      </c>
      <c r="CI37" s="146"/>
      <c r="CJ37" s="145"/>
      <c r="CK37" s="75">
        <v>7.2</v>
      </c>
      <c r="CL37" s="146" t="str">
        <f>IF(CK37="","",(IF(AND(6.5&lt;=CK37,CK37&lt;=8.5),"○","×")))</f>
        <v>○</v>
      </c>
      <c r="CM37" s="871"/>
      <c r="CN37" s="75">
        <v>6.9</v>
      </c>
      <c r="CO37" s="146" t="str">
        <f>IF(CN37="","",(IF(AND(6.5&lt;=CN37,CN37&lt;=8.5),"○","×")))</f>
        <v>○</v>
      </c>
      <c r="CP37" s="871"/>
      <c r="CQ37" s="75">
        <v>6.9</v>
      </c>
      <c r="CR37" s="146" t="str">
        <f>IF(CQ37="","",(IF(AND(6.5&lt;=CQ37,CQ37&lt;=8.5),"○","×")))</f>
        <v>○</v>
      </c>
      <c r="CS37" s="145"/>
      <c r="CT37" s="75">
        <v>7</v>
      </c>
      <c r="CU37" s="149" t="str">
        <f>IF(CT37="","",(IF(AND(6.5&lt;=CT37,CT37&lt;=8.5),"○","×")))</f>
        <v>○</v>
      </c>
      <c r="CV37" s="83"/>
    </row>
    <row r="38" spans="1:100" ht="12" customHeight="1" x14ac:dyDescent="0.2">
      <c r="C38" s="982"/>
      <c r="D38" s="977"/>
      <c r="E38" s="978"/>
      <c r="F38" s="978"/>
      <c r="G38" s="898" t="s">
        <v>132</v>
      </c>
      <c r="H38" s="896"/>
      <c r="I38" s="889"/>
      <c r="J38" s="885"/>
      <c r="K38" s="79">
        <v>7.7</v>
      </c>
      <c r="L38" s="152"/>
      <c r="M38" s="83"/>
      <c r="N38" s="78">
        <v>8.4</v>
      </c>
      <c r="O38" s="153"/>
      <c r="P38" s="83"/>
      <c r="Q38" s="78">
        <v>8</v>
      </c>
      <c r="R38" s="154" t="str">
        <f>IF(Q38="","",(IF(AND(6.5&lt;=Q38,Q38&lt;=8.5),"○","×")))</f>
        <v>○</v>
      </c>
      <c r="S38" s="83"/>
      <c r="T38" s="78">
        <v>8.1</v>
      </c>
      <c r="U38" s="155" t="str">
        <f>IF(T38="","",(IF(AND(6.5&lt;=T38,T38&lt;=8.5),"○","×")))</f>
        <v>○</v>
      </c>
      <c r="V38" s="83"/>
      <c r="W38" s="156">
        <v>8.3000000000000007</v>
      </c>
      <c r="X38" s="155" t="str">
        <f>IF(W38="","",(IF(AND(6.5&lt;=W38,W38&lt;=8.5),"○","×")))</f>
        <v>○</v>
      </c>
      <c r="Y38" s="83"/>
      <c r="Z38" s="78">
        <v>8.3000000000000007</v>
      </c>
      <c r="AA38" s="155" t="str">
        <f>IF(Z38="","",(IF(AND(6.5&lt;=Z38,Z38&lt;=8.5),"○","×")))</f>
        <v>○</v>
      </c>
      <c r="AB38" s="83"/>
      <c r="AC38" s="78">
        <v>8.1999999999999993</v>
      </c>
      <c r="AD38" s="154" t="str">
        <f>IF(AC38="","",(IF(AND(6.5&lt;=AC38,AC38&lt;=8.5),"○","×")))</f>
        <v>○</v>
      </c>
      <c r="AE38" s="83"/>
      <c r="AF38" s="78">
        <v>7.8</v>
      </c>
      <c r="AG38" s="154"/>
      <c r="AH38" s="83"/>
      <c r="AI38" s="78">
        <v>8.1</v>
      </c>
      <c r="AJ38" s="154" t="str">
        <f>IF(AI38="","",(IF(AND(6&lt;=AI38,AI38&lt;=8.5),"○","×")))</f>
        <v>○</v>
      </c>
      <c r="AK38" s="83"/>
      <c r="AL38" s="78">
        <v>8.1</v>
      </c>
      <c r="AM38" s="154" t="str">
        <f>IF(AL38="","",(IF(AND(6.5&lt;=AL38,AL38&lt;=8.5),"○","×")))</f>
        <v>○</v>
      </c>
      <c r="AN38" s="885"/>
      <c r="AO38" s="78">
        <v>8</v>
      </c>
      <c r="AP38" s="155" t="str">
        <f>IF(AO38="","",(IF(AND(6&lt;=AO38,AO38&lt;=8.5),"○","×")))</f>
        <v>○</v>
      </c>
      <c r="AQ38" s="885"/>
      <c r="AR38" s="78">
        <v>8.1</v>
      </c>
      <c r="AS38" s="154"/>
      <c r="AT38" s="885"/>
      <c r="AU38" s="78">
        <v>7.8</v>
      </c>
      <c r="AV38" s="155" t="str">
        <f>IF(AU38="","",(IF(AND(6&lt;=AU38,AU38&lt;=8.5),"○","×")))</f>
        <v>○</v>
      </c>
      <c r="AW38" s="83"/>
      <c r="AX38" s="78">
        <v>7.9</v>
      </c>
      <c r="AY38" s="154" t="str">
        <f>IF(AX38="","",(IF(AND(6&lt;=AX38,AX38&lt;=8.5),"○","×")))</f>
        <v>○</v>
      </c>
      <c r="AZ38" s="83"/>
      <c r="BA38" s="78">
        <v>7.8</v>
      </c>
      <c r="BB38" s="152"/>
      <c r="BC38" s="885"/>
      <c r="BD38" s="78">
        <v>8.1999999999999993</v>
      </c>
      <c r="BE38" s="152"/>
      <c r="BF38" s="83"/>
      <c r="BG38" s="78">
        <v>7.7</v>
      </c>
      <c r="BH38" s="152"/>
      <c r="BI38" s="83"/>
      <c r="BJ38" s="78">
        <v>8</v>
      </c>
      <c r="BK38" s="154" t="str">
        <f>IF(BJ38="","",(IF(AND(6.5&lt;=BJ38,BJ38&lt;=8.5),"○","×")))</f>
        <v>○</v>
      </c>
      <c r="BL38" s="83"/>
      <c r="BM38" s="78">
        <v>7.8</v>
      </c>
      <c r="BN38" s="155" t="str">
        <f>IF(BM38="","",(IF(AND(6&lt;=BM38,BM38&lt;=8.5),"○","×")))</f>
        <v>○</v>
      </c>
      <c r="BO38" s="885"/>
      <c r="BP38" s="78">
        <v>7.5</v>
      </c>
      <c r="BQ38" s="152"/>
      <c r="BR38" s="885"/>
      <c r="BS38" s="78">
        <v>7.7</v>
      </c>
      <c r="BT38" s="154"/>
      <c r="BU38" s="885"/>
      <c r="BV38" s="78">
        <v>8.5</v>
      </c>
      <c r="BW38" s="155" t="str">
        <f>IF(BV38="","",(IF(AND(6.5&lt;=BV38,BV38&lt;=8.5),"○","×")))</f>
        <v>○</v>
      </c>
      <c r="BX38" s="83"/>
      <c r="BY38" s="78">
        <v>7.9</v>
      </c>
      <c r="BZ38" s="152" t="str">
        <f>IF(BY38="","",(IF(AND(6.5&lt;=BY38,BY38&lt;=8.5),"○","×")))</f>
        <v>○</v>
      </c>
      <c r="CA38" s="77"/>
      <c r="CB38" s="78">
        <v>7.9</v>
      </c>
      <c r="CC38" s="155" t="str">
        <f>IF(CB38="","",(IF(AND(6.5&lt;=CB38,CB38&lt;=8.5),"○","×")))</f>
        <v>○</v>
      </c>
      <c r="CD38" s="83"/>
      <c r="CE38" s="78">
        <v>7.8</v>
      </c>
      <c r="CF38" s="154" t="str">
        <f>IF(CE38="","",(IF(AND(6.5&lt;=CE38,CE38&lt;=8.5),"○","×")))</f>
        <v>○</v>
      </c>
      <c r="CG38" s="83"/>
      <c r="CH38" s="78">
        <v>8.1</v>
      </c>
      <c r="CI38" s="153"/>
      <c r="CJ38" s="83"/>
      <c r="CK38" s="78">
        <v>8.5</v>
      </c>
      <c r="CL38" s="154" t="str">
        <f>IF(CK38="","",(IF(AND(6.5&lt;=CK38,CK38&lt;=8.5),"○","×")))</f>
        <v>○</v>
      </c>
      <c r="CM38" s="885"/>
      <c r="CN38" s="78">
        <v>8</v>
      </c>
      <c r="CO38" s="155" t="str">
        <f>IF(CN38="","",(IF(AND(6.5&lt;=CN38,CN38&lt;=8.5),"○","×")))</f>
        <v>○</v>
      </c>
      <c r="CP38" s="885"/>
      <c r="CQ38" s="78">
        <v>7.9</v>
      </c>
      <c r="CR38" s="155" t="str">
        <f>IF(CQ38="","",(IF(AND(6.5&lt;=CQ38,CQ38&lt;=8.5),"○","×")))</f>
        <v>○</v>
      </c>
      <c r="CS38" s="83"/>
      <c r="CT38" s="78">
        <v>7.4</v>
      </c>
      <c r="CU38" s="154" t="str">
        <f>IF(CT38="","",(IF(AND(6.5&lt;=CT38,CT38&lt;=8.5),"○","×")))</f>
        <v>○</v>
      </c>
      <c r="CV38" s="83"/>
    </row>
    <row r="39" spans="1:100" ht="12" customHeight="1" x14ac:dyDescent="0.2">
      <c r="C39" s="982"/>
      <c r="D39" s="975" t="s">
        <v>89</v>
      </c>
      <c r="E39" s="976"/>
      <c r="F39" s="976"/>
      <c r="G39" s="886" t="s">
        <v>90</v>
      </c>
      <c r="H39" s="885"/>
      <c r="I39" s="899"/>
      <c r="J39" s="893"/>
      <c r="K39" s="161">
        <v>7.7</v>
      </c>
      <c r="L39" s="741"/>
      <c r="M39" s="162"/>
      <c r="N39" s="166">
        <v>11</v>
      </c>
      <c r="O39" s="161"/>
      <c r="P39" s="162"/>
      <c r="Q39" s="164">
        <v>10</v>
      </c>
      <c r="R39" s="165" t="str">
        <f>IF(Q39="","",IF(Q39&gt;=5,"○","×"))</f>
        <v>○</v>
      </c>
      <c r="S39" s="162"/>
      <c r="T39" s="166">
        <v>11</v>
      </c>
      <c r="U39" s="167" t="str">
        <f>IF(T39="","",IF(T39&gt;=5,"○","×"))</f>
        <v>○</v>
      </c>
      <c r="V39" s="162"/>
      <c r="W39" s="168">
        <v>10</v>
      </c>
      <c r="X39" s="167" t="str">
        <f>IF(W39="","",IF(W39&gt;=5,"○","×"))</f>
        <v>○</v>
      </c>
      <c r="Y39" s="169"/>
      <c r="Z39" s="166">
        <v>13</v>
      </c>
      <c r="AA39" s="167" t="str">
        <f>IF(Z39="","",IF(Z39&gt;=5,"○","×"))</f>
        <v>○</v>
      </c>
      <c r="AB39" s="162"/>
      <c r="AC39" s="166">
        <v>11</v>
      </c>
      <c r="AD39" s="170" t="str">
        <f>IF(AC39="","",IF(AC39&gt;=7.5,"○","×"))</f>
        <v>○</v>
      </c>
      <c r="AE39" s="162"/>
      <c r="AF39" s="166">
        <v>10</v>
      </c>
      <c r="AG39" s="167"/>
      <c r="AH39" s="162"/>
      <c r="AI39" s="166">
        <v>10</v>
      </c>
      <c r="AJ39" s="170" t="str">
        <f>IF(AI39="","",IF(AI39&gt;=2,"○","×"))</f>
        <v>○</v>
      </c>
      <c r="AK39" s="162"/>
      <c r="AL39" s="166">
        <v>11</v>
      </c>
      <c r="AM39" s="170" t="str">
        <f>IF(AL39="","",IF(AL39&gt;=5,"○","×"))</f>
        <v>○</v>
      </c>
      <c r="AN39" s="893"/>
      <c r="AO39" s="166">
        <v>10</v>
      </c>
      <c r="AP39" s="167" t="str">
        <f>IF(AO39="","",IF(AO39&gt;=2,"○","×"))</f>
        <v>○</v>
      </c>
      <c r="AQ39" s="893"/>
      <c r="AR39" s="166">
        <v>11</v>
      </c>
      <c r="AS39" s="170"/>
      <c r="AT39" s="893"/>
      <c r="AU39" s="163">
        <v>9.1999999999999993</v>
      </c>
      <c r="AV39" s="167" t="str">
        <f>IF(AU39="","",IF(AU39&gt;=2,"○","×"))</f>
        <v>○</v>
      </c>
      <c r="AW39" s="162"/>
      <c r="AX39" s="166">
        <v>10</v>
      </c>
      <c r="AY39" s="170" t="str">
        <f>IF(AX39="","",IF(AX39&gt;=2,"○","×"))</f>
        <v>○</v>
      </c>
      <c r="AZ39" s="162"/>
      <c r="BA39" s="163">
        <v>9.8000000000000007</v>
      </c>
      <c r="BB39" s="170"/>
      <c r="BC39" s="893"/>
      <c r="BD39" s="164">
        <v>11</v>
      </c>
      <c r="BE39" s="741"/>
      <c r="BF39" s="162"/>
      <c r="BG39" s="163">
        <v>9.1999999999999993</v>
      </c>
      <c r="BH39" s="167"/>
      <c r="BI39" s="162"/>
      <c r="BJ39" s="166">
        <v>10</v>
      </c>
      <c r="BK39" s="170" t="str">
        <f>IF(BJ39="","",IF(BJ39&gt;=5,"○","×"))</f>
        <v>○</v>
      </c>
      <c r="BL39" s="162"/>
      <c r="BM39" s="166">
        <v>11</v>
      </c>
      <c r="BN39" s="167" t="str">
        <f>IF(BM39="","",IF(BM39&gt;=5,"○","×"))</f>
        <v>○</v>
      </c>
      <c r="BO39" s="893"/>
      <c r="BP39" s="166">
        <v>10</v>
      </c>
      <c r="BQ39" s="170"/>
      <c r="BR39" s="893"/>
      <c r="BS39" s="163">
        <v>9.5</v>
      </c>
      <c r="BT39" s="170"/>
      <c r="BU39" s="893"/>
      <c r="BV39" s="166">
        <v>10</v>
      </c>
      <c r="BW39" s="167" t="str">
        <f>IF(BV39="","",IF(BV39&gt;=7.5,"○","×"))</f>
        <v>○</v>
      </c>
      <c r="BX39" s="162"/>
      <c r="BY39" s="166">
        <v>10</v>
      </c>
      <c r="BZ39" s="170" t="str">
        <f>IF(BY39="","",IF(BY39&gt;=7.5,"○","×"))</f>
        <v>○</v>
      </c>
      <c r="CA39" s="162"/>
      <c r="CB39" s="166">
        <v>10</v>
      </c>
      <c r="CC39" s="167" t="str">
        <f>IF(CB39="","",IF(CB39&gt;=7.5,"○","×"))</f>
        <v>○</v>
      </c>
      <c r="CD39" s="162"/>
      <c r="CE39" s="166">
        <v>10</v>
      </c>
      <c r="CF39" s="170" t="str">
        <f>IF(CE39="","",IF(CE39&gt;=7.5,"○","×"))</f>
        <v>○</v>
      </c>
      <c r="CG39" s="162"/>
      <c r="CH39" s="166">
        <v>11</v>
      </c>
      <c r="CI39" s="161"/>
      <c r="CJ39" s="162"/>
      <c r="CK39" s="166">
        <v>11</v>
      </c>
      <c r="CL39" s="170" t="str">
        <f>IF(CK39="","",IF(CK39&gt;=7.5,"○","×"))</f>
        <v>○</v>
      </c>
      <c r="CM39" s="893"/>
      <c r="CN39" s="163">
        <v>9.9</v>
      </c>
      <c r="CO39" s="167" t="str">
        <f>IF(CN39="","",IF(CN39&gt;=7.5,"○","×"))</f>
        <v>○</v>
      </c>
      <c r="CP39" s="893"/>
      <c r="CQ39" s="166">
        <v>10</v>
      </c>
      <c r="CR39" s="167" t="str">
        <f>IF(CQ39="","",IF(CQ39&gt;=7.5,"○","×"))</f>
        <v>○</v>
      </c>
      <c r="CS39" s="162"/>
      <c r="CT39" s="163">
        <v>9.3000000000000007</v>
      </c>
      <c r="CU39" s="170" t="str">
        <f>IF(CT39="","",IF(CT39&gt;=7.5,"○","×"))</f>
        <v>○</v>
      </c>
      <c r="CV39" s="77"/>
    </row>
    <row r="40" spans="1:100" ht="12" customHeight="1" x14ac:dyDescent="0.2">
      <c r="A40" s="880" t="s">
        <v>133</v>
      </c>
      <c r="C40" s="982"/>
      <c r="D40" s="975" t="s">
        <v>92</v>
      </c>
      <c r="E40" s="976"/>
      <c r="F40" s="976"/>
      <c r="G40" s="886" t="s">
        <v>90</v>
      </c>
      <c r="H40" s="885"/>
      <c r="I40" s="889"/>
      <c r="J40" s="130"/>
      <c r="K40" s="79">
        <v>1.2</v>
      </c>
      <c r="L40" s="173"/>
      <c r="M40" s="130"/>
      <c r="N40" s="78">
        <v>1.3</v>
      </c>
      <c r="O40" s="140"/>
      <c r="P40" s="130"/>
      <c r="Q40" s="78">
        <v>1.1000000000000001</v>
      </c>
      <c r="R40" s="140" t="str">
        <f>IF(Q40="","",(IF(Q40&lt;=3,"○","×")))</f>
        <v>○</v>
      </c>
      <c r="S40" s="130"/>
      <c r="T40" s="78">
        <v>1.1000000000000001</v>
      </c>
      <c r="U40" s="141" t="str">
        <f>IF(T40="","",(IF(T40&lt;=5,"○","×")))</f>
        <v>○</v>
      </c>
      <c r="V40" s="83"/>
      <c r="W40" s="78">
        <v>1.4</v>
      </c>
      <c r="X40" s="174" t="str">
        <f>IF(W40="","",(IF(W40&lt;=3,"○","×")))</f>
        <v>○</v>
      </c>
      <c r="Y40" s="130"/>
      <c r="Z40" s="78">
        <v>1.1000000000000001</v>
      </c>
      <c r="AA40" s="141" t="str">
        <f>IF(Z40="","",(IF(Z40&lt;=3,"○","×")))</f>
        <v>○</v>
      </c>
      <c r="AB40" s="130"/>
      <c r="AC40" s="78">
        <v>0.5</v>
      </c>
      <c r="AD40" s="174" t="str">
        <f>IF(AC40="","",(IF(AC40&lt;=2,"○","×")))</f>
        <v>○</v>
      </c>
      <c r="AE40" s="130"/>
      <c r="AF40" s="78">
        <v>0.5</v>
      </c>
      <c r="AG40" s="173"/>
      <c r="AH40" s="885"/>
      <c r="AI40" s="78">
        <v>6.7</v>
      </c>
      <c r="AJ40" s="140" t="str">
        <f>IF(AI40="","",(IF(AI40&lt;=8,"○","×")))</f>
        <v>○</v>
      </c>
      <c r="AK40" s="885"/>
      <c r="AL40" s="78">
        <v>0.6</v>
      </c>
      <c r="AM40" s="81" t="str">
        <f>IF(AL40="","",(IF(AL40&lt;=3,"○","×")))</f>
        <v>○</v>
      </c>
      <c r="AN40" s="885"/>
      <c r="AO40" s="78">
        <v>1.6</v>
      </c>
      <c r="AP40" s="140" t="str">
        <f>IF(AO40="","",(IF(AO40&lt;=8,"○","×")))</f>
        <v>○</v>
      </c>
      <c r="AQ40" s="130"/>
      <c r="AR40" s="78">
        <v>0.7</v>
      </c>
      <c r="AS40" s="174"/>
      <c r="AT40" s="130"/>
      <c r="AU40" s="78">
        <v>3.7</v>
      </c>
      <c r="AV40" s="140" t="str">
        <f>IF(AU40="","",(IF(AU40&lt;=8,"○","×")))</f>
        <v>○</v>
      </c>
      <c r="AW40" s="885"/>
      <c r="AX40" s="78">
        <v>2.4</v>
      </c>
      <c r="AY40" s="141" t="str">
        <f>IF(AX40="","",(IF(AX40&lt;=8,"○","×")))</f>
        <v>○</v>
      </c>
      <c r="AZ40" s="130"/>
      <c r="BA40" s="78">
        <v>1.5</v>
      </c>
      <c r="BB40" s="141"/>
      <c r="BC40" s="130"/>
      <c r="BD40" s="78">
        <v>0.9</v>
      </c>
      <c r="BE40" s="174"/>
      <c r="BF40" s="130"/>
      <c r="BG40" s="78">
        <v>2.8</v>
      </c>
      <c r="BH40" s="140"/>
      <c r="BI40" s="885"/>
      <c r="BJ40" s="175">
        <v>1.7</v>
      </c>
      <c r="BK40" s="81" t="str">
        <f>IF(BJ40="","",(IF(BJ40&lt;=3,"○","×")))</f>
        <v>○</v>
      </c>
      <c r="BL40" s="885"/>
      <c r="BM40" s="175">
        <v>1.8</v>
      </c>
      <c r="BN40" s="81" t="str">
        <f>IF(BM40="","",(IF(BM40&lt;=5,"○","×")))</f>
        <v>○</v>
      </c>
      <c r="BO40" s="885"/>
      <c r="BP40" s="78">
        <v>3.1</v>
      </c>
      <c r="BQ40" s="140"/>
      <c r="BR40" s="130"/>
      <c r="BS40" s="78">
        <v>3.6</v>
      </c>
      <c r="BT40" s="173"/>
      <c r="BU40" s="130"/>
      <c r="BV40" s="78">
        <v>1</v>
      </c>
      <c r="BW40" s="141" t="str">
        <f>IF(BV40="","",(IF(BV40&lt;=2,"○","×")))</f>
        <v>○</v>
      </c>
      <c r="BX40" s="83"/>
      <c r="BY40" s="78">
        <v>2.2000000000000002</v>
      </c>
      <c r="BZ40" s="174" t="str">
        <f>IF(BY40="","",(IF(BY40&lt;=2,"○","×")))</f>
        <v>×</v>
      </c>
      <c r="CA40" s="130"/>
      <c r="CB40" s="78">
        <v>1.3</v>
      </c>
      <c r="CC40" s="141" t="str">
        <f>IF(CB40="","",(IF(CB40&lt;=2,"○","×")))</f>
        <v>○</v>
      </c>
      <c r="CD40" s="130"/>
      <c r="CE40" s="78">
        <v>0.6</v>
      </c>
      <c r="CF40" s="173" t="str">
        <f>IF(CE40="","",(IF(CE40&lt;=2,"○","×")))</f>
        <v>○</v>
      </c>
      <c r="CG40" s="885"/>
      <c r="CH40" s="78">
        <v>1</v>
      </c>
      <c r="CI40" s="141"/>
      <c r="CJ40" s="885" t="s">
        <v>134</v>
      </c>
      <c r="CK40" s="78">
        <v>0.5</v>
      </c>
      <c r="CL40" s="140" t="str">
        <f>IF(CK40="","",(IF(CK40&lt;=2,"○","×")))</f>
        <v>○</v>
      </c>
      <c r="CM40" s="130"/>
      <c r="CN40" s="78">
        <v>0.5</v>
      </c>
      <c r="CO40" s="174" t="str">
        <f>IF(CN40="","",(IF(CN40&lt;=2,"○","×")))</f>
        <v>○</v>
      </c>
      <c r="CP40" s="130"/>
      <c r="CQ40" s="79">
        <v>1.1000000000000001</v>
      </c>
      <c r="CR40" s="173" t="str">
        <f>IF(CQ40="","",(IF(CQ40&lt;=2,"○","×")))</f>
        <v>○</v>
      </c>
      <c r="CS40" s="130"/>
      <c r="CT40" s="78">
        <v>0.5</v>
      </c>
      <c r="CU40" s="141" t="str">
        <f>IF(CT40="","",(IF(CT40&lt;=2,"○","×")))</f>
        <v>○</v>
      </c>
      <c r="CV40" s="130"/>
    </row>
    <row r="41" spans="1:100" ht="12" customHeight="1" x14ac:dyDescent="0.2">
      <c r="C41" s="982"/>
      <c r="D41" s="975" t="s">
        <v>94</v>
      </c>
      <c r="E41" s="976"/>
      <c r="F41" s="976"/>
      <c r="G41" s="886" t="s">
        <v>90</v>
      </c>
      <c r="H41" s="885"/>
      <c r="I41" s="889"/>
      <c r="J41" s="885"/>
      <c r="K41" s="79">
        <v>3.7</v>
      </c>
      <c r="L41" s="173"/>
      <c r="M41" s="130"/>
      <c r="N41" s="78">
        <v>5.4</v>
      </c>
      <c r="O41" s="140"/>
      <c r="P41" s="130"/>
      <c r="Q41" s="79">
        <v>4.5</v>
      </c>
      <c r="R41" s="173"/>
      <c r="S41" s="130"/>
      <c r="T41" s="78">
        <v>3.9</v>
      </c>
      <c r="U41" s="140"/>
      <c r="V41" s="130"/>
      <c r="W41" s="156">
        <v>5.3</v>
      </c>
      <c r="X41" s="140"/>
      <c r="Y41" s="130"/>
      <c r="Z41" s="78">
        <v>4.2</v>
      </c>
      <c r="AA41" s="141"/>
      <c r="AB41" s="83"/>
      <c r="AC41" s="78">
        <v>3.4</v>
      </c>
      <c r="AD41" s="174"/>
      <c r="AE41" s="130"/>
      <c r="AF41" s="78">
        <v>3</v>
      </c>
      <c r="AG41" s="141"/>
      <c r="AH41" s="130"/>
      <c r="AI41" s="78">
        <v>9.6999999999999993</v>
      </c>
      <c r="AJ41" s="173"/>
      <c r="AK41" s="130"/>
      <c r="AL41" s="175">
        <v>3.8</v>
      </c>
      <c r="AM41" s="173"/>
      <c r="AN41" s="885"/>
      <c r="AO41" s="78">
        <v>5.0999999999999996</v>
      </c>
      <c r="AP41" s="140"/>
      <c r="AQ41" s="885"/>
      <c r="AR41" s="78">
        <v>4.7</v>
      </c>
      <c r="AS41" s="81"/>
      <c r="AT41" s="885"/>
      <c r="AU41" s="175">
        <v>8.8000000000000007</v>
      </c>
      <c r="AV41" s="140"/>
      <c r="AW41" s="130"/>
      <c r="AX41" s="78">
        <v>6.4</v>
      </c>
      <c r="AY41" s="174"/>
      <c r="AZ41" s="130"/>
      <c r="BA41" s="78">
        <v>4.9000000000000004</v>
      </c>
      <c r="BB41" s="174"/>
      <c r="BC41" s="885"/>
      <c r="BD41" s="79">
        <v>4.2</v>
      </c>
      <c r="BE41" s="173"/>
      <c r="BF41" s="130"/>
      <c r="BG41" s="78">
        <v>8.9</v>
      </c>
      <c r="BH41" s="141"/>
      <c r="BI41" s="130"/>
      <c r="BJ41" s="78">
        <v>5.3</v>
      </c>
      <c r="BK41" s="174"/>
      <c r="BL41" s="130"/>
      <c r="BM41" s="78">
        <v>6.9</v>
      </c>
      <c r="BN41" s="140"/>
      <c r="BO41" s="885"/>
      <c r="BP41" s="742">
        <v>10</v>
      </c>
      <c r="BQ41" s="81"/>
      <c r="BR41" s="885"/>
      <c r="BS41" s="78">
        <v>9.6999999999999993</v>
      </c>
      <c r="BT41" s="81"/>
      <c r="BU41" s="885"/>
      <c r="BV41" s="78">
        <v>3.7</v>
      </c>
      <c r="BW41" s="140"/>
      <c r="BX41" s="130"/>
      <c r="BY41" s="78">
        <v>6.2</v>
      </c>
      <c r="BZ41" s="173"/>
      <c r="CA41" s="130"/>
      <c r="CB41" s="78">
        <v>3.6</v>
      </c>
      <c r="CC41" s="141"/>
      <c r="CD41" s="83"/>
      <c r="CE41" s="78">
        <v>3.1</v>
      </c>
      <c r="CF41" s="174"/>
      <c r="CG41" s="130"/>
      <c r="CH41" s="78">
        <v>3</v>
      </c>
      <c r="CI41" s="140"/>
      <c r="CJ41" s="130"/>
      <c r="CK41" s="78">
        <v>2.4</v>
      </c>
      <c r="CL41" s="173"/>
      <c r="CM41" s="885"/>
      <c r="CN41" s="78">
        <v>3.6</v>
      </c>
      <c r="CO41" s="141"/>
      <c r="CP41" s="885"/>
      <c r="CQ41" s="78">
        <v>3.5</v>
      </c>
      <c r="CR41" s="140"/>
      <c r="CS41" s="130"/>
      <c r="CT41" s="78">
        <v>3.9</v>
      </c>
      <c r="CU41" s="174"/>
      <c r="CV41" s="130"/>
    </row>
    <row r="42" spans="1:100" ht="12" customHeight="1" x14ac:dyDescent="0.2">
      <c r="C42" s="982"/>
      <c r="D42" s="975" t="s">
        <v>95</v>
      </c>
      <c r="E42" s="976"/>
      <c r="F42" s="976"/>
      <c r="G42" s="886" t="s">
        <v>90</v>
      </c>
      <c r="H42" s="896"/>
      <c r="I42" s="898"/>
      <c r="J42" s="896"/>
      <c r="K42" s="176">
        <v>1</v>
      </c>
      <c r="L42" s="177"/>
      <c r="M42" s="178"/>
      <c r="N42" s="179">
        <v>1</v>
      </c>
      <c r="O42" s="180"/>
      <c r="P42" s="178"/>
      <c r="Q42" s="176">
        <v>3</v>
      </c>
      <c r="R42" s="181" t="str">
        <f>IF(Q42="","",IF(Q42&lt;=25,"○","×"))</f>
        <v>○</v>
      </c>
      <c r="S42" s="178"/>
      <c r="T42" s="179">
        <v>2</v>
      </c>
      <c r="U42" s="180" t="str">
        <f>IF(T42="","",(IF(T42&lt;=50,"○","×")))</f>
        <v>○</v>
      </c>
      <c r="V42" s="178"/>
      <c r="W42" s="182">
        <v>5</v>
      </c>
      <c r="X42" s="180" t="str">
        <f>IF(W42="","",IF(W42&lt;=25,"○","×"))</f>
        <v>○</v>
      </c>
      <c r="Y42" s="178"/>
      <c r="Z42" s="179">
        <v>6</v>
      </c>
      <c r="AA42" s="183" t="str">
        <f>IF(Z42="","",IF(Z42&lt;=25,"○","×"))</f>
        <v>○</v>
      </c>
      <c r="AB42" s="178"/>
      <c r="AC42" s="179">
        <v>2</v>
      </c>
      <c r="AD42" s="184" t="str">
        <f>IF(AC42="","",(IF(AC42&lt;=25,"○","×")))</f>
        <v>○</v>
      </c>
      <c r="AE42" s="178" t="s">
        <v>134</v>
      </c>
      <c r="AF42" s="179">
        <v>1</v>
      </c>
      <c r="AG42" s="183"/>
      <c r="AH42" s="178"/>
      <c r="AI42" s="179">
        <v>15</v>
      </c>
      <c r="AJ42" s="180" t="str">
        <f>IF(AI42="","",(IF(AI42&lt;=100,"○","×")))</f>
        <v>○</v>
      </c>
      <c r="AK42" s="178" t="s">
        <v>134</v>
      </c>
      <c r="AL42" s="179">
        <v>1</v>
      </c>
      <c r="AM42" s="181" t="str">
        <f>IF(AL42="","",IF(AL42&lt;=25,"○","×"))</f>
        <v>○</v>
      </c>
      <c r="AN42" s="896"/>
      <c r="AO42" s="179">
        <v>5</v>
      </c>
      <c r="AP42" s="180" t="str">
        <f>IF(AO42="","",(IF(AO42&lt;=100,"○","×")))</f>
        <v>○</v>
      </c>
      <c r="AQ42" s="896" t="s">
        <v>134</v>
      </c>
      <c r="AR42" s="179">
        <v>1</v>
      </c>
      <c r="AS42" s="185"/>
      <c r="AT42" s="896"/>
      <c r="AU42" s="179">
        <v>11</v>
      </c>
      <c r="AV42" s="180" t="str">
        <f>IF(AU42="","",(IF(AU42&lt;=100,"○","×")))</f>
        <v>○</v>
      </c>
      <c r="AW42" s="178"/>
      <c r="AX42" s="179">
        <v>6</v>
      </c>
      <c r="AY42" s="183" t="str">
        <f>IF(AX42="","",(IF(AX42&lt;=100,"○","×")))</f>
        <v>○</v>
      </c>
      <c r="AZ42" s="178"/>
      <c r="BA42" s="179">
        <v>1</v>
      </c>
      <c r="BB42" s="184"/>
      <c r="BC42" s="896" t="s">
        <v>134</v>
      </c>
      <c r="BD42" s="176">
        <v>1</v>
      </c>
      <c r="BE42" s="181"/>
      <c r="BF42" s="178"/>
      <c r="BG42" s="179">
        <v>9</v>
      </c>
      <c r="BH42" s="183"/>
      <c r="BI42" s="178"/>
      <c r="BJ42" s="179">
        <v>8</v>
      </c>
      <c r="BK42" s="184" t="str">
        <f>IF(BJ42="","",IF(BJ42&lt;=25,"○","×"))</f>
        <v>○</v>
      </c>
      <c r="BL42" s="178"/>
      <c r="BM42" s="179">
        <v>9</v>
      </c>
      <c r="BN42" s="180" t="str">
        <f>IF(BM42="","",(IF(BM42&lt;=50,"○","×")))</f>
        <v>○</v>
      </c>
      <c r="BO42" s="896"/>
      <c r="BP42" s="179">
        <v>25</v>
      </c>
      <c r="BQ42" s="185"/>
      <c r="BR42" s="896"/>
      <c r="BS42" s="179">
        <v>2</v>
      </c>
      <c r="BT42" s="185"/>
      <c r="BU42" s="896"/>
      <c r="BV42" s="179">
        <v>2</v>
      </c>
      <c r="BW42" s="180" t="str">
        <f>IF(BV42="","",(IF(BV42&lt;=25,"○","×")))</f>
        <v>○</v>
      </c>
      <c r="BX42" s="178"/>
      <c r="BY42" s="179">
        <v>17</v>
      </c>
      <c r="BZ42" s="181" t="str">
        <f>IF(BY42="","",(IF(BY42&lt;=25,"○","×")))</f>
        <v>○</v>
      </c>
      <c r="CA42" s="178"/>
      <c r="CB42" s="179">
        <v>2</v>
      </c>
      <c r="CC42" s="183" t="str">
        <f>IF(CB42="","",(IF(CB42&lt;=25,"○","×")))</f>
        <v>○</v>
      </c>
      <c r="CD42" s="178" t="s">
        <v>134</v>
      </c>
      <c r="CE42" s="179">
        <v>1</v>
      </c>
      <c r="CF42" s="184" t="str">
        <f>IF(CE42="","",(IF(CE42&lt;=25,"○","×")))</f>
        <v>○</v>
      </c>
      <c r="CG42" s="178" t="s">
        <v>134</v>
      </c>
      <c r="CH42" s="179">
        <v>1</v>
      </c>
      <c r="CI42" s="180"/>
      <c r="CJ42" s="178"/>
      <c r="CK42" s="179">
        <v>3</v>
      </c>
      <c r="CL42" s="181" t="str">
        <f>IF(CK42="","",(IF(CK42&lt;=25,"○","×")))</f>
        <v>○</v>
      </c>
      <c r="CM42" s="896" t="s">
        <v>134</v>
      </c>
      <c r="CN42" s="179">
        <v>1</v>
      </c>
      <c r="CO42" s="183" t="str">
        <f>IF(CN42="","",(IF(CN42&lt;=25,"○","×")))</f>
        <v>○</v>
      </c>
      <c r="CP42" s="896"/>
      <c r="CQ42" s="179">
        <v>1</v>
      </c>
      <c r="CR42" s="180" t="str">
        <f>IF(CQ42="","",(IF(CQ42&lt;=25,"○","×")))</f>
        <v>○</v>
      </c>
      <c r="CS42" s="178"/>
      <c r="CT42" s="179">
        <v>9</v>
      </c>
      <c r="CU42" s="184" t="str">
        <f>IF(CT42="","",(IF(CT42&lt;=25,"○","×")))</f>
        <v>○</v>
      </c>
      <c r="CV42" s="130"/>
    </row>
    <row r="43" spans="1:100" ht="15" customHeight="1" x14ac:dyDescent="0.2">
      <c r="A43" s="886"/>
      <c r="B43" s="886"/>
      <c r="C43" s="982"/>
      <c r="D43" s="986" t="s">
        <v>96</v>
      </c>
      <c r="E43" s="987"/>
      <c r="F43" s="987" t="s">
        <v>97</v>
      </c>
      <c r="G43" s="987"/>
      <c r="H43" s="885"/>
      <c r="I43" s="889"/>
      <c r="J43" s="885"/>
      <c r="K43" s="743"/>
      <c r="L43" s="744"/>
      <c r="M43" s="172"/>
      <c r="N43" s="78"/>
      <c r="O43" s="171"/>
      <c r="P43" s="172"/>
      <c r="Q43" s="79" t="s">
        <v>392</v>
      </c>
      <c r="R43" s="76" t="s">
        <v>136</v>
      </c>
      <c r="S43" s="172"/>
      <c r="T43" s="886"/>
      <c r="U43" s="186"/>
      <c r="V43" s="172"/>
      <c r="W43" s="79" t="s">
        <v>324</v>
      </c>
      <c r="X43" s="76" t="s">
        <v>136</v>
      </c>
      <c r="Y43" s="172"/>
      <c r="Z43" s="79" t="s">
        <v>331</v>
      </c>
      <c r="AA43" s="170" t="s">
        <v>136</v>
      </c>
      <c r="AB43" s="172"/>
      <c r="AC43" s="79" t="s">
        <v>391</v>
      </c>
      <c r="AD43" s="76" t="s">
        <v>141</v>
      </c>
      <c r="AE43" s="172"/>
      <c r="AF43" s="187"/>
      <c r="AG43" s="746"/>
      <c r="AH43" s="172"/>
      <c r="AI43" s="24"/>
      <c r="AJ43" s="186"/>
      <c r="AK43" s="172"/>
      <c r="AL43" s="79" t="s">
        <v>305</v>
      </c>
      <c r="AM43" s="76" t="s">
        <v>136</v>
      </c>
      <c r="AN43" s="885"/>
      <c r="AO43" s="24"/>
      <c r="AP43" s="170"/>
      <c r="AQ43" s="885"/>
      <c r="AR43" s="24"/>
      <c r="AS43" s="81"/>
      <c r="AT43" s="885"/>
      <c r="AU43" s="188"/>
      <c r="AV43" s="170"/>
      <c r="AW43" s="172"/>
      <c r="AX43" s="24"/>
      <c r="AY43" s="186"/>
      <c r="AZ43" s="172"/>
      <c r="BA43" s="188"/>
      <c r="BB43" s="746"/>
      <c r="BC43" s="172"/>
      <c r="BD43" s="79"/>
      <c r="BE43" s="744"/>
      <c r="BF43" s="172"/>
      <c r="BG43" s="188"/>
      <c r="BH43" s="746"/>
      <c r="BI43" s="172"/>
      <c r="BJ43" s="79" t="s">
        <v>390</v>
      </c>
      <c r="BK43" s="170" t="s">
        <v>136</v>
      </c>
      <c r="BL43" s="172"/>
      <c r="BM43" s="24"/>
      <c r="BN43" s="186"/>
      <c r="BO43" s="885"/>
      <c r="BP43" s="78"/>
      <c r="BQ43" s="76"/>
      <c r="BR43" s="885"/>
      <c r="BS43" s="78"/>
      <c r="BT43" s="81"/>
      <c r="BU43" s="885"/>
      <c r="BV43" s="79" t="s">
        <v>389</v>
      </c>
      <c r="BW43" s="76" t="s">
        <v>136</v>
      </c>
      <c r="BX43" s="172"/>
      <c r="BY43" s="79" t="s">
        <v>388</v>
      </c>
      <c r="BZ43" s="76" t="s">
        <v>141</v>
      </c>
      <c r="CA43" s="172"/>
      <c r="CB43" s="79" t="s">
        <v>323</v>
      </c>
      <c r="CC43" s="170" t="s">
        <v>141</v>
      </c>
      <c r="CD43" s="172"/>
      <c r="CE43" s="79" t="s">
        <v>387</v>
      </c>
      <c r="CF43" s="170" t="s">
        <v>141</v>
      </c>
      <c r="CG43" s="172"/>
      <c r="CH43" s="188"/>
      <c r="CI43" s="171"/>
      <c r="CJ43" s="172"/>
      <c r="CK43" s="79" t="s">
        <v>386</v>
      </c>
      <c r="CL43" s="76" t="s">
        <v>141</v>
      </c>
      <c r="CM43" s="885"/>
      <c r="CN43" s="79" t="s">
        <v>385</v>
      </c>
      <c r="CO43" s="76" t="s">
        <v>141</v>
      </c>
      <c r="CP43" s="885"/>
      <c r="CQ43" s="79" t="s">
        <v>305</v>
      </c>
      <c r="CR43" s="76" t="s">
        <v>136</v>
      </c>
      <c r="CS43" s="172"/>
      <c r="CT43" s="79" t="s">
        <v>348</v>
      </c>
      <c r="CU43" s="81" t="s">
        <v>141</v>
      </c>
      <c r="CV43" s="172"/>
    </row>
    <row r="44" spans="1:100" ht="12" customHeight="1" x14ac:dyDescent="0.2">
      <c r="C44" s="982"/>
      <c r="D44" s="975" t="s">
        <v>150</v>
      </c>
      <c r="E44" s="976"/>
      <c r="F44" s="976"/>
      <c r="G44" s="886" t="s">
        <v>90</v>
      </c>
      <c r="H44" s="885"/>
      <c r="I44" s="889"/>
      <c r="J44" s="885"/>
      <c r="K44" s="189"/>
      <c r="L44" s="142"/>
      <c r="M44" s="23"/>
      <c r="N44" s="188"/>
      <c r="O44" s="79"/>
      <c r="P44" s="77"/>
      <c r="Q44" s="79">
        <v>1.4</v>
      </c>
      <c r="R44" s="76"/>
      <c r="S44" s="77"/>
      <c r="T44" s="78">
        <v>1.5</v>
      </c>
      <c r="U44" s="79"/>
      <c r="V44" s="77"/>
      <c r="W44" s="156">
        <v>1.2</v>
      </c>
      <c r="X44" s="79"/>
      <c r="Y44" s="77"/>
      <c r="Z44" s="78">
        <v>1.5</v>
      </c>
      <c r="AA44" s="80"/>
      <c r="AB44" s="77"/>
      <c r="AC44" s="78">
        <v>1.2</v>
      </c>
      <c r="AD44" s="81"/>
      <c r="AE44" s="77"/>
      <c r="AF44" s="188"/>
      <c r="AG44" s="80"/>
      <c r="AH44" s="77"/>
      <c r="AI44" s="78">
        <v>2.5</v>
      </c>
      <c r="AJ44" s="142"/>
      <c r="AK44" s="23"/>
      <c r="AL44" s="188">
        <v>1.2</v>
      </c>
      <c r="AM44" s="192"/>
      <c r="AN44" s="885"/>
      <c r="AO44" s="78">
        <v>2.2000000000000002</v>
      </c>
      <c r="AP44" s="29"/>
      <c r="AQ44" s="885"/>
      <c r="AR44" s="193"/>
      <c r="AS44" s="143"/>
      <c r="AT44" s="885"/>
      <c r="AU44" s="188">
        <v>3.9</v>
      </c>
      <c r="AV44" s="29"/>
      <c r="AW44" s="172"/>
      <c r="AX44" s="78">
        <v>2.4</v>
      </c>
      <c r="AY44" s="192"/>
      <c r="AZ44" s="172"/>
      <c r="BA44" s="188"/>
      <c r="BB44" s="25"/>
      <c r="BC44" s="885"/>
      <c r="BD44" s="189"/>
      <c r="BE44" s="142"/>
      <c r="BF44" s="23"/>
      <c r="BG44" s="188"/>
      <c r="BH44" s="80"/>
      <c r="BI44" s="77"/>
      <c r="BJ44" s="78">
        <v>1.3</v>
      </c>
      <c r="BK44" s="81"/>
      <c r="BL44" s="77"/>
      <c r="BM44" s="78">
        <v>1.8</v>
      </c>
      <c r="BN44" s="79"/>
      <c r="BO44" s="885"/>
      <c r="BP44" s="188"/>
      <c r="BQ44" s="142"/>
      <c r="BR44" s="885"/>
      <c r="BS44" s="188"/>
      <c r="BT44" s="143"/>
      <c r="BU44" s="885"/>
      <c r="BV44" s="78">
        <v>1.9</v>
      </c>
      <c r="BW44" s="29"/>
      <c r="BX44" s="77"/>
      <c r="BY44" s="78">
        <v>2.1</v>
      </c>
      <c r="BZ44" s="76"/>
      <c r="CA44" s="77"/>
      <c r="CB44" s="78">
        <v>2.2000000000000002</v>
      </c>
      <c r="CC44" s="81"/>
      <c r="CD44" s="77"/>
      <c r="CE44" s="78">
        <v>1.2</v>
      </c>
      <c r="CF44" s="81"/>
      <c r="CG44" s="77"/>
      <c r="CH44" s="188"/>
      <c r="CI44" s="79"/>
      <c r="CJ44" s="77"/>
      <c r="CK44" s="78">
        <v>1.1000000000000001</v>
      </c>
      <c r="CL44" s="143"/>
      <c r="CM44" s="885"/>
      <c r="CN44" s="193">
        <v>0.59</v>
      </c>
      <c r="CO44" s="25"/>
      <c r="CP44" s="885"/>
      <c r="CQ44" s="193">
        <v>0.34</v>
      </c>
      <c r="CR44" s="29"/>
      <c r="CS44" s="77"/>
      <c r="CT44" s="193">
        <v>0.68</v>
      </c>
      <c r="CU44" s="81"/>
      <c r="CV44" s="77"/>
    </row>
    <row r="45" spans="1:100" ht="12" customHeight="1" x14ac:dyDescent="0.2">
      <c r="C45" s="982"/>
      <c r="D45" s="975" t="s">
        <v>151</v>
      </c>
      <c r="E45" s="976"/>
      <c r="F45" s="976"/>
      <c r="G45" s="886" t="s">
        <v>90</v>
      </c>
      <c r="H45" s="885"/>
      <c r="I45" s="889"/>
      <c r="J45" s="885"/>
      <c r="K45" s="105"/>
      <c r="L45" s="76"/>
      <c r="M45" s="130"/>
      <c r="N45" s="194"/>
      <c r="O45" s="140"/>
      <c r="P45" s="130"/>
      <c r="Q45" s="200">
        <v>8.5000000000000006E-2</v>
      </c>
      <c r="R45" s="173"/>
      <c r="S45" s="106"/>
      <c r="T45" s="193">
        <v>0.1</v>
      </c>
      <c r="U45" s="105"/>
      <c r="V45" s="130"/>
      <c r="W45" s="271">
        <v>6.6000000000000003E-2</v>
      </c>
      <c r="X45" s="140"/>
      <c r="Y45" s="130"/>
      <c r="Z45" s="195">
        <v>6.0999999999999999E-2</v>
      </c>
      <c r="AA45" s="141"/>
      <c r="AB45" s="83"/>
      <c r="AC45" s="195">
        <v>3.3000000000000002E-2</v>
      </c>
      <c r="AD45" s="174"/>
      <c r="AE45" s="130"/>
      <c r="AF45" s="195"/>
      <c r="AG45" s="141"/>
      <c r="AH45" s="130"/>
      <c r="AI45" s="193">
        <v>0.25</v>
      </c>
      <c r="AJ45" s="173"/>
      <c r="AK45" s="130"/>
      <c r="AL45" s="196">
        <v>5.2999999999999999E-2</v>
      </c>
      <c r="AM45" s="173"/>
      <c r="AN45" s="885"/>
      <c r="AO45" s="193">
        <v>0.17</v>
      </c>
      <c r="AP45" s="140"/>
      <c r="AQ45" s="885"/>
      <c r="AR45" s="195"/>
      <c r="AS45" s="81"/>
      <c r="AT45" s="885"/>
      <c r="AU45" s="194">
        <v>0.32</v>
      </c>
      <c r="AV45" s="140"/>
      <c r="AW45" s="130"/>
      <c r="AX45" s="193">
        <v>0.35</v>
      </c>
      <c r="AY45" s="174"/>
      <c r="AZ45" s="130"/>
      <c r="BA45" s="193"/>
      <c r="BB45" s="174"/>
      <c r="BC45" s="885"/>
      <c r="BD45" s="105"/>
      <c r="BE45" s="173"/>
      <c r="BF45" s="130"/>
      <c r="BG45" s="193"/>
      <c r="BH45" s="141"/>
      <c r="BI45" s="130"/>
      <c r="BJ45" s="193">
        <v>0.1</v>
      </c>
      <c r="BK45" s="174"/>
      <c r="BL45" s="130"/>
      <c r="BM45" s="193">
        <v>0.25</v>
      </c>
      <c r="BN45" s="140"/>
      <c r="BO45" s="885"/>
      <c r="BP45" s="194"/>
      <c r="BQ45" s="81"/>
      <c r="BR45" s="885"/>
      <c r="BS45" s="194"/>
      <c r="BT45" s="81"/>
      <c r="BU45" s="885"/>
      <c r="BV45" s="193">
        <v>0.1</v>
      </c>
      <c r="BW45" s="140"/>
      <c r="BX45" s="130"/>
      <c r="BY45" s="193">
        <v>0.15</v>
      </c>
      <c r="BZ45" s="173"/>
      <c r="CA45" s="130"/>
      <c r="CB45" s="193">
        <v>0.15</v>
      </c>
      <c r="CC45" s="141"/>
      <c r="CD45" s="83"/>
      <c r="CE45" s="195">
        <v>7.0999999999999994E-2</v>
      </c>
      <c r="CF45" s="174"/>
      <c r="CG45" s="130"/>
      <c r="CH45" s="195"/>
      <c r="CI45" s="140"/>
      <c r="CJ45" s="130"/>
      <c r="CK45" s="195">
        <v>3.4000000000000002E-2</v>
      </c>
      <c r="CL45" s="173"/>
      <c r="CM45" s="885"/>
      <c r="CN45" s="195">
        <v>4.4999999999999998E-2</v>
      </c>
      <c r="CO45" s="141"/>
      <c r="CP45" s="885"/>
      <c r="CQ45" s="195">
        <v>3.1E-2</v>
      </c>
      <c r="CR45" s="140"/>
      <c r="CS45" s="130"/>
      <c r="CT45" s="195">
        <v>3.1E-2</v>
      </c>
      <c r="CU45" s="174"/>
      <c r="CV45" s="106"/>
    </row>
    <row r="46" spans="1:100" ht="12" customHeight="1" x14ac:dyDescent="0.2">
      <c r="C46" s="982"/>
      <c r="D46" s="975" t="s">
        <v>98</v>
      </c>
      <c r="E46" s="976"/>
      <c r="F46" s="976"/>
      <c r="G46" s="889" t="s">
        <v>90</v>
      </c>
      <c r="H46" s="885"/>
      <c r="I46" s="889"/>
      <c r="J46" s="885"/>
      <c r="K46" s="189"/>
      <c r="L46" s="142"/>
      <c r="M46" s="23"/>
      <c r="N46" s="191"/>
      <c r="O46" s="105"/>
      <c r="P46" s="199"/>
      <c r="Q46" s="200">
        <v>7.0000000000000001E-3</v>
      </c>
      <c r="R46" s="201" t="str">
        <f>IF(Q46="","",(IF(Q46&lt;=0.03,"○","×")))</f>
        <v>○</v>
      </c>
      <c r="S46" s="199"/>
      <c r="T46" s="195">
        <v>0.01</v>
      </c>
      <c r="U46" s="201" t="str">
        <f>IF(T46="","",(IF(T46&lt;=0.03,"○","×")))</f>
        <v>○</v>
      </c>
      <c r="V46" s="199"/>
      <c r="W46" s="272">
        <v>1.6E-2</v>
      </c>
      <c r="X46" s="201" t="str">
        <f>IF(W46="","",(IF(W46&lt;=0.03,"○","×")))</f>
        <v>○</v>
      </c>
      <c r="Y46" s="199"/>
      <c r="Z46" s="195">
        <v>7.0000000000000001E-3</v>
      </c>
      <c r="AA46" s="202" t="str">
        <f>IF(Z46="","",(IF(Z46&lt;=0.03,"○","×")))</f>
        <v>○</v>
      </c>
      <c r="AB46" s="199"/>
      <c r="AC46" s="195">
        <v>8.9999999999999993E-3</v>
      </c>
      <c r="AD46" s="202" t="str">
        <f>IF(AC46="","",(IF(AC46&lt;=0.03,"○","×")))</f>
        <v>○</v>
      </c>
      <c r="AE46" s="199"/>
      <c r="AF46" s="197"/>
      <c r="AG46" s="748"/>
      <c r="AH46" s="199"/>
      <c r="AI46" s="195"/>
      <c r="AJ46" s="201"/>
      <c r="AK46" s="199"/>
      <c r="AL46" s="197">
        <v>7.0000000000000001E-3</v>
      </c>
      <c r="AM46" s="201" t="str">
        <f>IF(AL46="","",(IF(AL46&lt;=0.03,"○","×")))</f>
        <v>○</v>
      </c>
      <c r="AN46" s="199"/>
      <c r="AO46" s="195"/>
      <c r="AP46" s="201"/>
      <c r="AQ46" s="199"/>
      <c r="AR46" s="195"/>
      <c r="AS46" s="748"/>
      <c r="AT46" s="199"/>
      <c r="AU46" s="191"/>
      <c r="AV46" s="200"/>
      <c r="AW46" s="199"/>
      <c r="AX46" s="195"/>
      <c r="AY46" s="202"/>
      <c r="AZ46" s="199"/>
      <c r="BA46" s="197"/>
      <c r="BB46" s="748"/>
      <c r="BC46" s="199"/>
      <c r="BD46" s="203"/>
      <c r="BE46" s="201"/>
      <c r="BF46" s="199"/>
      <c r="BG46" s="197"/>
      <c r="BH46" s="748"/>
      <c r="BI46" s="199"/>
      <c r="BJ46" s="195">
        <v>6.0000000000000001E-3</v>
      </c>
      <c r="BK46" s="202" t="str">
        <f>IF(BJ46="","",(IF(BJ46&lt;=0.03,"○","×")))</f>
        <v>○</v>
      </c>
      <c r="BL46" s="199"/>
      <c r="BM46" s="195">
        <v>1.7000000000000001E-2</v>
      </c>
      <c r="BN46" s="202" t="str">
        <f>IF(BM46="","",(IF(BM46&lt;=0.03,"○","×")))</f>
        <v>○</v>
      </c>
      <c r="BO46" s="199"/>
      <c r="BP46" s="197"/>
      <c r="BQ46" s="200"/>
      <c r="BR46" s="199"/>
      <c r="BS46" s="197"/>
      <c r="BT46" s="748"/>
      <c r="BU46" s="199"/>
      <c r="BV46" s="195">
        <v>6.4000000000000001E-2</v>
      </c>
      <c r="BW46" s="200" t="str">
        <f>IF(BV46="","",(IF(BV46&lt;=0.03,"○","×")))</f>
        <v>×</v>
      </c>
      <c r="BX46" s="199"/>
      <c r="BY46" s="195">
        <v>8.0000000000000002E-3</v>
      </c>
      <c r="BZ46" s="200" t="str">
        <f>IF(BY46="","",(IF(BY46&lt;=0.03,"○","×")))</f>
        <v>○</v>
      </c>
      <c r="CA46" s="199"/>
      <c r="CB46" s="195">
        <v>7.0000000000000001E-3</v>
      </c>
      <c r="CC46" s="202" t="str">
        <f>IF(CB46="","",(IF(CB46&lt;=0.03,"○","×")))</f>
        <v>○</v>
      </c>
      <c r="CD46" s="199"/>
      <c r="CE46" s="195">
        <v>6.0000000000000001E-3</v>
      </c>
      <c r="CF46" s="200" t="str">
        <f>IF(CE46="","",(IF(CE46&lt;=0.03,"○","×")))</f>
        <v>○</v>
      </c>
      <c r="CG46" s="199"/>
      <c r="CH46" s="197"/>
      <c r="CI46" s="200"/>
      <c r="CJ46" s="199"/>
      <c r="CK46" s="195">
        <v>8.9999999999999993E-3</v>
      </c>
      <c r="CL46" s="200" t="str">
        <f>IF(CK46="","",(IF(CK46&lt;=0.03,"○","×")))</f>
        <v>○</v>
      </c>
      <c r="CM46" s="199"/>
      <c r="CN46" s="195">
        <v>6.0000000000000001E-3</v>
      </c>
      <c r="CO46" s="200" t="str">
        <f>IF(CN46="","",(IF(CN46&lt;=0.03,"○","×")))</f>
        <v>○</v>
      </c>
      <c r="CP46" s="199"/>
      <c r="CQ46" s="195">
        <v>4.0000000000000001E-3</v>
      </c>
      <c r="CR46" s="200" t="str">
        <f>IF(CQ46="","",(IF(CQ46&lt;=0.03,"○","×")))</f>
        <v>○</v>
      </c>
      <c r="CS46" s="199"/>
      <c r="CT46" s="195">
        <v>8.0000000000000002E-3</v>
      </c>
      <c r="CU46" s="202" t="str">
        <f>IF(CT46="","",(IF(CT46&lt;=0.03,"○","×")))</f>
        <v>○</v>
      </c>
      <c r="CV46" s="106"/>
    </row>
    <row r="47" spans="1:100" ht="12" customHeight="1" x14ac:dyDescent="0.2">
      <c r="C47" s="982"/>
      <c r="D47" s="975" t="s">
        <v>100</v>
      </c>
      <c r="E47" s="976"/>
      <c r="F47" s="976"/>
      <c r="G47" s="889" t="s">
        <v>99</v>
      </c>
      <c r="H47" s="885"/>
      <c r="I47" s="889"/>
      <c r="J47" s="885"/>
      <c r="K47" s="203"/>
      <c r="L47" s="142"/>
      <c r="M47" s="23"/>
      <c r="N47" s="197"/>
      <c r="O47" s="29"/>
      <c r="P47" s="23"/>
      <c r="Q47" s="204"/>
      <c r="R47" s="205" t="str">
        <f>IF(Q47="","",IF(Q47&lt;=0.002,"○","×"))</f>
        <v/>
      </c>
      <c r="S47" s="206"/>
      <c r="T47" s="207"/>
      <c r="U47" s="205" t="str">
        <f>IF(T47="","",IF(T47&lt;=0.002,"○","×"))</f>
        <v/>
      </c>
      <c r="V47" s="23"/>
      <c r="W47" s="208"/>
      <c r="X47" s="205" t="str">
        <f>IF(W47="","",IF(W47&lt;=0.002,"○","×"))</f>
        <v/>
      </c>
      <c r="Y47" s="23"/>
      <c r="Z47" s="204"/>
      <c r="AA47" s="209" t="str">
        <f>IF(Z47="","",IF(Z47&lt;=0.002,"○","×"))</f>
        <v/>
      </c>
      <c r="AB47" s="23"/>
      <c r="AC47" s="204"/>
      <c r="AD47" s="209" t="str">
        <f>IF(AC47="","",IF(AC47&lt;=0.002,"○","×"))</f>
        <v/>
      </c>
      <c r="AE47" s="206"/>
      <c r="AF47" s="207"/>
      <c r="AG47" s="749"/>
      <c r="AH47" s="206"/>
      <c r="AI47" s="207"/>
      <c r="AJ47" s="205"/>
      <c r="AK47" s="23"/>
      <c r="AL47" s="204"/>
      <c r="AM47" s="205" t="str">
        <f>IF(AL47="","",IF(AL47&lt;=0.002,"○","×"))</f>
        <v/>
      </c>
      <c r="AN47" s="206"/>
      <c r="AO47" s="207"/>
      <c r="AP47" s="205"/>
      <c r="AQ47" s="206"/>
      <c r="AR47" s="207"/>
      <c r="AS47" s="749"/>
      <c r="AT47" s="206"/>
      <c r="AU47" s="207"/>
      <c r="AV47" s="205"/>
      <c r="AW47" s="206"/>
      <c r="AX47" s="207"/>
      <c r="AY47" s="209"/>
      <c r="AZ47" s="206"/>
      <c r="BA47" s="207"/>
      <c r="BB47" s="749"/>
      <c r="BC47" s="206"/>
      <c r="BD47" s="204"/>
      <c r="BE47" s="205"/>
      <c r="BF47" s="206"/>
      <c r="BG47" s="207"/>
      <c r="BH47" s="749"/>
      <c r="BI47" s="23"/>
      <c r="BJ47" s="204"/>
      <c r="BK47" s="209" t="str">
        <f>IF(BJ47="","",IF(BJ47&lt;=0.002,"○","×"))</f>
        <v/>
      </c>
      <c r="BL47" s="206" t="s">
        <v>134</v>
      </c>
      <c r="BM47" s="207">
        <v>6.0000000000000002E-5</v>
      </c>
      <c r="BN47" s="209" t="str">
        <f>IF(BM47="","",IF(BM47&lt;=0.002,"○","×"))</f>
        <v>○</v>
      </c>
      <c r="BO47" s="206"/>
      <c r="BP47" s="207"/>
      <c r="BQ47" s="210"/>
      <c r="BR47" s="206"/>
      <c r="BS47" s="207"/>
      <c r="BT47" s="749"/>
      <c r="BU47" s="23"/>
      <c r="BV47" s="204"/>
      <c r="BW47" s="205" t="str">
        <f>IF(BV47="","",IF(BV47&lt;=0.002,"○","×"))</f>
        <v/>
      </c>
      <c r="BX47" s="23"/>
      <c r="BY47" s="204"/>
      <c r="BZ47" s="205" t="str">
        <f>IF(BY47="","",IF(BY47&lt;=0.002,"○","×"))</f>
        <v/>
      </c>
      <c r="CA47" s="23"/>
      <c r="CB47" s="204"/>
      <c r="CC47" s="209" t="str">
        <f>IF(CB47="","",IF(CB47&lt;=0.002,"○","×"))</f>
        <v/>
      </c>
      <c r="CD47" s="23"/>
      <c r="CE47" s="204"/>
      <c r="CF47" s="205" t="str">
        <f>IF(CE47="","",IF(CE47&lt;=0.002,"○","×"))</f>
        <v/>
      </c>
      <c r="CG47" s="206"/>
      <c r="CH47" s="207"/>
      <c r="CI47" s="210"/>
      <c r="CJ47" s="23"/>
      <c r="CK47" s="204"/>
      <c r="CL47" s="205" t="str">
        <f>IF(CK47="","",IF(CK47&lt;=0.002,"○","×"))</f>
        <v/>
      </c>
      <c r="CM47" s="23"/>
      <c r="CN47" s="204"/>
      <c r="CO47" s="205" t="str">
        <f>IF(CN47="","",IF(CN47&lt;=0.002,"○","×"))</f>
        <v/>
      </c>
      <c r="CP47" s="23"/>
      <c r="CQ47" s="204"/>
      <c r="CR47" s="205" t="str">
        <f>IF(CQ47="","",IF(CQ47&lt;=0.002,"○","×"))</f>
        <v/>
      </c>
      <c r="CS47" s="23"/>
      <c r="CT47" s="204"/>
      <c r="CU47" s="174" t="str">
        <f>IF(CT47="","",IF(CT47&lt;=0.002,"○","×"))</f>
        <v/>
      </c>
      <c r="CV47" s="199"/>
    </row>
    <row r="48" spans="1:100" ht="12" customHeight="1" x14ac:dyDescent="0.2">
      <c r="C48" s="983"/>
      <c r="D48" s="979" t="s">
        <v>101</v>
      </c>
      <c r="E48" s="980"/>
      <c r="F48" s="980"/>
      <c r="G48" s="889" t="s">
        <v>90</v>
      </c>
      <c r="H48" s="885"/>
      <c r="I48" s="889"/>
      <c r="J48" s="885"/>
      <c r="K48" s="203"/>
      <c r="L48" s="142"/>
      <c r="M48" s="23"/>
      <c r="N48" s="197"/>
      <c r="O48" s="29"/>
      <c r="P48" s="23"/>
      <c r="Q48" s="204"/>
      <c r="R48" s="205" t="str">
        <f>IF(Q48="","",IF(Q48&lt;=0.05,"○","×"))</f>
        <v/>
      </c>
      <c r="S48" s="206"/>
      <c r="T48" s="207"/>
      <c r="U48" s="205" t="str">
        <f>IF(T48="","",IF(T48&lt;=0.05,"○","×"))</f>
        <v/>
      </c>
      <c r="V48" s="206"/>
      <c r="W48" s="208"/>
      <c r="X48" s="205" t="str">
        <f>IF(W48="","",IF(W48&lt;=0.05,"○","×"))</f>
        <v/>
      </c>
      <c r="Y48" s="206"/>
      <c r="Z48" s="207"/>
      <c r="AA48" s="211" t="str">
        <f>IF(Z48="","",IF(Z48&lt;=0.05,"○","×"))</f>
        <v/>
      </c>
      <c r="AB48" s="206"/>
      <c r="AC48" s="207"/>
      <c r="AD48" s="211" t="str">
        <f>IF(AC48="","",IF(AC48&lt;=0.05,"○","×"))</f>
        <v/>
      </c>
      <c r="AE48" s="206"/>
      <c r="AF48" s="207"/>
      <c r="AG48" s="749"/>
      <c r="AH48" s="206"/>
      <c r="AI48" s="207"/>
      <c r="AJ48" s="205"/>
      <c r="AK48" s="206"/>
      <c r="AL48" s="911">
        <v>1.2E-2</v>
      </c>
      <c r="AM48" s="205" t="str">
        <f>IF(AL48="","",IF(AL48&lt;=0.05,"○","×"))</f>
        <v>○</v>
      </c>
      <c r="AN48" s="206"/>
      <c r="AO48" s="207"/>
      <c r="AP48" s="205"/>
      <c r="AQ48" s="206"/>
      <c r="AR48" s="207"/>
      <c r="AS48" s="211"/>
      <c r="AT48" s="206"/>
      <c r="AU48" s="207"/>
      <c r="AV48" s="205"/>
      <c r="AW48" s="206"/>
      <c r="AX48" s="207"/>
      <c r="AY48" s="211"/>
      <c r="AZ48" s="206"/>
      <c r="BA48" s="207"/>
      <c r="BB48" s="749"/>
      <c r="BC48" s="206"/>
      <c r="BD48" s="204"/>
      <c r="BE48" s="205"/>
      <c r="BF48" s="206"/>
      <c r="BG48" s="204"/>
      <c r="BH48" s="211"/>
      <c r="BI48" s="206"/>
      <c r="BJ48" s="207"/>
      <c r="BK48" s="211" t="str">
        <f>IF(BJ48="","",IF(BJ48&lt;=0.05,"○","×"))</f>
        <v/>
      </c>
      <c r="BL48" s="206"/>
      <c r="BM48" s="751">
        <v>8.8000000000000005E-3</v>
      </c>
      <c r="BN48" s="211" t="str">
        <f>IF(BM48="","",IF(BM48&lt;=0.05,"○","×"))</f>
        <v>○</v>
      </c>
      <c r="BO48" s="206"/>
      <c r="BP48" s="207"/>
      <c r="BQ48" s="210"/>
      <c r="BR48" s="206"/>
      <c r="BS48" s="207"/>
      <c r="BT48" s="749"/>
      <c r="BU48" s="206"/>
      <c r="BV48" s="207"/>
      <c r="BW48" s="205" t="str">
        <f>IF(BV48="","",IF(BV48&lt;=0.05,"○","×"))</f>
        <v/>
      </c>
      <c r="BX48" s="206"/>
      <c r="BY48" s="207"/>
      <c r="BZ48" s="205" t="str">
        <f>IF(BY48="","",IF(BY48&lt;=0.05,"○","×"))</f>
        <v/>
      </c>
      <c r="CA48" s="206"/>
      <c r="CB48" s="207"/>
      <c r="CC48" s="211" t="str">
        <f>IF(CB48="","",IF(CB48&lt;=0.05,"○","×"))</f>
        <v/>
      </c>
      <c r="CD48" s="206"/>
      <c r="CE48" s="207"/>
      <c r="CF48" s="205" t="str">
        <f>IF(CE48="","",IF(CE48&lt;=0.05,"○","×"))</f>
        <v/>
      </c>
      <c r="CG48" s="206"/>
      <c r="CH48" s="207"/>
      <c r="CI48" s="210"/>
      <c r="CJ48" s="206"/>
      <c r="CK48" s="207"/>
      <c r="CL48" s="205" t="str">
        <f>IF(CK48="","",IF(CK48&lt;=0.05,"○","×"))</f>
        <v/>
      </c>
      <c r="CM48" s="206"/>
      <c r="CN48" s="207"/>
      <c r="CO48" s="205" t="str">
        <f>IF(CN48="","",IF(CN48&lt;=0.05,"○","×"))</f>
        <v/>
      </c>
      <c r="CP48" s="206"/>
      <c r="CQ48" s="207"/>
      <c r="CR48" s="205" t="str">
        <f>IF(CQ48="","",IF(CQ48&lt;=0.05,"○","×"))</f>
        <v/>
      </c>
      <c r="CS48" s="206"/>
      <c r="CT48" s="212"/>
      <c r="CU48" s="211" t="str">
        <f>IF(CT48="","",IF(CT48&lt;=0.05,"○","×"))</f>
        <v/>
      </c>
      <c r="CV48" s="199"/>
    </row>
    <row r="49" spans="3:100" ht="12" customHeight="1" x14ac:dyDescent="0.2">
      <c r="C49" s="981" t="s">
        <v>152</v>
      </c>
      <c r="D49" s="984" t="s">
        <v>153</v>
      </c>
      <c r="E49" s="985"/>
      <c r="F49" s="985"/>
      <c r="G49" s="876" t="s">
        <v>90</v>
      </c>
      <c r="H49" s="874">
        <v>3.0000000000000001E-3</v>
      </c>
      <c r="I49" s="876" t="s">
        <v>93</v>
      </c>
      <c r="J49" s="213"/>
      <c r="K49" s="214"/>
      <c r="L49" s="215" t="str">
        <f t="shared" ref="L49:L75" si="0">IF(K49="","",(IF(K49&lt;=$H49,"○","×")))</f>
        <v/>
      </c>
      <c r="M49" s="213"/>
      <c r="N49" s="214"/>
      <c r="O49" s="215" t="str">
        <f t="shared" ref="O49:O75" si="1">IF(N49="","",(IF(N49&lt;=$H49,"○","×")))</f>
        <v/>
      </c>
      <c r="P49" s="213"/>
      <c r="Q49" s="214"/>
      <c r="R49" s="215" t="str">
        <f t="shared" ref="R49:R75" si="2">IF(Q49="","",(IF(Q49&lt;=$H49,"○","×")))</f>
        <v/>
      </c>
      <c r="S49" s="213"/>
      <c r="T49" s="216"/>
      <c r="U49" s="215" t="str">
        <f t="shared" ref="U49:U75" si="3">IF(T49="","",(IF(T49&lt;=$H49,"○","×")))</f>
        <v/>
      </c>
      <c r="V49" s="213"/>
      <c r="W49" s="214"/>
      <c r="X49" s="215" t="str">
        <f t="shared" ref="X49:X75" si="4">IF(W49="","",(IF(W49&lt;=$H49,"○","×")))</f>
        <v/>
      </c>
      <c r="Y49" s="213"/>
      <c r="Z49" s="214"/>
      <c r="AA49" s="215" t="str">
        <f t="shared" ref="AA49:AA75" si="5">IF(Z49="","",(IF(Z49&lt;=$H49,"○","×")))</f>
        <v/>
      </c>
      <c r="AB49" s="213"/>
      <c r="AC49" s="214"/>
      <c r="AD49" s="215" t="str">
        <f t="shared" ref="AD49:AD75" si="6">IF(AC49="","",(IF(AC49&lt;=$H49,"○","×")))</f>
        <v/>
      </c>
      <c r="AE49" s="213"/>
      <c r="AF49" s="214"/>
      <c r="AG49" s="215" t="str">
        <f t="shared" ref="AG49:AG75" si="7">IF(AF49="","",(IF(AF49&lt;=$H49,"○","×")))</f>
        <v/>
      </c>
      <c r="AH49" s="213"/>
      <c r="AI49" s="214"/>
      <c r="AJ49" s="215" t="str">
        <f t="shared" ref="AJ49:AJ75" si="8">IF(AI49="","",(IF(AI49&lt;=$H49,"○","×")))</f>
        <v/>
      </c>
      <c r="AK49" s="213"/>
      <c r="AL49" s="214"/>
      <c r="AM49" s="215" t="str">
        <f t="shared" ref="AM49:AM75" si="9">IF(AL49="","",(IF(AL49&lt;=$H49,"○","×")))</f>
        <v/>
      </c>
      <c r="AN49" s="213"/>
      <c r="AO49" s="214"/>
      <c r="AP49" s="215" t="str">
        <f t="shared" ref="AP49:AP75" si="10">IF(AO49="","",(IF(AO49&lt;=$H49,"○","×")))</f>
        <v/>
      </c>
      <c r="AQ49" s="213"/>
      <c r="AR49" s="214"/>
      <c r="AS49" s="215" t="str">
        <f t="shared" ref="AS49:AS75" si="11">IF(AR49="","",(IF(AR49&lt;=$H49,"○","×")))</f>
        <v/>
      </c>
      <c r="AT49" s="213"/>
      <c r="AU49" s="214"/>
      <c r="AV49" s="215" t="str">
        <f t="shared" ref="AV49:AV75" si="12">IF(AU49="","",(IF(AU49&lt;=$H49,"○","×")))</f>
        <v/>
      </c>
      <c r="AW49" s="213"/>
      <c r="AX49" s="214"/>
      <c r="AY49" s="215" t="str">
        <f t="shared" ref="AY49:AY75" si="13">IF(AX49="","",(IF(AX49&lt;=$H49,"○","×")))</f>
        <v/>
      </c>
      <c r="AZ49" s="213"/>
      <c r="BA49" s="214"/>
      <c r="BB49" s="215" t="str">
        <f t="shared" ref="BB49:BB75" si="14">IF(BA49="","",(IF(BA49&lt;=$H49,"○","×")))</f>
        <v/>
      </c>
      <c r="BC49" s="213"/>
      <c r="BD49" s="214"/>
      <c r="BE49" s="215" t="str">
        <f t="shared" ref="BE49:BE75" si="15">IF(BD49="","",(IF(BD49&lt;=$H49,"○","×")))</f>
        <v/>
      </c>
      <c r="BF49" s="213"/>
      <c r="BG49" s="214"/>
      <c r="BH49" s="215" t="str">
        <f t="shared" ref="BH49:BH75" si="16">IF(BG49="","",(IF(BG49&lt;=$H49,"○","×")))</f>
        <v/>
      </c>
      <c r="BI49" s="213"/>
      <c r="BJ49" s="214"/>
      <c r="BK49" s="215" t="str">
        <f t="shared" ref="BK49:BK75" si="17">IF(BJ49="","",(IF(BJ49&lt;=$H49,"○","×")))</f>
        <v/>
      </c>
      <c r="BL49" s="213"/>
      <c r="BM49" s="214"/>
      <c r="BN49" s="215" t="str">
        <f t="shared" ref="BN49:BN75" si="18">IF(BM49="","",(IF(BM49&lt;=$H49,"○","×")))</f>
        <v/>
      </c>
      <c r="BO49" s="213"/>
      <c r="BP49" s="214"/>
      <c r="BQ49" s="215" t="str">
        <f t="shared" ref="BQ49:BQ75" si="19">IF(BP49="","",(IF(BP49&lt;=$H49,"○","×")))</f>
        <v/>
      </c>
      <c r="BR49" s="213"/>
      <c r="BS49" s="214"/>
      <c r="BT49" s="215" t="str">
        <f t="shared" ref="BT49:BT75" si="20">IF(BS49="","",(IF(BS49&lt;=$H49,"○","×")))</f>
        <v/>
      </c>
      <c r="BU49" s="213"/>
      <c r="BV49" s="214"/>
      <c r="BW49" s="215" t="str">
        <f t="shared" ref="BW49:BW75" si="21">IF(BV49="","",(IF(BV49&lt;=$H49,"○","×")))</f>
        <v/>
      </c>
      <c r="BX49" s="213"/>
      <c r="BY49" s="214"/>
      <c r="BZ49" s="215" t="str">
        <f t="shared" ref="BZ49:BZ75" si="22">IF(BY49="","",(IF(BY49&lt;=$H49,"○","×")))</f>
        <v/>
      </c>
      <c r="CA49" s="213"/>
      <c r="CB49" s="214"/>
      <c r="CC49" s="215" t="str">
        <f t="shared" ref="CC49:CC75" si="23">IF(CB49="","",(IF(CB49&lt;=$H49,"○","×")))</f>
        <v/>
      </c>
      <c r="CD49" s="213"/>
      <c r="CE49" s="214"/>
      <c r="CF49" s="215" t="str">
        <f t="shared" ref="CF49:CF75" si="24">IF(CE49="","",(IF(CE49&lt;=$H49,"○","×")))</f>
        <v/>
      </c>
      <c r="CG49" s="213"/>
      <c r="CH49" s="214"/>
      <c r="CI49" s="215" t="str">
        <f t="shared" ref="CI49:CI75" si="25">IF(CH49="","",(IF(CH49&lt;=$H49,"○","×")))</f>
        <v/>
      </c>
      <c r="CJ49" s="213"/>
      <c r="CK49" s="214"/>
      <c r="CL49" s="215" t="str">
        <f t="shared" ref="CL49:CL75" si="26">IF(CK49="","",(IF(CK49&lt;=$H49,"○","×")))</f>
        <v/>
      </c>
      <c r="CM49" s="213"/>
      <c r="CN49" s="214"/>
      <c r="CO49" s="215" t="str">
        <f t="shared" ref="CO49:CO75" si="27">IF(CN49="","",(IF(CN49&lt;=$H49,"○","×")))</f>
        <v/>
      </c>
      <c r="CP49" s="213"/>
      <c r="CQ49" s="214"/>
      <c r="CR49" s="215" t="str">
        <f t="shared" ref="CR49:CR75" si="28">IF(CQ49="","",(IF(CQ49&lt;=$H49,"○","×")))</f>
        <v/>
      </c>
      <c r="CS49" s="213"/>
      <c r="CT49" s="214"/>
      <c r="CU49" s="215" t="str">
        <f t="shared" ref="CU49:CU75" si="29">IF(CT49="","",(IF(CT49&lt;=$H49,"○","×")))</f>
        <v/>
      </c>
      <c r="CV49" s="172"/>
    </row>
    <row r="50" spans="3:100" ht="12" customHeight="1" x14ac:dyDescent="0.2">
      <c r="C50" s="982"/>
      <c r="D50" s="975" t="s">
        <v>154</v>
      </c>
      <c r="E50" s="976"/>
      <c r="F50" s="976"/>
      <c r="G50" s="889" t="s">
        <v>90</v>
      </c>
      <c r="H50" s="975" t="s">
        <v>155</v>
      </c>
      <c r="I50" s="996"/>
      <c r="J50" s="172"/>
      <c r="K50" s="886"/>
      <c r="L50" s="192" t="str">
        <f t="shared" si="0"/>
        <v/>
      </c>
      <c r="M50" s="172"/>
      <c r="N50" s="218"/>
      <c r="O50" s="192" t="str">
        <f t="shared" si="1"/>
        <v/>
      </c>
      <c r="P50" s="172"/>
      <c r="Q50" s="886"/>
      <c r="R50" s="192" t="str">
        <f t="shared" si="2"/>
        <v/>
      </c>
      <c r="S50" s="172"/>
      <c r="T50" s="218"/>
      <c r="U50" s="192" t="str">
        <f t="shared" si="3"/>
        <v/>
      </c>
      <c r="V50" s="172"/>
      <c r="W50" s="78"/>
      <c r="X50" s="192" t="str">
        <f t="shared" si="4"/>
        <v/>
      </c>
      <c r="Y50" s="172"/>
      <c r="Z50" s="218"/>
      <c r="AA50" s="192" t="str">
        <f t="shared" si="5"/>
        <v/>
      </c>
      <c r="AB50" s="172"/>
      <c r="AC50" s="218"/>
      <c r="AD50" s="192" t="str">
        <f t="shared" si="6"/>
        <v/>
      </c>
      <c r="AE50" s="172"/>
      <c r="AF50" s="218"/>
      <c r="AG50" s="192" t="str">
        <f t="shared" si="7"/>
        <v/>
      </c>
      <c r="AH50" s="172"/>
      <c r="AI50" s="218"/>
      <c r="AJ50" s="192" t="str">
        <f t="shared" si="8"/>
        <v/>
      </c>
      <c r="AK50" s="172"/>
      <c r="AL50" s="218"/>
      <c r="AM50" s="192" t="str">
        <f t="shared" si="9"/>
        <v/>
      </c>
      <c r="AN50" s="172"/>
      <c r="AO50" s="218"/>
      <c r="AP50" s="192" t="str">
        <f t="shared" si="10"/>
        <v/>
      </c>
      <c r="AQ50" s="172"/>
      <c r="AR50" s="218"/>
      <c r="AS50" s="192" t="str">
        <f t="shared" si="11"/>
        <v/>
      </c>
      <c r="AT50" s="172"/>
      <c r="AU50" s="218"/>
      <c r="AV50" s="192" t="str">
        <f t="shared" si="12"/>
        <v/>
      </c>
      <c r="AW50" s="172"/>
      <c r="AX50" s="218"/>
      <c r="AY50" s="192" t="str">
        <f t="shared" si="13"/>
        <v/>
      </c>
      <c r="AZ50" s="172"/>
      <c r="BA50" s="218"/>
      <c r="BB50" s="192" t="str">
        <f t="shared" si="14"/>
        <v/>
      </c>
      <c r="BC50" s="172"/>
      <c r="BD50" s="886"/>
      <c r="BE50" s="192" t="str">
        <f t="shared" si="15"/>
        <v/>
      </c>
      <c r="BF50" s="172"/>
      <c r="BG50" s="886"/>
      <c r="BH50" s="192" t="str">
        <f t="shared" si="16"/>
        <v/>
      </c>
      <c r="BI50" s="172"/>
      <c r="BJ50" s="218"/>
      <c r="BK50" s="192" t="str">
        <f t="shared" si="17"/>
        <v/>
      </c>
      <c r="BL50" s="172"/>
      <c r="BM50" s="218"/>
      <c r="BN50" s="192" t="str">
        <f t="shared" si="18"/>
        <v/>
      </c>
      <c r="BO50" s="172"/>
      <c r="BP50" s="218"/>
      <c r="BQ50" s="192" t="str">
        <f t="shared" si="19"/>
        <v/>
      </c>
      <c r="BR50" s="172"/>
      <c r="BS50" s="218"/>
      <c r="BT50" s="192" t="str">
        <f t="shared" si="20"/>
        <v/>
      </c>
      <c r="BU50" s="172"/>
      <c r="BV50" s="218"/>
      <c r="BW50" s="192" t="str">
        <f t="shared" si="21"/>
        <v/>
      </c>
      <c r="BX50" s="172"/>
      <c r="BY50" s="218"/>
      <c r="BZ50" s="192" t="str">
        <f t="shared" si="22"/>
        <v/>
      </c>
      <c r="CA50" s="172"/>
      <c r="CB50" s="218"/>
      <c r="CC50" s="192" t="str">
        <f t="shared" si="23"/>
        <v/>
      </c>
      <c r="CD50" s="172"/>
      <c r="CE50" s="218"/>
      <c r="CF50" s="192" t="str">
        <f t="shared" si="24"/>
        <v/>
      </c>
      <c r="CG50" s="172"/>
      <c r="CH50" s="218"/>
      <c r="CI50" s="192" t="str">
        <f t="shared" si="25"/>
        <v/>
      </c>
      <c r="CJ50" s="172"/>
      <c r="CK50" s="218"/>
      <c r="CL50" s="192" t="str">
        <f t="shared" si="26"/>
        <v/>
      </c>
      <c r="CM50" s="172"/>
      <c r="CN50" s="218"/>
      <c r="CO50" s="192" t="str">
        <f t="shared" si="27"/>
        <v/>
      </c>
      <c r="CP50" s="172"/>
      <c r="CQ50" s="218"/>
      <c r="CR50" s="192" t="str">
        <f t="shared" si="28"/>
        <v/>
      </c>
      <c r="CS50" s="172"/>
      <c r="CT50" s="218"/>
      <c r="CU50" s="192" t="str">
        <f t="shared" si="29"/>
        <v/>
      </c>
      <c r="CV50" s="172"/>
    </row>
    <row r="51" spans="3:100" ht="12" customHeight="1" x14ac:dyDescent="0.2">
      <c r="C51" s="982"/>
      <c r="D51" s="975" t="s">
        <v>156</v>
      </c>
      <c r="E51" s="976"/>
      <c r="F51" s="976"/>
      <c r="G51" s="889" t="s">
        <v>90</v>
      </c>
      <c r="H51" s="885">
        <v>0.01</v>
      </c>
      <c r="I51" s="889" t="s">
        <v>93</v>
      </c>
      <c r="J51" s="172"/>
      <c r="K51" s="217"/>
      <c r="L51" s="192" t="str">
        <f t="shared" si="0"/>
        <v/>
      </c>
      <c r="M51" s="172"/>
      <c r="N51" s="217"/>
      <c r="O51" s="192" t="str">
        <f t="shared" si="1"/>
        <v/>
      </c>
      <c r="P51" s="172"/>
      <c r="Q51" s="217"/>
      <c r="R51" s="192" t="str">
        <f t="shared" si="2"/>
        <v/>
      </c>
      <c r="S51" s="172"/>
      <c r="T51" s="219"/>
      <c r="U51" s="192" t="str">
        <f t="shared" si="3"/>
        <v/>
      </c>
      <c r="V51" s="172"/>
      <c r="W51" s="217"/>
      <c r="X51" s="192" t="str">
        <f t="shared" si="4"/>
        <v/>
      </c>
      <c r="Y51" s="172"/>
      <c r="Z51" s="217"/>
      <c r="AA51" s="192" t="str">
        <f t="shared" si="5"/>
        <v/>
      </c>
      <c r="AB51" s="172" t="s">
        <v>134</v>
      </c>
      <c r="AC51" s="217">
        <v>5.0000000000000001E-3</v>
      </c>
      <c r="AD51" s="192" t="str">
        <f t="shared" si="6"/>
        <v>○</v>
      </c>
      <c r="AE51" s="172"/>
      <c r="AF51" s="217"/>
      <c r="AG51" s="192" t="str">
        <f t="shared" si="7"/>
        <v/>
      </c>
      <c r="AH51" s="172"/>
      <c r="AI51" s="217"/>
      <c r="AJ51" s="192" t="str">
        <f t="shared" si="8"/>
        <v/>
      </c>
      <c r="AK51" s="172"/>
      <c r="AL51" s="217"/>
      <c r="AM51" s="192" t="str">
        <f t="shared" si="9"/>
        <v/>
      </c>
      <c r="AN51" s="172"/>
      <c r="AO51" s="217"/>
      <c r="AP51" s="192" t="str">
        <f t="shared" si="10"/>
        <v/>
      </c>
      <c r="AQ51" s="172"/>
      <c r="AR51" s="217"/>
      <c r="AS51" s="192" t="str">
        <f t="shared" si="11"/>
        <v/>
      </c>
      <c r="AT51" s="172"/>
      <c r="AU51" s="217"/>
      <c r="AV51" s="192" t="str">
        <f t="shared" si="12"/>
        <v/>
      </c>
      <c r="AW51" s="172"/>
      <c r="AX51" s="217"/>
      <c r="AY51" s="192" t="str">
        <f t="shared" si="13"/>
        <v/>
      </c>
      <c r="AZ51" s="172"/>
      <c r="BA51" s="217"/>
      <c r="BB51" s="192" t="str">
        <f t="shared" si="14"/>
        <v/>
      </c>
      <c r="BC51" s="172"/>
      <c r="BD51" s="217"/>
      <c r="BE51" s="192" t="str">
        <f t="shared" si="15"/>
        <v/>
      </c>
      <c r="BF51" s="172"/>
      <c r="BG51" s="217"/>
      <c r="BH51" s="192" t="str">
        <f t="shared" si="16"/>
        <v/>
      </c>
      <c r="BI51" s="172"/>
      <c r="BJ51" s="217"/>
      <c r="BK51" s="192" t="str">
        <f t="shared" si="17"/>
        <v/>
      </c>
      <c r="BL51" s="172"/>
      <c r="BM51" s="217"/>
      <c r="BN51" s="192" t="str">
        <f t="shared" si="18"/>
        <v/>
      </c>
      <c r="BO51" s="172"/>
      <c r="BP51" s="217"/>
      <c r="BQ51" s="192" t="str">
        <f t="shared" si="19"/>
        <v/>
      </c>
      <c r="BR51" s="172" t="s">
        <v>134</v>
      </c>
      <c r="BS51" s="217">
        <v>5.0000000000000001E-3</v>
      </c>
      <c r="BT51" s="192" t="str">
        <f t="shared" si="20"/>
        <v>○</v>
      </c>
      <c r="BU51" s="172"/>
      <c r="BV51" s="217"/>
      <c r="BW51" s="192" t="str">
        <f t="shared" si="21"/>
        <v/>
      </c>
      <c r="BX51" s="172"/>
      <c r="BY51" s="217"/>
      <c r="BZ51" s="192" t="str">
        <f t="shared" si="22"/>
        <v/>
      </c>
      <c r="CA51" s="172"/>
      <c r="CB51" s="217"/>
      <c r="CC51" s="192" t="str">
        <f t="shared" si="23"/>
        <v/>
      </c>
      <c r="CD51" s="172"/>
      <c r="CE51" s="217"/>
      <c r="CF51" s="192" t="str">
        <f t="shared" si="24"/>
        <v/>
      </c>
      <c r="CG51" s="172" t="s">
        <v>134</v>
      </c>
      <c r="CH51" s="217">
        <v>5.0000000000000001E-3</v>
      </c>
      <c r="CI51" s="192" t="str">
        <f t="shared" si="25"/>
        <v>○</v>
      </c>
      <c r="CJ51" s="172"/>
      <c r="CK51" s="217"/>
      <c r="CL51" s="192" t="str">
        <f t="shared" si="26"/>
        <v/>
      </c>
      <c r="CM51" s="172" t="s">
        <v>134</v>
      </c>
      <c r="CN51" s="217">
        <v>5.0000000000000001E-3</v>
      </c>
      <c r="CO51" s="192" t="str">
        <f t="shared" si="27"/>
        <v>○</v>
      </c>
      <c r="CP51" s="172"/>
      <c r="CQ51" s="217"/>
      <c r="CR51" s="192" t="str">
        <f t="shared" si="28"/>
        <v/>
      </c>
      <c r="CS51" s="172"/>
      <c r="CT51" s="217"/>
      <c r="CU51" s="192" t="str">
        <f t="shared" si="29"/>
        <v/>
      </c>
      <c r="CV51" s="172"/>
    </row>
    <row r="52" spans="3:100" ht="12" customHeight="1" x14ac:dyDescent="0.2">
      <c r="C52" s="982"/>
      <c r="D52" s="977" t="s">
        <v>157</v>
      </c>
      <c r="E52" s="978"/>
      <c r="F52" s="978"/>
      <c r="G52" s="898" t="s">
        <v>90</v>
      </c>
      <c r="H52" s="896">
        <v>0.02</v>
      </c>
      <c r="I52" s="889" t="s">
        <v>93</v>
      </c>
      <c r="J52" s="220"/>
      <c r="K52" s="221"/>
      <c r="L52" s="222" t="str">
        <f t="shared" si="0"/>
        <v/>
      </c>
      <c r="M52" s="220"/>
      <c r="N52" s="221"/>
      <c r="O52" s="222" t="str">
        <f t="shared" si="1"/>
        <v/>
      </c>
      <c r="P52" s="220"/>
      <c r="Q52" s="221"/>
      <c r="R52" s="222" t="str">
        <f t="shared" si="2"/>
        <v/>
      </c>
      <c r="S52" s="220"/>
      <c r="T52" s="223"/>
      <c r="U52" s="222" t="str">
        <f t="shared" si="3"/>
        <v/>
      </c>
      <c r="V52" s="220"/>
      <c r="W52" s="221"/>
      <c r="X52" s="222" t="str">
        <f t="shared" si="4"/>
        <v/>
      </c>
      <c r="Y52" s="220"/>
      <c r="Z52" s="221"/>
      <c r="AA52" s="222" t="str">
        <f t="shared" si="5"/>
        <v/>
      </c>
      <c r="AB52" s="220"/>
      <c r="AC52" s="221"/>
      <c r="AD52" s="222" t="str">
        <f t="shared" si="6"/>
        <v/>
      </c>
      <c r="AE52" s="220"/>
      <c r="AF52" s="221"/>
      <c r="AG52" s="222" t="str">
        <f t="shared" si="7"/>
        <v/>
      </c>
      <c r="AH52" s="220"/>
      <c r="AI52" s="221"/>
      <c r="AJ52" s="222" t="str">
        <f t="shared" si="8"/>
        <v/>
      </c>
      <c r="AK52" s="220"/>
      <c r="AL52" s="221"/>
      <c r="AM52" s="222" t="str">
        <f t="shared" si="9"/>
        <v/>
      </c>
      <c r="AN52" s="220"/>
      <c r="AO52" s="221"/>
      <c r="AP52" s="222" t="str">
        <f t="shared" si="10"/>
        <v/>
      </c>
      <c r="AQ52" s="220"/>
      <c r="AR52" s="221"/>
      <c r="AS52" s="222" t="str">
        <f t="shared" si="11"/>
        <v/>
      </c>
      <c r="AT52" s="220"/>
      <c r="AU52" s="221"/>
      <c r="AV52" s="222" t="str">
        <f t="shared" si="12"/>
        <v/>
      </c>
      <c r="AW52" s="220"/>
      <c r="AX52" s="221"/>
      <c r="AY52" s="222" t="str">
        <f t="shared" si="13"/>
        <v/>
      </c>
      <c r="AZ52" s="220"/>
      <c r="BA52" s="221"/>
      <c r="BB52" s="222" t="str">
        <f t="shared" si="14"/>
        <v/>
      </c>
      <c r="BC52" s="220"/>
      <c r="BD52" s="221"/>
      <c r="BE52" s="222" t="str">
        <f t="shared" si="15"/>
        <v/>
      </c>
      <c r="BF52" s="220"/>
      <c r="BG52" s="221"/>
      <c r="BH52" s="222" t="str">
        <f t="shared" si="16"/>
        <v/>
      </c>
      <c r="BI52" s="220"/>
      <c r="BJ52" s="221"/>
      <c r="BK52" s="222" t="str">
        <f t="shared" si="17"/>
        <v/>
      </c>
      <c r="BL52" s="220"/>
      <c r="BM52" s="221"/>
      <c r="BN52" s="222" t="str">
        <f t="shared" si="18"/>
        <v/>
      </c>
      <c r="BO52" s="220"/>
      <c r="BP52" s="221"/>
      <c r="BQ52" s="222" t="str">
        <f t="shared" si="19"/>
        <v/>
      </c>
      <c r="BR52" s="220"/>
      <c r="BS52" s="221"/>
      <c r="BT52" s="222" t="str">
        <f t="shared" si="20"/>
        <v/>
      </c>
      <c r="BU52" s="220"/>
      <c r="BV52" s="221"/>
      <c r="BW52" s="222" t="str">
        <f t="shared" si="21"/>
        <v/>
      </c>
      <c r="BX52" s="220"/>
      <c r="BY52" s="221"/>
      <c r="BZ52" s="222" t="str">
        <f t="shared" si="22"/>
        <v/>
      </c>
      <c r="CA52" s="220"/>
      <c r="CB52" s="221"/>
      <c r="CC52" s="222" t="str">
        <f t="shared" si="23"/>
        <v/>
      </c>
      <c r="CD52" s="220"/>
      <c r="CE52" s="221"/>
      <c r="CF52" s="222" t="str">
        <f t="shared" si="24"/>
        <v/>
      </c>
      <c r="CG52" s="220"/>
      <c r="CH52" s="221"/>
      <c r="CI52" s="222" t="str">
        <f t="shared" si="25"/>
        <v/>
      </c>
      <c r="CJ52" s="220"/>
      <c r="CK52" s="221"/>
      <c r="CL52" s="222" t="str">
        <f t="shared" si="26"/>
        <v/>
      </c>
      <c r="CM52" s="220"/>
      <c r="CN52" s="221"/>
      <c r="CO52" s="222" t="str">
        <f t="shared" si="27"/>
        <v/>
      </c>
      <c r="CP52" s="220"/>
      <c r="CQ52" s="221"/>
      <c r="CR52" s="222" t="str">
        <f t="shared" si="28"/>
        <v/>
      </c>
      <c r="CS52" s="220"/>
      <c r="CT52" s="221"/>
      <c r="CU52" s="222" t="str">
        <f t="shared" si="29"/>
        <v/>
      </c>
      <c r="CV52" s="172"/>
    </row>
    <row r="53" spans="3:100" ht="12" customHeight="1" x14ac:dyDescent="0.2">
      <c r="C53" s="982"/>
      <c r="D53" s="975" t="s">
        <v>158</v>
      </c>
      <c r="E53" s="976"/>
      <c r="F53" s="976"/>
      <c r="G53" s="889" t="s">
        <v>90</v>
      </c>
      <c r="H53" s="885">
        <v>0.01</v>
      </c>
      <c r="I53" s="899" t="s">
        <v>93</v>
      </c>
      <c r="J53" s="172"/>
      <c r="K53" s="217"/>
      <c r="L53" s="192" t="str">
        <f t="shared" si="0"/>
        <v/>
      </c>
      <c r="M53" s="172"/>
      <c r="N53" s="219"/>
      <c r="O53" s="192" t="str">
        <f t="shared" si="1"/>
        <v/>
      </c>
      <c r="P53" s="172"/>
      <c r="Q53" s="217"/>
      <c r="R53" s="192" t="str">
        <f t="shared" si="2"/>
        <v/>
      </c>
      <c r="S53" s="172"/>
      <c r="T53" s="219"/>
      <c r="U53" s="192" t="str">
        <f t="shared" si="3"/>
        <v/>
      </c>
      <c r="V53" s="172"/>
      <c r="W53" s="219"/>
      <c r="X53" s="192" t="str">
        <f t="shared" si="4"/>
        <v/>
      </c>
      <c r="Y53" s="172"/>
      <c r="Z53" s="219"/>
      <c r="AA53" s="192" t="str">
        <f t="shared" si="5"/>
        <v/>
      </c>
      <c r="AB53" s="172"/>
      <c r="AC53" s="219"/>
      <c r="AD53" s="192" t="str">
        <f t="shared" si="6"/>
        <v/>
      </c>
      <c r="AE53" s="172"/>
      <c r="AF53" s="219"/>
      <c r="AG53" s="192" t="str">
        <f t="shared" si="7"/>
        <v/>
      </c>
      <c r="AH53" s="172"/>
      <c r="AI53" s="219"/>
      <c r="AJ53" s="192" t="str">
        <f t="shared" si="8"/>
        <v/>
      </c>
      <c r="AK53" s="172"/>
      <c r="AL53" s="219"/>
      <c r="AM53" s="192" t="str">
        <f t="shared" si="9"/>
        <v/>
      </c>
      <c r="AN53" s="172"/>
      <c r="AO53" s="219"/>
      <c r="AP53" s="192" t="str">
        <f t="shared" si="10"/>
        <v/>
      </c>
      <c r="AQ53" s="172"/>
      <c r="AR53" s="219"/>
      <c r="AS53" s="192" t="str">
        <f t="shared" si="11"/>
        <v/>
      </c>
      <c r="AT53" s="172"/>
      <c r="AU53" s="219"/>
      <c r="AV53" s="192" t="str">
        <f t="shared" si="12"/>
        <v/>
      </c>
      <c r="AW53" s="172"/>
      <c r="AX53" s="219"/>
      <c r="AY53" s="192" t="str">
        <f t="shared" si="13"/>
        <v/>
      </c>
      <c r="AZ53" s="172"/>
      <c r="BA53" s="219"/>
      <c r="BB53" s="192" t="str">
        <f t="shared" si="14"/>
        <v/>
      </c>
      <c r="BC53" s="172"/>
      <c r="BD53" s="217"/>
      <c r="BE53" s="192" t="str">
        <f t="shared" si="15"/>
        <v/>
      </c>
      <c r="BF53" s="172"/>
      <c r="BG53" s="217"/>
      <c r="BH53" s="192" t="str">
        <f t="shared" si="16"/>
        <v/>
      </c>
      <c r="BI53" s="172"/>
      <c r="BJ53" s="219"/>
      <c r="BK53" s="192" t="str">
        <f t="shared" si="17"/>
        <v/>
      </c>
      <c r="BL53" s="172"/>
      <c r="BM53" s="219"/>
      <c r="BN53" s="192" t="str">
        <f t="shared" si="18"/>
        <v/>
      </c>
      <c r="BO53" s="172"/>
      <c r="BP53" s="219"/>
      <c r="BQ53" s="192" t="str">
        <f t="shared" si="19"/>
        <v/>
      </c>
      <c r="BR53" s="172"/>
      <c r="BS53" s="219"/>
      <c r="BT53" s="192" t="str">
        <f t="shared" si="20"/>
        <v/>
      </c>
      <c r="BU53" s="172"/>
      <c r="BV53" s="219"/>
      <c r="BW53" s="192" t="str">
        <f t="shared" si="21"/>
        <v/>
      </c>
      <c r="BX53" s="172"/>
      <c r="BY53" s="219"/>
      <c r="BZ53" s="192" t="str">
        <f t="shared" si="22"/>
        <v/>
      </c>
      <c r="CA53" s="172"/>
      <c r="CB53" s="219"/>
      <c r="CC53" s="192" t="str">
        <f t="shared" si="23"/>
        <v/>
      </c>
      <c r="CD53" s="172"/>
      <c r="CE53" s="219"/>
      <c r="CF53" s="192" t="str">
        <f t="shared" si="24"/>
        <v/>
      </c>
      <c r="CG53" s="172"/>
      <c r="CH53" s="219"/>
      <c r="CI53" s="192" t="str">
        <f t="shared" si="25"/>
        <v/>
      </c>
      <c r="CJ53" s="172"/>
      <c r="CK53" s="219"/>
      <c r="CL53" s="192" t="str">
        <f t="shared" si="26"/>
        <v/>
      </c>
      <c r="CM53" s="172"/>
      <c r="CN53" s="219"/>
      <c r="CO53" s="192" t="str">
        <f t="shared" si="27"/>
        <v/>
      </c>
      <c r="CP53" s="172"/>
      <c r="CQ53" s="219"/>
      <c r="CR53" s="192" t="str">
        <f t="shared" si="28"/>
        <v/>
      </c>
      <c r="CS53" s="172"/>
      <c r="CT53" s="219"/>
      <c r="CU53" s="192" t="str">
        <f t="shared" si="29"/>
        <v/>
      </c>
      <c r="CV53" s="172"/>
    </row>
    <row r="54" spans="3:100" ht="12" customHeight="1" x14ac:dyDescent="0.2">
      <c r="C54" s="982"/>
      <c r="D54" s="975" t="s">
        <v>159</v>
      </c>
      <c r="E54" s="976"/>
      <c r="F54" s="976"/>
      <c r="G54" s="889" t="s">
        <v>90</v>
      </c>
      <c r="H54" s="885">
        <v>5.0000000000000001E-4</v>
      </c>
      <c r="I54" s="889" t="s">
        <v>93</v>
      </c>
      <c r="J54" s="172"/>
      <c r="K54" s="217"/>
      <c r="L54" s="192" t="str">
        <f t="shared" si="0"/>
        <v/>
      </c>
      <c r="M54" s="172"/>
      <c r="N54" s="219"/>
      <c r="O54" s="192" t="str">
        <f t="shared" si="1"/>
        <v/>
      </c>
      <c r="P54" s="172"/>
      <c r="Q54" s="217"/>
      <c r="R54" s="192" t="str">
        <f t="shared" si="2"/>
        <v/>
      </c>
      <c r="S54" s="172"/>
      <c r="T54" s="219"/>
      <c r="U54" s="192" t="str">
        <f t="shared" si="3"/>
        <v/>
      </c>
      <c r="V54" s="172"/>
      <c r="W54" s="219"/>
      <c r="X54" s="192" t="str">
        <f t="shared" si="4"/>
        <v/>
      </c>
      <c r="Y54" s="172"/>
      <c r="Z54" s="219"/>
      <c r="AA54" s="192" t="str">
        <f t="shared" si="5"/>
        <v/>
      </c>
      <c r="AB54" s="172"/>
      <c r="AC54" s="219"/>
      <c r="AD54" s="192" t="str">
        <f t="shared" si="6"/>
        <v/>
      </c>
      <c r="AE54" s="172"/>
      <c r="AF54" s="219"/>
      <c r="AG54" s="192" t="str">
        <f t="shared" si="7"/>
        <v/>
      </c>
      <c r="AH54" s="172"/>
      <c r="AI54" s="219"/>
      <c r="AJ54" s="192" t="str">
        <f t="shared" si="8"/>
        <v/>
      </c>
      <c r="AK54" s="172"/>
      <c r="AL54" s="219"/>
      <c r="AM54" s="192" t="str">
        <f t="shared" si="9"/>
        <v/>
      </c>
      <c r="AN54" s="172"/>
      <c r="AO54" s="219"/>
      <c r="AP54" s="192" t="str">
        <f t="shared" si="10"/>
        <v/>
      </c>
      <c r="AQ54" s="172"/>
      <c r="AR54" s="219"/>
      <c r="AS54" s="192" t="str">
        <f t="shared" si="11"/>
        <v/>
      </c>
      <c r="AT54" s="172"/>
      <c r="AU54" s="219"/>
      <c r="AV54" s="192" t="str">
        <f t="shared" si="12"/>
        <v/>
      </c>
      <c r="AW54" s="172"/>
      <c r="AX54" s="219"/>
      <c r="AY54" s="192" t="str">
        <f t="shared" si="13"/>
        <v/>
      </c>
      <c r="AZ54" s="172"/>
      <c r="BA54" s="219"/>
      <c r="BB54" s="192" t="str">
        <f t="shared" si="14"/>
        <v/>
      </c>
      <c r="BC54" s="172"/>
      <c r="BD54" s="217"/>
      <c r="BE54" s="192" t="str">
        <f t="shared" si="15"/>
        <v/>
      </c>
      <c r="BF54" s="172"/>
      <c r="BG54" s="217"/>
      <c r="BH54" s="192" t="str">
        <f t="shared" si="16"/>
        <v/>
      </c>
      <c r="BI54" s="172"/>
      <c r="BJ54" s="219"/>
      <c r="BK54" s="192" t="str">
        <f t="shared" si="17"/>
        <v/>
      </c>
      <c r="BL54" s="172"/>
      <c r="BM54" s="219"/>
      <c r="BN54" s="192" t="str">
        <f t="shared" si="18"/>
        <v/>
      </c>
      <c r="BO54" s="172"/>
      <c r="BP54" s="219"/>
      <c r="BQ54" s="192" t="str">
        <f t="shared" si="19"/>
        <v/>
      </c>
      <c r="BR54" s="172"/>
      <c r="BS54" s="219"/>
      <c r="BT54" s="192" t="str">
        <f t="shared" si="20"/>
        <v/>
      </c>
      <c r="BU54" s="172"/>
      <c r="BV54" s="219"/>
      <c r="BW54" s="192" t="str">
        <f t="shared" si="21"/>
        <v/>
      </c>
      <c r="BX54" s="172"/>
      <c r="BY54" s="219"/>
      <c r="BZ54" s="192" t="str">
        <f t="shared" si="22"/>
        <v/>
      </c>
      <c r="CA54" s="172"/>
      <c r="CB54" s="219"/>
      <c r="CC54" s="192" t="str">
        <f t="shared" si="23"/>
        <v/>
      </c>
      <c r="CD54" s="172"/>
      <c r="CE54" s="219"/>
      <c r="CF54" s="192" t="str">
        <f t="shared" si="24"/>
        <v/>
      </c>
      <c r="CG54" s="172"/>
      <c r="CH54" s="219"/>
      <c r="CI54" s="192" t="str">
        <f t="shared" si="25"/>
        <v/>
      </c>
      <c r="CJ54" s="172"/>
      <c r="CK54" s="219"/>
      <c r="CL54" s="192" t="str">
        <f t="shared" si="26"/>
        <v/>
      </c>
      <c r="CM54" s="172"/>
      <c r="CN54" s="219"/>
      <c r="CO54" s="192" t="str">
        <f t="shared" si="27"/>
        <v/>
      </c>
      <c r="CP54" s="172"/>
      <c r="CQ54" s="219"/>
      <c r="CR54" s="192" t="str">
        <f t="shared" si="28"/>
        <v/>
      </c>
      <c r="CS54" s="172"/>
      <c r="CT54" s="219"/>
      <c r="CU54" s="192" t="str">
        <f t="shared" si="29"/>
        <v/>
      </c>
      <c r="CV54" s="172"/>
    </row>
    <row r="55" spans="3:100" ht="12" customHeight="1" x14ac:dyDescent="0.2">
      <c r="C55" s="982"/>
      <c r="D55" s="975" t="s">
        <v>160</v>
      </c>
      <c r="E55" s="976"/>
      <c r="F55" s="976"/>
      <c r="G55" s="889" t="s">
        <v>90</v>
      </c>
      <c r="H55" s="975" t="s">
        <v>155</v>
      </c>
      <c r="I55" s="996"/>
      <c r="J55" s="23"/>
      <c r="K55" s="217"/>
      <c r="L55" s="143" t="str">
        <f t="shared" si="0"/>
        <v/>
      </c>
      <c r="M55" s="23"/>
      <c r="N55" s="219"/>
      <c r="O55" s="143" t="str">
        <f t="shared" si="1"/>
        <v/>
      </c>
      <c r="P55" s="23"/>
      <c r="Q55" s="217"/>
      <c r="R55" s="143" t="str">
        <f t="shared" si="2"/>
        <v/>
      </c>
      <c r="S55" s="23"/>
      <c r="T55" s="219"/>
      <c r="U55" s="143" t="str">
        <f t="shared" si="3"/>
        <v/>
      </c>
      <c r="V55" s="23"/>
      <c r="W55" s="219"/>
      <c r="X55" s="143" t="str">
        <f t="shared" si="4"/>
        <v/>
      </c>
      <c r="Y55" s="23"/>
      <c r="Z55" s="219"/>
      <c r="AA55" s="143" t="str">
        <f t="shared" si="5"/>
        <v/>
      </c>
      <c r="AB55" s="23"/>
      <c r="AC55" s="219"/>
      <c r="AD55" s="143" t="str">
        <f t="shared" si="6"/>
        <v/>
      </c>
      <c r="AE55" s="23"/>
      <c r="AF55" s="219"/>
      <c r="AG55" s="143" t="str">
        <f t="shared" si="7"/>
        <v/>
      </c>
      <c r="AH55" s="23"/>
      <c r="AI55" s="219"/>
      <c r="AJ55" s="143" t="str">
        <f t="shared" si="8"/>
        <v/>
      </c>
      <c r="AK55" s="23"/>
      <c r="AL55" s="219"/>
      <c r="AM55" s="143" t="str">
        <f t="shared" si="9"/>
        <v/>
      </c>
      <c r="AN55" s="23"/>
      <c r="AO55" s="219"/>
      <c r="AP55" s="143" t="str">
        <f t="shared" si="10"/>
        <v/>
      </c>
      <c r="AQ55" s="23"/>
      <c r="AR55" s="219"/>
      <c r="AS55" s="143" t="str">
        <f t="shared" si="11"/>
        <v/>
      </c>
      <c r="AT55" s="23"/>
      <c r="AU55" s="219"/>
      <c r="AV55" s="143" t="str">
        <f t="shared" si="12"/>
        <v/>
      </c>
      <c r="AW55" s="23"/>
      <c r="AX55" s="219"/>
      <c r="AY55" s="143" t="str">
        <f t="shared" si="13"/>
        <v/>
      </c>
      <c r="AZ55" s="23"/>
      <c r="BA55" s="219"/>
      <c r="BB55" s="143" t="str">
        <f t="shared" si="14"/>
        <v/>
      </c>
      <c r="BC55" s="23"/>
      <c r="BD55" s="217"/>
      <c r="BE55" s="143" t="str">
        <f t="shared" si="15"/>
        <v/>
      </c>
      <c r="BF55" s="23"/>
      <c r="BG55" s="217"/>
      <c r="BH55" s="143" t="str">
        <f t="shared" si="16"/>
        <v/>
      </c>
      <c r="BI55" s="23"/>
      <c r="BJ55" s="219"/>
      <c r="BK55" s="143" t="str">
        <f t="shared" si="17"/>
        <v/>
      </c>
      <c r="BL55" s="23"/>
      <c r="BM55" s="219"/>
      <c r="BN55" s="143" t="str">
        <f t="shared" si="18"/>
        <v/>
      </c>
      <c r="BO55" s="23"/>
      <c r="BP55" s="219"/>
      <c r="BQ55" s="143" t="str">
        <f t="shared" si="19"/>
        <v/>
      </c>
      <c r="BR55" s="23"/>
      <c r="BS55" s="219"/>
      <c r="BT55" s="143" t="str">
        <f t="shared" si="20"/>
        <v/>
      </c>
      <c r="BU55" s="23"/>
      <c r="BV55" s="219"/>
      <c r="BW55" s="143" t="str">
        <f t="shared" si="21"/>
        <v/>
      </c>
      <c r="BX55" s="23"/>
      <c r="BY55" s="219"/>
      <c r="BZ55" s="143" t="str">
        <f t="shared" si="22"/>
        <v/>
      </c>
      <c r="CA55" s="23"/>
      <c r="CB55" s="219"/>
      <c r="CC55" s="143" t="str">
        <f t="shared" si="23"/>
        <v/>
      </c>
      <c r="CD55" s="23"/>
      <c r="CE55" s="219"/>
      <c r="CF55" s="143" t="str">
        <f t="shared" si="24"/>
        <v/>
      </c>
      <c r="CG55" s="23"/>
      <c r="CH55" s="219"/>
      <c r="CI55" s="143" t="str">
        <f t="shared" si="25"/>
        <v/>
      </c>
      <c r="CJ55" s="23"/>
      <c r="CK55" s="219"/>
      <c r="CL55" s="143" t="str">
        <f t="shared" si="26"/>
        <v/>
      </c>
      <c r="CM55" s="23"/>
      <c r="CN55" s="219"/>
      <c r="CO55" s="143" t="str">
        <f t="shared" si="27"/>
        <v/>
      </c>
      <c r="CP55" s="23"/>
      <c r="CQ55" s="219"/>
      <c r="CR55" s="143" t="str">
        <f t="shared" si="28"/>
        <v/>
      </c>
      <c r="CS55" s="23"/>
      <c r="CT55" s="219"/>
      <c r="CU55" s="143" t="str">
        <f t="shared" si="29"/>
        <v/>
      </c>
      <c r="CV55" s="23"/>
    </row>
    <row r="56" spans="3:100" ht="12" customHeight="1" x14ac:dyDescent="0.2">
      <c r="C56" s="982"/>
      <c r="D56" s="977" t="s">
        <v>161</v>
      </c>
      <c r="E56" s="978"/>
      <c r="F56" s="978"/>
      <c r="G56" s="898" t="s">
        <v>90</v>
      </c>
      <c r="H56" s="977" t="s">
        <v>155</v>
      </c>
      <c r="I56" s="997"/>
      <c r="J56" s="224"/>
      <c r="K56" s="221"/>
      <c r="L56" s="225" t="str">
        <f t="shared" si="0"/>
        <v/>
      </c>
      <c r="M56" s="224"/>
      <c r="N56" s="223"/>
      <c r="O56" s="225" t="str">
        <f t="shared" si="1"/>
        <v/>
      </c>
      <c r="P56" s="224"/>
      <c r="Q56" s="221"/>
      <c r="R56" s="225" t="str">
        <f t="shared" si="2"/>
        <v/>
      </c>
      <c r="S56" s="224"/>
      <c r="T56" s="223"/>
      <c r="U56" s="225" t="str">
        <f t="shared" si="3"/>
        <v/>
      </c>
      <c r="V56" s="224"/>
      <c r="W56" s="223"/>
      <c r="X56" s="225" t="str">
        <f t="shared" si="4"/>
        <v/>
      </c>
      <c r="Y56" s="224"/>
      <c r="Z56" s="223"/>
      <c r="AA56" s="225" t="str">
        <f t="shared" si="5"/>
        <v/>
      </c>
      <c r="AB56" s="224"/>
      <c r="AC56" s="223"/>
      <c r="AD56" s="225" t="str">
        <f t="shared" si="6"/>
        <v/>
      </c>
      <c r="AE56" s="224"/>
      <c r="AF56" s="223"/>
      <c r="AG56" s="225" t="str">
        <f t="shared" si="7"/>
        <v/>
      </c>
      <c r="AH56" s="224"/>
      <c r="AI56" s="223"/>
      <c r="AJ56" s="225" t="str">
        <f t="shared" si="8"/>
        <v/>
      </c>
      <c r="AK56" s="224"/>
      <c r="AL56" s="223"/>
      <c r="AM56" s="225" t="str">
        <f t="shared" si="9"/>
        <v/>
      </c>
      <c r="AN56" s="224"/>
      <c r="AO56" s="223"/>
      <c r="AP56" s="225" t="str">
        <f t="shared" si="10"/>
        <v/>
      </c>
      <c r="AQ56" s="224"/>
      <c r="AR56" s="223"/>
      <c r="AS56" s="225" t="str">
        <f t="shared" si="11"/>
        <v/>
      </c>
      <c r="AT56" s="224"/>
      <c r="AU56" s="223"/>
      <c r="AV56" s="225" t="str">
        <f t="shared" si="12"/>
        <v/>
      </c>
      <c r="AW56" s="224"/>
      <c r="AX56" s="223"/>
      <c r="AY56" s="225" t="str">
        <f t="shared" si="13"/>
        <v/>
      </c>
      <c r="AZ56" s="224"/>
      <c r="BA56" s="223"/>
      <c r="BB56" s="225" t="str">
        <f t="shared" si="14"/>
        <v/>
      </c>
      <c r="BC56" s="224"/>
      <c r="BD56" s="221"/>
      <c r="BE56" s="225" t="str">
        <f t="shared" si="15"/>
        <v/>
      </c>
      <c r="BF56" s="224"/>
      <c r="BG56" s="221"/>
      <c r="BH56" s="225" t="str">
        <f t="shared" si="16"/>
        <v/>
      </c>
      <c r="BI56" s="224"/>
      <c r="BJ56" s="223"/>
      <c r="BK56" s="225" t="str">
        <f t="shared" si="17"/>
        <v/>
      </c>
      <c r="BL56" s="224"/>
      <c r="BM56" s="223"/>
      <c r="BN56" s="225" t="str">
        <f t="shared" si="18"/>
        <v/>
      </c>
      <c r="BO56" s="224"/>
      <c r="BP56" s="223"/>
      <c r="BQ56" s="225" t="str">
        <f t="shared" si="19"/>
        <v/>
      </c>
      <c r="BR56" s="224"/>
      <c r="BS56" s="223"/>
      <c r="BT56" s="225" t="str">
        <f t="shared" si="20"/>
        <v/>
      </c>
      <c r="BU56" s="224"/>
      <c r="BV56" s="223"/>
      <c r="BW56" s="225" t="str">
        <f t="shared" si="21"/>
        <v/>
      </c>
      <c r="BX56" s="224"/>
      <c r="BY56" s="223"/>
      <c r="BZ56" s="225" t="str">
        <f t="shared" si="22"/>
        <v/>
      </c>
      <c r="CA56" s="224"/>
      <c r="CB56" s="223"/>
      <c r="CC56" s="225" t="str">
        <f t="shared" si="23"/>
        <v/>
      </c>
      <c r="CD56" s="224"/>
      <c r="CE56" s="223"/>
      <c r="CF56" s="225" t="str">
        <f t="shared" si="24"/>
        <v/>
      </c>
      <c r="CG56" s="224"/>
      <c r="CH56" s="223"/>
      <c r="CI56" s="225" t="str">
        <f t="shared" si="25"/>
        <v/>
      </c>
      <c r="CJ56" s="224"/>
      <c r="CK56" s="223"/>
      <c r="CL56" s="225" t="str">
        <f t="shared" si="26"/>
        <v/>
      </c>
      <c r="CM56" s="224"/>
      <c r="CN56" s="223"/>
      <c r="CO56" s="225" t="str">
        <f t="shared" si="27"/>
        <v/>
      </c>
      <c r="CP56" s="224"/>
      <c r="CQ56" s="223"/>
      <c r="CR56" s="225" t="str">
        <f t="shared" si="28"/>
        <v/>
      </c>
      <c r="CS56" s="224"/>
      <c r="CT56" s="223"/>
      <c r="CU56" s="225" t="str">
        <f t="shared" si="29"/>
        <v/>
      </c>
      <c r="CV56" s="23"/>
    </row>
    <row r="57" spans="3:100" ht="12" customHeight="1" x14ac:dyDescent="0.2">
      <c r="C57" s="982"/>
      <c r="D57" s="975" t="s">
        <v>162</v>
      </c>
      <c r="E57" s="976"/>
      <c r="F57" s="976"/>
      <c r="G57" s="889" t="s">
        <v>90</v>
      </c>
      <c r="H57" s="893">
        <v>0.02</v>
      </c>
      <c r="I57" s="899" t="s">
        <v>93</v>
      </c>
      <c r="J57" s="172"/>
      <c r="K57" s="217"/>
      <c r="L57" s="192" t="str">
        <f t="shared" si="0"/>
        <v/>
      </c>
      <c r="M57" s="172"/>
      <c r="N57" s="219"/>
      <c r="O57" s="192" t="str">
        <f t="shared" si="1"/>
        <v/>
      </c>
      <c r="P57" s="172"/>
      <c r="Q57" s="217"/>
      <c r="R57" s="192" t="str">
        <f t="shared" si="2"/>
        <v/>
      </c>
      <c r="S57" s="172"/>
      <c r="T57" s="219"/>
      <c r="U57" s="192" t="str">
        <f t="shared" si="3"/>
        <v/>
      </c>
      <c r="V57" s="172"/>
      <c r="W57" s="219"/>
      <c r="X57" s="192" t="str">
        <f t="shared" si="4"/>
        <v/>
      </c>
      <c r="Y57" s="172"/>
      <c r="Z57" s="219"/>
      <c r="AA57" s="192" t="str">
        <f t="shared" si="5"/>
        <v/>
      </c>
      <c r="AB57" s="172"/>
      <c r="AC57" s="219"/>
      <c r="AD57" s="192" t="str">
        <f t="shared" si="6"/>
        <v/>
      </c>
      <c r="AE57" s="172"/>
      <c r="AF57" s="219"/>
      <c r="AG57" s="192" t="str">
        <f t="shared" si="7"/>
        <v/>
      </c>
      <c r="AH57" s="172"/>
      <c r="AI57" s="219"/>
      <c r="AJ57" s="192" t="str">
        <f t="shared" si="8"/>
        <v/>
      </c>
      <c r="AK57" s="172"/>
      <c r="AL57" s="219"/>
      <c r="AM57" s="192" t="str">
        <f t="shared" si="9"/>
        <v/>
      </c>
      <c r="AN57" s="172"/>
      <c r="AO57" s="219"/>
      <c r="AP57" s="192" t="str">
        <f t="shared" si="10"/>
        <v/>
      </c>
      <c r="AQ57" s="172"/>
      <c r="AR57" s="219"/>
      <c r="AS57" s="192" t="str">
        <f t="shared" si="11"/>
        <v/>
      </c>
      <c r="AT57" s="172"/>
      <c r="AU57" s="219"/>
      <c r="AV57" s="192" t="str">
        <f t="shared" si="12"/>
        <v/>
      </c>
      <c r="AW57" s="172"/>
      <c r="AX57" s="219"/>
      <c r="AY57" s="192" t="str">
        <f t="shared" si="13"/>
        <v/>
      </c>
      <c r="AZ57" s="172"/>
      <c r="BA57" s="219"/>
      <c r="BB57" s="192" t="str">
        <f t="shared" si="14"/>
        <v/>
      </c>
      <c r="BC57" s="172"/>
      <c r="BD57" s="217"/>
      <c r="BE57" s="192" t="str">
        <f t="shared" si="15"/>
        <v/>
      </c>
      <c r="BF57" s="172"/>
      <c r="BG57" s="217"/>
      <c r="BH57" s="192" t="str">
        <f t="shared" si="16"/>
        <v/>
      </c>
      <c r="BI57" s="172"/>
      <c r="BJ57" s="219"/>
      <c r="BK57" s="192" t="str">
        <f t="shared" si="17"/>
        <v/>
      </c>
      <c r="BL57" s="172"/>
      <c r="BM57" s="219"/>
      <c r="BN57" s="192" t="str">
        <f t="shared" si="18"/>
        <v/>
      </c>
      <c r="BO57" s="172"/>
      <c r="BP57" s="219"/>
      <c r="BQ57" s="192" t="str">
        <f t="shared" si="19"/>
        <v/>
      </c>
      <c r="BR57" s="172"/>
      <c r="BS57" s="219"/>
      <c r="BT57" s="192" t="str">
        <f t="shared" si="20"/>
        <v/>
      </c>
      <c r="BU57" s="172"/>
      <c r="BV57" s="219"/>
      <c r="BW57" s="192" t="str">
        <f t="shared" si="21"/>
        <v/>
      </c>
      <c r="BX57" s="172"/>
      <c r="BY57" s="219"/>
      <c r="BZ57" s="192" t="str">
        <f t="shared" si="22"/>
        <v/>
      </c>
      <c r="CA57" s="172"/>
      <c r="CB57" s="219"/>
      <c r="CC57" s="192" t="str">
        <f t="shared" si="23"/>
        <v/>
      </c>
      <c r="CD57" s="172"/>
      <c r="CE57" s="219"/>
      <c r="CF57" s="192" t="str">
        <f t="shared" si="24"/>
        <v/>
      </c>
      <c r="CG57" s="172"/>
      <c r="CH57" s="219"/>
      <c r="CI57" s="192" t="str">
        <f t="shared" si="25"/>
        <v/>
      </c>
      <c r="CJ57" s="172"/>
      <c r="CK57" s="219"/>
      <c r="CL57" s="192" t="str">
        <f t="shared" si="26"/>
        <v/>
      </c>
      <c r="CM57" s="172"/>
      <c r="CN57" s="219"/>
      <c r="CO57" s="192" t="str">
        <f t="shared" si="27"/>
        <v/>
      </c>
      <c r="CP57" s="172"/>
      <c r="CQ57" s="219"/>
      <c r="CR57" s="192" t="str">
        <f t="shared" si="28"/>
        <v/>
      </c>
      <c r="CS57" s="172"/>
      <c r="CT57" s="219"/>
      <c r="CU57" s="192" t="str">
        <f t="shared" si="29"/>
        <v/>
      </c>
      <c r="CV57" s="172"/>
    </row>
    <row r="58" spans="3:100" ht="12" customHeight="1" x14ac:dyDescent="0.2">
      <c r="C58" s="982"/>
      <c r="D58" s="975" t="s">
        <v>163</v>
      </c>
      <c r="E58" s="976"/>
      <c r="F58" s="976"/>
      <c r="G58" s="889" t="s">
        <v>90</v>
      </c>
      <c r="H58" s="885">
        <v>2E-3</v>
      </c>
      <c r="I58" s="889" t="s">
        <v>93</v>
      </c>
      <c r="J58" s="172"/>
      <c r="K58" s="217"/>
      <c r="L58" s="192" t="str">
        <f t="shared" si="0"/>
        <v/>
      </c>
      <c r="M58" s="172"/>
      <c r="N58" s="219"/>
      <c r="O58" s="192" t="str">
        <f t="shared" si="1"/>
        <v/>
      </c>
      <c r="P58" s="172"/>
      <c r="Q58" s="217"/>
      <c r="R58" s="192" t="str">
        <f t="shared" si="2"/>
        <v/>
      </c>
      <c r="S58" s="172"/>
      <c r="T58" s="219"/>
      <c r="U58" s="192" t="str">
        <f t="shared" si="3"/>
        <v/>
      </c>
      <c r="V58" s="172"/>
      <c r="W58" s="219"/>
      <c r="X58" s="192" t="str">
        <f t="shared" si="4"/>
        <v/>
      </c>
      <c r="Y58" s="172"/>
      <c r="Z58" s="219"/>
      <c r="AA58" s="192" t="str">
        <f t="shared" si="5"/>
        <v/>
      </c>
      <c r="AB58" s="172"/>
      <c r="AC58" s="219"/>
      <c r="AD58" s="192" t="str">
        <f t="shared" si="6"/>
        <v/>
      </c>
      <c r="AE58" s="172"/>
      <c r="AF58" s="219"/>
      <c r="AG58" s="192" t="str">
        <f t="shared" si="7"/>
        <v/>
      </c>
      <c r="AH58" s="172"/>
      <c r="AI58" s="219"/>
      <c r="AJ58" s="192" t="str">
        <f t="shared" si="8"/>
        <v/>
      </c>
      <c r="AK58" s="172"/>
      <c r="AL58" s="219"/>
      <c r="AM58" s="192" t="str">
        <f t="shared" si="9"/>
        <v/>
      </c>
      <c r="AN58" s="172"/>
      <c r="AO58" s="219"/>
      <c r="AP58" s="192" t="str">
        <f t="shared" si="10"/>
        <v/>
      </c>
      <c r="AQ58" s="172"/>
      <c r="AR58" s="219"/>
      <c r="AS58" s="192" t="str">
        <f t="shared" si="11"/>
        <v/>
      </c>
      <c r="AT58" s="172"/>
      <c r="AU58" s="219"/>
      <c r="AV58" s="192" t="str">
        <f t="shared" si="12"/>
        <v/>
      </c>
      <c r="AW58" s="172"/>
      <c r="AX58" s="219"/>
      <c r="AY58" s="192" t="str">
        <f t="shared" si="13"/>
        <v/>
      </c>
      <c r="AZ58" s="172"/>
      <c r="BA58" s="219"/>
      <c r="BB58" s="192" t="str">
        <f t="shared" si="14"/>
        <v/>
      </c>
      <c r="BC58" s="172"/>
      <c r="BD58" s="217"/>
      <c r="BE58" s="192" t="str">
        <f t="shared" si="15"/>
        <v/>
      </c>
      <c r="BF58" s="172"/>
      <c r="BG58" s="217"/>
      <c r="BH58" s="192" t="str">
        <f t="shared" si="16"/>
        <v/>
      </c>
      <c r="BI58" s="172"/>
      <c r="BJ58" s="219"/>
      <c r="BK58" s="192" t="str">
        <f t="shared" si="17"/>
        <v/>
      </c>
      <c r="BL58" s="172"/>
      <c r="BM58" s="219"/>
      <c r="BN58" s="192" t="str">
        <f t="shared" si="18"/>
        <v/>
      </c>
      <c r="BO58" s="172"/>
      <c r="BP58" s="219"/>
      <c r="BQ58" s="192" t="str">
        <f t="shared" si="19"/>
        <v/>
      </c>
      <c r="BR58" s="172"/>
      <c r="BS58" s="219"/>
      <c r="BT58" s="192" t="str">
        <f t="shared" si="20"/>
        <v/>
      </c>
      <c r="BU58" s="172"/>
      <c r="BV58" s="219"/>
      <c r="BW58" s="192" t="str">
        <f t="shared" si="21"/>
        <v/>
      </c>
      <c r="BX58" s="172"/>
      <c r="BY58" s="219"/>
      <c r="BZ58" s="192" t="str">
        <f t="shared" si="22"/>
        <v/>
      </c>
      <c r="CA58" s="172"/>
      <c r="CB58" s="219"/>
      <c r="CC58" s="192" t="str">
        <f t="shared" si="23"/>
        <v/>
      </c>
      <c r="CD58" s="172"/>
      <c r="CE58" s="219"/>
      <c r="CF58" s="192" t="str">
        <f t="shared" si="24"/>
        <v/>
      </c>
      <c r="CG58" s="172"/>
      <c r="CH58" s="219"/>
      <c r="CI58" s="192" t="str">
        <f t="shared" si="25"/>
        <v/>
      </c>
      <c r="CJ58" s="172"/>
      <c r="CK58" s="219"/>
      <c r="CL58" s="192" t="str">
        <f t="shared" si="26"/>
        <v/>
      </c>
      <c r="CM58" s="172"/>
      <c r="CN58" s="219"/>
      <c r="CO58" s="192" t="str">
        <f t="shared" si="27"/>
        <v/>
      </c>
      <c r="CP58" s="172"/>
      <c r="CQ58" s="219"/>
      <c r="CR58" s="192" t="str">
        <f t="shared" si="28"/>
        <v/>
      </c>
      <c r="CS58" s="172"/>
      <c r="CT58" s="219"/>
      <c r="CU58" s="192" t="str">
        <f t="shared" si="29"/>
        <v/>
      </c>
      <c r="CV58" s="172"/>
    </row>
    <row r="59" spans="3:100" ht="12" customHeight="1" x14ac:dyDescent="0.2">
      <c r="C59" s="982"/>
      <c r="D59" s="975" t="s">
        <v>164</v>
      </c>
      <c r="E59" s="976"/>
      <c r="F59" s="976"/>
      <c r="G59" s="889" t="s">
        <v>90</v>
      </c>
      <c r="H59" s="885">
        <v>4.0000000000000001E-3</v>
      </c>
      <c r="I59" s="889" t="s">
        <v>93</v>
      </c>
      <c r="J59" s="172"/>
      <c r="K59" s="217"/>
      <c r="L59" s="192" t="str">
        <f t="shared" si="0"/>
        <v/>
      </c>
      <c r="M59" s="172"/>
      <c r="N59" s="219"/>
      <c r="O59" s="192" t="str">
        <f t="shared" si="1"/>
        <v/>
      </c>
      <c r="P59" s="172"/>
      <c r="Q59" s="217"/>
      <c r="R59" s="192" t="str">
        <f t="shared" si="2"/>
        <v/>
      </c>
      <c r="S59" s="172"/>
      <c r="T59" s="219"/>
      <c r="U59" s="192" t="str">
        <f t="shared" si="3"/>
        <v/>
      </c>
      <c r="V59" s="172"/>
      <c r="W59" s="219"/>
      <c r="X59" s="192" t="str">
        <f t="shared" si="4"/>
        <v/>
      </c>
      <c r="Y59" s="172"/>
      <c r="Z59" s="219"/>
      <c r="AA59" s="192" t="str">
        <f t="shared" si="5"/>
        <v/>
      </c>
      <c r="AB59" s="172"/>
      <c r="AC59" s="219"/>
      <c r="AD59" s="192" t="str">
        <f t="shared" si="6"/>
        <v/>
      </c>
      <c r="AE59" s="172"/>
      <c r="AF59" s="219"/>
      <c r="AG59" s="192" t="str">
        <f t="shared" si="7"/>
        <v/>
      </c>
      <c r="AH59" s="172"/>
      <c r="AI59" s="219"/>
      <c r="AJ59" s="192" t="str">
        <f t="shared" si="8"/>
        <v/>
      </c>
      <c r="AK59" s="172"/>
      <c r="AL59" s="219"/>
      <c r="AM59" s="192" t="str">
        <f t="shared" si="9"/>
        <v/>
      </c>
      <c r="AN59" s="172"/>
      <c r="AO59" s="219"/>
      <c r="AP59" s="192" t="str">
        <f t="shared" si="10"/>
        <v/>
      </c>
      <c r="AQ59" s="172"/>
      <c r="AR59" s="219"/>
      <c r="AS59" s="192" t="str">
        <f t="shared" si="11"/>
        <v/>
      </c>
      <c r="AT59" s="172"/>
      <c r="AU59" s="219"/>
      <c r="AV59" s="192" t="str">
        <f t="shared" si="12"/>
        <v/>
      </c>
      <c r="AW59" s="172"/>
      <c r="AX59" s="219"/>
      <c r="AY59" s="192" t="str">
        <f t="shared" si="13"/>
        <v/>
      </c>
      <c r="AZ59" s="172"/>
      <c r="BA59" s="219"/>
      <c r="BB59" s="192" t="str">
        <f t="shared" si="14"/>
        <v/>
      </c>
      <c r="BC59" s="172"/>
      <c r="BD59" s="217"/>
      <c r="BE59" s="192" t="str">
        <f t="shared" si="15"/>
        <v/>
      </c>
      <c r="BF59" s="172"/>
      <c r="BG59" s="217"/>
      <c r="BH59" s="192" t="str">
        <f t="shared" si="16"/>
        <v/>
      </c>
      <c r="BI59" s="172"/>
      <c r="BJ59" s="219"/>
      <c r="BK59" s="192" t="str">
        <f t="shared" si="17"/>
        <v/>
      </c>
      <c r="BL59" s="172"/>
      <c r="BM59" s="219"/>
      <c r="BN59" s="192" t="str">
        <f t="shared" si="18"/>
        <v/>
      </c>
      <c r="BO59" s="172"/>
      <c r="BP59" s="219"/>
      <c r="BQ59" s="192" t="str">
        <f t="shared" si="19"/>
        <v/>
      </c>
      <c r="BR59" s="172"/>
      <c r="BS59" s="219"/>
      <c r="BT59" s="192" t="str">
        <f t="shared" si="20"/>
        <v/>
      </c>
      <c r="BU59" s="172"/>
      <c r="BV59" s="219"/>
      <c r="BW59" s="192" t="str">
        <f t="shared" si="21"/>
        <v/>
      </c>
      <c r="BX59" s="172"/>
      <c r="BY59" s="219"/>
      <c r="BZ59" s="192" t="str">
        <f t="shared" si="22"/>
        <v/>
      </c>
      <c r="CA59" s="172"/>
      <c r="CB59" s="219"/>
      <c r="CC59" s="192" t="str">
        <f t="shared" si="23"/>
        <v/>
      </c>
      <c r="CD59" s="172"/>
      <c r="CE59" s="219"/>
      <c r="CF59" s="192" t="str">
        <f t="shared" si="24"/>
        <v/>
      </c>
      <c r="CG59" s="172"/>
      <c r="CH59" s="219"/>
      <c r="CI59" s="192" t="str">
        <f t="shared" si="25"/>
        <v/>
      </c>
      <c r="CJ59" s="172"/>
      <c r="CK59" s="219"/>
      <c r="CL59" s="192" t="str">
        <f t="shared" si="26"/>
        <v/>
      </c>
      <c r="CM59" s="172"/>
      <c r="CN59" s="219"/>
      <c r="CO59" s="192" t="str">
        <f t="shared" si="27"/>
        <v/>
      </c>
      <c r="CP59" s="172"/>
      <c r="CQ59" s="219"/>
      <c r="CR59" s="192" t="str">
        <f t="shared" si="28"/>
        <v/>
      </c>
      <c r="CS59" s="172"/>
      <c r="CT59" s="219"/>
      <c r="CU59" s="192" t="str">
        <f t="shared" si="29"/>
        <v/>
      </c>
      <c r="CV59" s="172"/>
    </row>
    <row r="60" spans="3:100" ht="12" customHeight="1" x14ac:dyDescent="0.2">
      <c r="C60" s="982"/>
      <c r="D60" s="977" t="s">
        <v>165</v>
      </c>
      <c r="E60" s="978"/>
      <c r="F60" s="978"/>
      <c r="G60" s="898" t="s">
        <v>90</v>
      </c>
      <c r="H60" s="896">
        <v>0.1</v>
      </c>
      <c r="I60" s="889" t="s">
        <v>93</v>
      </c>
      <c r="J60" s="220"/>
      <c r="K60" s="221"/>
      <c r="L60" s="222" t="str">
        <f t="shared" si="0"/>
        <v/>
      </c>
      <c r="M60" s="220"/>
      <c r="N60" s="223"/>
      <c r="O60" s="222" t="str">
        <f t="shared" si="1"/>
        <v/>
      </c>
      <c r="P60" s="220"/>
      <c r="Q60" s="221"/>
      <c r="R60" s="222" t="str">
        <f t="shared" si="2"/>
        <v/>
      </c>
      <c r="S60" s="220"/>
      <c r="T60" s="223"/>
      <c r="U60" s="222" t="str">
        <f t="shared" si="3"/>
        <v/>
      </c>
      <c r="V60" s="220"/>
      <c r="W60" s="223"/>
      <c r="X60" s="222" t="str">
        <f t="shared" si="4"/>
        <v/>
      </c>
      <c r="Y60" s="220"/>
      <c r="Z60" s="223"/>
      <c r="AA60" s="222" t="str">
        <f t="shared" si="5"/>
        <v/>
      </c>
      <c r="AB60" s="220"/>
      <c r="AC60" s="223"/>
      <c r="AD60" s="222" t="str">
        <f t="shared" si="6"/>
        <v/>
      </c>
      <c r="AE60" s="220"/>
      <c r="AF60" s="223"/>
      <c r="AG60" s="222" t="str">
        <f t="shared" si="7"/>
        <v/>
      </c>
      <c r="AH60" s="220"/>
      <c r="AI60" s="223"/>
      <c r="AJ60" s="222" t="str">
        <f t="shared" si="8"/>
        <v/>
      </c>
      <c r="AK60" s="220"/>
      <c r="AL60" s="223"/>
      <c r="AM60" s="222" t="str">
        <f t="shared" si="9"/>
        <v/>
      </c>
      <c r="AN60" s="220"/>
      <c r="AO60" s="223"/>
      <c r="AP60" s="222" t="str">
        <f t="shared" si="10"/>
        <v/>
      </c>
      <c r="AQ60" s="220"/>
      <c r="AR60" s="223"/>
      <c r="AS60" s="222" t="str">
        <f t="shared" si="11"/>
        <v/>
      </c>
      <c r="AT60" s="220"/>
      <c r="AU60" s="223"/>
      <c r="AV60" s="222" t="str">
        <f t="shared" si="12"/>
        <v/>
      </c>
      <c r="AW60" s="220"/>
      <c r="AX60" s="223"/>
      <c r="AY60" s="222" t="str">
        <f t="shared" si="13"/>
        <v/>
      </c>
      <c r="AZ60" s="220"/>
      <c r="BA60" s="223"/>
      <c r="BB60" s="222" t="str">
        <f t="shared" si="14"/>
        <v/>
      </c>
      <c r="BC60" s="220"/>
      <c r="BD60" s="221"/>
      <c r="BE60" s="222" t="str">
        <f t="shared" si="15"/>
        <v/>
      </c>
      <c r="BF60" s="220"/>
      <c r="BG60" s="221"/>
      <c r="BH60" s="222" t="str">
        <f t="shared" si="16"/>
        <v/>
      </c>
      <c r="BI60" s="220"/>
      <c r="BJ60" s="223"/>
      <c r="BK60" s="222" t="str">
        <f t="shared" si="17"/>
        <v/>
      </c>
      <c r="BL60" s="220"/>
      <c r="BM60" s="223"/>
      <c r="BN60" s="222" t="str">
        <f t="shared" si="18"/>
        <v/>
      </c>
      <c r="BO60" s="220"/>
      <c r="BP60" s="223"/>
      <c r="BQ60" s="222" t="str">
        <f t="shared" si="19"/>
        <v/>
      </c>
      <c r="BR60" s="220"/>
      <c r="BS60" s="223"/>
      <c r="BT60" s="222" t="str">
        <f t="shared" si="20"/>
        <v/>
      </c>
      <c r="BU60" s="220"/>
      <c r="BV60" s="223"/>
      <c r="BW60" s="222" t="str">
        <f t="shared" si="21"/>
        <v/>
      </c>
      <c r="BX60" s="220"/>
      <c r="BY60" s="223"/>
      <c r="BZ60" s="222" t="str">
        <f t="shared" si="22"/>
        <v/>
      </c>
      <c r="CA60" s="220"/>
      <c r="CB60" s="223"/>
      <c r="CC60" s="222" t="str">
        <f t="shared" si="23"/>
        <v/>
      </c>
      <c r="CD60" s="220"/>
      <c r="CE60" s="223"/>
      <c r="CF60" s="222" t="str">
        <f t="shared" si="24"/>
        <v/>
      </c>
      <c r="CG60" s="220"/>
      <c r="CH60" s="223"/>
      <c r="CI60" s="222" t="str">
        <f t="shared" si="25"/>
        <v/>
      </c>
      <c r="CJ60" s="220"/>
      <c r="CK60" s="223"/>
      <c r="CL60" s="222" t="str">
        <f t="shared" si="26"/>
        <v/>
      </c>
      <c r="CM60" s="220"/>
      <c r="CN60" s="223"/>
      <c r="CO60" s="222" t="str">
        <f t="shared" si="27"/>
        <v/>
      </c>
      <c r="CP60" s="220"/>
      <c r="CQ60" s="223"/>
      <c r="CR60" s="222" t="str">
        <f t="shared" si="28"/>
        <v/>
      </c>
      <c r="CS60" s="220"/>
      <c r="CT60" s="223"/>
      <c r="CU60" s="222" t="str">
        <f t="shared" si="29"/>
        <v/>
      </c>
      <c r="CV60" s="172"/>
    </row>
    <row r="61" spans="3:100" ht="12" customHeight="1" x14ac:dyDescent="0.2">
      <c r="C61" s="982"/>
      <c r="D61" s="975" t="s">
        <v>166</v>
      </c>
      <c r="E61" s="976"/>
      <c r="F61" s="976"/>
      <c r="G61" s="889" t="s">
        <v>90</v>
      </c>
      <c r="H61" s="885">
        <v>0.04</v>
      </c>
      <c r="I61" s="899" t="s">
        <v>93</v>
      </c>
      <c r="J61" s="172"/>
      <c r="K61" s="217"/>
      <c r="L61" s="192" t="str">
        <f t="shared" si="0"/>
        <v/>
      </c>
      <c r="M61" s="172"/>
      <c r="N61" s="219"/>
      <c r="O61" s="192" t="str">
        <f t="shared" si="1"/>
        <v/>
      </c>
      <c r="P61" s="172"/>
      <c r="Q61" s="217"/>
      <c r="R61" s="192" t="str">
        <f t="shared" si="2"/>
        <v/>
      </c>
      <c r="S61" s="172"/>
      <c r="T61" s="219"/>
      <c r="U61" s="192" t="str">
        <f t="shared" si="3"/>
        <v/>
      </c>
      <c r="V61" s="172"/>
      <c r="W61" s="219"/>
      <c r="X61" s="192" t="str">
        <f t="shared" si="4"/>
        <v/>
      </c>
      <c r="Y61" s="172"/>
      <c r="Z61" s="219"/>
      <c r="AA61" s="192" t="str">
        <f t="shared" si="5"/>
        <v/>
      </c>
      <c r="AB61" s="172"/>
      <c r="AC61" s="219"/>
      <c r="AD61" s="192" t="str">
        <f t="shared" si="6"/>
        <v/>
      </c>
      <c r="AE61" s="172"/>
      <c r="AF61" s="219"/>
      <c r="AG61" s="192" t="str">
        <f t="shared" si="7"/>
        <v/>
      </c>
      <c r="AH61" s="172"/>
      <c r="AI61" s="219"/>
      <c r="AJ61" s="192" t="str">
        <f t="shared" si="8"/>
        <v/>
      </c>
      <c r="AK61" s="172"/>
      <c r="AL61" s="219"/>
      <c r="AM61" s="192" t="str">
        <f t="shared" si="9"/>
        <v/>
      </c>
      <c r="AN61" s="172"/>
      <c r="AO61" s="219"/>
      <c r="AP61" s="192" t="str">
        <f t="shared" si="10"/>
        <v/>
      </c>
      <c r="AQ61" s="172"/>
      <c r="AR61" s="219"/>
      <c r="AS61" s="192" t="str">
        <f t="shared" si="11"/>
        <v/>
      </c>
      <c r="AT61" s="172"/>
      <c r="AU61" s="219"/>
      <c r="AV61" s="192" t="str">
        <f t="shared" si="12"/>
        <v/>
      </c>
      <c r="AW61" s="172"/>
      <c r="AX61" s="219"/>
      <c r="AY61" s="192" t="str">
        <f t="shared" si="13"/>
        <v/>
      </c>
      <c r="AZ61" s="172"/>
      <c r="BA61" s="219"/>
      <c r="BB61" s="192" t="str">
        <f t="shared" si="14"/>
        <v/>
      </c>
      <c r="BC61" s="172"/>
      <c r="BD61" s="217"/>
      <c r="BE61" s="192" t="str">
        <f t="shared" si="15"/>
        <v/>
      </c>
      <c r="BF61" s="172"/>
      <c r="BG61" s="217"/>
      <c r="BH61" s="192" t="str">
        <f t="shared" si="16"/>
        <v/>
      </c>
      <c r="BI61" s="172"/>
      <c r="BJ61" s="219"/>
      <c r="BK61" s="192" t="str">
        <f t="shared" si="17"/>
        <v/>
      </c>
      <c r="BL61" s="172"/>
      <c r="BM61" s="219"/>
      <c r="BN61" s="192" t="str">
        <f t="shared" si="18"/>
        <v/>
      </c>
      <c r="BO61" s="172"/>
      <c r="BP61" s="219"/>
      <c r="BQ61" s="192" t="str">
        <f t="shared" si="19"/>
        <v/>
      </c>
      <c r="BR61" s="172"/>
      <c r="BS61" s="219"/>
      <c r="BT61" s="192" t="str">
        <f t="shared" si="20"/>
        <v/>
      </c>
      <c r="BU61" s="172"/>
      <c r="BV61" s="219"/>
      <c r="BW61" s="192" t="str">
        <f t="shared" si="21"/>
        <v/>
      </c>
      <c r="BX61" s="172"/>
      <c r="BY61" s="219"/>
      <c r="BZ61" s="192" t="str">
        <f t="shared" si="22"/>
        <v/>
      </c>
      <c r="CA61" s="172"/>
      <c r="CB61" s="219"/>
      <c r="CC61" s="192" t="str">
        <f t="shared" si="23"/>
        <v/>
      </c>
      <c r="CD61" s="172"/>
      <c r="CE61" s="219"/>
      <c r="CF61" s="192" t="str">
        <f t="shared" si="24"/>
        <v/>
      </c>
      <c r="CG61" s="172"/>
      <c r="CH61" s="219"/>
      <c r="CI61" s="192" t="str">
        <f t="shared" si="25"/>
        <v/>
      </c>
      <c r="CJ61" s="172"/>
      <c r="CK61" s="219"/>
      <c r="CL61" s="192" t="str">
        <f t="shared" si="26"/>
        <v/>
      </c>
      <c r="CM61" s="172"/>
      <c r="CN61" s="219"/>
      <c r="CO61" s="192" t="str">
        <f t="shared" si="27"/>
        <v/>
      </c>
      <c r="CP61" s="172"/>
      <c r="CQ61" s="219"/>
      <c r="CR61" s="192" t="str">
        <f t="shared" si="28"/>
        <v/>
      </c>
      <c r="CS61" s="172"/>
      <c r="CT61" s="219"/>
      <c r="CU61" s="192" t="str">
        <f t="shared" si="29"/>
        <v/>
      </c>
      <c r="CV61" s="172"/>
    </row>
    <row r="62" spans="3:100" ht="12" customHeight="1" x14ac:dyDescent="0.2">
      <c r="C62" s="982"/>
      <c r="D62" s="975" t="s">
        <v>167</v>
      </c>
      <c r="E62" s="976"/>
      <c r="F62" s="976"/>
      <c r="G62" s="889" t="s">
        <v>90</v>
      </c>
      <c r="H62" s="885">
        <v>1</v>
      </c>
      <c r="I62" s="889" t="s">
        <v>93</v>
      </c>
      <c r="J62" s="172"/>
      <c r="K62" s="217"/>
      <c r="L62" s="192" t="str">
        <f t="shared" si="0"/>
        <v/>
      </c>
      <c r="M62" s="172"/>
      <c r="N62" s="219"/>
      <c r="O62" s="192" t="str">
        <f t="shared" si="1"/>
        <v/>
      </c>
      <c r="P62" s="172"/>
      <c r="Q62" s="217"/>
      <c r="R62" s="192" t="str">
        <f t="shared" si="2"/>
        <v/>
      </c>
      <c r="S62" s="172"/>
      <c r="T62" s="219"/>
      <c r="U62" s="192" t="str">
        <f t="shared" si="3"/>
        <v/>
      </c>
      <c r="V62" s="172"/>
      <c r="W62" s="219"/>
      <c r="X62" s="192" t="str">
        <f t="shared" si="4"/>
        <v/>
      </c>
      <c r="Y62" s="172"/>
      <c r="Z62" s="219"/>
      <c r="AA62" s="192" t="str">
        <f t="shared" si="5"/>
        <v/>
      </c>
      <c r="AB62" s="172"/>
      <c r="AC62" s="219"/>
      <c r="AD62" s="192" t="str">
        <f t="shared" si="6"/>
        <v/>
      </c>
      <c r="AE62" s="172"/>
      <c r="AF62" s="219"/>
      <c r="AG62" s="192" t="str">
        <f t="shared" si="7"/>
        <v/>
      </c>
      <c r="AH62" s="172"/>
      <c r="AI62" s="219"/>
      <c r="AJ62" s="192" t="str">
        <f t="shared" si="8"/>
        <v/>
      </c>
      <c r="AK62" s="172"/>
      <c r="AL62" s="219"/>
      <c r="AM62" s="192" t="str">
        <f t="shared" si="9"/>
        <v/>
      </c>
      <c r="AN62" s="172"/>
      <c r="AO62" s="219"/>
      <c r="AP62" s="192" t="str">
        <f t="shared" si="10"/>
        <v/>
      </c>
      <c r="AQ62" s="172"/>
      <c r="AR62" s="219"/>
      <c r="AS62" s="192" t="str">
        <f t="shared" si="11"/>
        <v/>
      </c>
      <c r="AT62" s="172"/>
      <c r="AU62" s="219"/>
      <c r="AV62" s="192" t="str">
        <f t="shared" si="12"/>
        <v/>
      </c>
      <c r="AW62" s="172"/>
      <c r="AX62" s="219"/>
      <c r="AY62" s="192" t="str">
        <f t="shared" si="13"/>
        <v/>
      </c>
      <c r="AZ62" s="172"/>
      <c r="BA62" s="219"/>
      <c r="BB62" s="192" t="str">
        <f t="shared" si="14"/>
        <v/>
      </c>
      <c r="BC62" s="172"/>
      <c r="BD62" s="217"/>
      <c r="BE62" s="192" t="str">
        <f t="shared" si="15"/>
        <v/>
      </c>
      <c r="BF62" s="172"/>
      <c r="BG62" s="217"/>
      <c r="BH62" s="192" t="str">
        <f t="shared" si="16"/>
        <v/>
      </c>
      <c r="BI62" s="172"/>
      <c r="BJ62" s="219"/>
      <c r="BK62" s="192" t="str">
        <f t="shared" si="17"/>
        <v/>
      </c>
      <c r="BL62" s="172"/>
      <c r="BM62" s="219"/>
      <c r="BN62" s="192" t="str">
        <f t="shared" si="18"/>
        <v/>
      </c>
      <c r="BO62" s="172"/>
      <c r="BP62" s="219"/>
      <c r="BQ62" s="192" t="str">
        <f t="shared" si="19"/>
        <v/>
      </c>
      <c r="BR62" s="172"/>
      <c r="BS62" s="219"/>
      <c r="BT62" s="192" t="str">
        <f t="shared" si="20"/>
        <v/>
      </c>
      <c r="BU62" s="172"/>
      <c r="BV62" s="219"/>
      <c r="BW62" s="192" t="str">
        <f t="shared" si="21"/>
        <v/>
      </c>
      <c r="BX62" s="172"/>
      <c r="BY62" s="219"/>
      <c r="BZ62" s="192" t="str">
        <f t="shared" si="22"/>
        <v/>
      </c>
      <c r="CA62" s="172"/>
      <c r="CB62" s="219"/>
      <c r="CC62" s="192" t="str">
        <f t="shared" si="23"/>
        <v/>
      </c>
      <c r="CD62" s="172"/>
      <c r="CE62" s="219"/>
      <c r="CF62" s="192" t="str">
        <f t="shared" si="24"/>
        <v/>
      </c>
      <c r="CG62" s="172"/>
      <c r="CH62" s="219"/>
      <c r="CI62" s="192" t="str">
        <f t="shared" si="25"/>
        <v/>
      </c>
      <c r="CJ62" s="172"/>
      <c r="CK62" s="219"/>
      <c r="CL62" s="192" t="str">
        <f t="shared" si="26"/>
        <v/>
      </c>
      <c r="CM62" s="172"/>
      <c r="CN62" s="219"/>
      <c r="CO62" s="192" t="str">
        <f t="shared" si="27"/>
        <v/>
      </c>
      <c r="CP62" s="172"/>
      <c r="CQ62" s="219"/>
      <c r="CR62" s="192" t="str">
        <f t="shared" si="28"/>
        <v/>
      </c>
      <c r="CS62" s="172"/>
      <c r="CT62" s="219"/>
      <c r="CU62" s="192" t="str">
        <f t="shared" si="29"/>
        <v/>
      </c>
      <c r="CV62" s="172"/>
    </row>
    <row r="63" spans="3:100" ht="12" customHeight="1" x14ac:dyDescent="0.2">
      <c r="C63" s="982"/>
      <c r="D63" s="975" t="s">
        <v>168</v>
      </c>
      <c r="E63" s="976"/>
      <c r="F63" s="976"/>
      <c r="G63" s="889" t="s">
        <v>90</v>
      </c>
      <c r="H63" s="885">
        <v>6.0000000000000001E-3</v>
      </c>
      <c r="I63" s="889" t="s">
        <v>93</v>
      </c>
      <c r="J63" s="172"/>
      <c r="K63" s="217"/>
      <c r="L63" s="192" t="str">
        <f t="shared" si="0"/>
        <v/>
      </c>
      <c r="M63" s="172"/>
      <c r="N63" s="219"/>
      <c r="O63" s="192" t="str">
        <f t="shared" si="1"/>
        <v/>
      </c>
      <c r="P63" s="172"/>
      <c r="Q63" s="217"/>
      <c r="R63" s="192" t="str">
        <f t="shared" si="2"/>
        <v/>
      </c>
      <c r="S63" s="172"/>
      <c r="T63" s="219"/>
      <c r="U63" s="192" t="str">
        <f t="shared" si="3"/>
        <v/>
      </c>
      <c r="V63" s="172"/>
      <c r="W63" s="219"/>
      <c r="X63" s="192" t="str">
        <f t="shared" si="4"/>
        <v/>
      </c>
      <c r="Y63" s="172"/>
      <c r="Z63" s="219"/>
      <c r="AA63" s="192" t="str">
        <f t="shared" si="5"/>
        <v/>
      </c>
      <c r="AB63" s="172"/>
      <c r="AC63" s="219"/>
      <c r="AD63" s="192" t="str">
        <f t="shared" si="6"/>
        <v/>
      </c>
      <c r="AE63" s="172"/>
      <c r="AF63" s="219"/>
      <c r="AG63" s="192" t="str">
        <f t="shared" si="7"/>
        <v/>
      </c>
      <c r="AH63" s="172"/>
      <c r="AI63" s="219"/>
      <c r="AJ63" s="192" t="str">
        <f t="shared" si="8"/>
        <v/>
      </c>
      <c r="AK63" s="172"/>
      <c r="AL63" s="219"/>
      <c r="AM63" s="192" t="str">
        <f t="shared" si="9"/>
        <v/>
      </c>
      <c r="AN63" s="172"/>
      <c r="AO63" s="219"/>
      <c r="AP63" s="192" t="str">
        <f t="shared" si="10"/>
        <v/>
      </c>
      <c r="AQ63" s="172"/>
      <c r="AR63" s="219"/>
      <c r="AS63" s="192" t="str">
        <f t="shared" si="11"/>
        <v/>
      </c>
      <c r="AT63" s="172"/>
      <c r="AU63" s="219"/>
      <c r="AV63" s="192" t="str">
        <f t="shared" si="12"/>
        <v/>
      </c>
      <c r="AW63" s="172"/>
      <c r="AX63" s="219"/>
      <c r="AY63" s="192" t="str">
        <f t="shared" si="13"/>
        <v/>
      </c>
      <c r="AZ63" s="172"/>
      <c r="BA63" s="219"/>
      <c r="BB63" s="192" t="str">
        <f t="shared" si="14"/>
        <v/>
      </c>
      <c r="BC63" s="172"/>
      <c r="BD63" s="217"/>
      <c r="BE63" s="192" t="str">
        <f t="shared" si="15"/>
        <v/>
      </c>
      <c r="BF63" s="172"/>
      <c r="BG63" s="217"/>
      <c r="BH63" s="192" t="str">
        <f t="shared" si="16"/>
        <v/>
      </c>
      <c r="BI63" s="172"/>
      <c r="BJ63" s="219"/>
      <c r="BK63" s="192" t="str">
        <f t="shared" si="17"/>
        <v/>
      </c>
      <c r="BL63" s="172"/>
      <c r="BM63" s="219"/>
      <c r="BN63" s="192" t="str">
        <f t="shared" si="18"/>
        <v/>
      </c>
      <c r="BO63" s="172"/>
      <c r="BP63" s="219"/>
      <c r="BQ63" s="192" t="str">
        <f t="shared" si="19"/>
        <v/>
      </c>
      <c r="BR63" s="172"/>
      <c r="BS63" s="219"/>
      <c r="BT63" s="192" t="str">
        <f t="shared" si="20"/>
        <v/>
      </c>
      <c r="BU63" s="172"/>
      <c r="BV63" s="219"/>
      <c r="BW63" s="192" t="str">
        <f t="shared" si="21"/>
        <v/>
      </c>
      <c r="BX63" s="172"/>
      <c r="BY63" s="219"/>
      <c r="BZ63" s="192" t="str">
        <f t="shared" si="22"/>
        <v/>
      </c>
      <c r="CA63" s="172"/>
      <c r="CB63" s="219"/>
      <c r="CC63" s="192" t="str">
        <f t="shared" si="23"/>
        <v/>
      </c>
      <c r="CD63" s="172"/>
      <c r="CE63" s="219"/>
      <c r="CF63" s="192" t="str">
        <f t="shared" si="24"/>
        <v/>
      </c>
      <c r="CG63" s="172"/>
      <c r="CH63" s="219"/>
      <c r="CI63" s="192" t="str">
        <f t="shared" si="25"/>
        <v/>
      </c>
      <c r="CJ63" s="172"/>
      <c r="CK63" s="219"/>
      <c r="CL63" s="192" t="str">
        <f t="shared" si="26"/>
        <v/>
      </c>
      <c r="CM63" s="172"/>
      <c r="CN63" s="219"/>
      <c r="CO63" s="192" t="str">
        <f t="shared" si="27"/>
        <v/>
      </c>
      <c r="CP63" s="172"/>
      <c r="CQ63" s="219"/>
      <c r="CR63" s="192" t="str">
        <f t="shared" si="28"/>
        <v/>
      </c>
      <c r="CS63" s="172"/>
      <c r="CT63" s="219"/>
      <c r="CU63" s="192" t="str">
        <f t="shared" si="29"/>
        <v/>
      </c>
      <c r="CV63" s="172"/>
    </row>
    <row r="64" spans="3:100" ht="12" customHeight="1" x14ac:dyDescent="0.2">
      <c r="C64" s="982"/>
      <c r="D64" s="977" t="s">
        <v>169</v>
      </c>
      <c r="E64" s="978"/>
      <c r="F64" s="978"/>
      <c r="G64" s="898" t="s">
        <v>90</v>
      </c>
      <c r="H64" s="896">
        <v>0.01</v>
      </c>
      <c r="I64" s="898" t="s">
        <v>93</v>
      </c>
      <c r="J64" s="220"/>
      <c r="K64" s="221"/>
      <c r="L64" s="222" t="str">
        <f t="shared" si="0"/>
        <v/>
      </c>
      <c r="M64" s="220"/>
      <c r="N64" s="223"/>
      <c r="O64" s="222" t="str">
        <f t="shared" si="1"/>
        <v/>
      </c>
      <c r="P64" s="220"/>
      <c r="Q64" s="221"/>
      <c r="R64" s="222" t="str">
        <f t="shared" si="2"/>
        <v/>
      </c>
      <c r="S64" s="220"/>
      <c r="T64" s="223"/>
      <c r="U64" s="222" t="str">
        <f t="shared" si="3"/>
        <v/>
      </c>
      <c r="V64" s="220"/>
      <c r="W64" s="223"/>
      <c r="X64" s="222" t="str">
        <f t="shared" si="4"/>
        <v/>
      </c>
      <c r="Y64" s="220"/>
      <c r="Z64" s="223"/>
      <c r="AA64" s="222" t="str">
        <f t="shared" si="5"/>
        <v/>
      </c>
      <c r="AB64" s="220"/>
      <c r="AC64" s="223"/>
      <c r="AD64" s="222" t="str">
        <f t="shared" si="6"/>
        <v/>
      </c>
      <c r="AE64" s="220"/>
      <c r="AF64" s="223"/>
      <c r="AG64" s="222" t="str">
        <f t="shared" si="7"/>
        <v/>
      </c>
      <c r="AH64" s="220"/>
      <c r="AI64" s="223"/>
      <c r="AJ64" s="222" t="str">
        <f t="shared" si="8"/>
        <v/>
      </c>
      <c r="AK64" s="220"/>
      <c r="AL64" s="223"/>
      <c r="AM64" s="222" t="str">
        <f t="shared" si="9"/>
        <v/>
      </c>
      <c r="AN64" s="220"/>
      <c r="AO64" s="223"/>
      <c r="AP64" s="222" t="str">
        <f t="shared" si="10"/>
        <v/>
      </c>
      <c r="AQ64" s="220"/>
      <c r="AR64" s="223"/>
      <c r="AS64" s="222" t="str">
        <f t="shared" si="11"/>
        <v/>
      </c>
      <c r="AT64" s="220"/>
      <c r="AU64" s="223"/>
      <c r="AV64" s="222" t="str">
        <f t="shared" si="12"/>
        <v/>
      </c>
      <c r="AW64" s="220"/>
      <c r="AX64" s="223"/>
      <c r="AY64" s="222" t="str">
        <f t="shared" si="13"/>
        <v/>
      </c>
      <c r="AZ64" s="220"/>
      <c r="BA64" s="223"/>
      <c r="BB64" s="222" t="str">
        <f t="shared" si="14"/>
        <v/>
      </c>
      <c r="BC64" s="220"/>
      <c r="BD64" s="221"/>
      <c r="BE64" s="222" t="str">
        <f t="shared" si="15"/>
        <v/>
      </c>
      <c r="BF64" s="220"/>
      <c r="BG64" s="221"/>
      <c r="BH64" s="222" t="str">
        <f t="shared" si="16"/>
        <v/>
      </c>
      <c r="BI64" s="220"/>
      <c r="BJ64" s="223"/>
      <c r="BK64" s="222" t="str">
        <f t="shared" si="17"/>
        <v/>
      </c>
      <c r="BL64" s="220"/>
      <c r="BM64" s="223"/>
      <c r="BN64" s="222" t="str">
        <f t="shared" si="18"/>
        <v/>
      </c>
      <c r="BO64" s="220"/>
      <c r="BP64" s="223"/>
      <c r="BQ64" s="222" t="str">
        <f t="shared" si="19"/>
        <v/>
      </c>
      <c r="BR64" s="220"/>
      <c r="BS64" s="223"/>
      <c r="BT64" s="222" t="str">
        <f t="shared" si="20"/>
        <v/>
      </c>
      <c r="BU64" s="220"/>
      <c r="BV64" s="223"/>
      <c r="BW64" s="222" t="str">
        <f t="shared" si="21"/>
        <v/>
      </c>
      <c r="BX64" s="220"/>
      <c r="BY64" s="223"/>
      <c r="BZ64" s="222" t="str">
        <f t="shared" si="22"/>
        <v/>
      </c>
      <c r="CA64" s="220"/>
      <c r="CB64" s="223"/>
      <c r="CC64" s="222" t="str">
        <f t="shared" si="23"/>
        <v/>
      </c>
      <c r="CD64" s="220"/>
      <c r="CE64" s="223"/>
      <c r="CF64" s="222" t="str">
        <f t="shared" si="24"/>
        <v/>
      </c>
      <c r="CG64" s="220"/>
      <c r="CH64" s="223"/>
      <c r="CI64" s="222" t="str">
        <f t="shared" si="25"/>
        <v/>
      </c>
      <c r="CJ64" s="220"/>
      <c r="CK64" s="223"/>
      <c r="CL64" s="222" t="str">
        <f t="shared" si="26"/>
        <v/>
      </c>
      <c r="CM64" s="220"/>
      <c r="CN64" s="223"/>
      <c r="CO64" s="222" t="str">
        <f t="shared" si="27"/>
        <v/>
      </c>
      <c r="CP64" s="220"/>
      <c r="CQ64" s="223"/>
      <c r="CR64" s="222" t="str">
        <f t="shared" si="28"/>
        <v/>
      </c>
      <c r="CS64" s="220"/>
      <c r="CT64" s="223"/>
      <c r="CU64" s="222" t="str">
        <f t="shared" si="29"/>
        <v/>
      </c>
      <c r="CV64" s="172"/>
    </row>
    <row r="65" spans="3:100" ht="12" customHeight="1" x14ac:dyDescent="0.2">
      <c r="C65" s="982"/>
      <c r="D65" s="975" t="s">
        <v>170</v>
      </c>
      <c r="E65" s="976"/>
      <c r="F65" s="976"/>
      <c r="G65" s="889" t="s">
        <v>90</v>
      </c>
      <c r="H65" s="885">
        <v>0.01</v>
      </c>
      <c r="I65" s="889" t="s">
        <v>93</v>
      </c>
      <c r="J65" s="172"/>
      <c r="K65" s="217"/>
      <c r="L65" s="192" t="str">
        <f t="shared" si="0"/>
        <v/>
      </c>
      <c r="M65" s="172"/>
      <c r="N65" s="219"/>
      <c r="O65" s="192" t="str">
        <f t="shared" si="1"/>
        <v/>
      </c>
      <c r="P65" s="172"/>
      <c r="Q65" s="217"/>
      <c r="R65" s="192" t="str">
        <f t="shared" si="2"/>
        <v/>
      </c>
      <c r="S65" s="172"/>
      <c r="T65" s="219"/>
      <c r="U65" s="192" t="str">
        <f t="shared" si="3"/>
        <v/>
      </c>
      <c r="V65" s="172"/>
      <c r="W65" s="219"/>
      <c r="X65" s="192" t="str">
        <f t="shared" si="4"/>
        <v/>
      </c>
      <c r="Y65" s="172"/>
      <c r="Z65" s="219"/>
      <c r="AA65" s="192" t="str">
        <f t="shared" si="5"/>
        <v/>
      </c>
      <c r="AB65" s="172"/>
      <c r="AC65" s="219"/>
      <c r="AD65" s="192" t="str">
        <f t="shared" si="6"/>
        <v/>
      </c>
      <c r="AE65" s="172"/>
      <c r="AF65" s="219"/>
      <c r="AG65" s="192" t="str">
        <f t="shared" si="7"/>
        <v/>
      </c>
      <c r="AH65" s="172"/>
      <c r="AI65" s="219"/>
      <c r="AJ65" s="192" t="str">
        <f t="shared" si="8"/>
        <v/>
      </c>
      <c r="AK65" s="172"/>
      <c r="AL65" s="219"/>
      <c r="AM65" s="192" t="str">
        <f t="shared" si="9"/>
        <v/>
      </c>
      <c r="AN65" s="172"/>
      <c r="AO65" s="219"/>
      <c r="AP65" s="192" t="str">
        <f t="shared" si="10"/>
        <v/>
      </c>
      <c r="AQ65" s="172"/>
      <c r="AR65" s="219"/>
      <c r="AS65" s="192" t="str">
        <f t="shared" si="11"/>
        <v/>
      </c>
      <c r="AT65" s="172"/>
      <c r="AU65" s="219"/>
      <c r="AV65" s="192" t="str">
        <f t="shared" si="12"/>
        <v/>
      </c>
      <c r="AW65" s="172"/>
      <c r="AX65" s="219"/>
      <c r="AY65" s="192" t="str">
        <f t="shared" si="13"/>
        <v/>
      </c>
      <c r="AZ65" s="172"/>
      <c r="BA65" s="219"/>
      <c r="BB65" s="192" t="str">
        <f t="shared" si="14"/>
        <v/>
      </c>
      <c r="BC65" s="172"/>
      <c r="BD65" s="217"/>
      <c r="BE65" s="192" t="str">
        <f t="shared" si="15"/>
        <v/>
      </c>
      <c r="BF65" s="172"/>
      <c r="BG65" s="217"/>
      <c r="BH65" s="192" t="str">
        <f t="shared" si="16"/>
        <v/>
      </c>
      <c r="BI65" s="172"/>
      <c r="BJ65" s="219"/>
      <c r="BK65" s="192" t="str">
        <f t="shared" si="17"/>
        <v/>
      </c>
      <c r="BL65" s="172"/>
      <c r="BM65" s="219"/>
      <c r="BN65" s="192" t="str">
        <f t="shared" si="18"/>
        <v/>
      </c>
      <c r="BO65" s="172"/>
      <c r="BP65" s="219"/>
      <c r="BQ65" s="192" t="str">
        <f t="shared" si="19"/>
        <v/>
      </c>
      <c r="BR65" s="172"/>
      <c r="BS65" s="219"/>
      <c r="BT65" s="192" t="str">
        <f t="shared" si="20"/>
        <v/>
      </c>
      <c r="BU65" s="172"/>
      <c r="BV65" s="219"/>
      <c r="BW65" s="192" t="str">
        <f t="shared" si="21"/>
        <v/>
      </c>
      <c r="BX65" s="172"/>
      <c r="BY65" s="219"/>
      <c r="BZ65" s="192" t="str">
        <f t="shared" si="22"/>
        <v/>
      </c>
      <c r="CA65" s="172"/>
      <c r="CB65" s="219"/>
      <c r="CC65" s="192" t="str">
        <f t="shared" si="23"/>
        <v/>
      </c>
      <c r="CD65" s="172"/>
      <c r="CE65" s="219"/>
      <c r="CF65" s="192" t="str">
        <f t="shared" si="24"/>
        <v/>
      </c>
      <c r="CG65" s="172"/>
      <c r="CH65" s="219"/>
      <c r="CI65" s="192" t="str">
        <f t="shared" si="25"/>
        <v/>
      </c>
      <c r="CJ65" s="172"/>
      <c r="CK65" s="219"/>
      <c r="CL65" s="192" t="str">
        <f t="shared" si="26"/>
        <v/>
      </c>
      <c r="CM65" s="172"/>
      <c r="CN65" s="219"/>
      <c r="CO65" s="192" t="str">
        <f t="shared" si="27"/>
        <v/>
      </c>
      <c r="CP65" s="172"/>
      <c r="CQ65" s="219"/>
      <c r="CR65" s="192" t="str">
        <f t="shared" si="28"/>
        <v/>
      </c>
      <c r="CS65" s="172"/>
      <c r="CT65" s="219"/>
      <c r="CU65" s="192" t="str">
        <f t="shared" si="29"/>
        <v/>
      </c>
      <c r="CV65" s="172"/>
    </row>
    <row r="66" spans="3:100" ht="12" customHeight="1" x14ac:dyDescent="0.2">
      <c r="C66" s="982"/>
      <c r="D66" s="975" t="s">
        <v>171</v>
      </c>
      <c r="E66" s="976"/>
      <c r="F66" s="976"/>
      <c r="G66" s="889" t="s">
        <v>90</v>
      </c>
      <c r="H66" s="885">
        <v>2E-3</v>
      </c>
      <c r="I66" s="889" t="s">
        <v>93</v>
      </c>
      <c r="J66" s="172"/>
      <c r="K66" s="217"/>
      <c r="L66" s="192" t="str">
        <f t="shared" si="0"/>
        <v/>
      </c>
      <c r="M66" s="172"/>
      <c r="N66" s="219"/>
      <c r="O66" s="192" t="str">
        <f t="shared" si="1"/>
        <v/>
      </c>
      <c r="P66" s="172"/>
      <c r="Q66" s="217"/>
      <c r="R66" s="192" t="str">
        <f t="shared" si="2"/>
        <v/>
      </c>
      <c r="S66" s="172"/>
      <c r="T66" s="219"/>
      <c r="U66" s="192" t="str">
        <f t="shared" si="3"/>
        <v/>
      </c>
      <c r="V66" s="172"/>
      <c r="W66" s="219"/>
      <c r="X66" s="192" t="str">
        <f t="shared" si="4"/>
        <v/>
      </c>
      <c r="Y66" s="172"/>
      <c r="Z66" s="219"/>
      <c r="AA66" s="192" t="str">
        <f t="shared" si="5"/>
        <v/>
      </c>
      <c r="AB66" s="172"/>
      <c r="AC66" s="219"/>
      <c r="AD66" s="192" t="str">
        <f t="shared" si="6"/>
        <v/>
      </c>
      <c r="AE66" s="172"/>
      <c r="AF66" s="219"/>
      <c r="AG66" s="192" t="str">
        <f t="shared" si="7"/>
        <v/>
      </c>
      <c r="AH66" s="172"/>
      <c r="AI66" s="219"/>
      <c r="AJ66" s="192" t="str">
        <f t="shared" si="8"/>
        <v/>
      </c>
      <c r="AK66" s="172"/>
      <c r="AL66" s="219"/>
      <c r="AM66" s="192" t="str">
        <f t="shared" si="9"/>
        <v/>
      </c>
      <c r="AN66" s="172"/>
      <c r="AO66" s="219"/>
      <c r="AP66" s="192" t="str">
        <f t="shared" si="10"/>
        <v/>
      </c>
      <c r="AQ66" s="172"/>
      <c r="AR66" s="219"/>
      <c r="AS66" s="192" t="str">
        <f t="shared" si="11"/>
        <v/>
      </c>
      <c r="AT66" s="172"/>
      <c r="AU66" s="219"/>
      <c r="AV66" s="192" t="str">
        <f t="shared" si="12"/>
        <v/>
      </c>
      <c r="AW66" s="172"/>
      <c r="AX66" s="219"/>
      <c r="AY66" s="192" t="str">
        <f t="shared" si="13"/>
        <v/>
      </c>
      <c r="AZ66" s="172"/>
      <c r="BA66" s="219"/>
      <c r="BB66" s="192" t="str">
        <f t="shared" si="14"/>
        <v/>
      </c>
      <c r="BC66" s="172"/>
      <c r="BD66" s="217"/>
      <c r="BE66" s="192" t="str">
        <f t="shared" si="15"/>
        <v/>
      </c>
      <c r="BF66" s="172"/>
      <c r="BG66" s="217"/>
      <c r="BH66" s="192" t="str">
        <f t="shared" si="16"/>
        <v/>
      </c>
      <c r="BI66" s="172"/>
      <c r="BJ66" s="219"/>
      <c r="BK66" s="192" t="str">
        <f t="shared" si="17"/>
        <v/>
      </c>
      <c r="BL66" s="172"/>
      <c r="BM66" s="219"/>
      <c r="BN66" s="192" t="str">
        <f t="shared" si="18"/>
        <v/>
      </c>
      <c r="BO66" s="172"/>
      <c r="BP66" s="219"/>
      <c r="BQ66" s="192" t="str">
        <f t="shared" si="19"/>
        <v/>
      </c>
      <c r="BR66" s="172"/>
      <c r="BS66" s="219"/>
      <c r="BT66" s="192" t="str">
        <f t="shared" si="20"/>
        <v/>
      </c>
      <c r="BU66" s="172"/>
      <c r="BV66" s="219"/>
      <c r="BW66" s="192" t="str">
        <f t="shared" si="21"/>
        <v/>
      </c>
      <c r="BX66" s="172"/>
      <c r="BY66" s="219"/>
      <c r="BZ66" s="192" t="str">
        <f t="shared" si="22"/>
        <v/>
      </c>
      <c r="CA66" s="172"/>
      <c r="CB66" s="219"/>
      <c r="CC66" s="192" t="str">
        <f t="shared" si="23"/>
        <v/>
      </c>
      <c r="CD66" s="172"/>
      <c r="CE66" s="219"/>
      <c r="CF66" s="192" t="str">
        <f t="shared" si="24"/>
        <v/>
      </c>
      <c r="CG66" s="172"/>
      <c r="CH66" s="219"/>
      <c r="CI66" s="192" t="str">
        <f t="shared" si="25"/>
        <v/>
      </c>
      <c r="CJ66" s="172"/>
      <c r="CK66" s="219"/>
      <c r="CL66" s="192" t="str">
        <f t="shared" si="26"/>
        <v/>
      </c>
      <c r="CM66" s="172"/>
      <c r="CN66" s="219"/>
      <c r="CO66" s="192" t="str">
        <f t="shared" si="27"/>
        <v/>
      </c>
      <c r="CP66" s="172"/>
      <c r="CQ66" s="219"/>
      <c r="CR66" s="192" t="str">
        <f t="shared" si="28"/>
        <v/>
      </c>
      <c r="CS66" s="172"/>
      <c r="CT66" s="219"/>
      <c r="CU66" s="192" t="str">
        <f t="shared" si="29"/>
        <v/>
      </c>
      <c r="CV66" s="172"/>
    </row>
    <row r="67" spans="3:100" ht="12" customHeight="1" x14ac:dyDescent="0.2">
      <c r="C67" s="982"/>
      <c r="D67" s="975" t="s">
        <v>172</v>
      </c>
      <c r="E67" s="976"/>
      <c r="F67" s="976"/>
      <c r="G67" s="889" t="s">
        <v>90</v>
      </c>
      <c r="H67" s="885">
        <v>6.0000000000000001E-3</v>
      </c>
      <c r="I67" s="889" t="s">
        <v>93</v>
      </c>
      <c r="J67" s="172"/>
      <c r="K67" s="217"/>
      <c r="L67" s="192" t="str">
        <f t="shared" si="0"/>
        <v/>
      </c>
      <c r="M67" s="172"/>
      <c r="N67" s="219"/>
      <c r="O67" s="192" t="str">
        <f t="shared" si="1"/>
        <v/>
      </c>
      <c r="P67" s="172"/>
      <c r="Q67" s="217"/>
      <c r="R67" s="192" t="str">
        <f t="shared" si="2"/>
        <v/>
      </c>
      <c r="S67" s="172"/>
      <c r="T67" s="219"/>
      <c r="U67" s="192" t="str">
        <f t="shared" si="3"/>
        <v/>
      </c>
      <c r="V67" s="172"/>
      <c r="W67" s="219"/>
      <c r="X67" s="192" t="str">
        <f t="shared" si="4"/>
        <v/>
      </c>
      <c r="Y67" s="172"/>
      <c r="Z67" s="219"/>
      <c r="AA67" s="192" t="str">
        <f t="shared" si="5"/>
        <v/>
      </c>
      <c r="AB67" s="172"/>
      <c r="AC67" s="219"/>
      <c r="AD67" s="192" t="str">
        <f t="shared" si="6"/>
        <v/>
      </c>
      <c r="AE67" s="172"/>
      <c r="AF67" s="219"/>
      <c r="AG67" s="192" t="str">
        <f t="shared" si="7"/>
        <v/>
      </c>
      <c r="AH67" s="172"/>
      <c r="AI67" s="219"/>
      <c r="AJ67" s="192" t="str">
        <f t="shared" si="8"/>
        <v/>
      </c>
      <c r="AK67" s="172"/>
      <c r="AL67" s="219"/>
      <c r="AM67" s="192" t="str">
        <f t="shared" si="9"/>
        <v/>
      </c>
      <c r="AN67" s="172"/>
      <c r="AO67" s="219"/>
      <c r="AP67" s="192" t="str">
        <f t="shared" si="10"/>
        <v/>
      </c>
      <c r="AQ67" s="172"/>
      <c r="AR67" s="219"/>
      <c r="AS67" s="192" t="str">
        <f t="shared" si="11"/>
        <v/>
      </c>
      <c r="AT67" s="172"/>
      <c r="AU67" s="219"/>
      <c r="AV67" s="192" t="str">
        <f t="shared" si="12"/>
        <v/>
      </c>
      <c r="AW67" s="172"/>
      <c r="AX67" s="219"/>
      <c r="AY67" s="192" t="str">
        <f t="shared" si="13"/>
        <v/>
      </c>
      <c r="AZ67" s="172"/>
      <c r="BA67" s="219"/>
      <c r="BB67" s="192" t="str">
        <f t="shared" si="14"/>
        <v/>
      </c>
      <c r="BC67" s="172"/>
      <c r="BD67" s="217"/>
      <c r="BE67" s="192" t="str">
        <f t="shared" si="15"/>
        <v/>
      </c>
      <c r="BF67" s="172"/>
      <c r="BG67" s="217"/>
      <c r="BH67" s="192" t="str">
        <f t="shared" si="16"/>
        <v/>
      </c>
      <c r="BI67" s="172"/>
      <c r="BJ67" s="219"/>
      <c r="BK67" s="192" t="str">
        <f t="shared" si="17"/>
        <v/>
      </c>
      <c r="BL67" s="172"/>
      <c r="BM67" s="219"/>
      <c r="BN67" s="192" t="str">
        <f t="shared" si="18"/>
        <v/>
      </c>
      <c r="BO67" s="172"/>
      <c r="BP67" s="219"/>
      <c r="BQ67" s="192" t="str">
        <f t="shared" si="19"/>
        <v/>
      </c>
      <c r="BR67" s="172"/>
      <c r="BS67" s="219"/>
      <c r="BT67" s="192" t="str">
        <f t="shared" si="20"/>
        <v/>
      </c>
      <c r="BU67" s="172"/>
      <c r="BV67" s="219"/>
      <c r="BW67" s="192" t="str">
        <f t="shared" si="21"/>
        <v/>
      </c>
      <c r="BX67" s="172"/>
      <c r="BY67" s="219"/>
      <c r="BZ67" s="192" t="str">
        <f t="shared" si="22"/>
        <v/>
      </c>
      <c r="CA67" s="172"/>
      <c r="CB67" s="219"/>
      <c r="CC67" s="192" t="str">
        <f t="shared" si="23"/>
        <v/>
      </c>
      <c r="CD67" s="172"/>
      <c r="CE67" s="219"/>
      <c r="CF67" s="192" t="str">
        <f t="shared" si="24"/>
        <v/>
      </c>
      <c r="CG67" s="172"/>
      <c r="CH67" s="219"/>
      <c r="CI67" s="192" t="str">
        <f t="shared" si="25"/>
        <v/>
      </c>
      <c r="CJ67" s="172"/>
      <c r="CK67" s="219"/>
      <c r="CL67" s="192" t="str">
        <f t="shared" si="26"/>
        <v/>
      </c>
      <c r="CM67" s="172"/>
      <c r="CN67" s="219"/>
      <c r="CO67" s="192" t="str">
        <f t="shared" si="27"/>
        <v/>
      </c>
      <c r="CP67" s="172"/>
      <c r="CQ67" s="219"/>
      <c r="CR67" s="192" t="str">
        <f t="shared" si="28"/>
        <v/>
      </c>
      <c r="CS67" s="172"/>
      <c r="CT67" s="219"/>
      <c r="CU67" s="192" t="str">
        <f t="shared" si="29"/>
        <v/>
      </c>
      <c r="CV67" s="172"/>
    </row>
    <row r="68" spans="3:100" ht="12" customHeight="1" x14ac:dyDescent="0.2">
      <c r="C68" s="982"/>
      <c r="D68" s="977" t="s">
        <v>173</v>
      </c>
      <c r="E68" s="978"/>
      <c r="F68" s="978"/>
      <c r="G68" s="898" t="s">
        <v>90</v>
      </c>
      <c r="H68" s="896">
        <v>3.0000000000000001E-3</v>
      </c>
      <c r="I68" s="889" t="s">
        <v>93</v>
      </c>
      <c r="J68" s="220"/>
      <c r="K68" s="221"/>
      <c r="L68" s="222" t="str">
        <f t="shared" si="0"/>
        <v/>
      </c>
      <c r="M68" s="220"/>
      <c r="N68" s="223"/>
      <c r="O68" s="222" t="str">
        <f t="shared" si="1"/>
        <v/>
      </c>
      <c r="P68" s="220"/>
      <c r="Q68" s="221"/>
      <c r="R68" s="222" t="str">
        <f t="shared" si="2"/>
        <v/>
      </c>
      <c r="S68" s="220"/>
      <c r="T68" s="223"/>
      <c r="U68" s="222" t="str">
        <f t="shared" si="3"/>
        <v/>
      </c>
      <c r="V68" s="220"/>
      <c r="W68" s="223"/>
      <c r="X68" s="222" t="str">
        <f t="shared" si="4"/>
        <v/>
      </c>
      <c r="Y68" s="220"/>
      <c r="Z68" s="223"/>
      <c r="AA68" s="222" t="str">
        <f t="shared" si="5"/>
        <v/>
      </c>
      <c r="AB68" s="220"/>
      <c r="AC68" s="223"/>
      <c r="AD68" s="222" t="str">
        <f t="shared" si="6"/>
        <v/>
      </c>
      <c r="AE68" s="220"/>
      <c r="AF68" s="223"/>
      <c r="AG68" s="222" t="str">
        <f t="shared" si="7"/>
        <v/>
      </c>
      <c r="AH68" s="220"/>
      <c r="AI68" s="223"/>
      <c r="AJ68" s="222" t="str">
        <f t="shared" si="8"/>
        <v/>
      </c>
      <c r="AK68" s="220"/>
      <c r="AL68" s="223"/>
      <c r="AM68" s="222" t="str">
        <f t="shared" si="9"/>
        <v/>
      </c>
      <c r="AN68" s="220"/>
      <c r="AO68" s="223"/>
      <c r="AP68" s="222" t="str">
        <f t="shared" si="10"/>
        <v/>
      </c>
      <c r="AQ68" s="220"/>
      <c r="AR68" s="223"/>
      <c r="AS68" s="222" t="str">
        <f t="shared" si="11"/>
        <v/>
      </c>
      <c r="AT68" s="220"/>
      <c r="AU68" s="223"/>
      <c r="AV68" s="222" t="str">
        <f t="shared" si="12"/>
        <v/>
      </c>
      <c r="AW68" s="220"/>
      <c r="AX68" s="223"/>
      <c r="AY68" s="222" t="str">
        <f t="shared" si="13"/>
        <v/>
      </c>
      <c r="AZ68" s="220"/>
      <c r="BA68" s="223"/>
      <c r="BB68" s="222" t="str">
        <f t="shared" si="14"/>
        <v/>
      </c>
      <c r="BC68" s="220"/>
      <c r="BD68" s="221"/>
      <c r="BE68" s="222" t="str">
        <f t="shared" si="15"/>
        <v/>
      </c>
      <c r="BF68" s="220"/>
      <c r="BG68" s="221"/>
      <c r="BH68" s="222" t="str">
        <f t="shared" si="16"/>
        <v/>
      </c>
      <c r="BI68" s="220"/>
      <c r="BJ68" s="223"/>
      <c r="BK68" s="222" t="str">
        <f t="shared" si="17"/>
        <v/>
      </c>
      <c r="BL68" s="220"/>
      <c r="BM68" s="223"/>
      <c r="BN68" s="222" t="str">
        <f t="shared" si="18"/>
        <v/>
      </c>
      <c r="BO68" s="220"/>
      <c r="BP68" s="223"/>
      <c r="BQ68" s="222" t="str">
        <f t="shared" si="19"/>
        <v/>
      </c>
      <c r="BR68" s="220"/>
      <c r="BS68" s="223"/>
      <c r="BT68" s="222" t="str">
        <f t="shared" si="20"/>
        <v/>
      </c>
      <c r="BU68" s="220"/>
      <c r="BV68" s="223"/>
      <c r="BW68" s="222" t="str">
        <f t="shared" si="21"/>
        <v/>
      </c>
      <c r="BX68" s="220"/>
      <c r="BY68" s="223"/>
      <c r="BZ68" s="222" t="str">
        <f t="shared" si="22"/>
        <v/>
      </c>
      <c r="CA68" s="220"/>
      <c r="CB68" s="223"/>
      <c r="CC68" s="222" t="str">
        <f t="shared" si="23"/>
        <v/>
      </c>
      <c r="CD68" s="220"/>
      <c r="CE68" s="223"/>
      <c r="CF68" s="222" t="str">
        <f t="shared" si="24"/>
        <v/>
      </c>
      <c r="CG68" s="220"/>
      <c r="CH68" s="223"/>
      <c r="CI68" s="222" t="str">
        <f t="shared" si="25"/>
        <v/>
      </c>
      <c r="CJ68" s="220"/>
      <c r="CK68" s="223"/>
      <c r="CL68" s="222" t="str">
        <f t="shared" si="26"/>
        <v/>
      </c>
      <c r="CM68" s="220"/>
      <c r="CN68" s="223"/>
      <c r="CO68" s="222" t="str">
        <f t="shared" si="27"/>
        <v/>
      </c>
      <c r="CP68" s="220"/>
      <c r="CQ68" s="223"/>
      <c r="CR68" s="222" t="str">
        <f t="shared" si="28"/>
        <v/>
      </c>
      <c r="CS68" s="220"/>
      <c r="CT68" s="223"/>
      <c r="CU68" s="222" t="str">
        <f t="shared" si="29"/>
        <v/>
      </c>
      <c r="CV68" s="172"/>
    </row>
    <row r="69" spans="3:100" ht="12" customHeight="1" x14ac:dyDescent="0.2">
      <c r="C69" s="982"/>
      <c r="D69" s="975" t="s">
        <v>174</v>
      </c>
      <c r="E69" s="976"/>
      <c r="F69" s="976"/>
      <c r="G69" s="889" t="s">
        <v>90</v>
      </c>
      <c r="H69" s="885">
        <v>0.02</v>
      </c>
      <c r="I69" s="899" t="s">
        <v>93</v>
      </c>
      <c r="J69" s="172"/>
      <c r="K69" s="217"/>
      <c r="L69" s="192" t="str">
        <f t="shared" si="0"/>
        <v/>
      </c>
      <c r="M69" s="172"/>
      <c r="N69" s="219"/>
      <c r="O69" s="192" t="str">
        <f t="shared" si="1"/>
        <v/>
      </c>
      <c r="P69" s="172"/>
      <c r="Q69" s="217"/>
      <c r="R69" s="192" t="str">
        <f t="shared" si="2"/>
        <v/>
      </c>
      <c r="S69" s="172"/>
      <c r="T69" s="219"/>
      <c r="U69" s="192" t="str">
        <f t="shared" si="3"/>
        <v/>
      </c>
      <c r="V69" s="172"/>
      <c r="W69" s="219"/>
      <c r="X69" s="192" t="str">
        <f t="shared" si="4"/>
        <v/>
      </c>
      <c r="Y69" s="172"/>
      <c r="Z69" s="219"/>
      <c r="AA69" s="192" t="str">
        <f t="shared" si="5"/>
        <v/>
      </c>
      <c r="AB69" s="172"/>
      <c r="AC69" s="219"/>
      <c r="AD69" s="192" t="str">
        <f t="shared" si="6"/>
        <v/>
      </c>
      <c r="AE69" s="172"/>
      <c r="AF69" s="219"/>
      <c r="AG69" s="192" t="str">
        <f t="shared" si="7"/>
        <v/>
      </c>
      <c r="AH69" s="172"/>
      <c r="AI69" s="219"/>
      <c r="AJ69" s="192" t="str">
        <f t="shared" si="8"/>
        <v/>
      </c>
      <c r="AK69" s="172"/>
      <c r="AL69" s="219"/>
      <c r="AM69" s="192" t="str">
        <f t="shared" si="9"/>
        <v/>
      </c>
      <c r="AN69" s="172"/>
      <c r="AO69" s="219"/>
      <c r="AP69" s="192" t="str">
        <f t="shared" si="10"/>
        <v/>
      </c>
      <c r="AQ69" s="172"/>
      <c r="AR69" s="219"/>
      <c r="AS69" s="192" t="str">
        <f t="shared" si="11"/>
        <v/>
      </c>
      <c r="AT69" s="172"/>
      <c r="AU69" s="219"/>
      <c r="AV69" s="192" t="str">
        <f t="shared" si="12"/>
        <v/>
      </c>
      <c r="AW69" s="172"/>
      <c r="AX69" s="219"/>
      <c r="AY69" s="192" t="str">
        <f t="shared" si="13"/>
        <v/>
      </c>
      <c r="AZ69" s="172"/>
      <c r="BA69" s="219"/>
      <c r="BB69" s="192" t="str">
        <f t="shared" si="14"/>
        <v/>
      </c>
      <c r="BC69" s="172"/>
      <c r="BD69" s="217"/>
      <c r="BE69" s="192" t="str">
        <f t="shared" si="15"/>
        <v/>
      </c>
      <c r="BF69" s="172"/>
      <c r="BG69" s="217"/>
      <c r="BH69" s="192" t="str">
        <f t="shared" si="16"/>
        <v/>
      </c>
      <c r="BI69" s="172"/>
      <c r="BJ69" s="219"/>
      <c r="BK69" s="192" t="str">
        <f t="shared" si="17"/>
        <v/>
      </c>
      <c r="BL69" s="172"/>
      <c r="BM69" s="219"/>
      <c r="BN69" s="192" t="str">
        <f t="shared" si="18"/>
        <v/>
      </c>
      <c r="BO69" s="172"/>
      <c r="BP69" s="219"/>
      <c r="BQ69" s="192" t="str">
        <f t="shared" si="19"/>
        <v/>
      </c>
      <c r="BR69" s="172"/>
      <c r="BS69" s="219"/>
      <c r="BT69" s="192" t="str">
        <f t="shared" si="20"/>
        <v/>
      </c>
      <c r="BU69" s="172"/>
      <c r="BV69" s="219"/>
      <c r="BW69" s="192" t="str">
        <f t="shared" si="21"/>
        <v/>
      </c>
      <c r="BX69" s="172"/>
      <c r="BY69" s="219"/>
      <c r="BZ69" s="192" t="str">
        <f t="shared" si="22"/>
        <v/>
      </c>
      <c r="CA69" s="172"/>
      <c r="CB69" s="219"/>
      <c r="CC69" s="192" t="str">
        <f t="shared" si="23"/>
        <v/>
      </c>
      <c r="CD69" s="172"/>
      <c r="CE69" s="219"/>
      <c r="CF69" s="192" t="str">
        <f t="shared" si="24"/>
        <v/>
      </c>
      <c r="CG69" s="172"/>
      <c r="CH69" s="219"/>
      <c r="CI69" s="192" t="str">
        <f t="shared" si="25"/>
        <v/>
      </c>
      <c r="CJ69" s="172"/>
      <c r="CK69" s="219"/>
      <c r="CL69" s="192" t="str">
        <f t="shared" si="26"/>
        <v/>
      </c>
      <c r="CM69" s="172"/>
      <c r="CN69" s="219"/>
      <c r="CO69" s="192" t="str">
        <f t="shared" si="27"/>
        <v/>
      </c>
      <c r="CP69" s="172"/>
      <c r="CQ69" s="219"/>
      <c r="CR69" s="192" t="str">
        <f t="shared" si="28"/>
        <v/>
      </c>
      <c r="CS69" s="172"/>
      <c r="CT69" s="219"/>
      <c r="CU69" s="192" t="str">
        <f t="shared" si="29"/>
        <v/>
      </c>
      <c r="CV69" s="172"/>
    </row>
    <row r="70" spans="3:100" ht="12" customHeight="1" x14ac:dyDescent="0.2">
      <c r="C70" s="982"/>
      <c r="D70" s="975" t="s">
        <v>175</v>
      </c>
      <c r="E70" s="976"/>
      <c r="F70" s="976"/>
      <c r="G70" s="889" t="s">
        <v>90</v>
      </c>
      <c r="H70" s="885">
        <v>0.01</v>
      </c>
      <c r="I70" s="889" t="s">
        <v>93</v>
      </c>
      <c r="J70" s="172"/>
      <c r="K70" s="217"/>
      <c r="L70" s="192" t="str">
        <f t="shared" si="0"/>
        <v/>
      </c>
      <c r="M70" s="172"/>
      <c r="N70" s="219"/>
      <c r="O70" s="192" t="str">
        <f t="shared" si="1"/>
        <v/>
      </c>
      <c r="P70" s="172"/>
      <c r="Q70" s="217"/>
      <c r="R70" s="192" t="str">
        <f t="shared" si="2"/>
        <v/>
      </c>
      <c r="S70" s="172"/>
      <c r="T70" s="219"/>
      <c r="U70" s="192" t="str">
        <f t="shared" si="3"/>
        <v/>
      </c>
      <c r="V70" s="172"/>
      <c r="W70" s="219"/>
      <c r="X70" s="192" t="str">
        <f t="shared" si="4"/>
        <v/>
      </c>
      <c r="Y70" s="172"/>
      <c r="Z70" s="219"/>
      <c r="AA70" s="192" t="str">
        <f t="shared" si="5"/>
        <v/>
      </c>
      <c r="AB70" s="172"/>
      <c r="AC70" s="219"/>
      <c r="AD70" s="192" t="str">
        <f t="shared" si="6"/>
        <v/>
      </c>
      <c r="AE70" s="172"/>
      <c r="AF70" s="219"/>
      <c r="AG70" s="192" t="str">
        <f t="shared" si="7"/>
        <v/>
      </c>
      <c r="AH70" s="172"/>
      <c r="AI70" s="219"/>
      <c r="AJ70" s="192" t="str">
        <f t="shared" si="8"/>
        <v/>
      </c>
      <c r="AK70" s="172"/>
      <c r="AL70" s="219"/>
      <c r="AM70" s="192" t="str">
        <f t="shared" si="9"/>
        <v/>
      </c>
      <c r="AN70" s="172"/>
      <c r="AO70" s="219"/>
      <c r="AP70" s="192" t="str">
        <f t="shared" si="10"/>
        <v/>
      </c>
      <c r="AQ70" s="172"/>
      <c r="AR70" s="219"/>
      <c r="AS70" s="192" t="str">
        <f t="shared" si="11"/>
        <v/>
      </c>
      <c r="AT70" s="172"/>
      <c r="AU70" s="219"/>
      <c r="AV70" s="192" t="str">
        <f t="shared" si="12"/>
        <v/>
      </c>
      <c r="AW70" s="172"/>
      <c r="AX70" s="219"/>
      <c r="AY70" s="192" t="str">
        <f t="shared" si="13"/>
        <v/>
      </c>
      <c r="AZ70" s="172"/>
      <c r="BA70" s="219"/>
      <c r="BB70" s="192" t="str">
        <f t="shared" si="14"/>
        <v/>
      </c>
      <c r="BC70" s="172"/>
      <c r="BD70" s="217"/>
      <c r="BE70" s="192" t="str">
        <f t="shared" si="15"/>
        <v/>
      </c>
      <c r="BF70" s="172"/>
      <c r="BG70" s="217"/>
      <c r="BH70" s="192" t="str">
        <f t="shared" si="16"/>
        <v/>
      </c>
      <c r="BI70" s="172"/>
      <c r="BJ70" s="219"/>
      <c r="BK70" s="192" t="str">
        <f t="shared" si="17"/>
        <v/>
      </c>
      <c r="BL70" s="172"/>
      <c r="BM70" s="219"/>
      <c r="BN70" s="192" t="str">
        <f t="shared" si="18"/>
        <v/>
      </c>
      <c r="BO70" s="172"/>
      <c r="BP70" s="219"/>
      <c r="BQ70" s="192" t="str">
        <f t="shared" si="19"/>
        <v/>
      </c>
      <c r="BR70" s="172"/>
      <c r="BS70" s="219"/>
      <c r="BT70" s="192" t="str">
        <f t="shared" si="20"/>
        <v/>
      </c>
      <c r="BU70" s="172"/>
      <c r="BV70" s="219"/>
      <c r="BW70" s="192" t="str">
        <f t="shared" si="21"/>
        <v/>
      </c>
      <c r="BX70" s="172"/>
      <c r="BY70" s="219"/>
      <c r="BZ70" s="192" t="str">
        <f t="shared" si="22"/>
        <v/>
      </c>
      <c r="CA70" s="172"/>
      <c r="CB70" s="219"/>
      <c r="CC70" s="192" t="str">
        <f t="shared" si="23"/>
        <v/>
      </c>
      <c r="CD70" s="172"/>
      <c r="CE70" s="219"/>
      <c r="CF70" s="192" t="str">
        <f t="shared" si="24"/>
        <v/>
      </c>
      <c r="CG70" s="172"/>
      <c r="CH70" s="219"/>
      <c r="CI70" s="192" t="str">
        <f t="shared" si="25"/>
        <v/>
      </c>
      <c r="CJ70" s="172"/>
      <c r="CK70" s="219"/>
      <c r="CL70" s="192" t="str">
        <f t="shared" si="26"/>
        <v/>
      </c>
      <c r="CM70" s="172"/>
      <c r="CN70" s="219"/>
      <c r="CO70" s="192" t="str">
        <f t="shared" si="27"/>
        <v/>
      </c>
      <c r="CP70" s="172"/>
      <c r="CQ70" s="219"/>
      <c r="CR70" s="192" t="str">
        <f t="shared" si="28"/>
        <v/>
      </c>
      <c r="CS70" s="172"/>
      <c r="CT70" s="219"/>
      <c r="CU70" s="192" t="str">
        <f t="shared" si="29"/>
        <v/>
      </c>
      <c r="CV70" s="172"/>
    </row>
    <row r="71" spans="3:100" ht="12" customHeight="1" x14ac:dyDescent="0.2">
      <c r="C71" s="982"/>
      <c r="D71" s="975" t="s">
        <v>176</v>
      </c>
      <c r="E71" s="976"/>
      <c r="F71" s="976"/>
      <c r="G71" s="889" t="s">
        <v>90</v>
      </c>
      <c r="H71" s="885">
        <v>0.01</v>
      </c>
      <c r="I71" s="889" t="s">
        <v>93</v>
      </c>
      <c r="J71" s="172"/>
      <c r="K71" s="217"/>
      <c r="L71" s="192" t="str">
        <f t="shared" si="0"/>
        <v/>
      </c>
      <c r="M71" s="172"/>
      <c r="N71" s="219"/>
      <c r="O71" s="192" t="str">
        <f t="shared" si="1"/>
        <v/>
      </c>
      <c r="P71" s="172"/>
      <c r="Q71" s="217"/>
      <c r="R71" s="192" t="str">
        <f t="shared" si="2"/>
        <v/>
      </c>
      <c r="S71" s="172"/>
      <c r="T71" s="219"/>
      <c r="U71" s="192" t="str">
        <f t="shared" si="3"/>
        <v/>
      </c>
      <c r="V71" s="172"/>
      <c r="W71" s="219"/>
      <c r="X71" s="192" t="str">
        <f t="shared" si="4"/>
        <v/>
      </c>
      <c r="Y71" s="172"/>
      <c r="Z71" s="219"/>
      <c r="AA71" s="192" t="str">
        <f t="shared" si="5"/>
        <v/>
      </c>
      <c r="AB71" s="172"/>
      <c r="AC71" s="219"/>
      <c r="AD71" s="192" t="str">
        <f t="shared" si="6"/>
        <v/>
      </c>
      <c r="AE71" s="172"/>
      <c r="AF71" s="219"/>
      <c r="AG71" s="192" t="str">
        <f t="shared" si="7"/>
        <v/>
      </c>
      <c r="AH71" s="172"/>
      <c r="AI71" s="219"/>
      <c r="AJ71" s="192" t="str">
        <f t="shared" si="8"/>
        <v/>
      </c>
      <c r="AK71" s="172"/>
      <c r="AL71" s="219"/>
      <c r="AM71" s="192" t="str">
        <f t="shared" si="9"/>
        <v/>
      </c>
      <c r="AN71" s="172"/>
      <c r="AO71" s="219"/>
      <c r="AP71" s="192" t="str">
        <f t="shared" si="10"/>
        <v/>
      </c>
      <c r="AQ71" s="172"/>
      <c r="AR71" s="219"/>
      <c r="AS71" s="192" t="str">
        <f t="shared" si="11"/>
        <v/>
      </c>
      <c r="AT71" s="172"/>
      <c r="AU71" s="219"/>
      <c r="AV71" s="192" t="str">
        <f t="shared" si="12"/>
        <v/>
      </c>
      <c r="AW71" s="172"/>
      <c r="AX71" s="219"/>
      <c r="AY71" s="192" t="str">
        <f t="shared" si="13"/>
        <v/>
      </c>
      <c r="AZ71" s="172"/>
      <c r="BA71" s="219"/>
      <c r="BB71" s="192" t="str">
        <f t="shared" si="14"/>
        <v/>
      </c>
      <c r="BC71" s="172"/>
      <c r="BD71" s="217"/>
      <c r="BE71" s="192" t="str">
        <f t="shared" si="15"/>
        <v/>
      </c>
      <c r="BF71" s="172"/>
      <c r="BG71" s="217"/>
      <c r="BH71" s="192" t="str">
        <f t="shared" si="16"/>
        <v/>
      </c>
      <c r="BI71" s="172"/>
      <c r="BJ71" s="219"/>
      <c r="BK71" s="192" t="str">
        <f t="shared" si="17"/>
        <v/>
      </c>
      <c r="BL71" s="172"/>
      <c r="BM71" s="219"/>
      <c r="BN71" s="192" t="str">
        <f t="shared" si="18"/>
        <v/>
      </c>
      <c r="BO71" s="172"/>
      <c r="BP71" s="219"/>
      <c r="BQ71" s="192" t="str">
        <f t="shared" si="19"/>
        <v/>
      </c>
      <c r="BR71" s="172"/>
      <c r="BS71" s="219"/>
      <c r="BT71" s="192" t="str">
        <f t="shared" si="20"/>
        <v/>
      </c>
      <c r="BU71" s="172"/>
      <c r="BV71" s="219"/>
      <c r="BW71" s="192" t="str">
        <f t="shared" si="21"/>
        <v/>
      </c>
      <c r="BX71" s="172"/>
      <c r="BY71" s="219"/>
      <c r="BZ71" s="192" t="str">
        <f t="shared" si="22"/>
        <v/>
      </c>
      <c r="CA71" s="172"/>
      <c r="CB71" s="219"/>
      <c r="CC71" s="192" t="str">
        <f t="shared" si="23"/>
        <v/>
      </c>
      <c r="CD71" s="172"/>
      <c r="CE71" s="219"/>
      <c r="CF71" s="192" t="str">
        <f t="shared" si="24"/>
        <v/>
      </c>
      <c r="CG71" s="172"/>
      <c r="CH71" s="219"/>
      <c r="CI71" s="192" t="str">
        <f t="shared" si="25"/>
        <v/>
      </c>
      <c r="CJ71" s="172"/>
      <c r="CK71" s="219"/>
      <c r="CL71" s="192" t="str">
        <f t="shared" si="26"/>
        <v/>
      </c>
      <c r="CM71" s="172"/>
      <c r="CN71" s="219"/>
      <c r="CO71" s="192" t="str">
        <f t="shared" si="27"/>
        <v/>
      </c>
      <c r="CP71" s="172"/>
      <c r="CQ71" s="219"/>
      <c r="CR71" s="192" t="str">
        <f t="shared" si="28"/>
        <v/>
      </c>
      <c r="CS71" s="172"/>
      <c r="CT71" s="219"/>
      <c r="CU71" s="192" t="str">
        <f t="shared" si="29"/>
        <v/>
      </c>
      <c r="CV71" s="172"/>
    </row>
    <row r="72" spans="3:100" ht="12" customHeight="1" x14ac:dyDescent="0.2">
      <c r="C72" s="982"/>
      <c r="D72" s="977" t="s">
        <v>177</v>
      </c>
      <c r="E72" s="978"/>
      <c r="F72" s="978"/>
      <c r="G72" s="898" t="s">
        <v>90</v>
      </c>
      <c r="H72" s="896">
        <v>10</v>
      </c>
      <c r="I72" s="898" t="s">
        <v>93</v>
      </c>
      <c r="J72" s="896"/>
      <c r="K72" s="227"/>
      <c r="L72" s="185" t="str">
        <f t="shared" si="0"/>
        <v/>
      </c>
      <c r="M72" s="224"/>
      <c r="N72" s="228"/>
      <c r="O72" s="185" t="str">
        <f t="shared" si="1"/>
        <v/>
      </c>
      <c r="P72" s="157"/>
      <c r="Q72" s="227"/>
      <c r="R72" s="185" t="str">
        <f t="shared" si="2"/>
        <v/>
      </c>
      <c r="S72" s="157"/>
      <c r="T72" s="228"/>
      <c r="U72" s="185" t="str">
        <f t="shared" si="3"/>
        <v/>
      </c>
      <c r="V72" s="157"/>
      <c r="W72" s="228"/>
      <c r="X72" s="185" t="str">
        <f t="shared" si="4"/>
        <v/>
      </c>
      <c r="Y72" s="157"/>
      <c r="Z72" s="228"/>
      <c r="AA72" s="185" t="str">
        <f t="shared" si="5"/>
        <v/>
      </c>
      <c r="AB72" s="157"/>
      <c r="AC72" s="229"/>
      <c r="AD72" s="185" t="str">
        <f t="shared" si="6"/>
        <v/>
      </c>
      <c r="AE72" s="157"/>
      <c r="AF72" s="228"/>
      <c r="AG72" s="185" t="str">
        <f t="shared" si="7"/>
        <v/>
      </c>
      <c r="AH72" s="157"/>
      <c r="AI72" s="228"/>
      <c r="AJ72" s="185" t="str">
        <f t="shared" si="8"/>
        <v/>
      </c>
      <c r="AK72" s="157"/>
      <c r="AL72" s="229"/>
      <c r="AM72" s="185" t="str">
        <f t="shared" si="9"/>
        <v/>
      </c>
      <c r="AN72" s="224"/>
      <c r="AO72" s="228"/>
      <c r="AP72" s="185" t="str">
        <f t="shared" si="10"/>
        <v/>
      </c>
      <c r="AQ72" s="224"/>
      <c r="AR72" s="229"/>
      <c r="AS72" s="185" t="str">
        <f t="shared" si="11"/>
        <v/>
      </c>
      <c r="AT72" s="224"/>
      <c r="AU72" s="228">
        <v>2.5</v>
      </c>
      <c r="AV72" s="185" t="str">
        <f t="shared" si="12"/>
        <v>○</v>
      </c>
      <c r="AW72" s="157"/>
      <c r="AX72" s="228"/>
      <c r="AY72" s="185" t="str">
        <f t="shared" si="13"/>
        <v/>
      </c>
      <c r="AZ72" s="157"/>
      <c r="BA72" s="228"/>
      <c r="BB72" s="185" t="str">
        <f t="shared" si="14"/>
        <v/>
      </c>
      <c r="BC72" s="896"/>
      <c r="BD72" s="227"/>
      <c r="BE72" s="185" t="str">
        <f t="shared" si="15"/>
        <v/>
      </c>
      <c r="BF72" s="224"/>
      <c r="BG72" s="228"/>
      <c r="BH72" s="185" t="str">
        <f t="shared" si="16"/>
        <v/>
      </c>
      <c r="BI72" s="157"/>
      <c r="BJ72" s="229"/>
      <c r="BK72" s="185" t="str">
        <f t="shared" si="17"/>
        <v/>
      </c>
      <c r="BL72" s="157"/>
      <c r="BM72" s="228"/>
      <c r="BN72" s="185" t="str">
        <f t="shared" si="18"/>
        <v/>
      </c>
      <c r="BO72" s="224"/>
      <c r="BP72" s="228"/>
      <c r="BQ72" s="185" t="str">
        <f t="shared" si="19"/>
        <v/>
      </c>
      <c r="BR72" s="224"/>
      <c r="BS72" s="229"/>
      <c r="BT72" s="185" t="str">
        <f t="shared" si="20"/>
        <v/>
      </c>
      <c r="BU72" s="157"/>
      <c r="BV72" s="228"/>
      <c r="BW72" s="185" t="str">
        <f t="shared" si="21"/>
        <v/>
      </c>
      <c r="BX72" s="157"/>
      <c r="BY72" s="229"/>
      <c r="BZ72" s="185" t="str">
        <f t="shared" si="22"/>
        <v/>
      </c>
      <c r="CA72" s="157"/>
      <c r="CB72" s="228"/>
      <c r="CC72" s="185" t="str">
        <f t="shared" si="23"/>
        <v/>
      </c>
      <c r="CD72" s="157"/>
      <c r="CE72" s="229"/>
      <c r="CF72" s="185" t="str">
        <f t="shared" si="24"/>
        <v/>
      </c>
      <c r="CG72" s="157"/>
      <c r="CH72" s="228"/>
      <c r="CI72" s="185" t="str">
        <f t="shared" si="25"/>
        <v/>
      </c>
      <c r="CJ72" s="157"/>
      <c r="CK72" s="229"/>
      <c r="CL72" s="185" t="str">
        <f t="shared" si="26"/>
        <v/>
      </c>
      <c r="CM72" s="224"/>
      <c r="CN72" s="229"/>
      <c r="CO72" s="185" t="str">
        <f t="shared" si="27"/>
        <v/>
      </c>
      <c r="CP72" s="157"/>
      <c r="CQ72" s="229"/>
      <c r="CR72" s="185" t="str">
        <f t="shared" si="28"/>
        <v/>
      </c>
      <c r="CS72" s="157"/>
      <c r="CT72" s="229"/>
      <c r="CU72" s="185" t="str">
        <f t="shared" si="29"/>
        <v/>
      </c>
      <c r="CV72" s="77"/>
    </row>
    <row r="73" spans="3:100" ht="12" customHeight="1" x14ac:dyDescent="0.2">
      <c r="C73" s="982"/>
      <c r="D73" s="975" t="s">
        <v>178</v>
      </c>
      <c r="E73" s="976"/>
      <c r="F73" s="976"/>
      <c r="G73" s="899" t="s">
        <v>90</v>
      </c>
      <c r="H73" s="893">
        <v>0.8</v>
      </c>
      <c r="I73" s="889" t="s">
        <v>93</v>
      </c>
      <c r="J73" s="893"/>
      <c r="K73" s="230"/>
      <c r="L73" s="231" t="str">
        <f t="shared" si="0"/>
        <v/>
      </c>
      <c r="M73" s="232"/>
      <c r="N73" s="233"/>
      <c r="O73" s="231" t="str">
        <f t="shared" si="1"/>
        <v/>
      </c>
      <c r="P73" s="234"/>
      <c r="Q73" s="230"/>
      <c r="R73" s="231" t="str">
        <f t="shared" si="2"/>
        <v/>
      </c>
      <c r="S73" s="893"/>
      <c r="T73" s="233"/>
      <c r="U73" s="231" t="str">
        <f t="shared" si="3"/>
        <v/>
      </c>
      <c r="V73" s="893"/>
      <c r="W73" s="233"/>
      <c r="X73" s="231" t="str">
        <f t="shared" si="4"/>
        <v/>
      </c>
      <c r="Y73" s="893"/>
      <c r="Z73" s="233"/>
      <c r="AA73" s="231" t="str">
        <f t="shared" si="5"/>
        <v/>
      </c>
      <c r="AB73" s="893"/>
      <c r="AC73" s="233"/>
      <c r="AD73" s="231" t="str">
        <f t="shared" si="6"/>
        <v/>
      </c>
      <c r="AE73" s="893"/>
      <c r="AF73" s="235"/>
      <c r="AG73" s="231" t="str">
        <f t="shared" si="7"/>
        <v/>
      </c>
      <c r="AH73" s="893"/>
      <c r="AI73" s="233"/>
      <c r="AJ73" s="231" t="str">
        <f t="shared" si="8"/>
        <v/>
      </c>
      <c r="AK73" s="893"/>
      <c r="AL73" s="235"/>
      <c r="AM73" s="231" t="str">
        <f t="shared" si="9"/>
        <v/>
      </c>
      <c r="AN73" s="893"/>
      <c r="AO73" s="233"/>
      <c r="AP73" s="231" t="str">
        <f t="shared" si="10"/>
        <v/>
      </c>
      <c r="AQ73" s="893"/>
      <c r="AR73" s="233"/>
      <c r="AS73" s="231" t="str">
        <f t="shared" si="11"/>
        <v/>
      </c>
      <c r="AT73" s="893"/>
      <c r="AU73" s="235"/>
      <c r="AV73" s="231" t="str">
        <f t="shared" si="12"/>
        <v/>
      </c>
      <c r="AW73" s="893"/>
      <c r="AX73" s="233"/>
      <c r="AY73" s="231" t="str">
        <f t="shared" si="13"/>
        <v/>
      </c>
      <c r="AZ73" s="893"/>
      <c r="BA73" s="235"/>
      <c r="BB73" s="231" t="str">
        <f t="shared" si="14"/>
        <v/>
      </c>
      <c r="BC73" s="893"/>
      <c r="BD73" s="230"/>
      <c r="BE73" s="231" t="str">
        <f t="shared" si="15"/>
        <v/>
      </c>
      <c r="BF73" s="893"/>
      <c r="BG73" s="235"/>
      <c r="BH73" s="231" t="str">
        <f t="shared" si="16"/>
        <v/>
      </c>
      <c r="BI73" s="893"/>
      <c r="BJ73" s="233">
        <v>0.18</v>
      </c>
      <c r="BK73" s="231" t="str">
        <f t="shared" si="17"/>
        <v>○</v>
      </c>
      <c r="BL73" s="893"/>
      <c r="BM73" s="233"/>
      <c r="BN73" s="231" t="str">
        <f t="shared" si="18"/>
        <v/>
      </c>
      <c r="BO73" s="893"/>
      <c r="BP73" s="235"/>
      <c r="BQ73" s="231" t="str">
        <f t="shared" si="19"/>
        <v/>
      </c>
      <c r="BR73" s="893"/>
      <c r="BS73" s="233"/>
      <c r="BT73" s="231" t="str">
        <f t="shared" si="20"/>
        <v/>
      </c>
      <c r="BU73" s="893"/>
      <c r="BV73" s="233"/>
      <c r="BW73" s="231" t="str">
        <f t="shared" si="21"/>
        <v/>
      </c>
      <c r="BX73" s="893"/>
      <c r="BY73" s="233"/>
      <c r="BZ73" s="231" t="str">
        <f t="shared" si="22"/>
        <v/>
      </c>
      <c r="CA73" s="893"/>
      <c r="CB73" s="233"/>
      <c r="CC73" s="231" t="str">
        <f t="shared" si="23"/>
        <v/>
      </c>
      <c r="CD73" s="893"/>
      <c r="CE73" s="233"/>
      <c r="CF73" s="231" t="str">
        <f t="shared" si="24"/>
        <v/>
      </c>
      <c r="CG73" s="893"/>
      <c r="CH73" s="235"/>
      <c r="CI73" s="231" t="str">
        <f t="shared" si="25"/>
        <v/>
      </c>
      <c r="CJ73" s="893"/>
      <c r="CK73" s="233"/>
      <c r="CL73" s="231" t="str">
        <f t="shared" si="26"/>
        <v/>
      </c>
      <c r="CM73" s="893"/>
      <c r="CN73" s="233"/>
      <c r="CO73" s="231" t="str">
        <f t="shared" si="27"/>
        <v/>
      </c>
      <c r="CP73" s="893"/>
      <c r="CQ73" s="233"/>
      <c r="CR73" s="231" t="str">
        <f t="shared" si="28"/>
        <v/>
      </c>
      <c r="CS73" s="893"/>
      <c r="CT73" s="233"/>
      <c r="CU73" s="231" t="str">
        <f t="shared" si="29"/>
        <v/>
      </c>
      <c r="CV73" s="885"/>
    </row>
    <row r="74" spans="3:100" ht="12" customHeight="1" x14ac:dyDescent="0.2">
      <c r="C74" s="982"/>
      <c r="D74" s="975" t="s">
        <v>179</v>
      </c>
      <c r="E74" s="976"/>
      <c r="F74" s="976"/>
      <c r="G74" s="889" t="s">
        <v>90</v>
      </c>
      <c r="H74" s="885">
        <v>1</v>
      </c>
      <c r="I74" s="889" t="s">
        <v>93</v>
      </c>
      <c r="J74" s="885"/>
      <c r="K74" s="189"/>
      <c r="L74" s="110" t="str">
        <f t="shared" si="0"/>
        <v/>
      </c>
      <c r="M74" s="106"/>
      <c r="N74" s="191"/>
      <c r="O74" s="110" t="str">
        <f t="shared" si="1"/>
        <v/>
      </c>
      <c r="P74" s="106"/>
      <c r="Q74" s="217"/>
      <c r="R74" s="110" t="str">
        <f t="shared" si="2"/>
        <v/>
      </c>
      <c r="S74" s="885"/>
      <c r="T74" s="219"/>
      <c r="U74" s="110" t="str">
        <f t="shared" si="3"/>
        <v/>
      </c>
      <c r="V74" s="885"/>
      <c r="W74" s="219"/>
      <c r="X74" s="110" t="str">
        <f t="shared" si="4"/>
        <v/>
      </c>
      <c r="Y74" s="885"/>
      <c r="Z74" s="219"/>
      <c r="AA74" s="110" t="str">
        <f t="shared" si="5"/>
        <v/>
      </c>
      <c r="AB74" s="885"/>
      <c r="AC74" s="219"/>
      <c r="AD74" s="110" t="str">
        <f t="shared" si="6"/>
        <v/>
      </c>
      <c r="AE74" s="885"/>
      <c r="AF74" s="191">
        <v>0.46</v>
      </c>
      <c r="AG74" s="110" t="str">
        <f t="shared" si="7"/>
        <v>○</v>
      </c>
      <c r="AH74" s="885"/>
      <c r="AI74" s="219"/>
      <c r="AJ74" s="110" t="str">
        <f t="shared" si="8"/>
        <v/>
      </c>
      <c r="AK74" s="885"/>
      <c r="AL74" s="219"/>
      <c r="AM74" s="110" t="str">
        <f t="shared" si="9"/>
        <v/>
      </c>
      <c r="AN74" s="885"/>
      <c r="AO74" s="219"/>
      <c r="AP74" s="110" t="str">
        <f t="shared" si="10"/>
        <v/>
      </c>
      <c r="AQ74" s="885"/>
      <c r="AR74" s="219"/>
      <c r="AS74" s="110" t="str">
        <f t="shared" si="11"/>
        <v/>
      </c>
      <c r="AT74" s="885"/>
      <c r="AU74" s="219"/>
      <c r="AV74" s="110" t="str">
        <f t="shared" si="12"/>
        <v/>
      </c>
      <c r="AW74" s="885"/>
      <c r="AX74" s="219"/>
      <c r="AY74" s="110" t="str">
        <f t="shared" si="13"/>
        <v/>
      </c>
      <c r="AZ74" s="885"/>
      <c r="BA74" s="219"/>
      <c r="BB74" s="110" t="str">
        <f t="shared" si="14"/>
        <v/>
      </c>
      <c r="BC74" s="885"/>
      <c r="BD74" s="217"/>
      <c r="BE74" s="110" t="str">
        <f t="shared" si="15"/>
        <v/>
      </c>
      <c r="BF74" s="885"/>
      <c r="BG74" s="219"/>
      <c r="BH74" s="110" t="str">
        <f t="shared" si="16"/>
        <v/>
      </c>
      <c r="BI74" s="885"/>
      <c r="BJ74" s="219"/>
      <c r="BK74" s="110" t="str">
        <f t="shared" si="17"/>
        <v/>
      </c>
      <c r="BL74" s="885"/>
      <c r="BM74" s="219"/>
      <c r="BN74" s="110" t="str">
        <f t="shared" si="18"/>
        <v/>
      </c>
      <c r="BO74" s="885"/>
      <c r="BP74" s="219"/>
      <c r="BQ74" s="110" t="str">
        <f t="shared" si="19"/>
        <v/>
      </c>
      <c r="BR74" s="885"/>
      <c r="BS74" s="219"/>
      <c r="BT74" s="110" t="str">
        <f t="shared" si="20"/>
        <v/>
      </c>
      <c r="BU74" s="885"/>
      <c r="BV74" s="219"/>
      <c r="BW74" s="110" t="str">
        <f t="shared" si="21"/>
        <v/>
      </c>
      <c r="BX74" s="885"/>
      <c r="BY74" s="219">
        <v>0.16</v>
      </c>
      <c r="BZ74" s="110" t="str">
        <f t="shared" si="22"/>
        <v>○</v>
      </c>
      <c r="CA74" s="885"/>
      <c r="CB74" s="219"/>
      <c r="CC74" s="110" t="str">
        <f t="shared" si="23"/>
        <v/>
      </c>
      <c r="CD74" s="885"/>
      <c r="CE74" s="219"/>
      <c r="CF74" s="110" t="str">
        <f t="shared" si="24"/>
        <v/>
      </c>
      <c r="CG74" s="885"/>
      <c r="CH74" s="191"/>
      <c r="CI74" s="110" t="str">
        <f t="shared" si="25"/>
        <v/>
      </c>
      <c r="CJ74" s="885"/>
      <c r="CK74" s="219"/>
      <c r="CL74" s="110" t="str">
        <f t="shared" si="26"/>
        <v/>
      </c>
      <c r="CM74" s="885"/>
      <c r="CN74" s="219"/>
      <c r="CO74" s="110" t="str">
        <f t="shared" si="27"/>
        <v/>
      </c>
      <c r="CP74" s="885"/>
      <c r="CQ74" s="219"/>
      <c r="CR74" s="110" t="str">
        <f t="shared" si="28"/>
        <v/>
      </c>
      <c r="CS74" s="885"/>
      <c r="CT74" s="219"/>
      <c r="CU74" s="110" t="str">
        <f t="shared" si="29"/>
        <v/>
      </c>
      <c r="CV74" s="885"/>
    </row>
    <row r="75" spans="3:100" ht="12" customHeight="1" x14ac:dyDescent="0.2">
      <c r="C75" s="983"/>
      <c r="D75" s="979" t="s">
        <v>180</v>
      </c>
      <c r="E75" s="980"/>
      <c r="F75" s="980"/>
      <c r="G75" s="900" t="s">
        <v>99</v>
      </c>
      <c r="H75" s="887">
        <v>0.05</v>
      </c>
      <c r="I75" s="900" t="s">
        <v>93</v>
      </c>
      <c r="J75" s="887"/>
      <c r="K75" s="238"/>
      <c r="L75" s="72" t="str">
        <f t="shared" si="0"/>
        <v/>
      </c>
      <c r="M75" s="40"/>
      <c r="N75" s="239"/>
      <c r="O75" s="72" t="str">
        <f t="shared" si="1"/>
        <v/>
      </c>
      <c r="P75" s="40"/>
      <c r="Q75" s="240"/>
      <c r="R75" s="72" t="str">
        <f t="shared" si="2"/>
        <v/>
      </c>
      <c r="S75" s="40"/>
      <c r="T75" s="240"/>
      <c r="U75" s="72" t="str">
        <f t="shared" si="3"/>
        <v/>
      </c>
      <c r="V75" s="40"/>
      <c r="W75" s="240"/>
      <c r="X75" s="72" t="str">
        <f t="shared" si="4"/>
        <v/>
      </c>
      <c r="Y75" s="40"/>
      <c r="Z75" s="240"/>
      <c r="AA75" s="72" t="str">
        <f t="shared" si="5"/>
        <v/>
      </c>
      <c r="AB75" s="40"/>
      <c r="AC75" s="240"/>
      <c r="AD75" s="72" t="str">
        <f t="shared" si="6"/>
        <v/>
      </c>
      <c r="AE75" s="40"/>
      <c r="AF75" s="240"/>
      <c r="AG75" s="72" t="str">
        <f t="shared" si="7"/>
        <v/>
      </c>
      <c r="AH75" s="40"/>
      <c r="AI75" s="240"/>
      <c r="AJ75" s="72" t="str">
        <f t="shared" si="8"/>
        <v/>
      </c>
      <c r="AK75" s="40"/>
      <c r="AL75" s="238"/>
      <c r="AM75" s="72" t="str">
        <f t="shared" si="9"/>
        <v/>
      </c>
      <c r="AN75" s="40"/>
      <c r="AO75" s="240"/>
      <c r="AP75" s="72" t="str">
        <f t="shared" si="10"/>
        <v/>
      </c>
      <c r="AQ75" s="40"/>
      <c r="AR75" s="240"/>
      <c r="AS75" s="72" t="str">
        <f t="shared" si="11"/>
        <v/>
      </c>
      <c r="AT75" s="40"/>
      <c r="AU75" s="238"/>
      <c r="AV75" s="72" t="str">
        <f t="shared" si="12"/>
        <v/>
      </c>
      <c r="AW75" s="40"/>
      <c r="AX75" s="240"/>
      <c r="AY75" s="72" t="str">
        <f t="shared" si="13"/>
        <v/>
      </c>
      <c r="AZ75" s="40"/>
      <c r="BA75" s="239"/>
      <c r="BB75" s="72" t="str">
        <f t="shared" si="14"/>
        <v/>
      </c>
      <c r="BC75" s="887"/>
      <c r="BD75" s="238"/>
      <c r="BE75" s="72" t="str">
        <f t="shared" si="15"/>
        <v/>
      </c>
      <c r="BF75" s="40"/>
      <c r="BG75" s="239"/>
      <c r="BH75" s="72" t="str">
        <f t="shared" si="16"/>
        <v/>
      </c>
      <c r="BI75" s="40"/>
      <c r="BJ75" s="240"/>
      <c r="BK75" s="72" t="str">
        <f t="shared" si="17"/>
        <v/>
      </c>
      <c r="BL75" s="40"/>
      <c r="BM75" s="240"/>
      <c r="BN75" s="72" t="str">
        <f t="shared" si="18"/>
        <v/>
      </c>
      <c r="BO75" s="40"/>
      <c r="BP75" s="238"/>
      <c r="BQ75" s="72" t="str">
        <f t="shared" si="19"/>
        <v/>
      </c>
      <c r="BR75" s="40"/>
      <c r="BS75" s="238"/>
      <c r="BT75" s="72" t="str">
        <f t="shared" si="20"/>
        <v/>
      </c>
      <c r="BU75" s="40"/>
      <c r="BV75" s="240"/>
      <c r="BW75" s="72" t="str">
        <f t="shared" si="21"/>
        <v/>
      </c>
      <c r="BX75" s="40"/>
      <c r="BY75" s="240"/>
      <c r="BZ75" s="72" t="str">
        <f t="shared" si="22"/>
        <v/>
      </c>
      <c r="CA75" s="40"/>
      <c r="CB75" s="240"/>
      <c r="CC75" s="72" t="str">
        <f t="shared" si="23"/>
        <v/>
      </c>
      <c r="CD75" s="40"/>
      <c r="CE75" s="240"/>
      <c r="CF75" s="72" t="str">
        <f t="shared" si="24"/>
        <v/>
      </c>
      <c r="CG75" s="40"/>
      <c r="CH75" s="239"/>
      <c r="CI75" s="72" t="str">
        <f t="shared" si="25"/>
        <v/>
      </c>
      <c r="CJ75" s="40"/>
      <c r="CK75" s="240"/>
      <c r="CL75" s="72" t="str">
        <f t="shared" si="26"/>
        <v/>
      </c>
      <c r="CM75" s="40"/>
      <c r="CN75" s="240"/>
      <c r="CO75" s="72" t="str">
        <f t="shared" si="27"/>
        <v/>
      </c>
      <c r="CP75" s="40"/>
      <c r="CQ75" s="240"/>
      <c r="CR75" s="72" t="str">
        <f t="shared" si="28"/>
        <v/>
      </c>
      <c r="CS75" s="40"/>
      <c r="CT75" s="240"/>
      <c r="CU75" s="72" t="str">
        <f t="shared" si="29"/>
        <v/>
      </c>
      <c r="CV75" s="23"/>
    </row>
    <row r="76" spans="3:100" ht="12" customHeight="1" x14ac:dyDescent="0.2">
      <c r="C76" s="981" t="s">
        <v>181</v>
      </c>
      <c r="D76" s="984" t="s">
        <v>182</v>
      </c>
      <c r="E76" s="985"/>
      <c r="F76" s="985"/>
      <c r="G76" s="876" t="s">
        <v>90</v>
      </c>
      <c r="H76" s="874"/>
      <c r="I76" s="876"/>
      <c r="J76" s="874"/>
      <c r="K76" s="757"/>
      <c r="L76" s="63"/>
      <c r="M76" s="64"/>
      <c r="N76" s="241"/>
      <c r="O76" s="62"/>
      <c r="P76" s="64"/>
      <c r="Q76" s="241"/>
      <c r="R76" s="63"/>
      <c r="S76" s="64"/>
      <c r="T76" s="241"/>
      <c r="U76" s="62"/>
      <c r="V76" s="64"/>
      <c r="W76" s="241"/>
      <c r="X76" s="90"/>
      <c r="Y76" s="64"/>
      <c r="Z76" s="241"/>
      <c r="AA76" s="67"/>
      <c r="AB76" s="64"/>
      <c r="AC76" s="241"/>
      <c r="AD76" s="67"/>
      <c r="AE76" s="64"/>
      <c r="AF76" s="241"/>
      <c r="AG76" s="66"/>
      <c r="AH76" s="64"/>
      <c r="AI76" s="241"/>
      <c r="AJ76" s="63"/>
      <c r="AK76" s="64"/>
      <c r="AL76" s="241"/>
      <c r="AM76" s="63"/>
      <c r="AN76" s="64"/>
      <c r="AO76" s="241"/>
      <c r="AP76" s="62"/>
      <c r="AQ76" s="64"/>
      <c r="AR76" s="241"/>
      <c r="AS76" s="67"/>
      <c r="AT76" s="64"/>
      <c r="AU76" s="241"/>
      <c r="AV76" s="62"/>
      <c r="AW76" s="64"/>
      <c r="AX76" s="241"/>
      <c r="AY76" s="67"/>
      <c r="AZ76" s="64"/>
      <c r="BA76" s="241"/>
      <c r="BB76" s="66"/>
      <c r="BC76" s="64"/>
      <c r="BD76" s="241"/>
      <c r="BE76" s="63"/>
      <c r="BF76" s="64"/>
      <c r="BG76" s="241"/>
      <c r="BH76" s="66"/>
      <c r="BI76" s="64"/>
      <c r="BJ76" s="241"/>
      <c r="BK76" s="67"/>
      <c r="BL76" s="64"/>
      <c r="BM76" s="241"/>
      <c r="BN76" s="62"/>
      <c r="BO76" s="64"/>
      <c r="BP76" s="241"/>
      <c r="BQ76" s="62"/>
      <c r="BR76" s="64"/>
      <c r="BS76" s="241"/>
      <c r="BT76" s="66"/>
      <c r="BU76" s="64"/>
      <c r="BV76" s="241"/>
      <c r="BW76" s="62"/>
      <c r="BX76" s="64"/>
      <c r="BY76" s="241"/>
      <c r="BZ76" s="91"/>
      <c r="CA76" s="64"/>
      <c r="CB76" s="241"/>
      <c r="CC76" s="67"/>
      <c r="CD76" s="64"/>
      <c r="CE76" s="241"/>
      <c r="CF76" s="67"/>
      <c r="CG76" s="64"/>
      <c r="CH76" s="241"/>
      <c r="CI76" s="62"/>
      <c r="CJ76" s="64"/>
      <c r="CK76" s="241"/>
      <c r="CL76" s="67"/>
      <c r="CM76" s="64"/>
      <c r="CN76" s="241"/>
      <c r="CO76" s="66"/>
      <c r="CP76" s="64"/>
      <c r="CQ76" s="241"/>
      <c r="CR76" s="62"/>
      <c r="CS76" s="64"/>
      <c r="CT76" s="241"/>
      <c r="CU76" s="98"/>
      <c r="CV76" s="23"/>
    </row>
    <row r="77" spans="3:100" ht="12" customHeight="1" x14ac:dyDescent="0.2">
      <c r="C77" s="994"/>
      <c r="D77" s="975" t="s">
        <v>183</v>
      </c>
      <c r="E77" s="976"/>
      <c r="F77" s="976"/>
      <c r="G77" s="889" t="s">
        <v>90</v>
      </c>
      <c r="H77" s="885"/>
      <c r="I77" s="889"/>
      <c r="J77" s="885"/>
      <c r="K77" s="203"/>
      <c r="L77" s="142"/>
      <c r="M77" s="23"/>
      <c r="N77" s="197"/>
      <c r="O77" s="29"/>
      <c r="P77" s="23"/>
      <c r="Q77" s="203"/>
      <c r="R77" s="173"/>
      <c r="S77" s="23"/>
      <c r="T77" s="203"/>
      <c r="U77" s="173"/>
      <c r="V77" s="23"/>
      <c r="W77" s="203"/>
      <c r="X77" s="173"/>
      <c r="Y77" s="199"/>
      <c r="Z77" s="203"/>
      <c r="AA77" s="174"/>
      <c r="AB77" s="199"/>
      <c r="AC77" s="197"/>
      <c r="AD77" s="173"/>
      <c r="AE77" s="199"/>
      <c r="AF77" s="197"/>
      <c r="AG77" s="173"/>
      <c r="AH77" s="199"/>
      <c r="AI77" s="203"/>
      <c r="AJ77" s="201"/>
      <c r="AK77" s="199"/>
      <c r="AL77" s="203"/>
      <c r="AM77" s="173"/>
      <c r="AN77" s="23"/>
      <c r="AO77" s="197"/>
      <c r="AP77" s="29"/>
      <c r="AQ77" s="23"/>
      <c r="AR77" s="197"/>
      <c r="AS77" s="143"/>
      <c r="AT77" s="23"/>
      <c r="AU77" s="197"/>
      <c r="AV77" s="29"/>
      <c r="AW77" s="199"/>
      <c r="AX77" s="197"/>
      <c r="AY77" s="202"/>
      <c r="AZ77" s="199"/>
      <c r="BA77" s="197"/>
      <c r="BB77" s="25"/>
      <c r="BC77" s="885"/>
      <c r="BD77" s="197"/>
      <c r="BE77" s="142"/>
      <c r="BF77" s="23"/>
      <c r="BG77" s="197"/>
      <c r="BH77" s="25"/>
      <c r="BI77" s="23"/>
      <c r="BJ77" s="197"/>
      <c r="BK77" s="174"/>
      <c r="BL77" s="23"/>
      <c r="BM77" s="197"/>
      <c r="BN77" s="29"/>
      <c r="BO77" s="23"/>
      <c r="BP77" s="197"/>
      <c r="BQ77" s="29"/>
      <c r="BR77" s="23"/>
      <c r="BS77" s="197"/>
      <c r="BT77" s="25"/>
      <c r="BU77" s="23"/>
      <c r="BV77" s="197"/>
      <c r="BW77" s="173"/>
      <c r="BX77" s="23"/>
      <c r="BY77" s="197"/>
      <c r="BZ77" s="173"/>
      <c r="CA77" s="199"/>
      <c r="CB77" s="197"/>
      <c r="CC77" s="174"/>
      <c r="CD77" s="199"/>
      <c r="CE77" s="197"/>
      <c r="CF77" s="173"/>
      <c r="CG77" s="199"/>
      <c r="CH77" s="197"/>
      <c r="CI77" s="200"/>
      <c r="CJ77" s="199"/>
      <c r="CK77" s="197"/>
      <c r="CL77" s="173"/>
      <c r="CM77" s="23"/>
      <c r="CN77" s="197"/>
      <c r="CO77" s="173"/>
      <c r="CP77" s="23"/>
      <c r="CQ77" s="197"/>
      <c r="CR77" s="173"/>
      <c r="CS77" s="23"/>
      <c r="CT77" s="197"/>
      <c r="CU77" s="174"/>
      <c r="CV77" s="199"/>
    </row>
    <row r="78" spans="3:100" ht="12" customHeight="1" x14ac:dyDescent="0.2">
      <c r="C78" s="994"/>
      <c r="D78" s="975" t="s">
        <v>184</v>
      </c>
      <c r="E78" s="976"/>
      <c r="F78" s="976"/>
      <c r="G78" s="889" t="s">
        <v>90</v>
      </c>
      <c r="H78" s="885"/>
      <c r="I78" s="889"/>
      <c r="J78" s="885"/>
      <c r="K78" s="203"/>
      <c r="L78" s="142"/>
      <c r="M78" s="23"/>
      <c r="N78" s="197"/>
      <c r="O78" s="29"/>
      <c r="P78" s="23"/>
      <c r="Q78" s="203"/>
      <c r="R78" s="173"/>
      <c r="S78" s="23"/>
      <c r="T78" s="203"/>
      <c r="U78" s="173"/>
      <c r="V78" s="23"/>
      <c r="W78" s="203"/>
      <c r="X78" s="173"/>
      <c r="Y78" s="199"/>
      <c r="Z78" s="203"/>
      <c r="AA78" s="174"/>
      <c r="AB78" s="199"/>
      <c r="AC78" s="197"/>
      <c r="AD78" s="173"/>
      <c r="AE78" s="199"/>
      <c r="AF78" s="197"/>
      <c r="AG78" s="173"/>
      <c r="AH78" s="199"/>
      <c r="AI78" s="203"/>
      <c r="AJ78" s="201"/>
      <c r="AK78" s="199"/>
      <c r="AL78" s="203"/>
      <c r="AM78" s="173"/>
      <c r="AN78" s="23"/>
      <c r="AO78" s="197"/>
      <c r="AP78" s="29"/>
      <c r="AQ78" s="23"/>
      <c r="AR78" s="197"/>
      <c r="AS78" s="143"/>
      <c r="AT78" s="23"/>
      <c r="AU78" s="197"/>
      <c r="AV78" s="29"/>
      <c r="AW78" s="199"/>
      <c r="AX78" s="197"/>
      <c r="AY78" s="202"/>
      <c r="AZ78" s="23"/>
      <c r="BA78" s="197"/>
      <c r="BB78" s="25"/>
      <c r="BC78" s="885"/>
      <c r="BD78" s="203"/>
      <c r="BE78" s="142"/>
      <c r="BF78" s="23"/>
      <c r="BG78" s="197"/>
      <c r="BH78" s="25"/>
      <c r="BI78" s="885"/>
      <c r="BJ78" s="197"/>
      <c r="BK78" s="174"/>
      <c r="BL78" s="885"/>
      <c r="BM78" s="197"/>
      <c r="BN78" s="29"/>
      <c r="BO78" s="885"/>
      <c r="BP78" s="197"/>
      <c r="BQ78" s="29"/>
      <c r="BR78" s="885"/>
      <c r="BS78" s="197"/>
      <c r="BT78" s="25"/>
      <c r="BU78" s="23"/>
      <c r="BV78" s="197"/>
      <c r="BW78" s="173"/>
      <c r="BX78" s="885"/>
      <c r="BY78" s="197"/>
      <c r="BZ78" s="173"/>
      <c r="CA78" s="885"/>
      <c r="CB78" s="197"/>
      <c r="CC78" s="174"/>
      <c r="CD78" s="885"/>
      <c r="CE78" s="197"/>
      <c r="CF78" s="173"/>
      <c r="CG78" s="885"/>
      <c r="CH78" s="197"/>
      <c r="CI78" s="200"/>
      <c r="CJ78" s="885"/>
      <c r="CK78" s="197"/>
      <c r="CL78" s="173"/>
      <c r="CM78" s="885"/>
      <c r="CN78" s="197"/>
      <c r="CO78" s="173"/>
      <c r="CP78" s="885"/>
      <c r="CQ78" s="197"/>
      <c r="CR78" s="173"/>
      <c r="CS78" s="885"/>
      <c r="CT78" s="197"/>
      <c r="CU78" s="174"/>
      <c r="CV78" s="885"/>
    </row>
    <row r="79" spans="3:100" ht="12" customHeight="1" x14ac:dyDescent="0.2">
      <c r="C79" s="994"/>
      <c r="D79" s="977" t="s">
        <v>185</v>
      </c>
      <c r="E79" s="978"/>
      <c r="F79" s="978"/>
      <c r="G79" s="898" t="s">
        <v>90</v>
      </c>
      <c r="H79" s="896"/>
      <c r="I79" s="898"/>
      <c r="J79" s="896"/>
      <c r="K79" s="242"/>
      <c r="L79" s="758"/>
      <c r="M79" s="224"/>
      <c r="N79" s="229"/>
      <c r="O79" s="226"/>
      <c r="P79" s="896"/>
      <c r="Q79" s="242"/>
      <c r="R79" s="181"/>
      <c r="S79" s="896"/>
      <c r="T79" s="242"/>
      <c r="U79" s="181"/>
      <c r="V79" s="896"/>
      <c r="W79" s="242"/>
      <c r="X79" s="181"/>
      <c r="Y79" s="896"/>
      <c r="Z79" s="242"/>
      <c r="AA79" s="184"/>
      <c r="AB79" s="896"/>
      <c r="AC79" s="229"/>
      <c r="AD79" s="181"/>
      <c r="AE79" s="896"/>
      <c r="AF79" s="229"/>
      <c r="AG79" s="181"/>
      <c r="AH79" s="243"/>
      <c r="AI79" s="242"/>
      <c r="AJ79" s="244"/>
      <c r="AK79" s="896"/>
      <c r="AL79" s="242"/>
      <c r="AM79" s="181"/>
      <c r="AN79" s="224"/>
      <c r="AO79" s="229"/>
      <c r="AP79" s="226"/>
      <c r="AQ79" s="224"/>
      <c r="AR79" s="229"/>
      <c r="AS79" s="225"/>
      <c r="AT79" s="224"/>
      <c r="AU79" s="229"/>
      <c r="AV79" s="226"/>
      <c r="AW79" s="243"/>
      <c r="AX79" s="229"/>
      <c r="AY79" s="245"/>
      <c r="AZ79" s="243"/>
      <c r="BA79" s="229"/>
      <c r="BB79" s="246"/>
      <c r="BC79" s="896"/>
      <c r="BD79" s="242"/>
      <c r="BE79" s="758"/>
      <c r="BF79" s="224"/>
      <c r="BG79" s="229"/>
      <c r="BH79" s="246"/>
      <c r="BI79" s="896"/>
      <c r="BJ79" s="229"/>
      <c r="BK79" s="184"/>
      <c r="BL79" s="224"/>
      <c r="BM79" s="229"/>
      <c r="BN79" s="226"/>
      <c r="BO79" s="224"/>
      <c r="BP79" s="229"/>
      <c r="BQ79" s="226"/>
      <c r="BR79" s="224"/>
      <c r="BS79" s="229"/>
      <c r="BT79" s="246"/>
      <c r="BU79" s="224"/>
      <c r="BV79" s="229"/>
      <c r="BW79" s="181"/>
      <c r="BX79" s="224"/>
      <c r="BY79" s="229"/>
      <c r="BZ79" s="181"/>
      <c r="CA79" s="243"/>
      <c r="CB79" s="229"/>
      <c r="CC79" s="184"/>
      <c r="CD79" s="896"/>
      <c r="CE79" s="229"/>
      <c r="CF79" s="181"/>
      <c r="CG79" s="896"/>
      <c r="CH79" s="229"/>
      <c r="CI79" s="759"/>
      <c r="CJ79" s="896"/>
      <c r="CK79" s="229"/>
      <c r="CL79" s="181"/>
      <c r="CM79" s="224"/>
      <c r="CN79" s="229"/>
      <c r="CO79" s="181"/>
      <c r="CP79" s="896"/>
      <c r="CQ79" s="229"/>
      <c r="CR79" s="181"/>
      <c r="CS79" s="896"/>
      <c r="CT79" s="229"/>
      <c r="CU79" s="184"/>
      <c r="CV79" s="106"/>
    </row>
    <row r="80" spans="3:100" ht="12" customHeight="1" x14ac:dyDescent="0.2">
      <c r="C80" s="994"/>
      <c r="D80" s="975" t="s">
        <v>186</v>
      </c>
      <c r="E80" s="976"/>
      <c r="F80" s="976"/>
      <c r="G80" s="889" t="s">
        <v>90</v>
      </c>
      <c r="H80" s="885"/>
      <c r="I80" s="889"/>
      <c r="J80" s="885"/>
      <c r="K80" s="237"/>
      <c r="L80" s="142"/>
      <c r="M80" s="885"/>
      <c r="N80" s="191"/>
      <c r="O80" s="29"/>
      <c r="P80" s="885"/>
      <c r="Q80" s="237"/>
      <c r="R80" s="173"/>
      <c r="S80" s="885"/>
      <c r="T80" s="237"/>
      <c r="U80" s="173"/>
      <c r="V80" s="885"/>
      <c r="W80" s="237"/>
      <c r="X80" s="173"/>
      <c r="Y80" s="885"/>
      <c r="Z80" s="237"/>
      <c r="AA80" s="174"/>
      <c r="AB80" s="885"/>
      <c r="AC80" s="191"/>
      <c r="AD80" s="173"/>
      <c r="AE80" s="885"/>
      <c r="AF80" s="191"/>
      <c r="AG80" s="173"/>
      <c r="AH80" s="885"/>
      <c r="AI80" s="237"/>
      <c r="AJ80" s="173"/>
      <c r="AK80" s="885"/>
      <c r="AL80" s="237"/>
      <c r="AM80" s="173"/>
      <c r="AN80" s="885"/>
      <c r="AO80" s="191"/>
      <c r="AP80" s="29"/>
      <c r="AQ80" s="885"/>
      <c r="AR80" s="191"/>
      <c r="AS80" s="143"/>
      <c r="AT80" s="23"/>
      <c r="AU80" s="191"/>
      <c r="AV80" s="29"/>
      <c r="AW80" s="885"/>
      <c r="AX80" s="191"/>
      <c r="AY80" s="110"/>
      <c r="AZ80" s="106"/>
      <c r="BA80" s="191"/>
      <c r="BB80" s="25"/>
      <c r="BC80" s="885"/>
      <c r="BD80" s="237"/>
      <c r="BE80" s="142"/>
      <c r="BF80" s="23"/>
      <c r="BG80" s="191"/>
      <c r="BH80" s="25"/>
      <c r="BI80" s="885"/>
      <c r="BJ80" s="191"/>
      <c r="BK80" s="174"/>
      <c r="BL80" s="885"/>
      <c r="BM80" s="191"/>
      <c r="BN80" s="29"/>
      <c r="BO80" s="885"/>
      <c r="BP80" s="191"/>
      <c r="BQ80" s="29"/>
      <c r="BR80" s="23"/>
      <c r="BS80" s="191"/>
      <c r="BT80" s="25"/>
      <c r="BU80" s="23"/>
      <c r="BV80" s="191"/>
      <c r="BW80" s="173"/>
      <c r="BX80" s="23"/>
      <c r="BY80" s="191"/>
      <c r="BZ80" s="173"/>
      <c r="CA80" s="885"/>
      <c r="CB80" s="191"/>
      <c r="CC80" s="174"/>
      <c r="CD80" s="106"/>
      <c r="CE80" s="191"/>
      <c r="CF80" s="173"/>
      <c r="CG80" s="885"/>
      <c r="CH80" s="191"/>
      <c r="CI80" s="105"/>
      <c r="CJ80" s="885"/>
      <c r="CK80" s="191"/>
      <c r="CL80" s="173"/>
      <c r="CM80" s="885"/>
      <c r="CN80" s="191"/>
      <c r="CO80" s="173"/>
      <c r="CP80" s="885"/>
      <c r="CQ80" s="191"/>
      <c r="CR80" s="173"/>
      <c r="CS80" s="885"/>
      <c r="CT80" s="191"/>
      <c r="CU80" s="174"/>
      <c r="CV80" s="885"/>
    </row>
    <row r="81" spans="3:100" ht="12" customHeight="1" x14ac:dyDescent="0.2">
      <c r="C81" s="994"/>
      <c r="D81" s="975" t="s">
        <v>187</v>
      </c>
      <c r="E81" s="976"/>
      <c r="F81" s="976"/>
      <c r="G81" s="889" t="s">
        <v>90</v>
      </c>
      <c r="H81" s="885"/>
      <c r="I81" s="889"/>
      <c r="J81" s="885"/>
      <c r="K81" s="237"/>
      <c r="L81" s="142"/>
      <c r="M81" s="885"/>
      <c r="N81" s="191"/>
      <c r="O81" s="29"/>
      <c r="P81" s="885"/>
      <c r="Q81" s="237"/>
      <c r="R81" s="173"/>
      <c r="S81" s="885"/>
      <c r="T81" s="237"/>
      <c r="U81" s="173"/>
      <c r="V81" s="885"/>
      <c r="W81" s="237"/>
      <c r="X81" s="173"/>
      <c r="Y81" s="885"/>
      <c r="Z81" s="237"/>
      <c r="AA81" s="174"/>
      <c r="AB81" s="885"/>
      <c r="AC81" s="191"/>
      <c r="AD81" s="173"/>
      <c r="AE81" s="885"/>
      <c r="AF81" s="191"/>
      <c r="AG81" s="173"/>
      <c r="AH81" s="885"/>
      <c r="AI81" s="237"/>
      <c r="AJ81" s="107"/>
      <c r="AK81" s="885"/>
      <c r="AL81" s="237"/>
      <c r="AM81" s="173"/>
      <c r="AN81" s="885"/>
      <c r="AO81" s="191"/>
      <c r="AP81" s="29"/>
      <c r="AQ81" s="885"/>
      <c r="AR81" s="191"/>
      <c r="AS81" s="143"/>
      <c r="AT81" s="885"/>
      <c r="AU81" s="191"/>
      <c r="AV81" s="29"/>
      <c r="AW81" s="885"/>
      <c r="AX81" s="191"/>
      <c r="AY81" s="110"/>
      <c r="AZ81" s="885"/>
      <c r="BA81" s="191"/>
      <c r="BB81" s="25"/>
      <c r="BC81" s="885"/>
      <c r="BD81" s="237"/>
      <c r="BE81" s="142"/>
      <c r="BF81" s="885"/>
      <c r="BG81" s="191"/>
      <c r="BH81" s="25"/>
      <c r="BI81" s="885"/>
      <c r="BJ81" s="191"/>
      <c r="BK81" s="174"/>
      <c r="BL81" s="885"/>
      <c r="BM81" s="191"/>
      <c r="BN81" s="29"/>
      <c r="BO81" s="885"/>
      <c r="BP81" s="191"/>
      <c r="BQ81" s="29"/>
      <c r="BR81" s="885"/>
      <c r="BS81" s="191"/>
      <c r="BT81" s="25"/>
      <c r="BU81" s="885"/>
      <c r="BV81" s="191"/>
      <c r="BW81" s="173"/>
      <c r="BX81" s="885"/>
      <c r="BY81" s="191"/>
      <c r="BZ81" s="173"/>
      <c r="CA81" s="885"/>
      <c r="CB81" s="191"/>
      <c r="CC81" s="174"/>
      <c r="CD81" s="885"/>
      <c r="CE81" s="191"/>
      <c r="CF81" s="173"/>
      <c r="CG81" s="885"/>
      <c r="CH81" s="191"/>
      <c r="CI81" s="105"/>
      <c r="CJ81" s="885"/>
      <c r="CK81" s="191"/>
      <c r="CL81" s="173"/>
      <c r="CM81" s="885"/>
      <c r="CN81" s="191"/>
      <c r="CO81" s="173"/>
      <c r="CP81" s="885"/>
      <c r="CQ81" s="191"/>
      <c r="CR81" s="173"/>
      <c r="CS81" s="885"/>
      <c r="CT81" s="191"/>
      <c r="CU81" s="174"/>
      <c r="CV81" s="885"/>
    </row>
    <row r="82" spans="3:100" ht="12" customHeight="1" x14ac:dyDescent="0.2">
      <c r="C82" s="994"/>
      <c r="D82" s="975" t="s">
        <v>188</v>
      </c>
      <c r="E82" s="976"/>
      <c r="F82" s="976"/>
      <c r="G82" s="889" t="s">
        <v>90</v>
      </c>
      <c r="H82" s="885"/>
      <c r="I82" s="889"/>
      <c r="J82" s="885"/>
      <c r="K82" s="237"/>
      <c r="L82" s="142"/>
      <c r="M82" s="23"/>
      <c r="N82" s="191"/>
      <c r="O82" s="29"/>
      <c r="P82" s="23"/>
      <c r="Q82" s="237"/>
      <c r="R82" s="173"/>
      <c r="S82" s="23"/>
      <c r="T82" s="237"/>
      <c r="U82" s="173"/>
      <c r="V82" s="23"/>
      <c r="W82" s="237"/>
      <c r="X82" s="173"/>
      <c r="Y82" s="106"/>
      <c r="Z82" s="237"/>
      <c r="AA82" s="174"/>
      <c r="AB82" s="106"/>
      <c r="AC82" s="191"/>
      <c r="AD82" s="173"/>
      <c r="AE82" s="106"/>
      <c r="AF82" s="191"/>
      <c r="AG82" s="173"/>
      <c r="AH82" s="106"/>
      <c r="AI82" s="237"/>
      <c r="AJ82" s="107"/>
      <c r="AK82" s="106"/>
      <c r="AL82" s="237"/>
      <c r="AM82" s="173"/>
      <c r="AN82" s="23"/>
      <c r="AO82" s="191"/>
      <c r="AP82" s="29"/>
      <c r="AQ82" s="23"/>
      <c r="AR82" s="191"/>
      <c r="AS82" s="143"/>
      <c r="AT82" s="23"/>
      <c r="AU82" s="191"/>
      <c r="AV82" s="29"/>
      <c r="AW82" s="106"/>
      <c r="AX82" s="191"/>
      <c r="AY82" s="110"/>
      <c r="AZ82" s="106"/>
      <c r="BA82" s="191"/>
      <c r="BB82" s="25"/>
      <c r="BC82" s="885"/>
      <c r="BD82" s="237"/>
      <c r="BE82" s="142"/>
      <c r="BF82" s="23"/>
      <c r="BG82" s="191"/>
      <c r="BH82" s="25"/>
      <c r="BI82" s="23"/>
      <c r="BJ82" s="191"/>
      <c r="BK82" s="174"/>
      <c r="BL82" s="23"/>
      <c r="BM82" s="191"/>
      <c r="BN82" s="29"/>
      <c r="BO82" s="23"/>
      <c r="BP82" s="191"/>
      <c r="BQ82" s="29"/>
      <c r="BR82" s="23"/>
      <c r="BS82" s="191"/>
      <c r="BT82" s="25"/>
      <c r="BU82" s="23"/>
      <c r="BV82" s="191"/>
      <c r="BW82" s="173"/>
      <c r="BX82" s="23"/>
      <c r="BY82" s="191"/>
      <c r="BZ82" s="173"/>
      <c r="CA82" s="106"/>
      <c r="CB82" s="191"/>
      <c r="CC82" s="174"/>
      <c r="CD82" s="106"/>
      <c r="CE82" s="191"/>
      <c r="CF82" s="173"/>
      <c r="CG82" s="106"/>
      <c r="CH82" s="191"/>
      <c r="CI82" s="105"/>
      <c r="CJ82" s="106"/>
      <c r="CK82" s="191"/>
      <c r="CL82" s="173"/>
      <c r="CM82" s="23"/>
      <c r="CN82" s="191"/>
      <c r="CO82" s="173"/>
      <c r="CP82" s="23"/>
      <c r="CQ82" s="191"/>
      <c r="CR82" s="173"/>
      <c r="CS82" s="23"/>
      <c r="CT82" s="191"/>
      <c r="CU82" s="174"/>
      <c r="CV82" s="106"/>
    </row>
    <row r="83" spans="3:100" ht="12" customHeight="1" x14ac:dyDescent="0.2">
      <c r="C83" s="994"/>
      <c r="D83" s="977" t="s">
        <v>189</v>
      </c>
      <c r="E83" s="978"/>
      <c r="F83" s="978"/>
      <c r="G83" s="898" t="s">
        <v>90</v>
      </c>
      <c r="H83" s="896"/>
      <c r="I83" s="898"/>
      <c r="J83" s="896"/>
      <c r="K83" s="227"/>
      <c r="L83" s="758"/>
      <c r="M83" s="224"/>
      <c r="N83" s="228"/>
      <c r="O83" s="226"/>
      <c r="P83" s="224"/>
      <c r="Q83" s="242"/>
      <c r="R83" s="181"/>
      <c r="S83" s="224"/>
      <c r="T83" s="242"/>
      <c r="U83" s="181"/>
      <c r="V83" s="224"/>
      <c r="W83" s="242"/>
      <c r="X83" s="181"/>
      <c r="Y83" s="157"/>
      <c r="Z83" s="242"/>
      <c r="AA83" s="184"/>
      <c r="AB83" s="157"/>
      <c r="AC83" s="229"/>
      <c r="AD83" s="181"/>
      <c r="AE83" s="157"/>
      <c r="AF83" s="229"/>
      <c r="AG83" s="181"/>
      <c r="AH83" s="157"/>
      <c r="AI83" s="242"/>
      <c r="AJ83" s="177"/>
      <c r="AK83" s="157"/>
      <c r="AL83" s="242"/>
      <c r="AM83" s="181"/>
      <c r="AN83" s="896"/>
      <c r="AO83" s="229"/>
      <c r="AP83" s="226"/>
      <c r="AQ83" s="896"/>
      <c r="AR83" s="229"/>
      <c r="AS83" s="225"/>
      <c r="AT83" s="896"/>
      <c r="AU83" s="229">
        <v>0.75</v>
      </c>
      <c r="AV83" s="226"/>
      <c r="AW83" s="157"/>
      <c r="AX83" s="229"/>
      <c r="AY83" s="185"/>
      <c r="AZ83" s="157"/>
      <c r="BA83" s="229"/>
      <c r="BB83" s="246"/>
      <c r="BC83" s="896"/>
      <c r="BD83" s="242"/>
      <c r="BE83" s="758"/>
      <c r="BF83" s="224"/>
      <c r="BG83" s="229"/>
      <c r="BH83" s="246"/>
      <c r="BI83" s="224" t="s">
        <v>134</v>
      </c>
      <c r="BJ83" s="229">
        <v>0.04</v>
      </c>
      <c r="BK83" s="184"/>
      <c r="BL83" s="224"/>
      <c r="BM83" s="229"/>
      <c r="BN83" s="226"/>
      <c r="BO83" s="896"/>
      <c r="BP83" s="229"/>
      <c r="BQ83" s="226"/>
      <c r="BR83" s="896"/>
      <c r="BS83" s="242"/>
      <c r="BT83" s="225"/>
      <c r="BU83" s="896"/>
      <c r="BV83" s="229"/>
      <c r="BW83" s="181"/>
      <c r="BX83" s="224"/>
      <c r="BY83" s="229"/>
      <c r="BZ83" s="181"/>
      <c r="CA83" s="157"/>
      <c r="CB83" s="229"/>
      <c r="CC83" s="184"/>
      <c r="CD83" s="157"/>
      <c r="CE83" s="229"/>
      <c r="CF83" s="181"/>
      <c r="CG83" s="157"/>
      <c r="CH83" s="229"/>
      <c r="CI83" s="158"/>
      <c r="CJ83" s="157"/>
      <c r="CK83" s="229"/>
      <c r="CL83" s="181"/>
      <c r="CM83" s="896"/>
      <c r="CN83" s="229"/>
      <c r="CO83" s="181"/>
      <c r="CP83" s="896"/>
      <c r="CQ83" s="229"/>
      <c r="CR83" s="181"/>
      <c r="CS83" s="224"/>
      <c r="CT83" s="229"/>
      <c r="CU83" s="184"/>
      <c r="CV83" s="77"/>
    </row>
    <row r="84" spans="3:100" ht="12" customHeight="1" x14ac:dyDescent="0.2">
      <c r="C84" s="994"/>
      <c r="D84" s="975" t="s">
        <v>190</v>
      </c>
      <c r="E84" s="976"/>
      <c r="F84" s="976"/>
      <c r="G84" s="889" t="s">
        <v>90</v>
      </c>
      <c r="H84" s="885"/>
      <c r="I84" s="889"/>
      <c r="J84" s="885"/>
      <c r="K84" s="189"/>
      <c r="L84" s="142"/>
      <c r="M84" s="23"/>
      <c r="N84" s="188"/>
      <c r="O84" s="29"/>
      <c r="P84" s="23"/>
      <c r="Q84" s="189"/>
      <c r="R84" s="142"/>
      <c r="S84" s="23"/>
      <c r="T84" s="191"/>
      <c r="U84" s="29"/>
      <c r="V84" s="23"/>
      <c r="W84" s="188"/>
      <c r="X84" s="79"/>
      <c r="Y84" s="77"/>
      <c r="Z84" s="188"/>
      <c r="AA84" s="81"/>
      <c r="AB84" s="77"/>
      <c r="AC84" s="191"/>
      <c r="AD84" s="81"/>
      <c r="AE84" s="77"/>
      <c r="AF84" s="188"/>
      <c r="AG84" s="80"/>
      <c r="AH84" s="77"/>
      <c r="AI84" s="188"/>
      <c r="AJ84" s="76"/>
      <c r="AK84" s="77"/>
      <c r="AL84" s="191"/>
      <c r="AM84" s="76"/>
      <c r="AN84" s="885"/>
      <c r="AO84" s="188"/>
      <c r="AP84" s="29"/>
      <c r="AQ84" s="885"/>
      <c r="AR84" s="191"/>
      <c r="AS84" s="143"/>
      <c r="AT84" s="885"/>
      <c r="AU84" s="188">
        <v>2.4</v>
      </c>
      <c r="AV84" s="29"/>
      <c r="AW84" s="77"/>
      <c r="AX84" s="188"/>
      <c r="AY84" s="81"/>
      <c r="AZ84" s="77"/>
      <c r="BA84" s="188"/>
      <c r="BB84" s="25"/>
      <c r="BC84" s="885"/>
      <c r="BD84" s="189"/>
      <c r="BE84" s="142"/>
      <c r="BF84" s="23"/>
      <c r="BG84" s="188"/>
      <c r="BH84" s="25"/>
      <c r="BI84" s="23"/>
      <c r="BJ84" s="191">
        <v>0.84</v>
      </c>
      <c r="BK84" s="143"/>
      <c r="BL84" s="23"/>
      <c r="BM84" s="188"/>
      <c r="BN84" s="29"/>
      <c r="BO84" s="885"/>
      <c r="BP84" s="188"/>
      <c r="BQ84" s="29"/>
      <c r="BR84" s="885"/>
      <c r="BS84" s="237"/>
      <c r="BT84" s="143"/>
      <c r="BU84" s="885"/>
      <c r="BV84" s="188"/>
      <c r="BW84" s="29"/>
      <c r="BX84" s="23"/>
      <c r="BY84" s="191"/>
      <c r="BZ84" s="76"/>
      <c r="CA84" s="77"/>
      <c r="CB84" s="188"/>
      <c r="CC84" s="81"/>
      <c r="CD84" s="77"/>
      <c r="CE84" s="191"/>
      <c r="CF84" s="81"/>
      <c r="CG84" s="77"/>
      <c r="CH84" s="188"/>
      <c r="CI84" s="79"/>
      <c r="CJ84" s="77"/>
      <c r="CK84" s="191"/>
      <c r="CL84" s="81"/>
      <c r="CM84" s="885"/>
      <c r="CN84" s="191"/>
      <c r="CO84" s="25"/>
      <c r="CP84" s="885"/>
      <c r="CQ84" s="191"/>
      <c r="CR84" s="29"/>
      <c r="CS84" s="106"/>
      <c r="CT84" s="191"/>
      <c r="CU84" s="81"/>
      <c r="CV84" s="106"/>
    </row>
    <row r="85" spans="3:100" ht="12" customHeight="1" x14ac:dyDescent="0.2">
      <c r="C85" s="994"/>
      <c r="D85" s="975" t="s">
        <v>191</v>
      </c>
      <c r="E85" s="976"/>
      <c r="F85" s="976"/>
      <c r="G85" s="889" t="s">
        <v>90</v>
      </c>
      <c r="H85" s="885"/>
      <c r="I85" s="889"/>
      <c r="J85" s="885"/>
      <c r="K85" s="237"/>
      <c r="L85" s="142"/>
      <c r="M85" s="23"/>
      <c r="N85" s="191"/>
      <c r="O85" s="105"/>
      <c r="P85" s="106"/>
      <c r="Q85" s="203"/>
      <c r="R85" s="107"/>
      <c r="S85" s="106"/>
      <c r="T85" s="191"/>
      <c r="U85" s="105"/>
      <c r="V85" s="106"/>
      <c r="W85" s="197"/>
      <c r="X85" s="79"/>
      <c r="Y85" s="77"/>
      <c r="Z85" s="197"/>
      <c r="AA85" s="110"/>
      <c r="AB85" s="106"/>
      <c r="AC85" s="197"/>
      <c r="AD85" s="110"/>
      <c r="AE85" s="106"/>
      <c r="AF85" s="197"/>
      <c r="AG85" s="198"/>
      <c r="AH85" s="106"/>
      <c r="AI85" s="197"/>
      <c r="AJ85" s="107"/>
      <c r="AK85" s="106"/>
      <c r="AL85" s="197"/>
      <c r="AM85" s="107"/>
      <c r="AN85" s="885"/>
      <c r="AO85" s="197"/>
      <c r="AP85" s="29"/>
      <c r="AQ85" s="885"/>
      <c r="AR85" s="197"/>
      <c r="AS85" s="143"/>
      <c r="AT85" s="885"/>
      <c r="AU85" s="191">
        <v>0.14000000000000001</v>
      </c>
      <c r="AV85" s="29"/>
      <c r="AW85" s="106"/>
      <c r="AX85" s="191"/>
      <c r="AY85" s="110"/>
      <c r="AZ85" s="106"/>
      <c r="BA85" s="191"/>
      <c r="BB85" s="25"/>
      <c r="BC85" s="885"/>
      <c r="BD85" s="203"/>
      <c r="BE85" s="142"/>
      <c r="BF85" s="23"/>
      <c r="BG85" s="191"/>
      <c r="BH85" s="198"/>
      <c r="BI85" s="106" t="s">
        <v>134</v>
      </c>
      <c r="BJ85" s="191">
        <v>0.04</v>
      </c>
      <c r="BK85" s="110"/>
      <c r="BL85" s="106"/>
      <c r="BM85" s="197"/>
      <c r="BN85" s="105"/>
      <c r="BO85" s="885"/>
      <c r="BP85" s="197"/>
      <c r="BQ85" s="29"/>
      <c r="BR85" s="885"/>
      <c r="BS85" s="203"/>
      <c r="BT85" s="143"/>
      <c r="BU85" s="885"/>
      <c r="BV85" s="197"/>
      <c r="BW85" s="29"/>
      <c r="BX85" s="106"/>
      <c r="BY85" s="197"/>
      <c r="BZ85" s="76"/>
      <c r="CA85" s="77"/>
      <c r="CB85" s="197"/>
      <c r="CC85" s="110"/>
      <c r="CD85" s="106"/>
      <c r="CE85" s="197"/>
      <c r="CF85" s="110"/>
      <c r="CG85" s="106"/>
      <c r="CH85" s="197"/>
      <c r="CI85" s="105"/>
      <c r="CJ85" s="106"/>
      <c r="CK85" s="197"/>
      <c r="CL85" s="110"/>
      <c r="CM85" s="106"/>
      <c r="CN85" s="197"/>
      <c r="CO85" s="25"/>
      <c r="CP85" s="106"/>
      <c r="CQ85" s="197"/>
      <c r="CR85" s="29"/>
      <c r="CS85" s="106"/>
      <c r="CT85" s="197"/>
      <c r="CU85" s="81"/>
      <c r="CV85" s="77"/>
    </row>
    <row r="86" spans="3:100" ht="12" customHeight="1" x14ac:dyDescent="0.2">
      <c r="C86" s="995"/>
      <c r="D86" s="975" t="s">
        <v>192</v>
      </c>
      <c r="E86" s="976"/>
      <c r="F86" s="976"/>
      <c r="G86" s="889" t="s">
        <v>90</v>
      </c>
      <c r="H86" s="885"/>
      <c r="I86" s="889"/>
      <c r="J86" s="885"/>
      <c r="K86" s="237"/>
      <c r="L86" s="142"/>
      <c r="M86" s="40"/>
      <c r="N86" s="248"/>
      <c r="O86" s="105"/>
      <c r="P86" s="106"/>
      <c r="Q86" s="203"/>
      <c r="R86" s="107"/>
      <c r="S86" s="249"/>
      <c r="T86" s="191"/>
      <c r="U86" s="105"/>
      <c r="V86" s="106"/>
      <c r="W86" s="197"/>
      <c r="X86" s="105"/>
      <c r="Y86" s="249"/>
      <c r="Z86" s="197"/>
      <c r="AA86" s="250"/>
      <c r="AB86" s="106"/>
      <c r="AC86" s="197"/>
      <c r="AD86" s="110"/>
      <c r="AE86" s="249"/>
      <c r="AF86" s="240"/>
      <c r="AG86" s="198"/>
      <c r="AH86" s="106"/>
      <c r="AI86" s="191"/>
      <c r="AJ86" s="107"/>
      <c r="AK86" s="249"/>
      <c r="AL86" s="240"/>
      <c r="AM86" s="107"/>
      <c r="AN86" s="887"/>
      <c r="AO86" s="191"/>
      <c r="AP86" s="29"/>
      <c r="AQ86" s="887"/>
      <c r="AR86" s="197"/>
      <c r="AS86" s="72"/>
      <c r="AT86" s="885"/>
      <c r="AU86" s="248">
        <v>0.18</v>
      </c>
      <c r="AV86" s="29"/>
      <c r="AW86" s="106"/>
      <c r="AX86" s="191"/>
      <c r="AY86" s="110"/>
      <c r="AZ86" s="106"/>
      <c r="BA86" s="191"/>
      <c r="BB86" s="25"/>
      <c r="BC86" s="885"/>
      <c r="BD86" s="203"/>
      <c r="BE86" s="142"/>
      <c r="BF86" s="23"/>
      <c r="BG86" s="191"/>
      <c r="BH86" s="198"/>
      <c r="BI86" s="106"/>
      <c r="BJ86" s="191"/>
      <c r="BK86" s="250"/>
      <c r="BL86" s="249"/>
      <c r="BM86" s="191"/>
      <c r="BN86" s="105"/>
      <c r="BO86" s="887"/>
      <c r="BP86" s="248"/>
      <c r="BQ86" s="29"/>
      <c r="BR86" s="885"/>
      <c r="BS86" s="203"/>
      <c r="BT86" s="143"/>
      <c r="BU86" s="885"/>
      <c r="BV86" s="197"/>
      <c r="BW86" s="29"/>
      <c r="BX86" s="106"/>
      <c r="BY86" s="197"/>
      <c r="BZ86" s="107"/>
      <c r="CA86" s="249"/>
      <c r="CB86" s="197"/>
      <c r="CC86" s="250"/>
      <c r="CD86" s="106"/>
      <c r="CE86" s="197"/>
      <c r="CF86" s="110"/>
      <c r="CG86" s="249"/>
      <c r="CH86" s="240"/>
      <c r="CI86" s="105"/>
      <c r="CJ86" s="106"/>
      <c r="CK86" s="197"/>
      <c r="CL86" s="110"/>
      <c r="CM86" s="887"/>
      <c r="CN86" s="197"/>
      <c r="CO86" s="25"/>
      <c r="CP86" s="885"/>
      <c r="CQ86" s="197"/>
      <c r="CR86" s="29"/>
      <c r="CS86" s="106"/>
      <c r="CT86" s="197"/>
      <c r="CU86" s="110"/>
      <c r="CV86" s="106"/>
    </row>
    <row r="87" spans="3:100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874"/>
      <c r="I87" s="876"/>
      <c r="J87" s="874"/>
      <c r="K87" s="757"/>
      <c r="L87" s="63"/>
      <c r="M87" s="64"/>
      <c r="N87" s="241"/>
      <c r="O87" s="94"/>
      <c r="P87" s="95"/>
      <c r="Q87" s="252"/>
      <c r="R87" s="96"/>
      <c r="S87" s="95"/>
      <c r="T87" s="253"/>
      <c r="U87" s="94"/>
      <c r="V87" s="95"/>
      <c r="W87" s="253"/>
      <c r="X87" s="94"/>
      <c r="Y87" s="95"/>
      <c r="Z87" s="253"/>
      <c r="AA87" s="254"/>
      <c r="AB87" s="95"/>
      <c r="AC87" s="253"/>
      <c r="AD87" s="99"/>
      <c r="AE87" s="95"/>
      <c r="AF87" s="760"/>
      <c r="AG87" s="254"/>
      <c r="AH87" s="95"/>
      <c r="AI87" s="253"/>
      <c r="AJ87" s="96"/>
      <c r="AK87" s="95"/>
      <c r="AL87" s="241"/>
      <c r="AM87" s="96"/>
      <c r="AN87" s="64"/>
      <c r="AO87" s="253"/>
      <c r="AP87" s="255"/>
      <c r="AQ87" s="256"/>
      <c r="AR87" s="253"/>
      <c r="AS87" s="761"/>
      <c r="AT87" s="256"/>
      <c r="AU87" s="241"/>
      <c r="AV87" s="94"/>
      <c r="AW87" s="95"/>
      <c r="AX87" s="253"/>
      <c r="AY87" s="99"/>
      <c r="AZ87" s="95"/>
      <c r="BA87" s="241"/>
      <c r="BB87" s="66"/>
      <c r="BC87" s="874"/>
      <c r="BD87" s="757"/>
      <c r="BE87" s="63"/>
      <c r="BF87" s="64"/>
      <c r="BG87" s="241"/>
      <c r="BH87" s="254"/>
      <c r="BI87" s="95"/>
      <c r="BJ87" s="253"/>
      <c r="BK87" s="99"/>
      <c r="BL87" s="95"/>
      <c r="BM87" s="253"/>
      <c r="BN87" s="94"/>
      <c r="BO87" s="64"/>
      <c r="BP87" s="241"/>
      <c r="BQ87" s="94"/>
      <c r="BR87" s="64"/>
      <c r="BS87" s="241"/>
      <c r="BT87" s="254"/>
      <c r="BU87" s="64"/>
      <c r="BV87" s="253"/>
      <c r="BW87" s="94"/>
      <c r="BX87" s="95"/>
      <c r="BY87" s="253"/>
      <c r="BZ87" s="96"/>
      <c r="CA87" s="95"/>
      <c r="CB87" s="253"/>
      <c r="CC87" s="254"/>
      <c r="CD87" s="95"/>
      <c r="CE87" s="253"/>
      <c r="CF87" s="99"/>
      <c r="CG87" s="95"/>
      <c r="CH87" s="241"/>
      <c r="CI87" s="94"/>
      <c r="CJ87" s="95"/>
      <c r="CK87" s="253"/>
      <c r="CL87" s="99"/>
      <c r="CM87" s="64"/>
      <c r="CN87" s="253"/>
      <c r="CO87" s="254"/>
      <c r="CP87" s="64"/>
      <c r="CQ87" s="253"/>
      <c r="CR87" s="94"/>
      <c r="CS87" s="95"/>
      <c r="CT87" s="253"/>
      <c r="CU87" s="99"/>
      <c r="CV87" s="106"/>
    </row>
    <row r="88" spans="3:100" ht="12" customHeight="1" x14ac:dyDescent="0.2">
      <c r="C88" s="982"/>
      <c r="D88" s="990" t="s">
        <v>195</v>
      </c>
      <c r="E88" s="991"/>
      <c r="F88" s="991"/>
      <c r="G88" s="257" t="s">
        <v>90</v>
      </c>
      <c r="H88" s="885"/>
      <c r="I88" s="889"/>
      <c r="J88" s="885"/>
      <c r="K88" s="189"/>
      <c r="L88" s="142"/>
      <c r="M88" s="23"/>
      <c r="N88" s="188"/>
      <c r="O88" s="105"/>
      <c r="P88" s="106"/>
      <c r="Q88" s="203"/>
      <c r="R88" s="107"/>
      <c r="S88" s="106"/>
      <c r="T88" s="197"/>
      <c r="U88" s="105"/>
      <c r="V88" s="106"/>
      <c r="W88" s="197"/>
      <c r="X88" s="105"/>
      <c r="Y88" s="106"/>
      <c r="Z88" s="197"/>
      <c r="AA88" s="198"/>
      <c r="AB88" s="106"/>
      <c r="AC88" s="197"/>
      <c r="AD88" s="110"/>
      <c r="AE88" s="106"/>
      <c r="AF88" s="197"/>
      <c r="AG88" s="198"/>
      <c r="AH88" s="106"/>
      <c r="AI88" s="197"/>
      <c r="AJ88" s="107"/>
      <c r="AK88" s="106"/>
      <c r="AL88" s="188"/>
      <c r="AM88" s="107"/>
      <c r="AN88" s="23"/>
      <c r="AO88" s="197"/>
      <c r="AP88" s="200"/>
      <c r="AQ88" s="199"/>
      <c r="AR88" s="197"/>
      <c r="AS88" s="748"/>
      <c r="AT88" s="199"/>
      <c r="AU88" s="188"/>
      <c r="AV88" s="105"/>
      <c r="AW88" s="106"/>
      <c r="AX88" s="197"/>
      <c r="AY88" s="110"/>
      <c r="AZ88" s="106"/>
      <c r="BA88" s="188"/>
      <c r="BB88" s="25"/>
      <c r="BC88" s="885"/>
      <c r="BD88" s="189"/>
      <c r="BE88" s="142"/>
      <c r="BF88" s="23"/>
      <c r="BG88" s="188"/>
      <c r="BH88" s="198"/>
      <c r="BI88" s="106"/>
      <c r="BJ88" s="197"/>
      <c r="BK88" s="110"/>
      <c r="BL88" s="106"/>
      <c r="BM88" s="197"/>
      <c r="BN88" s="105"/>
      <c r="BO88" s="23"/>
      <c r="BP88" s="188"/>
      <c r="BQ88" s="105"/>
      <c r="BR88" s="23"/>
      <c r="BS88" s="188"/>
      <c r="BT88" s="198"/>
      <c r="BU88" s="23"/>
      <c r="BV88" s="197"/>
      <c r="BW88" s="105"/>
      <c r="BX88" s="106"/>
      <c r="BY88" s="197"/>
      <c r="BZ88" s="107"/>
      <c r="CA88" s="106"/>
      <c r="CB88" s="197"/>
      <c r="CC88" s="198"/>
      <c r="CD88" s="106"/>
      <c r="CE88" s="197"/>
      <c r="CF88" s="110"/>
      <c r="CG88" s="106"/>
      <c r="CH88" s="188"/>
      <c r="CI88" s="105"/>
      <c r="CJ88" s="106"/>
      <c r="CK88" s="197"/>
      <c r="CL88" s="110"/>
      <c r="CM88" s="23"/>
      <c r="CN88" s="197"/>
      <c r="CO88" s="198"/>
      <c r="CP88" s="23"/>
      <c r="CQ88" s="197"/>
      <c r="CR88" s="105"/>
      <c r="CS88" s="106"/>
      <c r="CT88" s="197"/>
      <c r="CU88" s="110"/>
      <c r="CV88" s="106"/>
    </row>
    <row r="89" spans="3:100" ht="12" customHeight="1" x14ac:dyDescent="0.2">
      <c r="C89" s="982"/>
      <c r="D89" s="990" t="s">
        <v>196</v>
      </c>
      <c r="E89" s="991"/>
      <c r="F89" s="991"/>
      <c r="G89" s="257" t="s">
        <v>90</v>
      </c>
      <c r="H89" s="885"/>
      <c r="I89" s="889"/>
      <c r="J89" s="885"/>
      <c r="K89" s="189"/>
      <c r="L89" s="142"/>
      <c r="M89" s="23"/>
      <c r="N89" s="188"/>
      <c r="O89" s="105"/>
      <c r="P89" s="106"/>
      <c r="Q89" s="203"/>
      <c r="R89" s="107"/>
      <c r="S89" s="106"/>
      <c r="T89" s="197"/>
      <c r="U89" s="105"/>
      <c r="V89" s="106"/>
      <c r="W89" s="197"/>
      <c r="X89" s="105"/>
      <c r="Y89" s="106"/>
      <c r="Z89" s="197"/>
      <c r="AA89" s="198"/>
      <c r="AB89" s="106"/>
      <c r="AC89" s="197"/>
      <c r="AD89" s="110"/>
      <c r="AE89" s="106"/>
      <c r="AF89" s="197"/>
      <c r="AG89" s="198"/>
      <c r="AH89" s="106"/>
      <c r="AI89" s="197"/>
      <c r="AJ89" s="107"/>
      <c r="AK89" s="106"/>
      <c r="AL89" s="188"/>
      <c r="AM89" s="107"/>
      <c r="AN89" s="23"/>
      <c r="AO89" s="197"/>
      <c r="AP89" s="200"/>
      <c r="AQ89" s="199"/>
      <c r="AR89" s="197"/>
      <c r="AS89" s="748"/>
      <c r="AT89" s="199"/>
      <c r="AU89" s="188"/>
      <c r="AV89" s="105"/>
      <c r="AW89" s="106"/>
      <c r="AX89" s="197"/>
      <c r="AY89" s="110"/>
      <c r="AZ89" s="106"/>
      <c r="BA89" s="188"/>
      <c r="BB89" s="25"/>
      <c r="BC89" s="885"/>
      <c r="BD89" s="189"/>
      <c r="BE89" s="142"/>
      <c r="BF89" s="23"/>
      <c r="BG89" s="188"/>
      <c r="BH89" s="198"/>
      <c r="BI89" s="106"/>
      <c r="BJ89" s="197"/>
      <c r="BK89" s="110"/>
      <c r="BL89" s="106"/>
      <c r="BM89" s="197"/>
      <c r="BN89" s="105"/>
      <c r="BO89" s="23"/>
      <c r="BP89" s="188"/>
      <c r="BQ89" s="105"/>
      <c r="BR89" s="23"/>
      <c r="BS89" s="188"/>
      <c r="BT89" s="198"/>
      <c r="BU89" s="23"/>
      <c r="BV89" s="197"/>
      <c r="BW89" s="105"/>
      <c r="BX89" s="106"/>
      <c r="BY89" s="197"/>
      <c r="BZ89" s="107"/>
      <c r="CA89" s="106"/>
      <c r="CB89" s="197"/>
      <c r="CC89" s="198"/>
      <c r="CD89" s="106"/>
      <c r="CE89" s="197"/>
      <c r="CF89" s="110"/>
      <c r="CG89" s="106"/>
      <c r="CH89" s="188"/>
      <c r="CI89" s="105"/>
      <c r="CJ89" s="106"/>
      <c r="CK89" s="197"/>
      <c r="CL89" s="110"/>
      <c r="CM89" s="23"/>
      <c r="CN89" s="197"/>
      <c r="CO89" s="198"/>
      <c r="CP89" s="23"/>
      <c r="CQ89" s="197"/>
      <c r="CR89" s="105"/>
      <c r="CS89" s="106"/>
      <c r="CT89" s="197"/>
      <c r="CU89" s="110"/>
      <c r="CV89" s="106"/>
    </row>
    <row r="90" spans="3:100" ht="12" customHeight="1" x14ac:dyDescent="0.2">
      <c r="C90" s="982"/>
      <c r="D90" s="990" t="s">
        <v>197</v>
      </c>
      <c r="E90" s="991"/>
      <c r="F90" s="991"/>
      <c r="G90" s="257" t="s">
        <v>90</v>
      </c>
      <c r="H90" s="885"/>
      <c r="I90" s="889"/>
      <c r="J90" s="885"/>
      <c r="K90" s="189"/>
      <c r="L90" s="142"/>
      <c r="M90" s="23"/>
      <c r="N90" s="188"/>
      <c r="O90" s="105"/>
      <c r="P90" s="106"/>
      <c r="Q90" s="203"/>
      <c r="R90" s="107"/>
      <c r="S90" s="106"/>
      <c r="T90" s="197"/>
      <c r="U90" s="105"/>
      <c r="V90" s="106"/>
      <c r="W90" s="197"/>
      <c r="X90" s="105"/>
      <c r="Y90" s="106"/>
      <c r="Z90" s="197"/>
      <c r="AA90" s="198"/>
      <c r="AB90" s="106"/>
      <c r="AC90" s="197"/>
      <c r="AD90" s="110"/>
      <c r="AE90" s="106"/>
      <c r="AF90" s="197"/>
      <c r="AG90" s="198"/>
      <c r="AH90" s="106"/>
      <c r="AI90" s="197"/>
      <c r="AJ90" s="107"/>
      <c r="AK90" s="106"/>
      <c r="AL90" s="188"/>
      <c r="AM90" s="107"/>
      <c r="AN90" s="23"/>
      <c r="AO90" s="197"/>
      <c r="AP90" s="200"/>
      <c r="AQ90" s="199"/>
      <c r="AR90" s="197"/>
      <c r="AS90" s="748"/>
      <c r="AT90" s="199"/>
      <c r="AU90" s="188"/>
      <c r="AV90" s="105"/>
      <c r="AW90" s="106"/>
      <c r="AX90" s="197"/>
      <c r="AY90" s="110"/>
      <c r="AZ90" s="106"/>
      <c r="BA90" s="188"/>
      <c r="BB90" s="25"/>
      <c r="BC90" s="885"/>
      <c r="BD90" s="189"/>
      <c r="BE90" s="142"/>
      <c r="BF90" s="23"/>
      <c r="BG90" s="188"/>
      <c r="BH90" s="198"/>
      <c r="BI90" s="106"/>
      <c r="BJ90" s="197"/>
      <c r="BK90" s="110"/>
      <c r="BL90" s="106"/>
      <c r="BM90" s="197"/>
      <c r="BN90" s="105"/>
      <c r="BO90" s="23"/>
      <c r="BP90" s="188"/>
      <c r="BQ90" s="105"/>
      <c r="BR90" s="23"/>
      <c r="BS90" s="188"/>
      <c r="BT90" s="198"/>
      <c r="BU90" s="23"/>
      <c r="BV90" s="197"/>
      <c r="BW90" s="105"/>
      <c r="BX90" s="106"/>
      <c r="BY90" s="197"/>
      <c r="BZ90" s="107"/>
      <c r="CA90" s="106"/>
      <c r="CB90" s="197"/>
      <c r="CC90" s="198"/>
      <c r="CD90" s="106"/>
      <c r="CE90" s="197"/>
      <c r="CF90" s="110"/>
      <c r="CG90" s="106"/>
      <c r="CH90" s="188"/>
      <c r="CI90" s="105"/>
      <c r="CJ90" s="106"/>
      <c r="CK90" s="197"/>
      <c r="CL90" s="110"/>
      <c r="CM90" s="23"/>
      <c r="CN90" s="197"/>
      <c r="CO90" s="198"/>
      <c r="CP90" s="23"/>
      <c r="CQ90" s="197"/>
      <c r="CR90" s="105"/>
      <c r="CS90" s="106"/>
      <c r="CT90" s="197"/>
      <c r="CU90" s="110"/>
      <c r="CV90" s="106"/>
    </row>
    <row r="91" spans="3:100" ht="12" customHeight="1" x14ac:dyDescent="0.2">
      <c r="C91" s="983"/>
      <c r="D91" s="992" t="s">
        <v>198</v>
      </c>
      <c r="E91" s="993"/>
      <c r="F91" s="993"/>
      <c r="G91" s="258" t="s">
        <v>90</v>
      </c>
      <c r="H91" s="887"/>
      <c r="I91" s="900"/>
      <c r="J91" s="887"/>
      <c r="K91" s="238"/>
      <c r="L91" s="70"/>
      <c r="M91" s="40"/>
      <c r="N91" s="239"/>
      <c r="O91" s="259"/>
      <c r="P91" s="249"/>
      <c r="Q91" s="260"/>
      <c r="R91" s="261"/>
      <c r="S91" s="249"/>
      <c r="T91" s="262"/>
      <c r="U91" s="259"/>
      <c r="V91" s="249"/>
      <c r="W91" s="262"/>
      <c r="X91" s="259"/>
      <c r="Y91" s="249"/>
      <c r="Z91" s="262"/>
      <c r="AA91" s="263"/>
      <c r="AB91" s="249"/>
      <c r="AC91" s="262"/>
      <c r="AD91" s="250"/>
      <c r="AE91" s="249"/>
      <c r="AF91" s="240"/>
      <c r="AG91" s="263"/>
      <c r="AH91" s="249"/>
      <c r="AI91" s="262"/>
      <c r="AJ91" s="261"/>
      <c r="AK91" s="249"/>
      <c r="AL91" s="239"/>
      <c r="AM91" s="261"/>
      <c r="AN91" s="40"/>
      <c r="AO91" s="262"/>
      <c r="AP91" s="259"/>
      <c r="AQ91" s="40"/>
      <c r="AR91" s="262"/>
      <c r="AS91" s="263"/>
      <c r="AT91" s="40"/>
      <c r="AU91" s="239"/>
      <c r="AV91" s="259"/>
      <c r="AW91" s="249"/>
      <c r="AX91" s="262"/>
      <c r="AY91" s="250"/>
      <c r="AZ91" s="249"/>
      <c r="BA91" s="239"/>
      <c r="BB91" s="35"/>
      <c r="BC91" s="887"/>
      <c r="BD91" s="238"/>
      <c r="BE91" s="70"/>
      <c r="BF91" s="40"/>
      <c r="BG91" s="239"/>
      <c r="BH91" s="263"/>
      <c r="BI91" s="249"/>
      <c r="BJ91" s="262"/>
      <c r="BK91" s="250"/>
      <c r="BL91" s="249"/>
      <c r="BM91" s="262"/>
      <c r="BN91" s="259"/>
      <c r="BO91" s="40"/>
      <c r="BP91" s="239"/>
      <c r="BQ91" s="259"/>
      <c r="BR91" s="40"/>
      <c r="BS91" s="239"/>
      <c r="BT91" s="263"/>
      <c r="BU91" s="40"/>
      <c r="BV91" s="262"/>
      <c r="BW91" s="259"/>
      <c r="BX91" s="249"/>
      <c r="BY91" s="262"/>
      <c r="BZ91" s="261"/>
      <c r="CA91" s="249"/>
      <c r="CB91" s="262"/>
      <c r="CC91" s="263"/>
      <c r="CD91" s="249"/>
      <c r="CE91" s="262"/>
      <c r="CF91" s="250"/>
      <c r="CG91" s="249"/>
      <c r="CH91" s="239"/>
      <c r="CI91" s="259"/>
      <c r="CJ91" s="249"/>
      <c r="CK91" s="262"/>
      <c r="CL91" s="250"/>
      <c r="CM91" s="40"/>
      <c r="CN91" s="262"/>
      <c r="CO91" s="263"/>
      <c r="CP91" s="40"/>
      <c r="CQ91" s="262"/>
      <c r="CR91" s="259"/>
      <c r="CS91" s="249"/>
      <c r="CT91" s="262"/>
      <c r="CU91" s="250"/>
      <c r="CV91" s="106"/>
    </row>
    <row r="92" spans="3:100" ht="12" customHeight="1" x14ac:dyDescent="0.2">
      <c r="C92" s="981" t="s">
        <v>199</v>
      </c>
      <c r="D92" s="984" t="s">
        <v>200</v>
      </c>
      <c r="E92" s="985"/>
      <c r="F92" s="985"/>
      <c r="G92" s="876" t="s">
        <v>90</v>
      </c>
      <c r="H92" s="874">
        <v>0.06</v>
      </c>
      <c r="I92" s="876" t="s">
        <v>201</v>
      </c>
      <c r="J92" s="874"/>
      <c r="K92" s="762"/>
      <c r="L92" s="215" t="str">
        <f t="shared" ref="L92:L106" si="30">IF(K92="","",(IF(K92&lt;=$H92,"○","×")))</f>
        <v/>
      </c>
      <c r="M92" s="64"/>
      <c r="N92" s="265"/>
      <c r="O92" s="215" t="str">
        <f t="shared" ref="O92:O106" si="31">IF(N92="","",(IF(N92&lt;=$H92,"○","×")))</f>
        <v/>
      </c>
      <c r="P92" s="64"/>
      <c r="Q92" s="125"/>
      <c r="R92" s="215" t="str">
        <f t="shared" ref="R92:R106" si="32">IF(Q92="","",(IF(Q92&lt;=$H92,"○","×")))</f>
        <v/>
      </c>
      <c r="S92" s="64"/>
      <c r="T92" s="266"/>
      <c r="U92" s="215" t="str">
        <f t="shared" ref="U92:U106" si="33">IF(T92="","",(IF(T92&lt;=$H92,"○","×")))</f>
        <v/>
      </c>
      <c r="V92" s="64"/>
      <c r="W92" s="266"/>
      <c r="X92" s="215" t="str">
        <f t="shared" ref="X92:X106" si="34">IF(W92="","",(IF(W92&lt;=$H92,"○","×")))</f>
        <v/>
      </c>
      <c r="Y92" s="64"/>
      <c r="Z92" s="266"/>
      <c r="AA92" s="215" t="str">
        <f t="shared" ref="AA92:AA106" si="35">IF(Z92="","",(IF(Z92&lt;=$H92,"○","×")))</f>
        <v/>
      </c>
      <c r="AB92" s="64"/>
      <c r="AC92" s="266"/>
      <c r="AD92" s="215" t="str">
        <f t="shared" ref="AD92:AD106" si="36">IF(AC92="","",(IF(AC92&lt;=$H92,"○","×")))</f>
        <v/>
      </c>
      <c r="AE92" s="64"/>
      <c r="AF92" s="255"/>
      <c r="AG92" s="215" t="str">
        <f t="shared" ref="AG92:AG106" si="37">IF(AF92="","",(IF(AF92&lt;=$H92,"○","×")))</f>
        <v/>
      </c>
      <c r="AH92" s="64"/>
      <c r="AI92" s="266"/>
      <c r="AJ92" s="215" t="str">
        <f t="shared" ref="AJ92:AJ106" si="38">IF(AI92="","",(IF(AI92&lt;=$H92,"○","×")))</f>
        <v/>
      </c>
      <c r="AK92" s="64"/>
      <c r="AL92" s="265"/>
      <c r="AM92" s="215" t="str">
        <f t="shared" ref="AM92:AM106" si="39">IF(AL92="","",(IF(AL92&lt;=$H92,"○","×")))</f>
        <v/>
      </c>
      <c r="AN92" s="64"/>
      <c r="AO92" s="266"/>
      <c r="AP92" s="215" t="str">
        <f t="shared" ref="AP92:AP106" si="40">IF(AO92="","",(IF(AO92&lt;=$H92,"○","×")))</f>
        <v/>
      </c>
      <c r="AQ92" s="64"/>
      <c r="AR92" s="266"/>
      <c r="AS92" s="215" t="str">
        <f t="shared" ref="AS92:AS106" si="41">IF(AR92="","",(IF(AR92&lt;=$H92,"○","×")))</f>
        <v/>
      </c>
      <c r="AT92" s="64"/>
      <c r="AU92" s="265"/>
      <c r="AV92" s="215" t="str">
        <f t="shared" ref="AV92:AV106" si="42">IF(AU92="","",(IF(AU92&lt;=$H92,"○","×")))</f>
        <v/>
      </c>
      <c r="AW92" s="64"/>
      <c r="AX92" s="266"/>
      <c r="AY92" s="215" t="str">
        <f t="shared" ref="AY92:AY106" si="43">IF(AX92="","",(IF(AX92&lt;=$H92,"○","×")))</f>
        <v/>
      </c>
      <c r="AZ92" s="64"/>
      <c r="BA92" s="265"/>
      <c r="BB92" s="215" t="str">
        <f t="shared" ref="BB92:BB106" si="44">IF(BA92="","",(IF(BA92&lt;=$H92,"○","×")))</f>
        <v/>
      </c>
      <c r="BC92" s="874"/>
      <c r="BD92" s="762"/>
      <c r="BE92" s="215" t="str">
        <f t="shared" ref="BE92:BE106" si="45">IF(BD92="","",(IF(BD92&lt;=$H92,"○","×")))</f>
        <v/>
      </c>
      <c r="BF92" s="64"/>
      <c r="BG92" s="265"/>
      <c r="BH92" s="215" t="str">
        <f t="shared" ref="BH92:BH106" si="46">IF(BG92="","",(IF(BG92&lt;=$H92,"○","×")))</f>
        <v/>
      </c>
      <c r="BI92" s="64"/>
      <c r="BJ92" s="266"/>
      <c r="BK92" s="215" t="str">
        <f t="shared" ref="BK92:BK106" si="47">IF(BJ92="","",(IF(BJ92&lt;=$H92,"○","×")))</f>
        <v/>
      </c>
      <c r="BL92" s="64"/>
      <c r="BM92" s="266"/>
      <c r="BN92" s="215" t="str">
        <f t="shared" ref="BN92:BN106" si="48">IF(BM92="","",(IF(BM92&lt;=$H92,"○","×")))</f>
        <v/>
      </c>
      <c r="BO92" s="64"/>
      <c r="BP92" s="265"/>
      <c r="BQ92" s="215" t="str">
        <f t="shared" ref="BQ92:BQ106" si="49">IF(BP92="","",(IF(BP92&lt;=$H92,"○","×")))</f>
        <v/>
      </c>
      <c r="BR92" s="64"/>
      <c r="BS92" s="265"/>
      <c r="BT92" s="215" t="str">
        <f t="shared" ref="BT92:BT106" si="50">IF(BS92="","",(IF(BS92&lt;=$H92,"○","×")))</f>
        <v/>
      </c>
      <c r="BU92" s="64"/>
      <c r="BV92" s="266"/>
      <c r="BW92" s="215" t="str">
        <f t="shared" ref="BW92:BW106" si="51">IF(BV92="","",(IF(BV92&lt;=$H92,"○","×")))</f>
        <v/>
      </c>
      <c r="BX92" s="64"/>
      <c r="BY92" s="266"/>
      <c r="BZ92" s="215" t="str">
        <f t="shared" ref="BZ92:BZ106" si="52">IF(BY92="","",(IF(BY92&lt;=$H92,"○","×")))</f>
        <v/>
      </c>
      <c r="CA92" s="64"/>
      <c r="CB92" s="266"/>
      <c r="CC92" s="215" t="str">
        <f t="shared" ref="CC92:CC106" si="53">IF(CB92="","",(IF(CB92&lt;=$H92,"○","×")))</f>
        <v/>
      </c>
      <c r="CD92" s="64"/>
      <c r="CE92" s="266"/>
      <c r="CF92" s="215" t="str">
        <f t="shared" ref="CF92:CF106" si="54">IF(CE92="","",(IF(CE92&lt;=$H92,"○","×")))</f>
        <v/>
      </c>
      <c r="CG92" s="64"/>
      <c r="CH92" s="265"/>
      <c r="CI92" s="215" t="str">
        <f t="shared" ref="CI92:CI106" si="55">IF(CH92="","",(IF(CH92&lt;=$H92,"○","×")))</f>
        <v/>
      </c>
      <c r="CJ92" s="64"/>
      <c r="CK92" s="266"/>
      <c r="CL92" s="215" t="str">
        <f t="shared" ref="CL92:CL106" si="56">IF(CK92="","",(IF(CK92&lt;=$H92,"○","×")))</f>
        <v/>
      </c>
      <c r="CM92" s="64"/>
      <c r="CN92" s="266"/>
      <c r="CO92" s="215" t="str">
        <f t="shared" ref="CO92:CO106" si="57">IF(CN92="","",(IF(CN92&lt;=$H92,"○","×")))</f>
        <v/>
      </c>
      <c r="CP92" s="64"/>
      <c r="CQ92" s="266"/>
      <c r="CR92" s="215" t="str">
        <f t="shared" ref="CR92:CR106" si="58">IF(CQ92="","",(IF(CQ92&lt;=$H92,"○","×")))</f>
        <v/>
      </c>
      <c r="CS92" s="64"/>
      <c r="CT92" s="266"/>
      <c r="CU92" s="215" t="str">
        <f t="shared" ref="CU92:CU106" si="59">IF(CT92="","",(IF(CT92&lt;=$H92,"○","×")))</f>
        <v/>
      </c>
      <c r="CV92" s="23"/>
    </row>
    <row r="93" spans="3:100" ht="12" customHeight="1" x14ac:dyDescent="0.2">
      <c r="C93" s="982"/>
      <c r="D93" s="975" t="s">
        <v>202</v>
      </c>
      <c r="E93" s="976"/>
      <c r="F93" s="976"/>
      <c r="G93" s="889" t="s">
        <v>90</v>
      </c>
      <c r="H93" s="885">
        <v>0.04</v>
      </c>
      <c r="I93" s="889" t="s">
        <v>201</v>
      </c>
      <c r="J93" s="885"/>
      <c r="K93" s="763"/>
      <c r="L93" s="192" t="str">
        <f t="shared" si="30"/>
        <v/>
      </c>
      <c r="M93" s="23"/>
      <c r="N93" s="267"/>
      <c r="O93" s="192" t="str">
        <f t="shared" si="31"/>
        <v/>
      </c>
      <c r="P93" s="23"/>
      <c r="Q93" s="218"/>
      <c r="R93" s="192" t="str">
        <f t="shared" si="32"/>
        <v/>
      </c>
      <c r="S93" s="23"/>
      <c r="T93" s="195"/>
      <c r="U93" s="192" t="str">
        <f t="shared" si="33"/>
        <v/>
      </c>
      <c r="V93" s="23"/>
      <c r="W93" s="195"/>
      <c r="X93" s="192" t="str">
        <f t="shared" si="34"/>
        <v/>
      </c>
      <c r="Y93" s="23"/>
      <c r="Z93" s="195"/>
      <c r="AA93" s="192" t="str">
        <f t="shared" si="35"/>
        <v/>
      </c>
      <c r="AB93" s="23"/>
      <c r="AC93" s="195"/>
      <c r="AD93" s="192" t="str">
        <f t="shared" si="36"/>
        <v/>
      </c>
      <c r="AE93" s="23"/>
      <c r="AF93" s="200"/>
      <c r="AG93" s="192" t="str">
        <f t="shared" si="37"/>
        <v/>
      </c>
      <c r="AH93" s="23"/>
      <c r="AI93" s="195"/>
      <c r="AJ93" s="192" t="str">
        <f t="shared" si="38"/>
        <v/>
      </c>
      <c r="AK93" s="23"/>
      <c r="AL93" s="267"/>
      <c r="AM93" s="192" t="str">
        <f t="shared" si="39"/>
        <v/>
      </c>
      <c r="AN93" s="23"/>
      <c r="AO93" s="195"/>
      <c r="AP93" s="192" t="str">
        <f t="shared" si="40"/>
        <v/>
      </c>
      <c r="AQ93" s="23"/>
      <c r="AR93" s="195"/>
      <c r="AS93" s="192" t="str">
        <f t="shared" si="41"/>
        <v/>
      </c>
      <c r="AT93" s="23"/>
      <c r="AU93" s="267"/>
      <c r="AV93" s="192" t="str">
        <f t="shared" si="42"/>
        <v/>
      </c>
      <c r="AW93" s="23"/>
      <c r="AX93" s="195"/>
      <c r="AY93" s="192" t="str">
        <f t="shared" si="43"/>
        <v/>
      </c>
      <c r="AZ93" s="23"/>
      <c r="BA93" s="267"/>
      <c r="BB93" s="192" t="str">
        <f t="shared" si="44"/>
        <v/>
      </c>
      <c r="BC93" s="885"/>
      <c r="BD93" s="763"/>
      <c r="BE93" s="192" t="str">
        <f t="shared" si="45"/>
        <v/>
      </c>
      <c r="BF93" s="23"/>
      <c r="BG93" s="267"/>
      <c r="BH93" s="192" t="str">
        <f t="shared" si="46"/>
        <v/>
      </c>
      <c r="BI93" s="23"/>
      <c r="BJ93" s="195"/>
      <c r="BK93" s="192" t="str">
        <f t="shared" si="47"/>
        <v/>
      </c>
      <c r="BL93" s="23"/>
      <c r="BM93" s="195"/>
      <c r="BN93" s="192" t="str">
        <f t="shared" si="48"/>
        <v/>
      </c>
      <c r="BO93" s="23"/>
      <c r="BP93" s="267"/>
      <c r="BQ93" s="192" t="str">
        <f t="shared" si="49"/>
        <v/>
      </c>
      <c r="BR93" s="23"/>
      <c r="BS93" s="267"/>
      <c r="BT93" s="192" t="str">
        <f t="shared" si="50"/>
        <v/>
      </c>
      <c r="BU93" s="23"/>
      <c r="BV93" s="195"/>
      <c r="BW93" s="192" t="str">
        <f t="shared" si="51"/>
        <v/>
      </c>
      <c r="BX93" s="23"/>
      <c r="BY93" s="195"/>
      <c r="BZ93" s="192" t="str">
        <f t="shared" si="52"/>
        <v/>
      </c>
      <c r="CA93" s="23"/>
      <c r="CB93" s="195"/>
      <c r="CC93" s="192" t="str">
        <f t="shared" si="53"/>
        <v/>
      </c>
      <c r="CD93" s="23"/>
      <c r="CE93" s="195"/>
      <c r="CF93" s="192" t="str">
        <f t="shared" si="54"/>
        <v/>
      </c>
      <c r="CG93" s="23"/>
      <c r="CH93" s="267"/>
      <c r="CI93" s="192" t="str">
        <f t="shared" si="55"/>
        <v/>
      </c>
      <c r="CJ93" s="23"/>
      <c r="CK93" s="195"/>
      <c r="CL93" s="192" t="str">
        <f t="shared" si="56"/>
        <v/>
      </c>
      <c r="CM93" s="23"/>
      <c r="CN93" s="195"/>
      <c r="CO93" s="192" t="str">
        <f t="shared" si="57"/>
        <v/>
      </c>
      <c r="CP93" s="23"/>
      <c r="CQ93" s="195"/>
      <c r="CR93" s="192" t="str">
        <f t="shared" si="58"/>
        <v/>
      </c>
      <c r="CS93" s="23"/>
      <c r="CT93" s="195"/>
      <c r="CU93" s="192" t="str">
        <f t="shared" si="59"/>
        <v/>
      </c>
      <c r="CV93" s="23"/>
    </row>
    <row r="94" spans="3:100" ht="12" customHeight="1" x14ac:dyDescent="0.2">
      <c r="C94" s="982"/>
      <c r="D94" s="975" t="s">
        <v>203</v>
      </c>
      <c r="E94" s="976"/>
      <c r="F94" s="976"/>
      <c r="G94" s="889" t="s">
        <v>90</v>
      </c>
      <c r="H94" s="885">
        <v>0.06</v>
      </c>
      <c r="I94" s="889" t="s">
        <v>201</v>
      </c>
      <c r="J94" s="885"/>
      <c r="K94" s="763"/>
      <c r="L94" s="192" t="str">
        <f t="shared" si="30"/>
        <v/>
      </c>
      <c r="M94" s="23"/>
      <c r="N94" s="267"/>
      <c r="O94" s="192" t="str">
        <f t="shared" si="31"/>
        <v/>
      </c>
      <c r="P94" s="23"/>
      <c r="Q94" s="218"/>
      <c r="R94" s="192" t="str">
        <f t="shared" si="32"/>
        <v/>
      </c>
      <c r="S94" s="23"/>
      <c r="T94" s="195"/>
      <c r="U94" s="192" t="str">
        <f t="shared" si="33"/>
        <v/>
      </c>
      <c r="V94" s="23"/>
      <c r="W94" s="195"/>
      <c r="X94" s="192" t="str">
        <f t="shared" si="34"/>
        <v/>
      </c>
      <c r="Y94" s="23"/>
      <c r="Z94" s="195"/>
      <c r="AA94" s="192" t="str">
        <f t="shared" si="35"/>
        <v/>
      </c>
      <c r="AB94" s="23"/>
      <c r="AC94" s="195"/>
      <c r="AD94" s="192" t="str">
        <f t="shared" si="36"/>
        <v/>
      </c>
      <c r="AE94" s="23"/>
      <c r="AF94" s="200"/>
      <c r="AG94" s="192" t="str">
        <f t="shared" si="37"/>
        <v/>
      </c>
      <c r="AH94" s="23"/>
      <c r="AI94" s="195"/>
      <c r="AJ94" s="192" t="str">
        <f t="shared" si="38"/>
        <v/>
      </c>
      <c r="AK94" s="23"/>
      <c r="AL94" s="267"/>
      <c r="AM94" s="192" t="str">
        <f t="shared" si="39"/>
        <v/>
      </c>
      <c r="AN94" s="23"/>
      <c r="AO94" s="195"/>
      <c r="AP94" s="192" t="str">
        <f t="shared" si="40"/>
        <v/>
      </c>
      <c r="AQ94" s="23"/>
      <c r="AR94" s="195"/>
      <c r="AS94" s="192" t="str">
        <f t="shared" si="41"/>
        <v/>
      </c>
      <c r="AT94" s="23"/>
      <c r="AU94" s="267"/>
      <c r="AV94" s="192" t="str">
        <f t="shared" si="42"/>
        <v/>
      </c>
      <c r="AW94" s="23"/>
      <c r="AX94" s="195"/>
      <c r="AY94" s="192" t="str">
        <f t="shared" si="43"/>
        <v/>
      </c>
      <c r="AZ94" s="23"/>
      <c r="BA94" s="267"/>
      <c r="BB94" s="192" t="str">
        <f t="shared" si="44"/>
        <v/>
      </c>
      <c r="BC94" s="885"/>
      <c r="BD94" s="763"/>
      <c r="BE94" s="192" t="str">
        <f t="shared" si="45"/>
        <v/>
      </c>
      <c r="BF94" s="23"/>
      <c r="BG94" s="267"/>
      <c r="BH94" s="192" t="str">
        <f t="shared" si="46"/>
        <v/>
      </c>
      <c r="BI94" s="23"/>
      <c r="BJ94" s="195"/>
      <c r="BK94" s="192" t="str">
        <f t="shared" si="47"/>
        <v/>
      </c>
      <c r="BL94" s="23"/>
      <c r="BM94" s="195"/>
      <c r="BN94" s="192" t="str">
        <f t="shared" si="48"/>
        <v/>
      </c>
      <c r="BO94" s="23"/>
      <c r="BP94" s="267"/>
      <c r="BQ94" s="192" t="str">
        <f t="shared" si="49"/>
        <v/>
      </c>
      <c r="BR94" s="23"/>
      <c r="BS94" s="267"/>
      <c r="BT94" s="192" t="str">
        <f t="shared" si="50"/>
        <v/>
      </c>
      <c r="BU94" s="23"/>
      <c r="BV94" s="195"/>
      <c r="BW94" s="192" t="str">
        <f t="shared" si="51"/>
        <v/>
      </c>
      <c r="BX94" s="23"/>
      <c r="BY94" s="195"/>
      <c r="BZ94" s="192" t="str">
        <f t="shared" si="52"/>
        <v/>
      </c>
      <c r="CA94" s="23"/>
      <c r="CB94" s="195"/>
      <c r="CC94" s="192" t="str">
        <f t="shared" si="53"/>
        <v/>
      </c>
      <c r="CD94" s="23"/>
      <c r="CE94" s="195"/>
      <c r="CF94" s="192" t="str">
        <f t="shared" si="54"/>
        <v/>
      </c>
      <c r="CG94" s="23"/>
      <c r="CH94" s="267"/>
      <c r="CI94" s="192" t="str">
        <f t="shared" si="55"/>
        <v/>
      </c>
      <c r="CJ94" s="23"/>
      <c r="CK94" s="195"/>
      <c r="CL94" s="192" t="str">
        <f t="shared" si="56"/>
        <v/>
      </c>
      <c r="CM94" s="23"/>
      <c r="CN94" s="195"/>
      <c r="CO94" s="192" t="str">
        <f t="shared" si="57"/>
        <v/>
      </c>
      <c r="CP94" s="23"/>
      <c r="CQ94" s="195"/>
      <c r="CR94" s="192" t="str">
        <f t="shared" si="58"/>
        <v/>
      </c>
      <c r="CS94" s="23"/>
      <c r="CT94" s="195"/>
      <c r="CU94" s="192" t="str">
        <f t="shared" si="59"/>
        <v/>
      </c>
      <c r="CV94" s="23"/>
    </row>
    <row r="95" spans="3:100" ht="12" customHeight="1" x14ac:dyDescent="0.2">
      <c r="C95" s="982"/>
      <c r="D95" s="977" t="s">
        <v>204</v>
      </c>
      <c r="E95" s="978"/>
      <c r="F95" s="978"/>
      <c r="G95" s="898" t="s">
        <v>90</v>
      </c>
      <c r="H95" s="896">
        <v>0.2</v>
      </c>
      <c r="I95" s="889" t="s">
        <v>201</v>
      </c>
      <c r="J95" s="896"/>
      <c r="K95" s="764"/>
      <c r="L95" s="222" t="str">
        <f t="shared" si="30"/>
        <v/>
      </c>
      <c r="M95" s="224"/>
      <c r="N95" s="268"/>
      <c r="O95" s="222" t="str">
        <f t="shared" si="31"/>
        <v/>
      </c>
      <c r="P95" s="224"/>
      <c r="Q95" s="269"/>
      <c r="R95" s="222" t="str">
        <f t="shared" si="32"/>
        <v/>
      </c>
      <c r="S95" s="224"/>
      <c r="T95" s="269"/>
      <c r="U95" s="222" t="str">
        <f t="shared" si="33"/>
        <v/>
      </c>
      <c r="V95" s="224"/>
      <c r="W95" s="269"/>
      <c r="X95" s="222" t="str">
        <f t="shared" si="34"/>
        <v/>
      </c>
      <c r="Y95" s="224"/>
      <c r="Z95" s="269"/>
      <c r="AA95" s="222" t="str">
        <f t="shared" si="35"/>
        <v/>
      </c>
      <c r="AB95" s="224"/>
      <c r="AC95" s="269"/>
      <c r="AD95" s="222" t="str">
        <f t="shared" si="36"/>
        <v/>
      </c>
      <c r="AE95" s="224"/>
      <c r="AF95" s="897"/>
      <c r="AG95" s="222" t="str">
        <f t="shared" si="37"/>
        <v/>
      </c>
      <c r="AH95" s="224"/>
      <c r="AI95" s="269"/>
      <c r="AJ95" s="222" t="str">
        <f t="shared" si="38"/>
        <v/>
      </c>
      <c r="AK95" s="224"/>
      <c r="AL95" s="268"/>
      <c r="AM95" s="222" t="str">
        <f t="shared" si="39"/>
        <v/>
      </c>
      <c r="AN95" s="224"/>
      <c r="AO95" s="269"/>
      <c r="AP95" s="222" t="str">
        <f t="shared" si="40"/>
        <v/>
      </c>
      <c r="AQ95" s="224"/>
      <c r="AR95" s="269"/>
      <c r="AS95" s="222" t="str">
        <f t="shared" si="41"/>
        <v/>
      </c>
      <c r="AT95" s="224"/>
      <c r="AU95" s="268"/>
      <c r="AV95" s="222" t="str">
        <f t="shared" si="42"/>
        <v/>
      </c>
      <c r="AW95" s="224"/>
      <c r="AX95" s="269"/>
      <c r="AY95" s="222" t="str">
        <f t="shared" si="43"/>
        <v/>
      </c>
      <c r="AZ95" s="224"/>
      <c r="BA95" s="268"/>
      <c r="BB95" s="222" t="str">
        <f t="shared" si="44"/>
        <v/>
      </c>
      <c r="BC95" s="896"/>
      <c r="BD95" s="764"/>
      <c r="BE95" s="222" t="str">
        <f t="shared" si="45"/>
        <v/>
      </c>
      <c r="BF95" s="224"/>
      <c r="BG95" s="268"/>
      <c r="BH95" s="222" t="str">
        <f t="shared" si="46"/>
        <v/>
      </c>
      <c r="BI95" s="224"/>
      <c r="BJ95" s="269"/>
      <c r="BK95" s="222" t="str">
        <f t="shared" si="47"/>
        <v/>
      </c>
      <c r="BL95" s="224"/>
      <c r="BM95" s="269"/>
      <c r="BN95" s="222" t="str">
        <f t="shared" si="48"/>
        <v/>
      </c>
      <c r="BO95" s="224"/>
      <c r="BP95" s="268"/>
      <c r="BQ95" s="222" t="str">
        <f t="shared" si="49"/>
        <v/>
      </c>
      <c r="BR95" s="224"/>
      <c r="BS95" s="268"/>
      <c r="BT95" s="222" t="str">
        <f t="shared" si="50"/>
        <v/>
      </c>
      <c r="BU95" s="224"/>
      <c r="BV95" s="269"/>
      <c r="BW95" s="222" t="str">
        <f t="shared" si="51"/>
        <v/>
      </c>
      <c r="BX95" s="224"/>
      <c r="BY95" s="269"/>
      <c r="BZ95" s="222" t="str">
        <f t="shared" si="52"/>
        <v/>
      </c>
      <c r="CA95" s="224"/>
      <c r="CB95" s="269"/>
      <c r="CC95" s="222" t="str">
        <f t="shared" si="53"/>
        <v/>
      </c>
      <c r="CD95" s="224"/>
      <c r="CE95" s="269"/>
      <c r="CF95" s="222" t="str">
        <f t="shared" si="54"/>
        <v/>
      </c>
      <c r="CG95" s="224"/>
      <c r="CH95" s="268"/>
      <c r="CI95" s="222" t="str">
        <f t="shared" si="55"/>
        <v/>
      </c>
      <c r="CJ95" s="224"/>
      <c r="CK95" s="269"/>
      <c r="CL95" s="222" t="str">
        <f t="shared" si="56"/>
        <v/>
      </c>
      <c r="CM95" s="224"/>
      <c r="CN95" s="269"/>
      <c r="CO95" s="222" t="str">
        <f t="shared" si="57"/>
        <v/>
      </c>
      <c r="CP95" s="224"/>
      <c r="CQ95" s="269"/>
      <c r="CR95" s="222" t="str">
        <f t="shared" si="58"/>
        <v/>
      </c>
      <c r="CS95" s="224"/>
      <c r="CT95" s="269"/>
      <c r="CU95" s="222" t="str">
        <f t="shared" si="59"/>
        <v/>
      </c>
      <c r="CV95" s="23"/>
    </row>
    <row r="96" spans="3:100" ht="12" customHeight="1" x14ac:dyDescent="0.2">
      <c r="C96" s="982"/>
      <c r="D96" s="975" t="s">
        <v>205</v>
      </c>
      <c r="E96" s="976"/>
      <c r="F96" s="976"/>
      <c r="G96" s="889" t="s">
        <v>90</v>
      </c>
      <c r="H96" s="885">
        <v>8.0000000000000002E-3</v>
      </c>
      <c r="I96" s="899" t="s">
        <v>201</v>
      </c>
      <c r="J96" s="885"/>
      <c r="K96" s="763"/>
      <c r="L96" s="192" t="str">
        <f t="shared" si="30"/>
        <v/>
      </c>
      <c r="M96" s="23"/>
      <c r="N96" s="267"/>
      <c r="O96" s="192" t="str">
        <f t="shared" si="31"/>
        <v/>
      </c>
      <c r="P96" s="23"/>
      <c r="Q96" s="218"/>
      <c r="R96" s="192" t="str">
        <f t="shared" si="32"/>
        <v/>
      </c>
      <c r="S96" s="23"/>
      <c r="T96" s="270"/>
      <c r="U96" s="192" t="str">
        <f t="shared" si="33"/>
        <v/>
      </c>
      <c r="V96" s="23"/>
      <c r="W96" s="270"/>
      <c r="X96" s="192" t="str">
        <f t="shared" si="34"/>
        <v/>
      </c>
      <c r="Y96" s="23"/>
      <c r="Z96" s="270"/>
      <c r="AA96" s="192" t="str">
        <f t="shared" si="35"/>
        <v/>
      </c>
      <c r="AB96" s="23"/>
      <c r="AC96" s="270"/>
      <c r="AD96" s="192" t="str">
        <f t="shared" si="36"/>
        <v/>
      </c>
      <c r="AE96" s="23"/>
      <c r="AF96" s="270"/>
      <c r="AG96" s="192" t="str">
        <f t="shared" si="37"/>
        <v/>
      </c>
      <c r="AH96" s="23"/>
      <c r="AI96" s="270"/>
      <c r="AJ96" s="192" t="str">
        <f t="shared" si="38"/>
        <v/>
      </c>
      <c r="AK96" s="23"/>
      <c r="AL96" s="267"/>
      <c r="AM96" s="192" t="str">
        <f t="shared" si="39"/>
        <v/>
      </c>
      <c r="AN96" s="23"/>
      <c r="AO96" s="270"/>
      <c r="AP96" s="192" t="str">
        <f t="shared" si="40"/>
        <v/>
      </c>
      <c r="AQ96" s="23"/>
      <c r="AR96" s="270"/>
      <c r="AS96" s="192" t="str">
        <f t="shared" si="41"/>
        <v/>
      </c>
      <c r="AT96" s="23"/>
      <c r="AU96" s="267"/>
      <c r="AV96" s="192" t="str">
        <f t="shared" si="42"/>
        <v/>
      </c>
      <c r="AW96" s="23"/>
      <c r="AX96" s="270"/>
      <c r="AY96" s="192" t="str">
        <f t="shared" si="43"/>
        <v/>
      </c>
      <c r="AZ96" s="23"/>
      <c r="BA96" s="267"/>
      <c r="BB96" s="192" t="str">
        <f t="shared" si="44"/>
        <v/>
      </c>
      <c r="BC96" s="885"/>
      <c r="BD96" s="763"/>
      <c r="BE96" s="192" t="str">
        <f t="shared" si="45"/>
        <v/>
      </c>
      <c r="BF96" s="23"/>
      <c r="BG96" s="267"/>
      <c r="BH96" s="192" t="str">
        <f t="shared" si="46"/>
        <v/>
      </c>
      <c r="BI96" s="23"/>
      <c r="BJ96" s="270"/>
      <c r="BK96" s="192" t="str">
        <f t="shared" si="47"/>
        <v/>
      </c>
      <c r="BL96" s="23"/>
      <c r="BM96" s="270"/>
      <c r="BN96" s="192" t="str">
        <f t="shared" si="48"/>
        <v/>
      </c>
      <c r="BO96" s="23"/>
      <c r="BP96" s="267"/>
      <c r="BQ96" s="192" t="str">
        <f t="shared" si="49"/>
        <v/>
      </c>
      <c r="BR96" s="23"/>
      <c r="BS96" s="267"/>
      <c r="BT96" s="192" t="str">
        <f t="shared" si="50"/>
        <v/>
      </c>
      <c r="BU96" s="23"/>
      <c r="BV96" s="270"/>
      <c r="BW96" s="192" t="str">
        <f t="shared" si="51"/>
        <v/>
      </c>
      <c r="BX96" s="23"/>
      <c r="BY96" s="270"/>
      <c r="BZ96" s="192" t="str">
        <f t="shared" si="52"/>
        <v/>
      </c>
      <c r="CA96" s="23"/>
      <c r="CB96" s="270"/>
      <c r="CC96" s="192" t="str">
        <f t="shared" si="53"/>
        <v/>
      </c>
      <c r="CD96" s="23"/>
      <c r="CE96" s="270"/>
      <c r="CF96" s="192" t="str">
        <f t="shared" si="54"/>
        <v/>
      </c>
      <c r="CG96" s="23"/>
      <c r="CH96" s="267"/>
      <c r="CI96" s="192" t="str">
        <f t="shared" si="55"/>
        <v/>
      </c>
      <c r="CJ96" s="23"/>
      <c r="CK96" s="270"/>
      <c r="CL96" s="192" t="str">
        <f t="shared" si="56"/>
        <v/>
      </c>
      <c r="CM96" s="23"/>
      <c r="CN96" s="270"/>
      <c r="CO96" s="192" t="str">
        <f t="shared" si="57"/>
        <v/>
      </c>
      <c r="CP96" s="23"/>
      <c r="CQ96" s="270"/>
      <c r="CR96" s="192" t="str">
        <f t="shared" si="58"/>
        <v/>
      </c>
      <c r="CS96" s="23"/>
      <c r="CT96" s="270"/>
      <c r="CU96" s="192" t="str">
        <f t="shared" si="59"/>
        <v/>
      </c>
      <c r="CV96" s="23"/>
    </row>
    <row r="97" spans="3:100" ht="12" customHeight="1" x14ac:dyDescent="0.2">
      <c r="C97" s="982"/>
      <c r="D97" s="975" t="s">
        <v>206</v>
      </c>
      <c r="E97" s="976"/>
      <c r="F97" s="976"/>
      <c r="G97" s="889" t="s">
        <v>90</v>
      </c>
      <c r="H97" s="885">
        <v>5.0000000000000001E-3</v>
      </c>
      <c r="I97" s="889" t="s">
        <v>201</v>
      </c>
      <c r="J97" s="885"/>
      <c r="K97" s="763"/>
      <c r="L97" s="192" t="str">
        <f t="shared" si="30"/>
        <v/>
      </c>
      <c r="M97" s="23"/>
      <c r="N97" s="267"/>
      <c r="O97" s="192" t="str">
        <f t="shared" si="31"/>
        <v/>
      </c>
      <c r="P97" s="23"/>
      <c r="Q97" s="218"/>
      <c r="R97" s="192" t="str">
        <f t="shared" si="32"/>
        <v/>
      </c>
      <c r="S97" s="23"/>
      <c r="T97" s="270"/>
      <c r="U97" s="192" t="str">
        <f t="shared" si="33"/>
        <v/>
      </c>
      <c r="V97" s="23"/>
      <c r="W97" s="270"/>
      <c r="X97" s="192" t="str">
        <f t="shared" si="34"/>
        <v/>
      </c>
      <c r="Y97" s="23"/>
      <c r="Z97" s="270"/>
      <c r="AA97" s="192" t="str">
        <f t="shared" si="35"/>
        <v/>
      </c>
      <c r="AB97" s="23"/>
      <c r="AC97" s="270"/>
      <c r="AD97" s="192" t="str">
        <f t="shared" si="36"/>
        <v/>
      </c>
      <c r="AE97" s="23"/>
      <c r="AF97" s="270"/>
      <c r="AG97" s="192" t="str">
        <f t="shared" si="37"/>
        <v/>
      </c>
      <c r="AH97" s="23"/>
      <c r="AI97" s="270"/>
      <c r="AJ97" s="192" t="str">
        <f t="shared" si="38"/>
        <v/>
      </c>
      <c r="AK97" s="23"/>
      <c r="AL97" s="267"/>
      <c r="AM97" s="192" t="str">
        <f t="shared" si="39"/>
        <v/>
      </c>
      <c r="AN97" s="23"/>
      <c r="AO97" s="270"/>
      <c r="AP97" s="192" t="str">
        <f t="shared" si="40"/>
        <v/>
      </c>
      <c r="AQ97" s="23"/>
      <c r="AR97" s="270"/>
      <c r="AS97" s="192" t="str">
        <f t="shared" si="41"/>
        <v/>
      </c>
      <c r="AT97" s="23"/>
      <c r="AU97" s="267"/>
      <c r="AV97" s="192" t="str">
        <f t="shared" si="42"/>
        <v/>
      </c>
      <c r="AW97" s="23"/>
      <c r="AX97" s="270"/>
      <c r="AY97" s="192" t="str">
        <f t="shared" si="43"/>
        <v/>
      </c>
      <c r="AZ97" s="23"/>
      <c r="BA97" s="267"/>
      <c r="BB97" s="192" t="str">
        <f t="shared" si="44"/>
        <v/>
      </c>
      <c r="BC97" s="885"/>
      <c r="BD97" s="763"/>
      <c r="BE97" s="192" t="str">
        <f t="shared" si="45"/>
        <v/>
      </c>
      <c r="BF97" s="23"/>
      <c r="BG97" s="267"/>
      <c r="BH97" s="192" t="str">
        <f t="shared" si="46"/>
        <v/>
      </c>
      <c r="BI97" s="23"/>
      <c r="BJ97" s="270"/>
      <c r="BK97" s="192" t="str">
        <f t="shared" si="47"/>
        <v/>
      </c>
      <c r="BL97" s="23"/>
      <c r="BM97" s="270"/>
      <c r="BN97" s="192" t="str">
        <f t="shared" si="48"/>
        <v/>
      </c>
      <c r="BO97" s="23"/>
      <c r="BP97" s="267"/>
      <c r="BQ97" s="192" t="str">
        <f t="shared" si="49"/>
        <v/>
      </c>
      <c r="BR97" s="23"/>
      <c r="BS97" s="267"/>
      <c r="BT97" s="192" t="str">
        <f t="shared" si="50"/>
        <v/>
      </c>
      <c r="BU97" s="23"/>
      <c r="BV97" s="270"/>
      <c r="BW97" s="192" t="str">
        <f t="shared" si="51"/>
        <v/>
      </c>
      <c r="BX97" s="23"/>
      <c r="BY97" s="270"/>
      <c r="BZ97" s="192" t="str">
        <f t="shared" si="52"/>
        <v/>
      </c>
      <c r="CA97" s="23"/>
      <c r="CB97" s="270"/>
      <c r="CC97" s="192" t="str">
        <f t="shared" si="53"/>
        <v/>
      </c>
      <c r="CD97" s="23"/>
      <c r="CE97" s="270"/>
      <c r="CF97" s="192" t="str">
        <f t="shared" si="54"/>
        <v/>
      </c>
      <c r="CG97" s="23"/>
      <c r="CH97" s="267"/>
      <c r="CI97" s="192" t="str">
        <f t="shared" si="55"/>
        <v/>
      </c>
      <c r="CJ97" s="23"/>
      <c r="CK97" s="270"/>
      <c r="CL97" s="192" t="str">
        <f t="shared" si="56"/>
        <v/>
      </c>
      <c r="CM97" s="23"/>
      <c r="CN97" s="270"/>
      <c r="CO97" s="192" t="str">
        <f t="shared" si="57"/>
        <v/>
      </c>
      <c r="CP97" s="23"/>
      <c r="CQ97" s="270"/>
      <c r="CR97" s="192" t="str">
        <f t="shared" si="58"/>
        <v/>
      </c>
      <c r="CS97" s="23"/>
      <c r="CT97" s="270"/>
      <c r="CU97" s="192" t="str">
        <f t="shared" si="59"/>
        <v/>
      </c>
      <c r="CV97" s="23"/>
    </row>
    <row r="98" spans="3:100" ht="12" customHeight="1" x14ac:dyDescent="0.2">
      <c r="C98" s="982"/>
      <c r="D98" s="975" t="s">
        <v>207</v>
      </c>
      <c r="E98" s="976"/>
      <c r="F98" s="976"/>
      <c r="G98" s="889" t="s">
        <v>90</v>
      </c>
      <c r="H98" s="885">
        <v>3.0000000000000001E-3</v>
      </c>
      <c r="I98" s="889" t="s">
        <v>201</v>
      </c>
      <c r="J98" s="885"/>
      <c r="K98" s="763"/>
      <c r="L98" s="192" t="str">
        <f t="shared" si="30"/>
        <v/>
      </c>
      <c r="M98" s="23"/>
      <c r="N98" s="267"/>
      <c r="O98" s="192" t="str">
        <f t="shared" si="31"/>
        <v/>
      </c>
      <c r="P98" s="23"/>
      <c r="Q98" s="218"/>
      <c r="R98" s="192" t="str">
        <f t="shared" si="32"/>
        <v/>
      </c>
      <c r="S98" s="23"/>
      <c r="T98" s="270"/>
      <c r="U98" s="192" t="str">
        <f t="shared" si="33"/>
        <v/>
      </c>
      <c r="V98" s="23"/>
      <c r="W98" s="270"/>
      <c r="X98" s="192" t="str">
        <f t="shared" si="34"/>
        <v/>
      </c>
      <c r="Y98" s="23"/>
      <c r="Z98" s="270"/>
      <c r="AA98" s="192" t="str">
        <f t="shared" si="35"/>
        <v/>
      </c>
      <c r="AB98" s="23"/>
      <c r="AC98" s="270"/>
      <c r="AD98" s="192" t="str">
        <f t="shared" si="36"/>
        <v/>
      </c>
      <c r="AE98" s="23"/>
      <c r="AF98" s="270"/>
      <c r="AG98" s="192" t="str">
        <f t="shared" si="37"/>
        <v/>
      </c>
      <c r="AH98" s="23"/>
      <c r="AI98" s="270"/>
      <c r="AJ98" s="192" t="str">
        <f t="shared" si="38"/>
        <v/>
      </c>
      <c r="AK98" s="23"/>
      <c r="AL98" s="267"/>
      <c r="AM98" s="192" t="str">
        <f t="shared" si="39"/>
        <v/>
      </c>
      <c r="AN98" s="23"/>
      <c r="AO98" s="270"/>
      <c r="AP98" s="192" t="str">
        <f t="shared" si="40"/>
        <v/>
      </c>
      <c r="AQ98" s="23"/>
      <c r="AR98" s="270"/>
      <c r="AS98" s="192" t="str">
        <f t="shared" si="41"/>
        <v/>
      </c>
      <c r="AT98" s="23"/>
      <c r="AU98" s="267"/>
      <c r="AV98" s="192" t="str">
        <f t="shared" si="42"/>
        <v/>
      </c>
      <c r="AW98" s="23"/>
      <c r="AX98" s="270"/>
      <c r="AY98" s="192" t="str">
        <f t="shared" si="43"/>
        <v/>
      </c>
      <c r="AZ98" s="23"/>
      <c r="BA98" s="267"/>
      <c r="BB98" s="192" t="str">
        <f t="shared" si="44"/>
        <v/>
      </c>
      <c r="BC98" s="885"/>
      <c r="BD98" s="763"/>
      <c r="BE98" s="192" t="str">
        <f t="shared" si="45"/>
        <v/>
      </c>
      <c r="BF98" s="23"/>
      <c r="BG98" s="267"/>
      <c r="BH98" s="192" t="str">
        <f t="shared" si="46"/>
        <v/>
      </c>
      <c r="BI98" s="23"/>
      <c r="BJ98" s="270"/>
      <c r="BK98" s="192" t="str">
        <f t="shared" si="47"/>
        <v/>
      </c>
      <c r="BL98" s="23"/>
      <c r="BM98" s="270"/>
      <c r="BN98" s="192" t="str">
        <f t="shared" si="48"/>
        <v/>
      </c>
      <c r="BO98" s="23"/>
      <c r="BP98" s="267"/>
      <c r="BQ98" s="192" t="str">
        <f t="shared" si="49"/>
        <v/>
      </c>
      <c r="BR98" s="23"/>
      <c r="BS98" s="267"/>
      <c r="BT98" s="192" t="str">
        <f t="shared" si="50"/>
        <v/>
      </c>
      <c r="BU98" s="23"/>
      <c r="BV98" s="270"/>
      <c r="BW98" s="192" t="str">
        <f t="shared" si="51"/>
        <v/>
      </c>
      <c r="BX98" s="23"/>
      <c r="BY98" s="270"/>
      <c r="BZ98" s="192" t="str">
        <f t="shared" si="52"/>
        <v/>
      </c>
      <c r="CA98" s="23"/>
      <c r="CB98" s="270"/>
      <c r="CC98" s="192" t="str">
        <f t="shared" si="53"/>
        <v/>
      </c>
      <c r="CD98" s="23"/>
      <c r="CE98" s="270"/>
      <c r="CF98" s="192" t="str">
        <f t="shared" si="54"/>
        <v/>
      </c>
      <c r="CG98" s="23"/>
      <c r="CH98" s="267"/>
      <c r="CI98" s="192" t="str">
        <f t="shared" si="55"/>
        <v/>
      </c>
      <c r="CJ98" s="23"/>
      <c r="CK98" s="270"/>
      <c r="CL98" s="192" t="str">
        <f t="shared" si="56"/>
        <v/>
      </c>
      <c r="CM98" s="23"/>
      <c r="CN98" s="270"/>
      <c r="CO98" s="192" t="str">
        <f t="shared" si="57"/>
        <v/>
      </c>
      <c r="CP98" s="23"/>
      <c r="CQ98" s="270"/>
      <c r="CR98" s="192" t="str">
        <f t="shared" si="58"/>
        <v/>
      </c>
      <c r="CS98" s="23"/>
      <c r="CT98" s="270"/>
      <c r="CU98" s="192" t="str">
        <f t="shared" si="59"/>
        <v/>
      </c>
      <c r="CV98" s="23"/>
    </row>
    <row r="99" spans="3:100" ht="12" customHeight="1" x14ac:dyDescent="0.2">
      <c r="C99" s="982"/>
      <c r="D99" s="977" t="s">
        <v>208</v>
      </c>
      <c r="E99" s="978"/>
      <c r="F99" s="978"/>
      <c r="G99" s="898" t="s">
        <v>90</v>
      </c>
      <c r="H99" s="896">
        <v>0.04</v>
      </c>
      <c r="I99" s="898" t="s">
        <v>201</v>
      </c>
      <c r="J99" s="896"/>
      <c r="K99" s="764"/>
      <c r="L99" s="222" t="str">
        <f t="shared" si="30"/>
        <v/>
      </c>
      <c r="M99" s="224"/>
      <c r="N99" s="268"/>
      <c r="O99" s="222" t="str">
        <f t="shared" si="31"/>
        <v/>
      </c>
      <c r="P99" s="224"/>
      <c r="Q99" s="218"/>
      <c r="R99" s="222" t="str">
        <f t="shared" si="32"/>
        <v/>
      </c>
      <c r="S99" s="224"/>
      <c r="T99" s="271"/>
      <c r="U99" s="222" t="str">
        <f t="shared" si="33"/>
        <v/>
      </c>
      <c r="V99" s="224"/>
      <c r="W99" s="271"/>
      <c r="X99" s="222" t="str">
        <f t="shared" si="34"/>
        <v/>
      </c>
      <c r="Y99" s="224"/>
      <c r="Z99" s="271"/>
      <c r="AA99" s="222" t="str">
        <f t="shared" si="35"/>
        <v/>
      </c>
      <c r="AB99" s="224"/>
      <c r="AC99" s="271"/>
      <c r="AD99" s="222" t="str">
        <f t="shared" si="36"/>
        <v/>
      </c>
      <c r="AE99" s="224"/>
      <c r="AF99" s="271"/>
      <c r="AG99" s="222" t="str">
        <f t="shared" si="37"/>
        <v/>
      </c>
      <c r="AH99" s="224"/>
      <c r="AI99" s="271"/>
      <c r="AJ99" s="222" t="str">
        <f t="shared" si="38"/>
        <v/>
      </c>
      <c r="AK99" s="224"/>
      <c r="AL99" s="268"/>
      <c r="AM99" s="222" t="str">
        <f t="shared" si="39"/>
        <v/>
      </c>
      <c r="AN99" s="224"/>
      <c r="AO99" s="271"/>
      <c r="AP99" s="222" t="str">
        <f t="shared" si="40"/>
        <v/>
      </c>
      <c r="AQ99" s="224"/>
      <c r="AR99" s="271"/>
      <c r="AS99" s="222" t="str">
        <f t="shared" si="41"/>
        <v/>
      </c>
      <c r="AT99" s="224"/>
      <c r="AU99" s="268"/>
      <c r="AV99" s="222" t="str">
        <f t="shared" si="42"/>
        <v/>
      </c>
      <c r="AW99" s="224"/>
      <c r="AX99" s="271"/>
      <c r="AY99" s="222" t="str">
        <f t="shared" si="43"/>
        <v/>
      </c>
      <c r="AZ99" s="224"/>
      <c r="BA99" s="268"/>
      <c r="BB99" s="222" t="str">
        <f t="shared" si="44"/>
        <v/>
      </c>
      <c r="BC99" s="896"/>
      <c r="BD99" s="764"/>
      <c r="BE99" s="222" t="str">
        <f t="shared" si="45"/>
        <v/>
      </c>
      <c r="BF99" s="224"/>
      <c r="BG99" s="268"/>
      <c r="BH99" s="222" t="str">
        <f t="shared" si="46"/>
        <v/>
      </c>
      <c r="BI99" s="224"/>
      <c r="BJ99" s="271"/>
      <c r="BK99" s="222" t="str">
        <f t="shared" si="47"/>
        <v/>
      </c>
      <c r="BL99" s="224"/>
      <c r="BM99" s="271"/>
      <c r="BN99" s="222" t="str">
        <f t="shared" si="48"/>
        <v/>
      </c>
      <c r="BO99" s="224"/>
      <c r="BP99" s="268"/>
      <c r="BQ99" s="222" t="str">
        <f t="shared" si="49"/>
        <v/>
      </c>
      <c r="BR99" s="224"/>
      <c r="BS99" s="268"/>
      <c r="BT99" s="222" t="str">
        <f t="shared" si="50"/>
        <v/>
      </c>
      <c r="BU99" s="224"/>
      <c r="BV99" s="271"/>
      <c r="BW99" s="222" t="str">
        <f t="shared" si="51"/>
        <v/>
      </c>
      <c r="BX99" s="224"/>
      <c r="BY99" s="271"/>
      <c r="BZ99" s="222" t="str">
        <f t="shared" si="52"/>
        <v/>
      </c>
      <c r="CA99" s="224"/>
      <c r="CB99" s="271"/>
      <c r="CC99" s="222" t="str">
        <f t="shared" si="53"/>
        <v/>
      </c>
      <c r="CD99" s="224"/>
      <c r="CE99" s="271"/>
      <c r="CF99" s="222" t="str">
        <f t="shared" si="54"/>
        <v/>
      </c>
      <c r="CG99" s="224"/>
      <c r="CH99" s="268"/>
      <c r="CI99" s="222" t="str">
        <f t="shared" si="55"/>
        <v/>
      </c>
      <c r="CJ99" s="224"/>
      <c r="CK99" s="271"/>
      <c r="CL99" s="222" t="str">
        <f t="shared" si="56"/>
        <v/>
      </c>
      <c r="CM99" s="224"/>
      <c r="CN99" s="271"/>
      <c r="CO99" s="222" t="str">
        <f t="shared" si="57"/>
        <v/>
      </c>
      <c r="CP99" s="224"/>
      <c r="CQ99" s="271"/>
      <c r="CR99" s="222" t="str">
        <f t="shared" si="58"/>
        <v/>
      </c>
      <c r="CS99" s="224"/>
      <c r="CT99" s="271"/>
      <c r="CU99" s="222" t="str">
        <f t="shared" si="59"/>
        <v/>
      </c>
      <c r="CV99" s="23"/>
    </row>
    <row r="100" spans="3:100" ht="12" customHeight="1" x14ac:dyDescent="0.2">
      <c r="C100" s="982"/>
      <c r="D100" s="975" t="s">
        <v>209</v>
      </c>
      <c r="E100" s="976"/>
      <c r="F100" s="976"/>
      <c r="G100" s="889" t="s">
        <v>90</v>
      </c>
      <c r="H100" s="885">
        <v>0.04</v>
      </c>
      <c r="I100" s="889" t="s">
        <v>201</v>
      </c>
      <c r="J100" s="893"/>
      <c r="K100" s="767"/>
      <c r="L100" s="192" t="str">
        <f t="shared" si="30"/>
        <v/>
      </c>
      <c r="M100" s="232"/>
      <c r="N100" s="273"/>
      <c r="O100" s="192" t="str">
        <f t="shared" si="31"/>
        <v/>
      </c>
      <c r="P100" s="232"/>
      <c r="Q100" s="187"/>
      <c r="R100" s="192" t="str">
        <f t="shared" si="32"/>
        <v/>
      </c>
      <c r="S100" s="232"/>
      <c r="T100" s="274"/>
      <c r="U100" s="192" t="str">
        <f t="shared" si="33"/>
        <v/>
      </c>
      <c r="V100" s="232"/>
      <c r="W100" s="274"/>
      <c r="X100" s="192" t="str">
        <f t="shared" si="34"/>
        <v/>
      </c>
      <c r="Y100" s="232"/>
      <c r="Z100" s="274"/>
      <c r="AA100" s="192" t="str">
        <f t="shared" si="35"/>
        <v/>
      </c>
      <c r="AB100" s="232"/>
      <c r="AC100" s="274"/>
      <c r="AD100" s="192" t="str">
        <f t="shared" si="36"/>
        <v/>
      </c>
      <c r="AE100" s="232"/>
      <c r="AF100" s="274"/>
      <c r="AG100" s="192" t="str">
        <f t="shared" si="37"/>
        <v/>
      </c>
      <c r="AH100" s="232"/>
      <c r="AI100" s="274"/>
      <c r="AJ100" s="192" t="str">
        <f t="shared" si="38"/>
        <v/>
      </c>
      <c r="AK100" s="232"/>
      <c r="AL100" s="273"/>
      <c r="AM100" s="192" t="str">
        <f t="shared" si="39"/>
        <v/>
      </c>
      <c r="AN100" s="232"/>
      <c r="AO100" s="274"/>
      <c r="AP100" s="192" t="str">
        <f t="shared" si="40"/>
        <v/>
      </c>
      <c r="AQ100" s="232"/>
      <c r="AR100" s="274"/>
      <c r="AS100" s="192" t="str">
        <f t="shared" si="41"/>
        <v/>
      </c>
      <c r="AT100" s="232"/>
      <c r="AU100" s="273"/>
      <c r="AV100" s="192" t="str">
        <f t="shared" si="42"/>
        <v/>
      </c>
      <c r="AW100" s="232"/>
      <c r="AX100" s="274"/>
      <c r="AY100" s="192" t="str">
        <f t="shared" si="43"/>
        <v/>
      </c>
      <c r="AZ100" s="232"/>
      <c r="BA100" s="273"/>
      <c r="BB100" s="192" t="str">
        <f t="shared" si="44"/>
        <v/>
      </c>
      <c r="BC100" s="893"/>
      <c r="BD100" s="767"/>
      <c r="BE100" s="192" t="str">
        <f t="shared" si="45"/>
        <v/>
      </c>
      <c r="BF100" s="232"/>
      <c r="BG100" s="273"/>
      <c r="BH100" s="192" t="str">
        <f t="shared" si="46"/>
        <v/>
      </c>
      <c r="BI100" s="232"/>
      <c r="BJ100" s="274"/>
      <c r="BK100" s="192" t="str">
        <f t="shared" si="47"/>
        <v/>
      </c>
      <c r="BL100" s="232"/>
      <c r="BM100" s="274"/>
      <c r="BN100" s="192" t="str">
        <f t="shared" si="48"/>
        <v/>
      </c>
      <c r="BO100" s="232"/>
      <c r="BP100" s="273"/>
      <c r="BQ100" s="192" t="str">
        <f t="shared" si="49"/>
        <v/>
      </c>
      <c r="BR100" s="232"/>
      <c r="BS100" s="273"/>
      <c r="BT100" s="192" t="str">
        <f t="shared" si="50"/>
        <v/>
      </c>
      <c r="BU100" s="232"/>
      <c r="BV100" s="274"/>
      <c r="BW100" s="192" t="str">
        <f t="shared" si="51"/>
        <v/>
      </c>
      <c r="BX100" s="232"/>
      <c r="BY100" s="274"/>
      <c r="BZ100" s="192" t="str">
        <f t="shared" si="52"/>
        <v/>
      </c>
      <c r="CA100" s="232"/>
      <c r="CB100" s="274"/>
      <c r="CC100" s="192" t="str">
        <f t="shared" si="53"/>
        <v/>
      </c>
      <c r="CD100" s="232"/>
      <c r="CE100" s="274"/>
      <c r="CF100" s="192" t="str">
        <f t="shared" si="54"/>
        <v/>
      </c>
      <c r="CG100" s="232"/>
      <c r="CH100" s="273"/>
      <c r="CI100" s="192" t="str">
        <f t="shared" si="55"/>
        <v/>
      </c>
      <c r="CJ100" s="232"/>
      <c r="CK100" s="274"/>
      <c r="CL100" s="192" t="str">
        <f t="shared" si="56"/>
        <v/>
      </c>
      <c r="CM100" s="232"/>
      <c r="CN100" s="274"/>
      <c r="CO100" s="192" t="str">
        <f t="shared" si="57"/>
        <v/>
      </c>
      <c r="CP100" s="232"/>
      <c r="CQ100" s="274"/>
      <c r="CR100" s="192" t="str">
        <f t="shared" si="58"/>
        <v/>
      </c>
      <c r="CS100" s="232"/>
      <c r="CT100" s="274"/>
      <c r="CU100" s="192" t="str">
        <f t="shared" si="59"/>
        <v/>
      </c>
      <c r="CV100" s="23"/>
    </row>
    <row r="101" spans="3:100" ht="12" customHeight="1" x14ac:dyDescent="0.2">
      <c r="C101" s="982"/>
      <c r="D101" s="975" t="s">
        <v>210</v>
      </c>
      <c r="E101" s="976"/>
      <c r="F101" s="976"/>
      <c r="G101" s="889" t="s">
        <v>90</v>
      </c>
      <c r="H101" s="885">
        <v>0.05</v>
      </c>
      <c r="I101" s="889" t="s">
        <v>201</v>
      </c>
      <c r="J101" s="885"/>
      <c r="K101" s="763"/>
      <c r="L101" s="192" t="str">
        <f t="shared" si="30"/>
        <v/>
      </c>
      <c r="M101" s="23"/>
      <c r="N101" s="267"/>
      <c r="O101" s="192" t="str">
        <f t="shared" si="31"/>
        <v/>
      </c>
      <c r="P101" s="23"/>
      <c r="Q101" s="218"/>
      <c r="R101" s="192" t="str">
        <f t="shared" si="32"/>
        <v/>
      </c>
      <c r="S101" s="23"/>
      <c r="T101" s="271"/>
      <c r="U101" s="192" t="str">
        <f t="shared" si="33"/>
        <v/>
      </c>
      <c r="V101" s="23"/>
      <c r="W101" s="271"/>
      <c r="X101" s="192" t="str">
        <f t="shared" si="34"/>
        <v/>
      </c>
      <c r="Y101" s="23"/>
      <c r="Z101" s="271"/>
      <c r="AA101" s="192" t="str">
        <f t="shared" si="35"/>
        <v/>
      </c>
      <c r="AB101" s="23"/>
      <c r="AC101" s="271"/>
      <c r="AD101" s="192" t="str">
        <f t="shared" si="36"/>
        <v/>
      </c>
      <c r="AE101" s="23"/>
      <c r="AF101" s="271"/>
      <c r="AG101" s="192" t="str">
        <f t="shared" si="37"/>
        <v/>
      </c>
      <c r="AH101" s="23"/>
      <c r="AI101" s="271"/>
      <c r="AJ101" s="192" t="str">
        <f t="shared" si="38"/>
        <v/>
      </c>
      <c r="AK101" s="23"/>
      <c r="AL101" s="267"/>
      <c r="AM101" s="192" t="str">
        <f t="shared" si="39"/>
        <v/>
      </c>
      <c r="AN101" s="23"/>
      <c r="AO101" s="271"/>
      <c r="AP101" s="192" t="str">
        <f t="shared" si="40"/>
        <v/>
      </c>
      <c r="AQ101" s="23"/>
      <c r="AR101" s="271"/>
      <c r="AS101" s="192" t="str">
        <f t="shared" si="41"/>
        <v/>
      </c>
      <c r="AT101" s="23"/>
      <c r="AU101" s="267"/>
      <c r="AV101" s="192" t="str">
        <f t="shared" si="42"/>
        <v/>
      </c>
      <c r="AW101" s="23"/>
      <c r="AX101" s="271"/>
      <c r="AY101" s="192" t="str">
        <f t="shared" si="43"/>
        <v/>
      </c>
      <c r="AZ101" s="23"/>
      <c r="BA101" s="267"/>
      <c r="BB101" s="192" t="str">
        <f t="shared" si="44"/>
        <v/>
      </c>
      <c r="BC101" s="885"/>
      <c r="BD101" s="763"/>
      <c r="BE101" s="192" t="str">
        <f t="shared" si="45"/>
        <v/>
      </c>
      <c r="BF101" s="23"/>
      <c r="BG101" s="267"/>
      <c r="BH101" s="192" t="str">
        <f t="shared" si="46"/>
        <v/>
      </c>
      <c r="BI101" s="23"/>
      <c r="BJ101" s="271"/>
      <c r="BK101" s="192" t="str">
        <f t="shared" si="47"/>
        <v/>
      </c>
      <c r="BL101" s="23"/>
      <c r="BM101" s="271"/>
      <c r="BN101" s="192" t="str">
        <f t="shared" si="48"/>
        <v/>
      </c>
      <c r="BO101" s="23"/>
      <c r="BP101" s="267"/>
      <c r="BQ101" s="192" t="str">
        <f t="shared" si="49"/>
        <v/>
      </c>
      <c r="BR101" s="23"/>
      <c r="BS101" s="267"/>
      <c r="BT101" s="192" t="str">
        <f t="shared" si="50"/>
        <v/>
      </c>
      <c r="BU101" s="23"/>
      <c r="BV101" s="271"/>
      <c r="BW101" s="192" t="str">
        <f t="shared" si="51"/>
        <v/>
      </c>
      <c r="BX101" s="23"/>
      <c r="BY101" s="271"/>
      <c r="BZ101" s="192" t="str">
        <f t="shared" si="52"/>
        <v/>
      </c>
      <c r="CA101" s="23"/>
      <c r="CB101" s="271"/>
      <c r="CC101" s="192" t="str">
        <f t="shared" si="53"/>
        <v/>
      </c>
      <c r="CD101" s="23"/>
      <c r="CE101" s="271"/>
      <c r="CF101" s="192" t="str">
        <f t="shared" si="54"/>
        <v/>
      </c>
      <c r="CG101" s="23"/>
      <c r="CH101" s="267"/>
      <c r="CI101" s="192" t="str">
        <f t="shared" si="55"/>
        <v/>
      </c>
      <c r="CJ101" s="23"/>
      <c r="CK101" s="271"/>
      <c r="CL101" s="192" t="str">
        <f t="shared" si="56"/>
        <v/>
      </c>
      <c r="CM101" s="23"/>
      <c r="CN101" s="271"/>
      <c r="CO101" s="192" t="str">
        <f t="shared" si="57"/>
        <v/>
      </c>
      <c r="CP101" s="23"/>
      <c r="CQ101" s="271"/>
      <c r="CR101" s="192" t="str">
        <f t="shared" si="58"/>
        <v/>
      </c>
      <c r="CS101" s="23"/>
      <c r="CT101" s="271"/>
      <c r="CU101" s="192" t="str">
        <f t="shared" si="59"/>
        <v/>
      </c>
      <c r="CV101" s="23"/>
    </row>
    <row r="102" spans="3:100" ht="12" customHeight="1" x14ac:dyDescent="0.2">
      <c r="C102" s="982"/>
      <c r="D102" s="975" t="s">
        <v>211</v>
      </c>
      <c r="E102" s="976"/>
      <c r="F102" s="976"/>
      <c r="G102" s="889" t="s">
        <v>90</v>
      </c>
      <c r="H102" s="885">
        <v>8.0000000000000002E-3</v>
      </c>
      <c r="I102" s="889" t="s">
        <v>201</v>
      </c>
      <c r="J102" s="885"/>
      <c r="K102" s="763"/>
      <c r="L102" s="192" t="str">
        <f t="shared" si="30"/>
        <v/>
      </c>
      <c r="M102" s="23"/>
      <c r="N102" s="267"/>
      <c r="O102" s="192" t="str">
        <f t="shared" si="31"/>
        <v/>
      </c>
      <c r="P102" s="23"/>
      <c r="Q102" s="218"/>
      <c r="R102" s="192" t="str">
        <f t="shared" si="32"/>
        <v/>
      </c>
      <c r="S102" s="23"/>
      <c r="T102" s="270"/>
      <c r="U102" s="192" t="str">
        <f t="shared" si="33"/>
        <v/>
      </c>
      <c r="V102" s="23"/>
      <c r="W102" s="270"/>
      <c r="X102" s="192" t="str">
        <f t="shared" si="34"/>
        <v/>
      </c>
      <c r="Y102" s="23"/>
      <c r="Z102" s="270"/>
      <c r="AA102" s="192" t="str">
        <f t="shared" si="35"/>
        <v/>
      </c>
      <c r="AB102" s="23"/>
      <c r="AC102" s="270"/>
      <c r="AD102" s="192" t="str">
        <f t="shared" si="36"/>
        <v/>
      </c>
      <c r="AE102" s="23"/>
      <c r="AF102" s="270"/>
      <c r="AG102" s="192" t="str">
        <f t="shared" si="37"/>
        <v/>
      </c>
      <c r="AH102" s="23"/>
      <c r="AI102" s="270"/>
      <c r="AJ102" s="192" t="str">
        <f t="shared" si="38"/>
        <v/>
      </c>
      <c r="AK102" s="23"/>
      <c r="AL102" s="267"/>
      <c r="AM102" s="192" t="str">
        <f t="shared" si="39"/>
        <v/>
      </c>
      <c r="AN102" s="23"/>
      <c r="AO102" s="270"/>
      <c r="AP102" s="192" t="str">
        <f t="shared" si="40"/>
        <v/>
      </c>
      <c r="AQ102" s="23"/>
      <c r="AR102" s="270"/>
      <c r="AS102" s="192" t="str">
        <f t="shared" si="41"/>
        <v/>
      </c>
      <c r="AT102" s="23"/>
      <c r="AU102" s="267"/>
      <c r="AV102" s="192" t="str">
        <f t="shared" si="42"/>
        <v/>
      </c>
      <c r="AW102" s="23"/>
      <c r="AX102" s="270"/>
      <c r="AY102" s="192" t="str">
        <f t="shared" si="43"/>
        <v/>
      </c>
      <c r="AZ102" s="23"/>
      <c r="BA102" s="267"/>
      <c r="BB102" s="192" t="str">
        <f t="shared" si="44"/>
        <v/>
      </c>
      <c r="BC102" s="885"/>
      <c r="BD102" s="763"/>
      <c r="BE102" s="192" t="str">
        <f t="shared" si="45"/>
        <v/>
      </c>
      <c r="BF102" s="23"/>
      <c r="BG102" s="267"/>
      <c r="BH102" s="192" t="str">
        <f t="shared" si="46"/>
        <v/>
      </c>
      <c r="BI102" s="23"/>
      <c r="BJ102" s="270"/>
      <c r="BK102" s="192" t="str">
        <f t="shared" si="47"/>
        <v/>
      </c>
      <c r="BL102" s="23"/>
      <c r="BM102" s="270"/>
      <c r="BN102" s="192" t="str">
        <f t="shared" si="48"/>
        <v/>
      </c>
      <c r="BO102" s="23"/>
      <c r="BP102" s="267"/>
      <c r="BQ102" s="192" t="str">
        <f t="shared" si="49"/>
        <v/>
      </c>
      <c r="BR102" s="23"/>
      <c r="BS102" s="267"/>
      <c r="BT102" s="192" t="str">
        <f t="shared" si="50"/>
        <v/>
      </c>
      <c r="BU102" s="23"/>
      <c r="BV102" s="270"/>
      <c r="BW102" s="192" t="str">
        <f t="shared" si="51"/>
        <v/>
      </c>
      <c r="BX102" s="23"/>
      <c r="BY102" s="270"/>
      <c r="BZ102" s="192" t="str">
        <f t="shared" si="52"/>
        <v/>
      </c>
      <c r="CA102" s="23"/>
      <c r="CB102" s="270"/>
      <c r="CC102" s="192" t="str">
        <f t="shared" si="53"/>
        <v/>
      </c>
      <c r="CD102" s="23"/>
      <c r="CE102" s="270"/>
      <c r="CF102" s="192" t="str">
        <f t="shared" si="54"/>
        <v/>
      </c>
      <c r="CG102" s="23"/>
      <c r="CH102" s="267"/>
      <c r="CI102" s="192" t="str">
        <f t="shared" si="55"/>
        <v/>
      </c>
      <c r="CJ102" s="23"/>
      <c r="CK102" s="270"/>
      <c r="CL102" s="192" t="str">
        <f t="shared" si="56"/>
        <v/>
      </c>
      <c r="CM102" s="23"/>
      <c r="CN102" s="270"/>
      <c r="CO102" s="192" t="str">
        <f t="shared" si="57"/>
        <v/>
      </c>
      <c r="CP102" s="23"/>
      <c r="CQ102" s="270"/>
      <c r="CR102" s="192" t="str">
        <f t="shared" si="58"/>
        <v/>
      </c>
      <c r="CS102" s="23"/>
      <c r="CT102" s="270"/>
      <c r="CU102" s="192" t="str">
        <f t="shared" si="59"/>
        <v/>
      </c>
      <c r="CV102" s="23"/>
    </row>
    <row r="103" spans="3:100" ht="12" customHeight="1" x14ac:dyDescent="0.2">
      <c r="C103" s="982"/>
      <c r="D103" s="977" t="s">
        <v>212</v>
      </c>
      <c r="E103" s="978"/>
      <c r="F103" s="978"/>
      <c r="G103" s="898" t="s">
        <v>90</v>
      </c>
      <c r="H103" s="896">
        <v>6.0000000000000001E-3</v>
      </c>
      <c r="I103" s="898" t="s">
        <v>93</v>
      </c>
      <c r="J103" s="224"/>
      <c r="K103" s="277"/>
      <c r="L103" s="222" t="str">
        <f t="shared" si="30"/>
        <v/>
      </c>
      <c r="M103" s="224"/>
      <c r="N103" s="277"/>
      <c r="O103" s="222" t="str">
        <f t="shared" si="31"/>
        <v/>
      </c>
      <c r="P103" s="224"/>
      <c r="Q103" s="269"/>
      <c r="R103" s="222" t="str">
        <f t="shared" si="32"/>
        <v/>
      </c>
      <c r="S103" s="224"/>
      <c r="T103" s="277"/>
      <c r="U103" s="222" t="str">
        <f t="shared" si="33"/>
        <v/>
      </c>
      <c r="V103" s="224"/>
      <c r="W103" s="277"/>
      <c r="X103" s="222" t="str">
        <f t="shared" si="34"/>
        <v/>
      </c>
      <c r="Y103" s="224"/>
      <c r="Z103" s="277"/>
      <c r="AA103" s="222" t="str">
        <f t="shared" si="35"/>
        <v/>
      </c>
      <c r="AB103" s="224"/>
      <c r="AC103" s="277"/>
      <c r="AD103" s="222" t="str">
        <f t="shared" si="36"/>
        <v/>
      </c>
      <c r="AE103" s="224"/>
      <c r="AF103" s="277"/>
      <c r="AG103" s="222" t="str">
        <f t="shared" si="37"/>
        <v/>
      </c>
      <c r="AH103" s="224"/>
      <c r="AI103" s="277"/>
      <c r="AJ103" s="222" t="str">
        <f t="shared" si="38"/>
        <v/>
      </c>
      <c r="AK103" s="224"/>
      <c r="AL103" s="277"/>
      <c r="AM103" s="222" t="str">
        <f t="shared" si="39"/>
        <v/>
      </c>
      <c r="AN103" s="224"/>
      <c r="AO103" s="277"/>
      <c r="AP103" s="222" t="str">
        <f t="shared" si="40"/>
        <v/>
      </c>
      <c r="AQ103" s="224"/>
      <c r="AR103" s="277"/>
      <c r="AS103" s="222" t="str">
        <f t="shared" si="41"/>
        <v/>
      </c>
      <c r="AT103" s="224"/>
      <c r="AU103" s="277"/>
      <c r="AV103" s="222" t="str">
        <f t="shared" si="42"/>
        <v/>
      </c>
      <c r="AW103" s="224"/>
      <c r="AX103" s="277"/>
      <c r="AY103" s="222" t="str">
        <f t="shared" si="43"/>
        <v/>
      </c>
      <c r="AZ103" s="224"/>
      <c r="BA103" s="277"/>
      <c r="BB103" s="222" t="str">
        <f t="shared" si="44"/>
        <v/>
      </c>
      <c r="BC103" s="224"/>
      <c r="BD103" s="277"/>
      <c r="BE103" s="222" t="str">
        <f t="shared" si="45"/>
        <v/>
      </c>
      <c r="BF103" s="224"/>
      <c r="BG103" s="277"/>
      <c r="BH103" s="222" t="str">
        <f t="shared" si="46"/>
        <v/>
      </c>
      <c r="BI103" s="224"/>
      <c r="BJ103" s="277"/>
      <c r="BK103" s="222" t="str">
        <f t="shared" si="47"/>
        <v/>
      </c>
      <c r="BL103" s="224"/>
      <c r="BM103" s="277"/>
      <c r="BN103" s="222" t="str">
        <f t="shared" si="48"/>
        <v/>
      </c>
      <c r="BO103" s="224"/>
      <c r="BP103" s="277"/>
      <c r="BQ103" s="222" t="str">
        <f t="shared" si="49"/>
        <v/>
      </c>
      <c r="BR103" s="224"/>
      <c r="BS103" s="277"/>
      <c r="BT103" s="222" t="str">
        <f t="shared" si="50"/>
        <v/>
      </c>
      <c r="BU103" s="224"/>
      <c r="BV103" s="277"/>
      <c r="BW103" s="222" t="str">
        <f t="shared" si="51"/>
        <v/>
      </c>
      <c r="BX103" s="224"/>
      <c r="BY103" s="277"/>
      <c r="BZ103" s="222" t="str">
        <f t="shared" si="52"/>
        <v/>
      </c>
      <c r="CA103" s="224"/>
      <c r="CB103" s="277"/>
      <c r="CC103" s="222" t="str">
        <f t="shared" si="53"/>
        <v/>
      </c>
      <c r="CD103" s="224"/>
      <c r="CE103" s="277"/>
      <c r="CF103" s="222" t="str">
        <f t="shared" si="54"/>
        <v/>
      </c>
      <c r="CG103" s="224"/>
      <c r="CH103" s="277"/>
      <c r="CI103" s="222" t="str">
        <f t="shared" si="55"/>
        <v/>
      </c>
      <c r="CJ103" s="224"/>
      <c r="CK103" s="277"/>
      <c r="CL103" s="222" t="str">
        <f t="shared" si="56"/>
        <v/>
      </c>
      <c r="CM103" s="224"/>
      <c r="CN103" s="277"/>
      <c r="CO103" s="222" t="str">
        <f t="shared" si="57"/>
        <v/>
      </c>
      <c r="CP103" s="224"/>
      <c r="CQ103" s="277"/>
      <c r="CR103" s="222" t="str">
        <f t="shared" si="58"/>
        <v/>
      </c>
      <c r="CS103" s="224"/>
      <c r="CT103" s="277"/>
      <c r="CU103" s="222" t="str">
        <f t="shared" si="59"/>
        <v/>
      </c>
      <c r="CV103" s="23"/>
    </row>
    <row r="104" spans="3:100" ht="12" customHeight="1" x14ac:dyDescent="0.2">
      <c r="C104" s="982"/>
      <c r="D104" s="986" t="s">
        <v>213</v>
      </c>
      <c r="E104" s="987"/>
      <c r="F104" s="987"/>
      <c r="G104" s="889" t="s">
        <v>90</v>
      </c>
      <c r="H104" s="885">
        <v>8.0000000000000002E-3</v>
      </c>
      <c r="I104" s="889" t="s">
        <v>201</v>
      </c>
      <c r="J104" s="885"/>
      <c r="K104" s="763"/>
      <c r="L104" s="192" t="str">
        <f t="shared" si="30"/>
        <v/>
      </c>
      <c r="M104" s="23"/>
      <c r="N104" s="267"/>
      <c r="O104" s="192" t="str">
        <f t="shared" si="31"/>
        <v/>
      </c>
      <c r="P104" s="23"/>
      <c r="Q104" s="218"/>
      <c r="R104" s="192" t="str">
        <f t="shared" si="32"/>
        <v/>
      </c>
      <c r="S104" s="23"/>
      <c r="T104" s="270"/>
      <c r="U104" s="192" t="str">
        <f t="shared" si="33"/>
        <v/>
      </c>
      <c r="V104" s="23"/>
      <c r="W104" s="270"/>
      <c r="X104" s="192" t="str">
        <f t="shared" si="34"/>
        <v/>
      </c>
      <c r="Y104" s="23"/>
      <c r="Z104" s="270"/>
      <c r="AA104" s="192" t="str">
        <f t="shared" si="35"/>
        <v/>
      </c>
      <c r="AB104" s="23"/>
      <c r="AC104" s="270"/>
      <c r="AD104" s="192" t="str">
        <f t="shared" si="36"/>
        <v/>
      </c>
      <c r="AE104" s="23"/>
      <c r="AF104" s="270"/>
      <c r="AG104" s="192" t="str">
        <f t="shared" si="37"/>
        <v/>
      </c>
      <c r="AH104" s="23"/>
      <c r="AI104" s="270"/>
      <c r="AJ104" s="192" t="str">
        <f t="shared" si="38"/>
        <v/>
      </c>
      <c r="AK104" s="23"/>
      <c r="AL104" s="267"/>
      <c r="AM104" s="192" t="str">
        <f t="shared" si="39"/>
        <v/>
      </c>
      <c r="AN104" s="23"/>
      <c r="AO104" s="270"/>
      <c r="AP104" s="192" t="str">
        <f t="shared" si="40"/>
        <v/>
      </c>
      <c r="AQ104" s="23"/>
      <c r="AR104" s="270"/>
      <c r="AS104" s="192" t="str">
        <f t="shared" si="41"/>
        <v/>
      </c>
      <c r="AT104" s="23"/>
      <c r="AU104" s="267"/>
      <c r="AV104" s="192" t="str">
        <f t="shared" si="42"/>
        <v/>
      </c>
      <c r="AW104" s="23"/>
      <c r="AX104" s="270"/>
      <c r="AY104" s="192" t="str">
        <f t="shared" si="43"/>
        <v/>
      </c>
      <c r="AZ104" s="23"/>
      <c r="BA104" s="267"/>
      <c r="BB104" s="192" t="str">
        <f t="shared" si="44"/>
        <v/>
      </c>
      <c r="BC104" s="885"/>
      <c r="BD104" s="763"/>
      <c r="BE104" s="192" t="str">
        <f t="shared" si="45"/>
        <v/>
      </c>
      <c r="BF104" s="23"/>
      <c r="BG104" s="267"/>
      <c r="BH104" s="192" t="str">
        <f t="shared" si="46"/>
        <v/>
      </c>
      <c r="BI104" s="23"/>
      <c r="BJ104" s="270"/>
      <c r="BK104" s="192" t="str">
        <f t="shared" si="47"/>
        <v/>
      </c>
      <c r="BL104" s="23"/>
      <c r="BM104" s="270"/>
      <c r="BN104" s="192" t="str">
        <f t="shared" si="48"/>
        <v/>
      </c>
      <c r="BO104" s="23"/>
      <c r="BP104" s="267"/>
      <c r="BQ104" s="192" t="str">
        <f t="shared" si="49"/>
        <v/>
      </c>
      <c r="BR104" s="23"/>
      <c r="BS104" s="267"/>
      <c r="BT104" s="192" t="str">
        <f t="shared" si="50"/>
        <v/>
      </c>
      <c r="BU104" s="23"/>
      <c r="BV104" s="270"/>
      <c r="BW104" s="192" t="str">
        <f t="shared" si="51"/>
        <v/>
      </c>
      <c r="BX104" s="23"/>
      <c r="BY104" s="270"/>
      <c r="BZ104" s="192" t="str">
        <f t="shared" si="52"/>
        <v/>
      </c>
      <c r="CA104" s="23"/>
      <c r="CB104" s="270"/>
      <c r="CC104" s="192" t="str">
        <f t="shared" si="53"/>
        <v/>
      </c>
      <c r="CD104" s="23"/>
      <c r="CE104" s="270"/>
      <c r="CF104" s="192" t="str">
        <f t="shared" si="54"/>
        <v/>
      </c>
      <c r="CG104" s="23"/>
      <c r="CH104" s="267"/>
      <c r="CI104" s="192" t="str">
        <f t="shared" si="55"/>
        <v/>
      </c>
      <c r="CJ104" s="23"/>
      <c r="CK104" s="270"/>
      <c r="CL104" s="192" t="str">
        <f t="shared" si="56"/>
        <v/>
      </c>
      <c r="CM104" s="23"/>
      <c r="CN104" s="270"/>
      <c r="CO104" s="192" t="str">
        <f t="shared" si="57"/>
        <v/>
      </c>
      <c r="CP104" s="23"/>
      <c r="CQ104" s="270"/>
      <c r="CR104" s="192" t="str">
        <f t="shared" si="58"/>
        <v/>
      </c>
      <c r="CS104" s="23"/>
      <c r="CT104" s="270"/>
      <c r="CU104" s="192" t="str">
        <f t="shared" si="59"/>
        <v/>
      </c>
      <c r="CV104" s="23"/>
    </row>
    <row r="105" spans="3:100" ht="12" customHeight="1" x14ac:dyDescent="0.2">
      <c r="C105" s="982"/>
      <c r="D105" s="975" t="s">
        <v>214</v>
      </c>
      <c r="E105" s="976"/>
      <c r="F105" s="976"/>
      <c r="G105" s="889" t="s">
        <v>90</v>
      </c>
      <c r="H105" s="885">
        <v>0.03</v>
      </c>
      <c r="I105" s="889" t="s">
        <v>201</v>
      </c>
      <c r="J105" s="885"/>
      <c r="K105" s="763"/>
      <c r="L105" s="192" t="str">
        <f t="shared" si="30"/>
        <v/>
      </c>
      <c r="M105" s="23"/>
      <c r="N105" s="267"/>
      <c r="O105" s="192" t="str">
        <f t="shared" si="31"/>
        <v/>
      </c>
      <c r="P105" s="23"/>
      <c r="Q105" s="218"/>
      <c r="R105" s="192" t="str">
        <f t="shared" si="32"/>
        <v/>
      </c>
      <c r="S105" s="23"/>
      <c r="T105" s="271"/>
      <c r="U105" s="192" t="str">
        <f t="shared" si="33"/>
        <v/>
      </c>
      <c r="V105" s="23"/>
      <c r="W105" s="271"/>
      <c r="X105" s="192" t="str">
        <f t="shared" si="34"/>
        <v/>
      </c>
      <c r="Y105" s="23"/>
      <c r="Z105" s="271"/>
      <c r="AA105" s="192" t="str">
        <f t="shared" si="35"/>
        <v/>
      </c>
      <c r="AB105" s="23"/>
      <c r="AC105" s="271"/>
      <c r="AD105" s="192" t="str">
        <f t="shared" si="36"/>
        <v/>
      </c>
      <c r="AE105" s="23"/>
      <c r="AF105" s="271"/>
      <c r="AG105" s="192" t="str">
        <f t="shared" si="37"/>
        <v/>
      </c>
      <c r="AH105" s="23"/>
      <c r="AI105" s="271"/>
      <c r="AJ105" s="192" t="str">
        <f t="shared" si="38"/>
        <v/>
      </c>
      <c r="AK105" s="23"/>
      <c r="AL105" s="267"/>
      <c r="AM105" s="192" t="str">
        <f t="shared" si="39"/>
        <v/>
      </c>
      <c r="AN105" s="23"/>
      <c r="AO105" s="271"/>
      <c r="AP105" s="192" t="str">
        <f t="shared" si="40"/>
        <v/>
      </c>
      <c r="AQ105" s="23"/>
      <c r="AR105" s="271"/>
      <c r="AS105" s="192" t="str">
        <f t="shared" si="41"/>
        <v/>
      </c>
      <c r="AT105" s="23"/>
      <c r="AU105" s="267"/>
      <c r="AV105" s="192" t="str">
        <f t="shared" si="42"/>
        <v/>
      </c>
      <c r="AW105" s="23"/>
      <c r="AX105" s="271"/>
      <c r="AY105" s="192" t="str">
        <f t="shared" si="43"/>
        <v/>
      </c>
      <c r="AZ105" s="23"/>
      <c r="BA105" s="267"/>
      <c r="BB105" s="192" t="str">
        <f t="shared" si="44"/>
        <v/>
      </c>
      <c r="BC105" s="885"/>
      <c r="BD105" s="763"/>
      <c r="BE105" s="192" t="str">
        <f t="shared" si="45"/>
        <v/>
      </c>
      <c r="BF105" s="23"/>
      <c r="BG105" s="267"/>
      <c r="BH105" s="192" t="str">
        <f t="shared" si="46"/>
        <v/>
      </c>
      <c r="BI105" s="23"/>
      <c r="BJ105" s="271"/>
      <c r="BK105" s="192" t="str">
        <f t="shared" si="47"/>
        <v/>
      </c>
      <c r="BL105" s="23"/>
      <c r="BM105" s="271"/>
      <c r="BN105" s="192" t="str">
        <f t="shared" si="48"/>
        <v/>
      </c>
      <c r="BO105" s="23"/>
      <c r="BP105" s="267"/>
      <c r="BQ105" s="192" t="str">
        <f t="shared" si="49"/>
        <v/>
      </c>
      <c r="BR105" s="23"/>
      <c r="BS105" s="267"/>
      <c r="BT105" s="192" t="str">
        <f t="shared" si="50"/>
        <v/>
      </c>
      <c r="BU105" s="23"/>
      <c r="BV105" s="271"/>
      <c r="BW105" s="192" t="str">
        <f t="shared" si="51"/>
        <v/>
      </c>
      <c r="BX105" s="23"/>
      <c r="BY105" s="271"/>
      <c r="BZ105" s="192" t="str">
        <f t="shared" si="52"/>
        <v/>
      </c>
      <c r="CA105" s="23"/>
      <c r="CB105" s="271"/>
      <c r="CC105" s="192" t="str">
        <f t="shared" si="53"/>
        <v/>
      </c>
      <c r="CD105" s="23"/>
      <c r="CE105" s="271"/>
      <c r="CF105" s="192" t="str">
        <f t="shared" si="54"/>
        <v/>
      </c>
      <c r="CG105" s="23"/>
      <c r="CH105" s="267"/>
      <c r="CI105" s="192" t="str">
        <f t="shared" si="55"/>
        <v/>
      </c>
      <c r="CJ105" s="23"/>
      <c r="CK105" s="271"/>
      <c r="CL105" s="192" t="str">
        <f t="shared" si="56"/>
        <v/>
      </c>
      <c r="CM105" s="23"/>
      <c r="CN105" s="271"/>
      <c r="CO105" s="192" t="str">
        <f t="shared" si="57"/>
        <v/>
      </c>
      <c r="CP105" s="23"/>
      <c r="CQ105" s="271"/>
      <c r="CR105" s="192" t="str">
        <f t="shared" si="58"/>
        <v/>
      </c>
      <c r="CS105" s="23"/>
      <c r="CT105" s="271"/>
      <c r="CU105" s="192" t="str">
        <f t="shared" si="59"/>
        <v/>
      </c>
      <c r="CV105" s="23"/>
    </row>
    <row r="106" spans="3:100" ht="12" customHeight="1" x14ac:dyDescent="0.2">
      <c r="C106" s="982"/>
      <c r="D106" s="975" t="s">
        <v>215</v>
      </c>
      <c r="E106" s="976"/>
      <c r="F106" s="976"/>
      <c r="G106" s="889" t="s">
        <v>90</v>
      </c>
      <c r="H106" s="885">
        <v>8.0000000000000002E-3</v>
      </c>
      <c r="I106" s="889" t="s">
        <v>201</v>
      </c>
      <c r="J106" s="885"/>
      <c r="K106" s="763"/>
      <c r="L106" s="192" t="str">
        <f t="shared" si="30"/>
        <v/>
      </c>
      <c r="M106" s="23"/>
      <c r="N106" s="267"/>
      <c r="O106" s="192" t="str">
        <f t="shared" si="31"/>
        <v/>
      </c>
      <c r="P106" s="23"/>
      <c r="Q106" s="218"/>
      <c r="R106" s="192" t="str">
        <f t="shared" si="32"/>
        <v/>
      </c>
      <c r="S106" s="23"/>
      <c r="T106" s="270"/>
      <c r="U106" s="192" t="str">
        <f t="shared" si="33"/>
        <v/>
      </c>
      <c r="V106" s="23"/>
      <c r="W106" s="270"/>
      <c r="X106" s="192" t="str">
        <f t="shared" si="34"/>
        <v/>
      </c>
      <c r="Y106" s="23"/>
      <c r="Z106" s="270"/>
      <c r="AA106" s="192" t="str">
        <f t="shared" si="35"/>
        <v/>
      </c>
      <c r="AB106" s="23"/>
      <c r="AC106" s="270"/>
      <c r="AD106" s="192" t="str">
        <f t="shared" si="36"/>
        <v/>
      </c>
      <c r="AE106" s="23"/>
      <c r="AF106" s="270"/>
      <c r="AG106" s="192" t="str">
        <f t="shared" si="37"/>
        <v/>
      </c>
      <c r="AH106" s="23"/>
      <c r="AI106" s="270"/>
      <c r="AJ106" s="192" t="str">
        <f t="shared" si="38"/>
        <v/>
      </c>
      <c r="AK106" s="23"/>
      <c r="AL106" s="267"/>
      <c r="AM106" s="192" t="str">
        <f t="shared" si="39"/>
        <v/>
      </c>
      <c r="AN106" s="23"/>
      <c r="AO106" s="270"/>
      <c r="AP106" s="192" t="str">
        <f t="shared" si="40"/>
        <v/>
      </c>
      <c r="AQ106" s="23"/>
      <c r="AR106" s="270"/>
      <c r="AS106" s="192" t="str">
        <f t="shared" si="41"/>
        <v/>
      </c>
      <c r="AT106" s="23"/>
      <c r="AU106" s="267"/>
      <c r="AV106" s="192" t="str">
        <f t="shared" si="42"/>
        <v/>
      </c>
      <c r="AW106" s="23"/>
      <c r="AX106" s="270"/>
      <c r="AY106" s="192" t="str">
        <f t="shared" si="43"/>
        <v/>
      </c>
      <c r="AZ106" s="23"/>
      <c r="BA106" s="267"/>
      <c r="BB106" s="192" t="str">
        <f t="shared" si="44"/>
        <v/>
      </c>
      <c r="BC106" s="885"/>
      <c r="BD106" s="763"/>
      <c r="BE106" s="192" t="str">
        <f t="shared" si="45"/>
        <v/>
      </c>
      <c r="BF106" s="23"/>
      <c r="BG106" s="267"/>
      <c r="BH106" s="192" t="str">
        <f t="shared" si="46"/>
        <v/>
      </c>
      <c r="BI106" s="23"/>
      <c r="BJ106" s="270"/>
      <c r="BK106" s="192" t="str">
        <f t="shared" si="47"/>
        <v/>
      </c>
      <c r="BL106" s="23"/>
      <c r="BM106" s="270"/>
      <c r="BN106" s="192" t="str">
        <f t="shared" si="48"/>
        <v/>
      </c>
      <c r="BO106" s="23"/>
      <c r="BP106" s="267"/>
      <c r="BQ106" s="192" t="str">
        <f t="shared" si="49"/>
        <v/>
      </c>
      <c r="BR106" s="23"/>
      <c r="BS106" s="267"/>
      <c r="BT106" s="192" t="str">
        <f t="shared" si="50"/>
        <v/>
      </c>
      <c r="BU106" s="23"/>
      <c r="BV106" s="270"/>
      <c r="BW106" s="192" t="str">
        <f t="shared" si="51"/>
        <v/>
      </c>
      <c r="BX106" s="23"/>
      <c r="BY106" s="270"/>
      <c r="BZ106" s="192" t="str">
        <f t="shared" si="52"/>
        <v/>
      </c>
      <c r="CA106" s="23"/>
      <c r="CB106" s="270"/>
      <c r="CC106" s="192" t="str">
        <f t="shared" si="53"/>
        <v/>
      </c>
      <c r="CD106" s="23"/>
      <c r="CE106" s="270"/>
      <c r="CF106" s="192" t="str">
        <f t="shared" si="54"/>
        <v/>
      </c>
      <c r="CG106" s="23"/>
      <c r="CH106" s="267"/>
      <c r="CI106" s="192" t="str">
        <f t="shared" si="55"/>
        <v/>
      </c>
      <c r="CJ106" s="23"/>
      <c r="CK106" s="270"/>
      <c r="CL106" s="192" t="str">
        <f t="shared" si="56"/>
        <v/>
      </c>
      <c r="CM106" s="23"/>
      <c r="CN106" s="270"/>
      <c r="CO106" s="192" t="str">
        <f t="shared" si="57"/>
        <v/>
      </c>
      <c r="CP106" s="23"/>
      <c r="CQ106" s="270"/>
      <c r="CR106" s="192" t="str">
        <f t="shared" si="58"/>
        <v/>
      </c>
      <c r="CS106" s="23"/>
      <c r="CT106" s="270"/>
      <c r="CU106" s="192" t="str">
        <f t="shared" si="59"/>
        <v/>
      </c>
      <c r="CV106" s="23"/>
    </row>
    <row r="107" spans="3:100" ht="12" customHeight="1" x14ac:dyDescent="0.2">
      <c r="C107" s="982"/>
      <c r="D107" s="977" t="s">
        <v>216</v>
      </c>
      <c r="E107" s="978"/>
      <c r="F107" s="978"/>
      <c r="G107" s="898" t="s">
        <v>90</v>
      </c>
      <c r="H107" s="896"/>
      <c r="I107" s="898"/>
      <c r="J107" s="896"/>
      <c r="K107" s="764"/>
      <c r="L107" s="222"/>
      <c r="M107" s="224"/>
      <c r="N107" s="268"/>
      <c r="O107" s="222"/>
      <c r="P107" s="23"/>
      <c r="Q107" s="218"/>
      <c r="R107" s="222"/>
      <c r="S107" s="224"/>
      <c r="T107" s="270"/>
      <c r="U107" s="222"/>
      <c r="V107" s="224"/>
      <c r="W107" s="270"/>
      <c r="X107" s="222"/>
      <c r="Y107" s="224"/>
      <c r="Z107" s="270"/>
      <c r="AA107" s="222"/>
      <c r="AB107" s="23"/>
      <c r="AC107" s="270"/>
      <c r="AD107" s="222"/>
      <c r="AE107" s="23"/>
      <c r="AF107" s="270"/>
      <c r="AG107" s="222"/>
      <c r="AH107" s="224"/>
      <c r="AI107" s="270"/>
      <c r="AJ107" s="222"/>
      <c r="AK107" s="224"/>
      <c r="AL107" s="268"/>
      <c r="AM107" s="222"/>
      <c r="AN107" s="224"/>
      <c r="AO107" s="270"/>
      <c r="AP107" s="222"/>
      <c r="AQ107" s="224"/>
      <c r="AR107" s="270"/>
      <c r="AS107" s="222"/>
      <c r="AT107" s="224"/>
      <c r="AU107" s="268"/>
      <c r="AV107" s="222"/>
      <c r="AW107" s="224"/>
      <c r="AX107" s="270"/>
      <c r="AY107" s="222"/>
      <c r="AZ107" s="224"/>
      <c r="BA107" s="268"/>
      <c r="BB107" s="222"/>
      <c r="BC107" s="896"/>
      <c r="BD107" s="764"/>
      <c r="BE107" s="222"/>
      <c r="BF107" s="224"/>
      <c r="BG107" s="268"/>
      <c r="BH107" s="222"/>
      <c r="BI107" s="224"/>
      <c r="BJ107" s="270"/>
      <c r="BK107" s="222"/>
      <c r="BL107" s="224"/>
      <c r="BM107" s="270"/>
      <c r="BN107" s="222"/>
      <c r="BO107" s="224"/>
      <c r="BP107" s="268"/>
      <c r="BQ107" s="222"/>
      <c r="BR107" s="224"/>
      <c r="BS107" s="268"/>
      <c r="BT107" s="222"/>
      <c r="BU107" s="224"/>
      <c r="BV107" s="270"/>
      <c r="BW107" s="222"/>
      <c r="BX107" s="23"/>
      <c r="BY107" s="270"/>
      <c r="BZ107" s="222"/>
      <c r="CA107" s="224"/>
      <c r="CB107" s="270"/>
      <c r="CC107" s="222"/>
      <c r="CD107" s="224"/>
      <c r="CE107" s="270"/>
      <c r="CF107" s="222"/>
      <c r="CG107" s="224"/>
      <c r="CH107" s="268"/>
      <c r="CI107" s="222"/>
      <c r="CJ107" s="224"/>
      <c r="CK107" s="270"/>
      <c r="CL107" s="222"/>
      <c r="CM107" s="23"/>
      <c r="CN107" s="270"/>
      <c r="CO107" s="222"/>
      <c r="CP107" s="224"/>
      <c r="CQ107" s="270"/>
      <c r="CR107" s="222"/>
      <c r="CS107" s="224"/>
      <c r="CT107" s="270"/>
      <c r="CU107" s="222"/>
      <c r="CV107" s="23"/>
    </row>
    <row r="108" spans="3:100" ht="12" customHeight="1" x14ac:dyDescent="0.2">
      <c r="C108" s="982"/>
      <c r="D108" s="986" t="s">
        <v>217</v>
      </c>
      <c r="E108" s="987"/>
      <c r="F108" s="987"/>
      <c r="G108" s="889" t="s">
        <v>90</v>
      </c>
      <c r="H108" s="893">
        <v>0.6</v>
      </c>
      <c r="I108" s="899" t="s">
        <v>201</v>
      </c>
      <c r="J108" s="893"/>
      <c r="K108" s="767"/>
      <c r="L108" s="192" t="str">
        <f>IF(K108="","",(IF(K108&lt;=$H108,"○","×")))</f>
        <v/>
      </c>
      <c r="M108" s="232"/>
      <c r="N108" s="273"/>
      <c r="O108" s="192" t="str">
        <f>IF(N108="","",(IF(N108&lt;=$H108,"○","×")))</f>
        <v/>
      </c>
      <c r="P108" s="232"/>
      <c r="Q108" s="187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8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8"/>
      <c r="AJ108" s="192" t="str">
        <f>IF(AI108="","",(IF(AI108&lt;=$H108,"○","×")))</f>
        <v/>
      </c>
      <c r="AK108" s="232"/>
      <c r="AL108" s="273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3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3"/>
      <c r="BB108" s="192" t="str">
        <f>IF(BA108="","",(IF(BA108&lt;=$H108,"○","×")))</f>
        <v/>
      </c>
      <c r="BC108" s="893"/>
      <c r="BD108" s="767"/>
      <c r="BE108" s="192" t="str">
        <f>IF(BD108="","",(IF(BD108&lt;=$H108,"○","×")))</f>
        <v/>
      </c>
      <c r="BF108" s="232"/>
      <c r="BG108" s="273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2"/>
      <c r="BP108" s="273"/>
      <c r="BQ108" s="192" t="str">
        <f>IF(BP108="","",(IF(BP108&lt;=$H108,"○","×")))</f>
        <v/>
      </c>
      <c r="BR108" s="232"/>
      <c r="BS108" s="273"/>
      <c r="BT108" s="192" t="str">
        <f>IF(BS108="","",(IF(BS108&lt;=$H108,"○","×")))</f>
        <v/>
      </c>
      <c r="BU108" s="232"/>
      <c r="BV108" s="278"/>
      <c r="BW108" s="192" t="str">
        <f>IF(BV108="","",(IF(BV108&lt;=$H108,"○","×")))</f>
        <v/>
      </c>
      <c r="BX108" s="232"/>
      <c r="BY108" s="278"/>
      <c r="BZ108" s="192" t="str">
        <f>IF(BY108="","",(IF(BY108&lt;=$H108,"○","×")))</f>
        <v/>
      </c>
      <c r="CA108" s="232"/>
      <c r="CB108" s="278"/>
      <c r="CC108" s="192" t="str">
        <f>IF(CB108="","",(IF(CB108&lt;=$H108,"○","×")))</f>
        <v/>
      </c>
      <c r="CD108" s="232"/>
      <c r="CE108" s="278"/>
      <c r="CF108" s="192" t="str">
        <f>IF(CE108="","",(IF(CE108&lt;=$H108,"○","×")))</f>
        <v/>
      </c>
      <c r="CG108" s="232"/>
      <c r="CH108" s="273"/>
      <c r="CI108" s="192" t="str">
        <f>IF(CH108="","",(IF(CH108&lt;=$H108,"○","×")))</f>
        <v/>
      </c>
      <c r="CJ108" s="232"/>
      <c r="CK108" s="278"/>
      <c r="CL108" s="192" t="str">
        <f>IF(CK108="","",(IF(CK108&lt;=$H108,"○","×")))</f>
        <v/>
      </c>
      <c r="CM108" s="232"/>
      <c r="CN108" s="278"/>
      <c r="CO108" s="192" t="str">
        <f>IF(CN108="","",(IF(CN108&lt;=$H108,"○","×")))</f>
        <v/>
      </c>
      <c r="CP108" s="232"/>
      <c r="CQ108" s="278"/>
      <c r="CR108" s="192" t="str">
        <f>IF(CQ108="","",(IF(CQ108&lt;=$H108,"○","×")))</f>
        <v/>
      </c>
      <c r="CS108" s="232"/>
      <c r="CT108" s="278"/>
      <c r="CU108" s="192" t="str">
        <f>IF(CT108="","",(IF(CT108&lt;=$H108,"○","×")))</f>
        <v/>
      </c>
      <c r="CV108" s="23"/>
    </row>
    <row r="109" spans="3:100" ht="12" customHeight="1" x14ac:dyDescent="0.2">
      <c r="C109" s="982"/>
      <c r="D109" s="975" t="s">
        <v>218</v>
      </c>
      <c r="E109" s="976"/>
      <c r="F109" s="976"/>
      <c r="G109" s="889" t="s">
        <v>90</v>
      </c>
      <c r="H109" s="885">
        <v>0.4</v>
      </c>
      <c r="I109" s="889" t="s">
        <v>201</v>
      </c>
      <c r="J109" s="885"/>
      <c r="K109" s="763"/>
      <c r="L109" s="192" t="str">
        <f>IF(K109="","",(IF(K109&lt;=$H109,"○","×")))</f>
        <v/>
      </c>
      <c r="M109" s="23"/>
      <c r="N109" s="267"/>
      <c r="O109" s="192" t="str">
        <f>IF(N109="","",(IF(N109&lt;=$H109,"○","×")))</f>
        <v/>
      </c>
      <c r="P109" s="23"/>
      <c r="Q109" s="218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193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193"/>
      <c r="AJ109" s="192" t="str">
        <f>IF(AI109="","",(IF(AI109&lt;=$H109,"○","×")))</f>
        <v/>
      </c>
      <c r="AK109" s="23"/>
      <c r="AL109" s="267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267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267"/>
      <c r="BB109" s="192" t="str">
        <f>IF(BA109="","",(IF(BA109&lt;=$H109,"○","×")))</f>
        <v/>
      </c>
      <c r="BC109" s="885"/>
      <c r="BD109" s="763"/>
      <c r="BE109" s="192" t="str">
        <f>IF(BD109="","",(IF(BD109&lt;=$H109,"○","×")))</f>
        <v/>
      </c>
      <c r="BF109" s="23"/>
      <c r="BG109" s="267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  <c r="BP109" s="267"/>
      <c r="BQ109" s="192" t="str">
        <f>IF(BP109="","",(IF(BP109&lt;=$H109,"○","×")))</f>
        <v/>
      </c>
      <c r="BR109" s="23"/>
      <c r="BS109" s="267"/>
      <c r="BT109" s="192" t="str">
        <f>IF(BS109="","",(IF(BS109&lt;=$H109,"○","×")))</f>
        <v/>
      </c>
      <c r="BU109" s="23"/>
      <c r="BV109" s="193"/>
      <c r="BW109" s="192" t="str">
        <f>IF(BV109="","",(IF(BV109&lt;=$H109,"○","×")))</f>
        <v/>
      </c>
      <c r="BX109" s="23"/>
      <c r="BY109" s="193"/>
      <c r="BZ109" s="192" t="str">
        <f>IF(BY109="","",(IF(BY109&lt;=$H109,"○","×")))</f>
        <v/>
      </c>
      <c r="CA109" s="23"/>
      <c r="CB109" s="193"/>
      <c r="CC109" s="192" t="str">
        <f>IF(CB109="","",(IF(CB109&lt;=$H109,"○","×")))</f>
        <v/>
      </c>
      <c r="CD109" s="23"/>
      <c r="CE109" s="193"/>
      <c r="CF109" s="192" t="str">
        <f>IF(CE109="","",(IF(CE109&lt;=$H109,"○","×")))</f>
        <v/>
      </c>
      <c r="CG109" s="23"/>
      <c r="CH109" s="267"/>
      <c r="CI109" s="192" t="str">
        <f>IF(CH109="","",(IF(CH109&lt;=$H109,"○","×")))</f>
        <v/>
      </c>
      <c r="CJ109" s="23"/>
      <c r="CK109" s="193"/>
      <c r="CL109" s="192" t="str">
        <f>IF(CK109="","",(IF(CK109&lt;=$H109,"○","×")))</f>
        <v/>
      </c>
      <c r="CM109" s="23"/>
      <c r="CN109" s="193"/>
      <c r="CO109" s="192" t="str">
        <f>IF(CN109="","",(IF(CN109&lt;=$H109,"○","×")))</f>
        <v/>
      </c>
      <c r="CP109" s="23"/>
      <c r="CQ109" s="193"/>
      <c r="CR109" s="192" t="str">
        <f>IF(CQ109="","",(IF(CQ109&lt;=$H109,"○","×")))</f>
        <v/>
      </c>
      <c r="CS109" s="23"/>
      <c r="CT109" s="193"/>
      <c r="CU109" s="192" t="str">
        <f>IF(CT109="","",(IF(CT109&lt;=$H109,"○","×")))</f>
        <v/>
      </c>
      <c r="CV109" s="23"/>
    </row>
    <row r="110" spans="3:100" ht="12" customHeight="1" x14ac:dyDescent="0.2">
      <c r="C110" s="982"/>
      <c r="D110" s="975" t="s">
        <v>219</v>
      </c>
      <c r="E110" s="976"/>
      <c r="F110" s="976"/>
      <c r="G110" s="889" t="s">
        <v>90</v>
      </c>
      <c r="H110" s="885">
        <v>0.06</v>
      </c>
      <c r="I110" s="889" t="s">
        <v>201</v>
      </c>
      <c r="J110" s="885"/>
      <c r="K110" s="763"/>
      <c r="L110" s="192" t="str">
        <f>IF(K110="","",(IF(K110&lt;=$H110,"○","×")))</f>
        <v/>
      </c>
      <c r="M110" s="23"/>
      <c r="N110" s="267"/>
      <c r="O110" s="192" t="str">
        <f>IF(N110="","",(IF(N110&lt;=$H110,"○","×")))</f>
        <v/>
      </c>
      <c r="P110" s="23"/>
      <c r="Q110" s="218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195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195"/>
      <c r="AJ110" s="192" t="str">
        <f>IF(AI110="","",(IF(AI110&lt;=$H110,"○","×")))</f>
        <v/>
      </c>
      <c r="AK110" s="23"/>
      <c r="AL110" s="267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267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267"/>
      <c r="BB110" s="192" t="str">
        <f>IF(BA110="","",(IF(BA110&lt;=$H110,"○","×")))</f>
        <v/>
      </c>
      <c r="BC110" s="885"/>
      <c r="BD110" s="763"/>
      <c r="BE110" s="192" t="str">
        <f>IF(BD110="","",(IF(BD110&lt;=$H110,"○","×")))</f>
        <v/>
      </c>
      <c r="BF110" s="23"/>
      <c r="BG110" s="267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  <c r="BP110" s="267"/>
      <c r="BQ110" s="192" t="str">
        <f>IF(BP110="","",(IF(BP110&lt;=$H110,"○","×")))</f>
        <v/>
      </c>
      <c r="BR110" s="23"/>
      <c r="BS110" s="267"/>
      <c r="BT110" s="192" t="str">
        <f>IF(BS110="","",(IF(BS110&lt;=$H110,"○","×")))</f>
        <v/>
      </c>
      <c r="BU110" s="23"/>
      <c r="BV110" s="195"/>
      <c r="BW110" s="192" t="str">
        <f>IF(BV110="","",(IF(BV110&lt;=$H110,"○","×")))</f>
        <v/>
      </c>
      <c r="BX110" s="23"/>
      <c r="BY110" s="195"/>
      <c r="BZ110" s="192" t="str">
        <f>IF(BY110="","",(IF(BY110&lt;=$H110,"○","×")))</f>
        <v/>
      </c>
      <c r="CA110" s="23"/>
      <c r="CB110" s="195"/>
      <c r="CC110" s="192" t="str">
        <f>IF(CB110="","",(IF(CB110&lt;=$H110,"○","×")))</f>
        <v/>
      </c>
      <c r="CD110" s="23"/>
      <c r="CE110" s="195"/>
      <c r="CF110" s="192" t="str">
        <f>IF(CE110="","",(IF(CE110&lt;=$H110,"○","×")))</f>
        <v/>
      </c>
      <c r="CG110" s="23"/>
      <c r="CH110" s="267"/>
      <c r="CI110" s="192" t="str">
        <f>IF(CH110="","",(IF(CH110&lt;=$H110,"○","×")))</f>
        <v/>
      </c>
      <c r="CJ110" s="23"/>
      <c r="CK110" s="195"/>
      <c r="CL110" s="192" t="str">
        <f>IF(CK110="","",(IF(CK110&lt;=$H110,"○","×")))</f>
        <v/>
      </c>
      <c r="CM110" s="23"/>
      <c r="CN110" s="195"/>
      <c r="CO110" s="192" t="str">
        <f>IF(CN110="","",(IF(CN110&lt;=$H110,"○","×")))</f>
        <v/>
      </c>
      <c r="CP110" s="23"/>
      <c r="CQ110" s="195"/>
      <c r="CR110" s="192" t="str">
        <f>IF(CQ110="","",(IF(CQ110&lt;=$H110,"○","×")))</f>
        <v/>
      </c>
      <c r="CS110" s="23"/>
      <c r="CT110" s="195"/>
      <c r="CU110" s="192" t="str">
        <f>IF(CT110="","",(IF(CT110&lt;=$H110,"○","×")))</f>
        <v/>
      </c>
      <c r="CV110" s="23"/>
    </row>
    <row r="111" spans="3:100" ht="12" customHeight="1" x14ac:dyDescent="0.2">
      <c r="C111" s="982"/>
      <c r="D111" s="977" t="s">
        <v>220</v>
      </c>
      <c r="E111" s="978"/>
      <c r="F111" s="978"/>
      <c r="G111" s="898" t="s">
        <v>90</v>
      </c>
      <c r="H111" s="896"/>
      <c r="I111" s="898"/>
      <c r="J111" s="896"/>
      <c r="K111" s="770"/>
      <c r="L111" s="222"/>
      <c r="M111" s="224"/>
      <c r="N111" s="279"/>
      <c r="O111" s="222"/>
      <c r="P111" s="23"/>
      <c r="Q111" s="218"/>
      <c r="R111" s="222"/>
      <c r="S111" s="224"/>
      <c r="T111" s="271"/>
      <c r="U111" s="222"/>
      <c r="V111" s="224"/>
      <c r="W111" s="271"/>
      <c r="X111" s="222"/>
      <c r="Y111" s="224"/>
      <c r="Z111" s="271"/>
      <c r="AA111" s="222"/>
      <c r="AB111" s="23"/>
      <c r="AC111" s="271"/>
      <c r="AD111" s="222"/>
      <c r="AE111" s="23"/>
      <c r="AF111" s="271"/>
      <c r="AG111" s="222"/>
      <c r="AH111" s="224"/>
      <c r="AI111" s="271"/>
      <c r="AJ111" s="222"/>
      <c r="AK111" s="224"/>
      <c r="AL111" s="279"/>
      <c r="AM111" s="222"/>
      <c r="AN111" s="224"/>
      <c r="AO111" s="271"/>
      <c r="AP111" s="222"/>
      <c r="AQ111" s="224"/>
      <c r="AR111" s="271"/>
      <c r="AS111" s="222"/>
      <c r="AT111" s="224"/>
      <c r="AU111" s="279"/>
      <c r="AV111" s="222"/>
      <c r="AW111" s="224"/>
      <c r="AX111" s="271"/>
      <c r="AY111" s="222"/>
      <c r="AZ111" s="224"/>
      <c r="BA111" s="279"/>
      <c r="BB111" s="222"/>
      <c r="BC111" s="896"/>
      <c r="BD111" s="770"/>
      <c r="BE111" s="222"/>
      <c r="BF111" s="224"/>
      <c r="BG111" s="279"/>
      <c r="BH111" s="222"/>
      <c r="BI111" s="224"/>
      <c r="BJ111" s="271"/>
      <c r="BK111" s="222"/>
      <c r="BL111" s="224"/>
      <c r="BM111" s="271"/>
      <c r="BN111" s="222"/>
      <c r="BO111" s="224"/>
      <c r="BP111" s="279"/>
      <c r="BQ111" s="222"/>
      <c r="BR111" s="224"/>
      <c r="BS111" s="279"/>
      <c r="BT111" s="222"/>
      <c r="BU111" s="224"/>
      <c r="BV111" s="271"/>
      <c r="BW111" s="222"/>
      <c r="BX111" s="23"/>
      <c r="BY111" s="271"/>
      <c r="BZ111" s="222"/>
      <c r="CA111" s="224"/>
      <c r="CB111" s="271"/>
      <c r="CC111" s="222"/>
      <c r="CD111" s="224"/>
      <c r="CE111" s="271"/>
      <c r="CF111" s="222"/>
      <c r="CG111" s="224"/>
      <c r="CH111" s="279"/>
      <c r="CI111" s="222"/>
      <c r="CJ111" s="224"/>
      <c r="CK111" s="271"/>
      <c r="CL111" s="222"/>
      <c r="CM111" s="23"/>
      <c r="CN111" s="271"/>
      <c r="CO111" s="222"/>
      <c r="CP111" s="224"/>
      <c r="CQ111" s="271"/>
      <c r="CR111" s="222"/>
      <c r="CS111" s="224"/>
      <c r="CT111" s="271"/>
      <c r="CU111" s="222"/>
      <c r="CV111" s="23"/>
    </row>
    <row r="112" spans="3:100" ht="12" customHeight="1" x14ac:dyDescent="0.2">
      <c r="C112" s="982"/>
      <c r="D112" s="975" t="s">
        <v>221</v>
      </c>
      <c r="E112" s="976"/>
      <c r="F112" s="976"/>
      <c r="G112" s="889" t="s">
        <v>90</v>
      </c>
      <c r="H112" s="885">
        <v>7.0000000000000007E-2</v>
      </c>
      <c r="I112" s="899" t="s">
        <v>201</v>
      </c>
      <c r="J112" s="885"/>
      <c r="K112" s="280"/>
      <c r="L112" s="192" t="str">
        <f t="shared" ref="L112:L123" si="60">IF(K112="","",(IF(K112&lt;=$H112,"○","×")))</f>
        <v/>
      </c>
      <c r="M112" s="23"/>
      <c r="N112" s="281"/>
      <c r="O112" s="192" t="str">
        <f t="shared" ref="O112:O123" si="61">IF(N112="","",(IF(N112&lt;=$H112,"○","×")))</f>
        <v/>
      </c>
      <c r="P112" s="232"/>
      <c r="Q112" s="187"/>
      <c r="R112" s="192" t="str">
        <f t="shared" ref="R112:R123" si="62">IF(Q112="","",(IF(Q112&lt;=$H112,"○","×")))</f>
        <v/>
      </c>
      <c r="S112" s="23"/>
      <c r="T112" s="274"/>
      <c r="U112" s="192" t="str">
        <f t="shared" ref="U112:U123" si="63">IF(T112="","",(IF(T112&lt;=$H112,"○","×")))</f>
        <v/>
      </c>
      <c r="V112" s="23"/>
      <c r="W112" s="274"/>
      <c r="X112" s="192" t="str">
        <f t="shared" ref="X112:X123" si="64">IF(W112="","",(IF(W112&lt;=$H112,"○","×")))</f>
        <v/>
      </c>
      <c r="Y112" s="23"/>
      <c r="Z112" s="274"/>
      <c r="AA112" s="192" t="str">
        <f t="shared" ref="AA112:AA123" si="65">IF(Z112="","",(IF(Z112&lt;=$H112,"○","×")))</f>
        <v/>
      </c>
      <c r="AB112" s="232"/>
      <c r="AC112" s="274"/>
      <c r="AD112" s="192" t="str">
        <f t="shared" ref="AD112:AD123" si="66">IF(AC112="","",(IF(AC112&lt;=$H112,"○","×")))</f>
        <v/>
      </c>
      <c r="AE112" s="232"/>
      <c r="AF112" s="274"/>
      <c r="AG112" s="192" t="str">
        <f t="shared" ref="AG112:AG123" si="67">IF(AF112="","",(IF(AF112&lt;=$H112,"○","×")))</f>
        <v/>
      </c>
      <c r="AH112" s="23"/>
      <c r="AI112" s="274"/>
      <c r="AJ112" s="192" t="str">
        <f t="shared" ref="AJ112:AJ123" si="68">IF(AI112="","",(IF(AI112&lt;=$H112,"○","×")))</f>
        <v/>
      </c>
      <c r="AK112" s="23"/>
      <c r="AL112" s="281"/>
      <c r="AM112" s="192" t="str">
        <f t="shared" ref="AM112:AM123" si="69">IF(AL112="","",(IF(AL112&lt;=$H112,"○","×")))</f>
        <v/>
      </c>
      <c r="AN112" s="23"/>
      <c r="AO112" s="274"/>
      <c r="AP112" s="192" t="str">
        <f t="shared" ref="AP112:AP123" si="70">IF(AO112="","",(IF(AO112&lt;=$H112,"○","×")))</f>
        <v/>
      </c>
      <c r="AQ112" s="23"/>
      <c r="AR112" s="274"/>
      <c r="AS112" s="192" t="str">
        <f t="shared" ref="AS112:AS123" si="71">IF(AR112="","",(IF(AR112&lt;=$H112,"○","×")))</f>
        <v/>
      </c>
      <c r="AT112" s="23"/>
      <c r="AU112" s="281"/>
      <c r="AV112" s="192" t="str">
        <f t="shared" ref="AV112:AV123" si="72">IF(AU112="","",(IF(AU112&lt;=$H112,"○","×")))</f>
        <v/>
      </c>
      <c r="AW112" s="23"/>
      <c r="AX112" s="274"/>
      <c r="AY112" s="192" t="str">
        <f t="shared" ref="AY112:AY123" si="73">IF(AX112="","",(IF(AX112&lt;=$H112,"○","×")))</f>
        <v/>
      </c>
      <c r="AZ112" s="23"/>
      <c r="BA112" s="281"/>
      <c r="BB112" s="192" t="str">
        <f t="shared" ref="BB112:BB123" si="74">IF(BA112="","",(IF(BA112&lt;=$H112,"○","×")))</f>
        <v/>
      </c>
      <c r="BC112" s="885"/>
      <c r="BD112" s="280"/>
      <c r="BE112" s="192" t="str">
        <f t="shared" ref="BE112:BE123" si="75">IF(BD112="","",(IF(BD112&lt;=$H112,"○","×")))</f>
        <v/>
      </c>
      <c r="BF112" s="23"/>
      <c r="BG112" s="281"/>
      <c r="BH112" s="192" t="str">
        <f t="shared" ref="BH112:BH123" si="76">IF(BG112="","",(IF(BG112&lt;=$H112,"○","×")))</f>
        <v/>
      </c>
      <c r="BI112" s="23"/>
      <c r="BJ112" s="274"/>
      <c r="BK112" s="192" t="str">
        <f t="shared" ref="BK112:BK123" si="77">IF(BJ112="","",(IF(BJ112&lt;=$H112,"○","×")))</f>
        <v/>
      </c>
      <c r="BL112" s="23"/>
      <c r="BM112" s="274"/>
      <c r="BN112" s="192" t="str">
        <f t="shared" ref="BN112:BN123" si="78">IF(BM112="","",(IF(BM112&lt;=$H112,"○","×")))</f>
        <v/>
      </c>
      <c r="BO112" s="23"/>
      <c r="BP112" s="280"/>
      <c r="BQ112" s="192" t="str">
        <f t="shared" ref="BQ112:BQ123" si="79">IF(BP112="","",(IF(BP112&lt;=$H112,"○","×")))</f>
        <v/>
      </c>
      <c r="BR112" s="232"/>
      <c r="BS112" s="771"/>
      <c r="BT112" s="192" t="str">
        <f t="shared" ref="BT112:BT123" si="80">IF(BS112="","",(IF(BS112&lt;=$H112,"○","×")))</f>
        <v/>
      </c>
      <c r="BU112" s="23"/>
      <c r="BV112" s="274"/>
      <c r="BW112" s="192" t="str">
        <f t="shared" ref="BW112:BW123" si="81">IF(BV112="","",(IF(BV112&lt;=$H112,"○","×")))</f>
        <v/>
      </c>
      <c r="BX112" s="232"/>
      <c r="BY112" s="274"/>
      <c r="BZ112" s="192" t="str">
        <f t="shared" ref="BZ112:BZ123" si="82">IF(BY112="","",(IF(BY112&lt;=$H112,"○","×")))</f>
        <v/>
      </c>
      <c r="CA112" s="23"/>
      <c r="CB112" s="274"/>
      <c r="CC112" s="192" t="str">
        <f t="shared" ref="CC112:CC123" si="83">IF(CB112="","",(IF(CB112&lt;=$H112,"○","×")))</f>
        <v/>
      </c>
      <c r="CD112" s="23"/>
      <c r="CE112" s="274"/>
      <c r="CF112" s="192" t="str">
        <f t="shared" ref="CF112:CF123" si="84">IF(CE112="","",(IF(CE112&lt;=$H112,"○","×")))</f>
        <v/>
      </c>
      <c r="CG112" s="23"/>
      <c r="CH112" s="281"/>
      <c r="CI112" s="192" t="str">
        <f t="shared" ref="CI112:CI123" si="85">IF(CH112="","",(IF(CH112&lt;=$H112,"○","×")))</f>
        <v/>
      </c>
      <c r="CJ112" s="23"/>
      <c r="CK112" s="274"/>
      <c r="CL112" s="192" t="str">
        <f t="shared" ref="CL112:CL123" si="86">IF(CK112="","",(IF(CK112&lt;=$H112,"○","×")))</f>
        <v/>
      </c>
      <c r="CM112" s="232"/>
      <c r="CN112" s="274"/>
      <c r="CO112" s="192" t="str">
        <f t="shared" ref="CO112:CO123" si="87">IF(CN112="","",(IF(CN112&lt;=$H112,"○","×")))</f>
        <v/>
      </c>
      <c r="CP112" s="23"/>
      <c r="CQ112" s="274"/>
      <c r="CR112" s="192" t="str">
        <f t="shared" ref="CR112:CR123" si="88">IF(CQ112="","",(IF(CQ112&lt;=$H112,"○","×")))</f>
        <v/>
      </c>
      <c r="CS112" s="23"/>
      <c r="CT112" s="274"/>
      <c r="CU112" s="192" t="str">
        <f t="shared" ref="CU112:CU123" si="89">IF(CT112="","",(IF(CT112&lt;=$H112,"○","×")))</f>
        <v/>
      </c>
      <c r="CV112" s="23"/>
    </row>
    <row r="113" spans="3:100" ht="12" customHeight="1" x14ac:dyDescent="0.2">
      <c r="C113" s="982"/>
      <c r="D113" s="975" t="s">
        <v>222</v>
      </c>
      <c r="E113" s="976"/>
      <c r="F113" s="976"/>
      <c r="G113" s="889" t="s">
        <v>90</v>
      </c>
      <c r="H113" s="885">
        <v>0.02</v>
      </c>
      <c r="I113" s="889" t="s">
        <v>201</v>
      </c>
      <c r="J113" s="885"/>
      <c r="K113" s="189"/>
      <c r="L113" s="192" t="str">
        <f t="shared" si="60"/>
        <v/>
      </c>
      <c r="M113" s="23"/>
      <c r="N113" s="188"/>
      <c r="O113" s="192" t="str">
        <f t="shared" si="61"/>
        <v/>
      </c>
      <c r="P113" s="23"/>
      <c r="Q113" s="218"/>
      <c r="R113" s="192" t="str">
        <f t="shared" si="62"/>
        <v/>
      </c>
      <c r="S113" s="23"/>
      <c r="T113" s="270"/>
      <c r="U113" s="192" t="str">
        <f t="shared" si="63"/>
        <v/>
      </c>
      <c r="V113" s="23"/>
      <c r="W113" s="270"/>
      <c r="X113" s="192" t="str">
        <f t="shared" si="64"/>
        <v/>
      </c>
      <c r="Y113" s="23"/>
      <c r="Z113" s="270"/>
      <c r="AA113" s="192" t="str">
        <f t="shared" si="65"/>
        <v/>
      </c>
      <c r="AB113" s="23"/>
      <c r="AC113" s="270"/>
      <c r="AD113" s="192" t="str">
        <f t="shared" si="66"/>
        <v/>
      </c>
      <c r="AE113" s="23"/>
      <c r="AF113" s="270"/>
      <c r="AG113" s="192" t="str">
        <f t="shared" si="67"/>
        <v/>
      </c>
      <c r="AH113" s="23"/>
      <c r="AI113" s="270"/>
      <c r="AJ113" s="192" t="str">
        <f t="shared" si="68"/>
        <v/>
      </c>
      <c r="AK113" s="23"/>
      <c r="AL113" s="188"/>
      <c r="AM113" s="192" t="str">
        <f t="shared" si="69"/>
        <v/>
      </c>
      <c r="AN113" s="23"/>
      <c r="AO113" s="270"/>
      <c r="AP113" s="192" t="str">
        <f t="shared" si="70"/>
        <v/>
      </c>
      <c r="AQ113" s="23"/>
      <c r="AR113" s="270"/>
      <c r="AS113" s="192" t="str">
        <f t="shared" si="71"/>
        <v/>
      </c>
      <c r="AT113" s="23"/>
      <c r="AU113" s="188"/>
      <c r="AV113" s="192" t="str">
        <f t="shared" si="72"/>
        <v/>
      </c>
      <c r="AW113" s="23"/>
      <c r="AX113" s="270"/>
      <c r="AY113" s="192" t="str">
        <f t="shared" si="73"/>
        <v/>
      </c>
      <c r="AZ113" s="23"/>
      <c r="BA113" s="188"/>
      <c r="BB113" s="192" t="str">
        <f t="shared" si="74"/>
        <v/>
      </c>
      <c r="BC113" s="885"/>
      <c r="BD113" s="189"/>
      <c r="BE113" s="192" t="str">
        <f t="shared" si="75"/>
        <v/>
      </c>
      <c r="BF113" s="23"/>
      <c r="BG113" s="188"/>
      <c r="BH113" s="192" t="str">
        <f t="shared" si="76"/>
        <v/>
      </c>
      <c r="BI113" s="23"/>
      <c r="BJ113" s="270"/>
      <c r="BK113" s="192" t="str">
        <f t="shared" si="77"/>
        <v/>
      </c>
      <c r="BL113" s="23"/>
      <c r="BM113" s="270"/>
      <c r="BN113" s="192" t="str">
        <f t="shared" si="78"/>
        <v/>
      </c>
      <c r="BO113" s="23"/>
      <c r="BP113" s="189"/>
      <c r="BQ113" s="192" t="str">
        <f t="shared" si="79"/>
        <v/>
      </c>
      <c r="BR113" s="23"/>
      <c r="BS113" s="188"/>
      <c r="BT113" s="192" t="str">
        <f t="shared" si="80"/>
        <v/>
      </c>
      <c r="BU113" s="23"/>
      <c r="BV113" s="270"/>
      <c r="BW113" s="192" t="str">
        <f t="shared" si="81"/>
        <v/>
      </c>
      <c r="BX113" s="23"/>
      <c r="BY113" s="270"/>
      <c r="BZ113" s="192" t="str">
        <f t="shared" si="82"/>
        <v/>
      </c>
      <c r="CA113" s="23"/>
      <c r="CB113" s="270"/>
      <c r="CC113" s="192" t="str">
        <f t="shared" si="83"/>
        <v/>
      </c>
      <c r="CD113" s="23"/>
      <c r="CE113" s="270"/>
      <c r="CF113" s="192" t="str">
        <f t="shared" si="84"/>
        <v/>
      </c>
      <c r="CG113" s="23"/>
      <c r="CH113" s="188"/>
      <c r="CI113" s="192" t="str">
        <f t="shared" si="85"/>
        <v/>
      </c>
      <c r="CJ113" s="23"/>
      <c r="CK113" s="270"/>
      <c r="CL113" s="192" t="str">
        <f t="shared" si="86"/>
        <v/>
      </c>
      <c r="CM113" s="23"/>
      <c r="CN113" s="270"/>
      <c r="CO113" s="192" t="str">
        <f t="shared" si="87"/>
        <v/>
      </c>
      <c r="CP113" s="23"/>
      <c r="CQ113" s="270"/>
      <c r="CR113" s="192" t="str">
        <f t="shared" si="88"/>
        <v/>
      </c>
      <c r="CS113" s="23"/>
      <c r="CT113" s="270"/>
      <c r="CU113" s="192" t="str">
        <f t="shared" si="89"/>
        <v/>
      </c>
      <c r="CV113" s="23"/>
    </row>
    <row r="114" spans="3:100" ht="12" customHeight="1" x14ac:dyDescent="0.2">
      <c r="C114" s="982"/>
      <c r="D114" s="975" t="s">
        <v>223</v>
      </c>
      <c r="E114" s="976"/>
      <c r="F114" s="976"/>
      <c r="G114" s="889" t="s">
        <v>90</v>
      </c>
      <c r="H114" s="885">
        <v>2E-3</v>
      </c>
      <c r="I114" s="889" t="s">
        <v>201</v>
      </c>
      <c r="J114" s="885"/>
      <c r="K114" s="189"/>
      <c r="L114" s="192" t="str">
        <f t="shared" si="60"/>
        <v/>
      </c>
      <c r="M114" s="23"/>
      <c r="N114" s="188"/>
      <c r="O114" s="192" t="str">
        <f t="shared" si="61"/>
        <v/>
      </c>
      <c r="P114" s="23"/>
      <c r="Q114" s="219"/>
      <c r="R114" s="192" t="str">
        <f t="shared" si="62"/>
        <v/>
      </c>
      <c r="S114" s="23"/>
      <c r="T114" s="282"/>
      <c r="U114" s="192" t="str">
        <f t="shared" si="63"/>
        <v/>
      </c>
      <c r="V114" s="23"/>
      <c r="W114" s="282"/>
      <c r="X114" s="192" t="str">
        <f t="shared" si="64"/>
        <v/>
      </c>
      <c r="Y114" s="23"/>
      <c r="Z114" s="282"/>
      <c r="AA114" s="192" t="str">
        <f t="shared" si="65"/>
        <v/>
      </c>
      <c r="AB114" s="23"/>
      <c r="AC114" s="282"/>
      <c r="AD114" s="192" t="str">
        <f t="shared" si="66"/>
        <v/>
      </c>
      <c r="AE114" s="23"/>
      <c r="AF114" s="282"/>
      <c r="AG114" s="192" t="str">
        <f t="shared" si="67"/>
        <v/>
      </c>
      <c r="AH114" s="23"/>
      <c r="AI114" s="282"/>
      <c r="AJ114" s="192" t="str">
        <f t="shared" si="68"/>
        <v/>
      </c>
      <c r="AK114" s="23"/>
      <c r="AL114" s="189"/>
      <c r="AM114" s="192" t="str">
        <f t="shared" si="69"/>
        <v/>
      </c>
      <c r="AN114" s="23"/>
      <c r="AO114" s="282"/>
      <c r="AP114" s="192" t="str">
        <f t="shared" si="70"/>
        <v/>
      </c>
      <c r="AQ114" s="23"/>
      <c r="AR114" s="282"/>
      <c r="AS114" s="192" t="str">
        <f t="shared" si="71"/>
        <v/>
      </c>
      <c r="AT114" s="23"/>
      <c r="AU114" s="189"/>
      <c r="AV114" s="192" t="str">
        <f t="shared" si="72"/>
        <v/>
      </c>
      <c r="AW114" s="23"/>
      <c r="AX114" s="282"/>
      <c r="AY114" s="192" t="str">
        <f t="shared" si="73"/>
        <v/>
      </c>
      <c r="AZ114" s="23"/>
      <c r="BA114" s="188"/>
      <c r="BB114" s="192" t="str">
        <f t="shared" si="74"/>
        <v/>
      </c>
      <c r="BC114" s="885"/>
      <c r="BD114" s="189"/>
      <c r="BE114" s="192" t="str">
        <f t="shared" si="75"/>
        <v/>
      </c>
      <c r="BF114" s="23"/>
      <c r="BG114" s="188"/>
      <c r="BH114" s="192" t="str">
        <f t="shared" si="76"/>
        <v/>
      </c>
      <c r="BI114" s="23"/>
      <c r="BJ114" s="282"/>
      <c r="BK114" s="192" t="str">
        <f t="shared" si="77"/>
        <v/>
      </c>
      <c r="BL114" s="23"/>
      <c r="BM114" s="282"/>
      <c r="BN114" s="192" t="str">
        <f t="shared" si="78"/>
        <v/>
      </c>
      <c r="BO114" s="23"/>
      <c r="BP114" s="189"/>
      <c r="BQ114" s="192" t="str">
        <f t="shared" si="79"/>
        <v/>
      </c>
      <c r="BR114" s="23"/>
      <c r="BS114" s="188"/>
      <c r="BT114" s="192" t="str">
        <f t="shared" si="80"/>
        <v/>
      </c>
      <c r="BU114" s="23"/>
      <c r="BV114" s="282"/>
      <c r="BW114" s="192" t="str">
        <f t="shared" si="81"/>
        <v/>
      </c>
      <c r="BX114" s="23"/>
      <c r="BY114" s="282"/>
      <c r="BZ114" s="192" t="str">
        <f t="shared" si="82"/>
        <v/>
      </c>
      <c r="CA114" s="23"/>
      <c r="CB114" s="282"/>
      <c r="CC114" s="192" t="str">
        <f t="shared" si="83"/>
        <v/>
      </c>
      <c r="CD114" s="23"/>
      <c r="CE114" s="282"/>
      <c r="CF114" s="192" t="str">
        <f t="shared" si="84"/>
        <v/>
      </c>
      <c r="CG114" s="23"/>
      <c r="CH114" s="188"/>
      <c r="CI114" s="192" t="str">
        <f t="shared" si="85"/>
        <v/>
      </c>
      <c r="CJ114" s="23"/>
      <c r="CK114" s="282"/>
      <c r="CL114" s="192" t="str">
        <f t="shared" si="86"/>
        <v/>
      </c>
      <c r="CM114" s="23"/>
      <c r="CN114" s="282"/>
      <c r="CO114" s="192" t="str">
        <f t="shared" si="87"/>
        <v/>
      </c>
      <c r="CP114" s="23"/>
      <c r="CQ114" s="282"/>
      <c r="CR114" s="192" t="str">
        <f t="shared" si="88"/>
        <v/>
      </c>
      <c r="CS114" s="23"/>
      <c r="CT114" s="282"/>
      <c r="CU114" s="192" t="str">
        <f t="shared" si="89"/>
        <v/>
      </c>
      <c r="CV114" s="23"/>
    </row>
    <row r="115" spans="3:100" ht="12" customHeight="1" x14ac:dyDescent="0.2">
      <c r="C115" s="982"/>
      <c r="D115" s="977" t="s">
        <v>224</v>
      </c>
      <c r="E115" s="978"/>
      <c r="F115" s="978"/>
      <c r="G115" s="898" t="s">
        <v>90</v>
      </c>
      <c r="H115" s="896">
        <v>4.0000000000000002E-4</v>
      </c>
      <c r="I115" s="898" t="s">
        <v>201</v>
      </c>
      <c r="J115" s="896"/>
      <c r="K115" s="227"/>
      <c r="L115" s="222" t="str">
        <f t="shared" si="60"/>
        <v/>
      </c>
      <c r="M115" s="224"/>
      <c r="N115" s="228"/>
      <c r="O115" s="222" t="str">
        <f t="shared" si="61"/>
        <v/>
      </c>
      <c r="P115" s="224"/>
      <c r="Q115" s="223"/>
      <c r="R115" s="222" t="str">
        <f t="shared" si="62"/>
        <v/>
      </c>
      <c r="S115" s="224"/>
      <c r="T115" s="283"/>
      <c r="U115" s="222" t="str">
        <f t="shared" si="63"/>
        <v/>
      </c>
      <c r="V115" s="224"/>
      <c r="W115" s="283"/>
      <c r="X115" s="222" t="str">
        <f t="shared" si="64"/>
        <v/>
      </c>
      <c r="Y115" s="224"/>
      <c r="Z115" s="283"/>
      <c r="AA115" s="222" t="str">
        <f t="shared" si="65"/>
        <v/>
      </c>
      <c r="AB115" s="224"/>
      <c r="AC115" s="283"/>
      <c r="AD115" s="222" t="str">
        <f t="shared" si="66"/>
        <v/>
      </c>
      <c r="AE115" s="224"/>
      <c r="AF115" s="283"/>
      <c r="AG115" s="222" t="str">
        <f t="shared" si="67"/>
        <v/>
      </c>
      <c r="AH115" s="224"/>
      <c r="AI115" s="283"/>
      <c r="AJ115" s="222" t="str">
        <f t="shared" si="68"/>
        <v/>
      </c>
      <c r="AK115" s="224"/>
      <c r="AL115" s="227"/>
      <c r="AM115" s="222" t="str">
        <f t="shared" si="69"/>
        <v/>
      </c>
      <c r="AN115" s="224"/>
      <c r="AO115" s="283"/>
      <c r="AP115" s="222" t="str">
        <f t="shared" si="70"/>
        <v/>
      </c>
      <c r="AQ115" s="224"/>
      <c r="AR115" s="283"/>
      <c r="AS115" s="222" t="str">
        <f t="shared" si="71"/>
        <v/>
      </c>
      <c r="AT115" s="224"/>
      <c r="AU115" s="227"/>
      <c r="AV115" s="222" t="str">
        <f t="shared" si="72"/>
        <v/>
      </c>
      <c r="AW115" s="224"/>
      <c r="AX115" s="283"/>
      <c r="AY115" s="222" t="str">
        <f t="shared" si="73"/>
        <v/>
      </c>
      <c r="AZ115" s="224"/>
      <c r="BA115" s="228"/>
      <c r="BB115" s="222" t="str">
        <f t="shared" si="74"/>
        <v/>
      </c>
      <c r="BC115" s="896"/>
      <c r="BD115" s="227"/>
      <c r="BE115" s="222" t="str">
        <f t="shared" si="75"/>
        <v/>
      </c>
      <c r="BF115" s="224"/>
      <c r="BG115" s="228"/>
      <c r="BH115" s="222" t="str">
        <f t="shared" si="76"/>
        <v/>
      </c>
      <c r="BI115" s="224"/>
      <c r="BJ115" s="283"/>
      <c r="BK115" s="222" t="str">
        <f t="shared" si="77"/>
        <v/>
      </c>
      <c r="BL115" s="224"/>
      <c r="BM115" s="283"/>
      <c r="BN115" s="222" t="str">
        <f t="shared" si="78"/>
        <v/>
      </c>
      <c r="BO115" s="224"/>
      <c r="BP115" s="227"/>
      <c r="BQ115" s="222" t="str">
        <f t="shared" si="79"/>
        <v/>
      </c>
      <c r="BR115" s="224"/>
      <c r="BS115" s="228"/>
      <c r="BT115" s="222" t="str">
        <f t="shared" si="80"/>
        <v/>
      </c>
      <c r="BU115" s="224"/>
      <c r="BV115" s="283"/>
      <c r="BW115" s="222" t="str">
        <f t="shared" si="81"/>
        <v/>
      </c>
      <c r="BX115" s="224"/>
      <c r="BY115" s="283"/>
      <c r="BZ115" s="222" t="str">
        <f t="shared" si="82"/>
        <v/>
      </c>
      <c r="CA115" s="224"/>
      <c r="CB115" s="283"/>
      <c r="CC115" s="222" t="str">
        <f t="shared" si="83"/>
        <v/>
      </c>
      <c r="CD115" s="224"/>
      <c r="CE115" s="283"/>
      <c r="CF115" s="222" t="str">
        <f t="shared" si="84"/>
        <v/>
      </c>
      <c r="CG115" s="224"/>
      <c r="CH115" s="228"/>
      <c r="CI115" s="222" t="str">
        <f t="shared" si="85"/>
        <v/>
      </c>
      <c r="CJ115" s="224"/>
      <c r="CK115" s="283"/>
      <c r="CL115" s="222" t="str">
        <f t="shared" si="86"/>
        <v/>
      </c>
      <c r="CM115" s="224"/>
      <c r="CN115" s="283"/>
      <c r="CO115" s="222" t="str">
        <f t="shared" si="87"/>
        <v/>
      </c>
      <c r="CP115" s="224"/>
      <c r="CQ115" s="283"/>
      <c r="CR115" s="222" t="str">
        <f t="shared" si="88"/>
        <v/>
      </c>
      <c r="CS115" s="224"/>
      <c r="CT115" s="283"/>
      <c r="CU115" s="222" t="str">
        <f t="shared" si="89"/>
        <v/>
      </c>
      <c r="CV115" s="23"/>
    </row>
    <row r="116" spans="3:100" ht="12" customHeight="1" x14ac:dyDescent="0.2">
      <c r="C116" s="982"/>
      <c r="D116" s="975" t="s">
        <v>225</v>
      </c>
      <c r="E116" s="976"/>
      <c r="F116" s="976"/>
      <c r="G116" s="889" t="s">
        <v>99</v>
      </c>
      <c r="H116" s="893">
        <v>0.2</v>
      </c>
      <c r="I116" s="899" t="s">
        <v>201</v>
      </c>
      <c r="J116" s="885"/>
      <c r="K116" s="189"/>
      <c r="L116" s="192" t="str">
        <f t="shared" si="60"/>
        <v/>
      </c>
      <c r="M116" s="23"/>
      <c r="N116" s="188"/>
      <c r="O116" s="192" t="str">
        <f t="shared" si="61"/>
        <v/>
      </c>
      <c r="P116" s="23"/>
      <c r="Q116" s="219"/>
      <c r="R116" s="192" t="str">
        <f t="shared" si="62"/>
        <v/>
      </c>
      <c r="S116" s="23"/>
      <c r="T116" s="191"/>
      <c r="U116" s="192" t="str">
        <f t="shared" si="63"/>
        <v/>
      </c>
      <c r="V116" s="23"/>
      <c r="W116" s="191"/>
      <c r="X116" s="192" t="str">
        <f t="shared" si="64"/>
        <v/>
      </c>
      <c r="Y116" s="23"/>
      <c r="Z116" s="191"/>
      <c r="AA116" s="192" t="str">
        <f t="shared" si="65"/>
        <v/>
      </c>
      <c r="AB116" s="23"/>
      <c r="AC116" s="191"/>
      <c r="AD116" s="192" t="str">
        <f t="shared" si="66"/>
        <v/>
      </c>
      <c r="AE116" s="23"/>
      <c r="AF116" s="191"/>
      <c r="AG116" s="192" t="str">
        <f t="shared" si="67"/>
        <v/>
      </c>
      <c r="AH116" s="23"/>
      <c r="AI116" s="191"/>
      <c r="AJ116" s="192" t="str">
        <f t="shared" si="68"/>
        <v/>
      </c>
      <c r="AK116" s="23"/>
      <c r="AL116" s="189"/>
      <c r="AM116" s="192" t="str">
        <f t="shared" si="69"/>
        <v/>
      </c>
      <c r="AN116" s="23"/>
      <c r="AO116" s="191"/>
      <c r="AP116" s="192" t="str">
        <f t="shared" si="70"/>
        <v/>
      </c>
      <c r="AQ116" s="23"/>
      <c r="AR116" s="191"/>
      <c r="AS116" s="192" t="str">
        <f t="shared" si="71"/>
        <v/>
      </c>
      <c r="AT116" s="23"/>
      <c r="AU116" s="189"/>
      <c r="AV116" s="192" t="str">
        <f t="shared" si="72"/>
        <v/>
      </c>
      <c r="AW116" s="23"/>
      <c r="AX116" s="191"/>
      <c r="AY116" s="192" t="str">
        <f t="shared" si="73"/>
        <v/>
      </c>
      <c r="AZ116" s="23"/>
      <c r="BA116" s="188"/>
      <c r="BB116" s="192" t="str">
        <f t="shared" si="74"/>
        <v/>
      </c>
      <c r="BC116" s="885"/>
      <c r="BD116" s="189"/>
      <c r="BE116" s="192" t="str">
        <f t="shared" si="75"/>
        <v/>
      </c>
      <c r="BF116" s="23"/>
      <c r="BG116" s="188"/>
      <c r="BH116" s="192" t="str">
        <f t="shared" si="76"/>
        <v/>
      </c>
      <c r="BI116" s="23"/>
      <c r="BJ116" s="191"/>
      <c r="BK116" s="192" t="str">
        <f t="shared" si="77"/>
        <v/>
      </c>
      <c r="BL116" s="23"/>
      <c r="BM116" s="191"/>
      <c r="BN116" s="192" t="str">
        <f t="shared" si="78"/>
        <v/>
      </c>
      <c r="BO116" s="23"/>
      <c r="BP116" s="189"/>
      <c r="BQ116" s="192" t="str">
        <f t="shared" si="79"/>
        <v/>
      </c>
      <c r="BR116" s="23"/>
      <c r="BS116" s="189"/>
      <c r="BT116" s="192" t="str">
        <f t="shared" si="80"/>
        <v/>
      </c>
      <c r="BU116" s="23"/>
      <c r="BV116" s="191"/>
      <c r="BW116" s="192" t="str">
        <f t="shared" si="81"/>
        <v/>
      </c>
      <c r="BX116" s="23"/>
      <c r="BY116" s="191"/>
      <c r="BZ116" s="192" t="str">
        <f t="shared" si="82"/>
        <v/>
      </c>
      <c r="CA116" s="23"/>
      <c r="CB116" s="191"/>
      <c r="CC116" s="192" t="str">
        <f t="shared" si="83"/>
        <v/>
      </c>
      <c r="CD116" s="23"/>
      <c r="CE116" s="191"/>
      <c r="CF116" s="192" t="str">
        <f t="shared" si="84"/>
        <v/>
      </c>
      <c r="CG116" s="23"/>
      <c r="CH116" s="188"/>
      <c r="CI116" s="192" t="str">
        <f t="shared" si="85"/>
        <v/>
      </c>
      <c r="CJ116" s="23"/>
      <c r="CK116" s="191"/>
      <c r="CL116" s="192" t="str">
        <f t="shared" si="86"/>
        <v/>
      </c>
      <c r="CM116" s="23"/>
      <c r="CN116" s="191"/>
      <c r="CO116" s="192" t="str">
        <f t="shared" si="87"/>
        <v/>
      </c>
      <c r="CP116" s="23"/>
      <c r="CQ116" s="191"/>
      <c r="CR116" s="192" t="str">
        <f t="shared" si="88"/>
        <v/>
      </c>
      <c r="CS116" s="23"/>
      <c r="CT116" s="191"/>
      <c r="CU116" s="192" t="str">
        <f t="shared" si="89"/>
        <v/>
      </c>
      <c r="CV116" s="23"/>
    </row>
    <row r="117" spans="3:100" ht="12" customHeight="1" x14ac:dyDescent="0.2">
      <c r="C117" s="982"/>
      <c r="D117" s="975" t="s">
        <v>226</v>
      </c>
      <c r="E117" s="976"/>
      <c r="F117" s="976"/>
      <c r="G117" s="889" t="s">
        <v>99</v>
      </c>
      <c r="H117" s="885">
        <v>2E-3</v>
      </c>
      <c r="I117" s="889" t="s">
        <v>201</v>
      </c>
      <c r="J117" s="885"/>
      <c r="K117" s="189"/>
      <c r="L117" s="192" t="str">
        <f t="shared" si="60"/>
        <v/>
      </c>
      <c r="M117" s="23"/>
      <c r="N117" s="188"/>
      <c r="O117" s="192" t="str">
        <f t="shared" si="61"/>
        <v/>
      </c>
      <c r="P117" s="23"/>
      <c r="Q117" s="219"/>
      <c r="R117" s="192" t="str">
        <f t="shared" si="62"/>
        <v/>
      </c>
      <c r="S117" s="23"/>
      <c r="T117" s="282"/>
      <c r="U117" s="192" t="str">
        <f t="shared" si="63"/>
        <v/>
      </c>
      <c r="V117" s="23"/>
      <c r="W117" s="282"/>
      <c r="X117" s="192" t="str">
        <f t="shared" si="64"/>
        <v/>
      </c>
      <c r="Y117" s="23"/>
      <c r="Z117" s="282"/>
      <c r="AA117" s="192" t="str">
        <f t="shared" si="65"/>
        <v/>
      </c>
      <c r="AB117" s="23"/>
      <c r="AC117" s="282"/>
      <c r="AD117" s="192" t="str">
        <f t="shared" si="66"/>
        <v/>
      </c>
      <c r="AE117" s="23"/>
      <c r="AF117" s="282"/>
      <c r="AG117" s="192" t="str">
        <f t="shared" si="67"/>
        <v/>
      </c>
      <c r="AH117" s="23"/>
      <c r="AI117" s="282"/>
      <c r="AJ117" s="192" t="str">
        <f t="shared" si="68"/>
        <v/>
      </c>
      <c r="AK117" s="23"/>
      <c r="AL117" s="189"/>
      <c r="AM117" s="192" t="str">
        <f t="shared" si="69"/>
        <v/>
      </c>
      <c r="AN117" s="23"/>
      <c r="AO117" s="282"/>
      <c r="AP117" s="192" t="str">
        <f t="shared" si="70"/>
        <v/>
      </c>
      <c r="AQ117" s="23"/>
      <c r="AR117" s="282"/>
      <c r="AS117" s="192" t="str">
        <f t="shared" si="71"/>
        <v/>
      </c>
      <c r="AT117" s="23"/>
      <c r="AU117" s="189"/>
      <c r="AV117" s="192" t="str">
        <f t="shared" si="72"/>
        <v/>
      </c>
      <c r="AW117" s="23"/>
      <c r="AX117" s="282"/>
      <c r="AY117" s="192" t="str">
        <f t="shared" si="73"/>
        <v/>
      </c>
      <c r="AZ117" s="23"/>
      <c r="BA117" s="188"/>
      <c r="BB117" s="192" t="str">
        <f t="shared" si="74"/>
        <v/>
      </c>
      <c r="BC117" s="885"/>
      <c r="BD117" s="189"/>
      <c r="BE117" s="192" t="str">
        <f t="shared" si="75"/>
        <v/>
      </c>
      <c r="BF117" s="23"/>
      <c r="BG117" s="188"/>
      <c r="BH117" s="192" t="str">
        <f t="shared" si="76"/>
        <v/>
      </c>
      <c r="BI117" s="23"/>
      <c r="BJ117" s="282"/>
      <c r="BK117" s="192" t="str">
        <f t="shared" si="77"/>
        <v/>
      </c>
      <c r="BL117" s="23"/>
      <c r="BM117" s="282"/>
      <c r="BN117" s="192" t="str">
        <f t="shared" si="78"/>
        <v/>
      </c>
      <c r="BO117" s="23"/>
      <c r="BP117" s="189"/>
      <c r="BQ117" s="192" t="str">
        <f t="shared" si="79"/>
        <v/>
      </c>
      <c r="BR117" s="23"/>
      <c r="BS117" s="189"/>
      <c r="BT117" s="192" t="str">
        <f t="shared" si="80"/>
        <v/>
      </c>
      <c r="BU117" s="23"/>
      <c r="BV117" s="282"/>
      <c r="BW117" s="192" t="str">
        <f t="shared" si="81"/>
        <v/>
      </c>
      <c r="BX117" s="23"/>
      <c r="BY117" s="282"/>
      <c r="BZ117" s="192" t="str">
        <f t="shared" si="82"/>
        <v/>
      </c>
      <c r="CA117" s="23"/>
      <c r="CB117" s="282"/>
      <c r="CC117" s="192" t="str">
        <f t="shared" si="83"/>
        <v/>
      </c>
      <c r="CD117" s="23"/>
      <c r="CE117" s="282"/>
      <c r="CF117" s="192" t="str">
        <f t="shared" si="84"/>
        <v/>
      </c>
      <c r="CG117" s="23"/>
      <c r="CH117" s="188"/>
      <c r="CI117" s="192" t="str">
        <f t="shared" si="85"/>
        <v/>
      </c>
      <c r="CJ117" s="23"/>
      <c r="CK117" s="282"/>
      <c r="CL117" s="192" t="str">
        <f t="shared" si="86"/>
        <v/>
      </c>
      <c r="CM117" s="23"/>
      <c r="CN117" s="282"/>
      <c r="CO117" s="192" t="str">
        <f t="shared" si="87"/>
        <v/>
      </c>
      <c r="CP117" s="23"/>
      <c r="CQ117" s="282"/>
      <c r="CR117" s="192" t="str">
        <f t="shared" si="88"/>
        <v/>
      </c>
      <c r="CS117" s="23"/>
      <c r="CT117" s="282"/>
      <c r="CU117" s="192" t="str">
        <f t="shared" si="89"/>
        <v/>
      </c>
      <c r="CV117" s="23"/>
    </row>
    <row r="118" spans="3:100" ht="12" customHeight="1" x14ac:dyDescent="0.2">
      <c r="C118" s="982"/>
      <c r="D118" s="975" t="s">
        <v>227</v>
      </c>
      <c r="E118" s="976"/>
      <c r="F118" s="976"/>
      <c r="G118" s="889" t="s">
        <v>99</v>
      </c>
      <c r="H118" s="885">
        <v>5.0000000000000002E-5</v>
      </c>
      <c r="I118" s="889" t="s">
        <v>201</v>
      </c>
      <c r="J118" s="885"/>
      <c r="K118" s="189"/>
      <c r="L118" s="192" t="str">
        <f t="shared" si="60"/>
        <v/>
      </c>
      <c r="M118" s="23"/>
      <c r="N118" s="188"/>
      <c r="O118" s="192" t="str">
        <f t="shared" si="61"/>
        <v/>
      </c>
      <c r="P118" s="23"/>
      <c r="Q118" s="217"/>
      <c r="R118" s="192" t="str">
        <f t="shared" si="62"/>
        <v/>
      </c>
      <c r="S118" s="23"/>
      <c r="T118" s="282"/>
      <c r="U118" s="192" t="str">
        <f t="shared" si="63"/>
        <v/>
      </c>
      <c r="V118" s="23"/>
      <c r="W118" s="282"/>
      <c r="X118" s="192" t="str">
        <f t="shared" si="64"/>
        <v/>
      </c>
      <c r="Y118" s="23"/>
      <c r="Z118" s="282"/>
      <c r="AA118" s="192" t="str">
        <f t="shared" si="65"/>
        <v/>
      </c>
      <c r="AB118" s="23"/>
      <c r="AC118" s="282"/>
      <c r="AD118" s="192" t="str">
        <f t="shared" si="66"/>
        <v/>
      </c>
      <c r="AE118" s="23"/>
      <c r="AF118" s="282"/>
      <c r="AG118" s="192" t="str">
        <f t="shared" si="67"/>
        <v/>
      </c>
      <c r="AH118" s="23"/>
      <c r="AI118" s="282"/>
      <c r="AJ118" s="192" t="str">
        <f t="shared" si="68"/>
        <v/>
      </c>
      <c r="AK118" s="23"/>
      <c r="AL118" s="189"/>
      <c r="AM118" s="192" t="str">
        <f t="shared" si="69"/>
        <v/>
      </c>
      <c r="AN118" s="23"/>
      <c r="AO118" s="282"/>
      <c r="AP118" s="192" t="str">
        <f t="shared" si="70"/>
        <v/>
      </c>
      <c r="AQ118" s="23"/>
      <c r="AR118" s="282"/>
      <c r="AS118" s="192" t="str">
        <f t="shared" si="71"/>
        <v/>
      </c>
      <c r="AT118" s="23"/>
      <c r="AU118" s="189"/>
      <c r="AV118" s="192" t="str">
        <f t="shared" si="72"/>
        <v/>
      </c>
      <c r="AW118" s="23"/>
      <c r="AX118" s="282"/>
      <c r="AY118" s="192" t="str">
        <f t="shared" si="73"/>
        <v/>
      </c>
      <c r="AZ118" s="23"/>
      <c r="BA118" s="188"/>
      <c r="BB118" s="192" t="str">
        <f t="shared" si="74"/>
        <v/>
      </c>
      <c r="BC118" s="885"/>
      <c r="BD118" s="189"/>
      <c r="BE118" s="192" t="str">
        <f t="shared" si="75"/>
        <v/>
      </c>
      <c r="BF118" s="23"/>
      <c r="BG118" s="188"/>
      <c r="BH118" s="192" t="str">
        <f t="shared" si="76"/>
        <v/>
      </c>
      <c r="BI118" s="23"/>
      <c r="BJ118" s="282"/>
      <c r="BK118" s="192" t="str">
        <f t="shared" si="77"/>
        <v/>
      </c>
      <c r="BL118" s="23"/>
      <c r="BM118" s="282"/>
      <c r="BN118" s="192" t="str">
        <f t="shared" si="78"/>
        <v/>
      </c>
      <c r="BO118" s="23"/>
      <c r="BP118" s="189"/>
      <c r="BQ118" s="192" t="str">
        <f t="shared" si="79"/>
        <v/>
      </c>
      <c r="BR118" s="23"/>
      <c r="BS118" s="189"/>
      <c r="BT118" s="192" t="str">
        <f t="shared" si="80"/>
        <v/>
      </c>
      <c r="BU118" s="23"/>
      <c r="BV118" s="282"/>
      <c r="BW118" s="192" t="str">
        <f t="shared" si="81"/>
        <v/>
      </c>
      <c r="BX118" s="23"/>
      <c r="BY118" s="282"/>
      <c r="BZ118" s="192" t="str">
        <f t="shared" si="82"/>
        <v/>
      </c>
      <c r="CA118" s="23"/>
      <c r="CB118" s="282"/>
      <c r="CC118" s="192" t="str">
        <f t="shared" si="83"/>
        <v/>
      </c>
      <c r="CD118" s="23"/>
      <c r="CE118" s="282"/>
      <c r="CF118" s="192" t="str">
        <f t="shared" si="84"/>
        <v/>
      </c>
      <c r="CG118" s="23"/>
      <c r="CH118" s="188"/>
      <c r="CI118" s="192" t="str">
        <f t="shared" si="85"/>
        <v/>
      </c>
      <c r="CJ118" s="23"/>
      <c r="CK118" s="282"/>
      <c r="CL118" s="192" t="str">
        <f t="shared" si="86"/>
        <v/>
      </c>
      <c r="CM118" s="23"/>
      <c r="CN118" s="282"/>
      <c r="CO118" s="192" t="str">
        <f t="shared" si="87"/>
        <v/>
      </c>
      <c r="CP118" s="23"/>
      <c r="CQ118" s="282"/>
      <c r="CR118" s="192" t="str">
        <f t="shared" si="88"/>
        <v/>
      </c>
      <c r="CS118" s="23"/>
      <c r="CT118" s="282"/>
      <c r="CU118" s="192" t="str">
        <f t="shared" si="89"/>
        <v/>
      </c>
      <c r="CV118" s="23"/>
    </row>
    <row r="119" spans="3:100" ht="12" customHeight="1" x14ac:dyDescent="0.2">
      <c r="C119" s="982"/>
      <c r="D119" s="975" t="s">
        <v>228</v>
      </c>
      <c r="E119" s="976"/>
      <c r="F119" s="976"/>
      <c r="G119" s="889" t="s">
        <v>99</v>
      </c>
      <c r="H119" s="885">
        <v>0.08</v>
      </c>
      <c r="I119" s="889" t="s">
        <v>93</v>
      </c>
      <c r="J119" s="885"/>
      <c r="K119" s="237"/>
      <c r="L119" s="192" t="str">
        <f t="shared" si="60"/>
        <v/>
      </c>
      <c r="M119" s="23"/>
      <c r="N119" s="188"/>
      <c r="O119" s="192" t="str">
        <f t="shared" si="61"/>
        <v/>
      </c>
      <c r="P119" s="23"/>
      <c r="Q119" s="217"/>
      <c r="R119" s="192" t="str">
        <f t="shared" si="62"/>
        <v/>
      </c>
      <c r="S119" s="23"/>
      <c r="T119" s="188"/>
      <c r="U119" s="192" t="str">
        <f t="shared" si="63"/>
        <v/>
      </c>
      <c r="V119" s="23"/>
      <c r="W119" s="188"/>
      <c r="X119" s="192" t="str">
        <f t="shared" si="64"/>
        <v/>
      </c>
      <c r="Y119" s="23"/>
      <c r="Z119" s="188"/>
      <c r="AA119" s="192" t="str">
        <f t="shared" si="65"/>
        <v/>
      </c>
      <c r="AB119" s="23"/>
      <c r="AC119" s="188"/>
      <c r="AD119" s="192" t="str">
        <f t="shared" si="66"/>
        <v/>
      </c>
      <c r="AE119" s="23"/>
      <c r="AF119" s="188"/>
      <c r="AG119" s="192" t="str">
        <f t="shared" si="67"/>
        <v/>
      </c>
      <c r="AH119" s="23"/>
      <c r="AI119" s="188"/>
      <c r="AJ119" s="192" t="str">
        <f t="shared" si="68"/>
        <v/>
      </c>
      <c r="AK119" s="23"/>
      <c r="AL119" s="237"/>
      <c r="AM119" s="192" t="str">
        <f t="shared" si="69"/>
        <v/>
      </c>
      <c r="AN119" s="23"/>
      <c r="AO119" s="188"/>
      <c r="AP119" s="192" t="str">
        <f t="shared" si="70"/>
        <v/>
      </c>
      <c r="AQ119" s="23"/>
      <c r="AR119" s="188"/>
      <c r="AS119" s="192" t="str">
        <f t="shared" si="71"/>
        <v/>
      </c>
      <c r="AT119" s="23"/>
      <c r="AU119" s="237"/>
      <c r="AV119" s="192" t="str">
        <f t="shared" si="72"/>
        <v/>
      </c>
      <c r="AW119" s="23"/>
      <c r="AX119" s="188"/>
      <c r="AY119" s="192" t="str">
        <f t="shared" si="73"/>
        <v/>
      </c>
      <c r="AZ119" s="23"/>
      <c r="BA119" s="188"/>
      <c r="BB119" s="192" t="str">
        <f t="shared" si="74"/>
        <v/>
      </c>
      <c r="BC119" s="885"/>
      <c r="BD119" s="237"/>
      <c r="BE119" s="192" t="str">
        <f t="shared" si="75"/>
        <v/>
      </c>
      <c r="BF119" s="23"/>
      <c r="BG119" s="188"/>
      <c r="BH119" s="192" t="str">
        <f t="shared" si="76"/>
        <v/>
      </c>
      <c r="BI119" s="23"/>
      <c r="BJ119" s="188"/>
      <c r="BK119" s="192" t="str">
        <f t="shared" si="77"/>
        <v/>
      </c>
      <c r="BL119" s="23"/>
      <c r="BM119" s="188"/>
      <c r="BN119" s="192" t="str">
        <f t="shared" si="78"/>
        <v/>
      </c>
      <c r="BO119" s="23"/>
      <c r="BP119" s="237"/>
      <c r="BQ119" s="192" t="str">
        <f t="shared" si="79"/>
        <v/>
      </c>
      <c r="BR119" s="23"/>
      <c r="BS119" s="237"/>
      <c r="BT119" s="192" t="str">
        <f t="shared" si="80"/>
        <v/>
      </c>
      <c r="BU119" s="23"/>
      <c r="BV119" s="188"/>
      <c r="BW119" s="192" t="str">
        <f t="shared" si="81"/>
        <v/>
      </c>
      <c r="BX119" s="23"/>
      <c r="BY119" s="188"/>
      <c r="BZ119" s="192" t="str">
        <f t="shared" si="82"/>
        <v/>
      </c>
      <c r="CA119" s="23"/>
      <c r="CB119" s="188"/>
      <c r="CC119" s="192" t="str">
        <f t="shared" si="83"/>
        <v/>
      </c>
      <c r="CD119" s="23"/>
      <c r="CE119" s="188"/>
      <c r="CF119" s="192" t="str">
        <f t="shared" si="84"/>
        <v/>
      </c>
      <c r="CG119" s="23"/>
      <c r="CH119" s="188"/>
      <c r="CI119" s="192" t="str">
        <f t="shared" si="85"/>
        <v/>
      </c>
      <c r="CJ119" s="23"/>
      <c r="CK119" s="188"/>
      <c r="CL119" s="192" t="str">
        <f t="shared" si="86"/>
        <v/>
      </c>
      <c r="CM119" s="23"/>
      <c r="CN119" s="188"/>
      <c r="CO119" s="192" t="str">
        <f t="shared" si="87"/>
        <v/>
      </c>
      <c r="CP119" s="23"/>
      <c r="CQ119" s="188"/>
      <c r="CR119" s="192" t="str">
        <f t="shared" si="88"/>
        <v/>
      </c>
      <c r="CS119" s="23"/>
      <c r="CT119" s="188"/>
      <c r="CU119" s="192" t="str">
        <f t="shared" si="89"/>
        <v/>
      </c>
      <c r="CV119" s="23"/>
    </row>
    <row r="120" spans="3:100" ht="12" customHeight="1" x14ac:dyDescent="0.2">
      <c r="C120" s="982"/>
      <c r="D120" s="977" t="s">
        <v>229</v>
      </c>
      <c r="E120" s="978"/>
      <c r="F120" s="978"/>
      <c r="G120" s="898" t="s">
        <v>90</v>
      </c>
      <c r="H120" s="896">
        <v>1</v>
      </c>
      <c r="I120" s="898" t="s">
        <v>93</v>
      </c>
      <c r="J120" s="885"/>
      <c r="K120" s="264"/>
      <c r="L120" s="222" t="str">
        <f t="shared" si="60"/>
        <v/>
      </c>
      <c r="M120" s="23"/>
      <c r="N120" s="188"/>
      <c r="O120" s="222" t="str">
        <f t="shared" si="61"/>
        <v/>
      </c>
      <c r="P120" s="224"/>
      <c r="Q120" s="221"/>
      <c r="R120" s="222" t="str">
        <f t="shared" si="62"/>
        <v/>
      </c>
      <c r="S120" s="224"/>
      <c r="T120" s="228"/>
      <c r="U120" s="222" t="str">
        <f t="shared" si="63"/>
        <v/>
      </c>
      <c r="V120" s="224"/>
      <c r="W120" s="228"/>
      <c r="X120" s="222" t="str">
        <f t="shared" si="64"/>
        <v/>
      </c>
      <c r="Y120" s="224"/>
      <c r="Z120" s="228"/>
      <c r="AA120" s="222" t="str">
        <f t="shared" si="65"/>
        <v/>
      </c>
      <c r="AB120" s="224"/>
      <c r="AC120" s="228"/>
      <c r="AD120" s="222" t="str">
        <f t="shared" si="66"/>
        <v/>
      </c>
      <c r="AE120" s="224"/>
      <c r="AF120" s="228"/>
      <c r="AG120" s="222" t="str">
        <f t="shared" si="67"/>
        <v/>
      </c>
      <c r="AH120" s="224"/>
      <c r="AI120" s="228"/>
      <c r="AJ120" s="222" t="str">
        <f t="shared" si="68"/>
        <v/>
      </c>
      <c r="AK120" s="284"/>
      <c r="AL120" s="285"/>
      <c r="AM120" s="222" t="str">
        <f t="shared" si="69"/>
        <v/>
      </c>
      <c r="AN120" s="284"/>
      <c r="AO120" s="228"/>
      <c r="AP120" s="222" t="str">
        <f t="shared" si="70"/>
        <v/>
      </c>
      <c r="AQ120" s="284"/>
      <c r="AR120" s="228"/>
      <c r="AS120" s="222" t="str">
        <f t="shared" si="71"/>
        <v/>
      </c>
      <c r="AT120" s="284"/>
      <c r="AU120" s="285"/>
      <c r="AV120" s="222" t="str">
        <f t="shared" si="72"/>
        <v/>
      </c>
      <c r="AW120" s="224"/>
      <c r="AX120" s="228"/>
      <c r="AY120" s="222" t="str">
        <f t="shared" si="73"/>
        <v/>
      </c>
      <c r="AZ120" s="224"/>
      <c r="BA120" s="228"/>
      <c r="BB120" s="222" t="str">
        <f t="shared" si="74"/>
        <v/>
      </c>
      <c r="BC120" s="896"/>
      <c r="BD120" s="285"/>
      <c r="BE120" s="222" t="str">
        <f t="shared" si="75"/>
        <v/>
      </c>
      <c r="BF120" s="224"/>
      <c r="BG120" s="228"/>
      <c r="BH120" s="222" t="str">
        <f t="shared" si="76"/>
        <v/>
      </c>
      <c r="BI120" s="224"/>
      <c r="BJ120" s="228"/>
      <c r="BK120" s="222" t="str">
        <f t="shared" si="77"/>
        <v/>
      </c>
      <c r="BL120" s="224"/>
      <c r="BM120" s="228"/>
      <c r="BN120" s="222" t="str">
        <f t="shared" si="78"/>
        <v/>
      </c>
      <c r="BO120" s="224"/>
      <c r="BP120" s="285"/>
      <c r="BQ120" s="222" t="str">
        <f t="shared" si="79"/>
        <v/>
      </c>
      <c r="BR120" s="284"/>
      <c r="BS120" s="285"/>
      <c r="BT120" s="222" t="str">
        <f t="shared" si="80"/>
        <v/>
      </c>
      <c r="BU120" s="284"/>
      <c r="BV120" s="228"/>
      <c r="BW120" s="222" t="str">
        <f t="shared" si="81"/>
        <v/>
      </c>
      <c r="BX120" s="224"/>
      <c r="BY120" s="228"/>
      <c r="BZ120" s="222" t="str">
        <f t="shared" si="82"/>
        <v/>
      </c>
      <c r="CA120" s="224"/>
      <c r="CB120" s="228"/>
      <c r="CC120" s="222" t="str">
        <f t="shared" si="83"/>
        <v/>
      </c>
      <c r="CD120" s="224"/>
      <c r="CE120" s="228"/>
      <c r="CF120" s="222" t="str">
        <f t="shared" si="84"/>
        <v/>
      </c>
      <c r="CG120" s="224"/>
      <c r="CH120" s="228"/>
      <c r="CI120" s="222" t="str">
        <f t="shared" si="85"/>
        <v/>
      </c>
      <c r="CJ120" s="224"/>
      <c r="CK120" s="228"/>
      <c r="CL120" s="222" t="str">
        <f t="shared" si="86"/>
        <v/>
      </c>
      <c r="CM120" s="224"/>
      <c r="CN120" s="228"/>
      <c r="CO120" s="222" t="str">
        <f t="shared" si="87"/>
        <v/>
      </c>
      <c r="CP120" s="224"/>
      <c r="CQ120" s="228"/>
      <c r="CR120" s="222" t="str">
        <f t="shared" si="88"/>
        <v/>
      </c>
      <c r="CS120" s="224"/>
      <c r="CT120" s="228"/>
      <c r="CU120" s="222" t="str">
        <f t="shared" si="89"/>
        <v/>
      </c>
      <c r="CV120" s="23"/>
    </row>
    <row r="121" spans="3:100" ht="12" customHeight="1" x14ac:dyDescent="0.2">
      <c r="C121" s="982"/>
      <c r="D121" s="975" t="s">
        <v>230</v>
      </c>
      <c r="E121" s="976"/>
      <c r="F121" s="976"/>
      <c r="G121" s="889" t="s">
        <v>99</v>
      </c>
      <c r="H121" s="885">
        <v>4.0000000000000001E-3</v>
      </c>
      <c r="I121" s="889" t="s">
        <v>93</v>
      </c>
      <c r="J121" s="893"/>
      <c r="K121" s="775"/>
      <c r="L121" s="192" t="str">
        <f t="shared" si="60"/>
        <v/>
      </c>
      <c r="M121" s="232"/>
      <c r="N121" s="747"/>
      <c r="O121" s="192" t="str">
        <f t="shared" si="61"/>
        <v/>
      </c>
      <c r="P121" s="23"/>
      <c r="Q121" s="217"/>
      <c r="R121" s="192" t="str">
        <f t="shared" si="62"/>
        <v/>
      </c>
      <c r="S121" s="23"/>
      <c r="T121" s="188"/>
      <c r="U121" s="192" t="str">
        <f t="shared" si="63"/>
        <v/>
      </c>
      <c r="V121" s="23"/>
      <c r="W121" s="188"/>
      <c r="X121" s="192" t="str">
        <f t="shared" si="64"/>
        <v/>
      </c>
      <c r="Y121" s="23"/>
      <c r="Z121" s="188"/>
      <c r="AA121" s="192" t="str">
        <f t="shared" si="65"/>
        <v/>
      </c>
      <c r="AB121" s="23"/>
      <c r="AC121" s="188"/>
      <c r="AD121" s="192" t="str">
        <f t="shared" si="66"/>
        <v/>
      </c>
      <c r="AE121" s="23"/>
      <c r="AF121" s="188"/>
      <c r="AG121" s="192" t="str">
        <f t="shared" si="67"/>
        <v/>
      </c>
      <c r="AH121" s="23"/>
      <c r="AI121" s="188"/>
      <c r="AJ121" s="192" t="str">
        <f t="shared" si="68"/>
        <v/>
      </c>
      <c r="AK121" s="286"/>
      <c r="AL121" s="264"/>
      <c r="AM121" s="192" t="str">
        <f t="shared" si="69"/>
        <v/>
      </c>
      <c r="AN121" s="286"/>
      <c r="AO121" s="188"/>
      <c r="AP121" s="192" t="str">
        <f t="shared" si="70"/>
        <v/>
      </c>
      <c r="AQ121" s="286"/>
      <c r="AR121" s="188"/>
      <c r="AS121" s="192" t="str">
        <f t="shared" si="71"/>
        <v/>
      </c>
      <c r="AT121" s="286"/>
      <c r="AU121" s="287"/>
      <c r="AV121" s="192" t="str">
        <f t="shared" si="72"/>
        <v/>
      </c>
      <c r="AW121" s="23"/>
      <c r="AX121" s="188"/>
      <c r="AY121" s="192" t="str">
        <f t="shared" si="73"/>
        <v/>
      </c>
      <c r="AZ121" s="23"/>
      <c r="BA121" s="188"/>
      <c r="BB121" s="192" t="str">
        <f t="shared" si="74"/>
        <v/>
      </c>
      <c r="BC121" s="885"/>
      <c r="BD121" s="264"/>
      <c r="BE121" s="192" t="str">
        <f t="shared" si="75"/>
        <v/>
      </c>
      <c r="BF121" s="23"/>
      <c r="BG121" s="188"/>
      <c r="BH121" s="192" t="str">
        <f t="shared" si="76"/>
        <v/>
      </c>
      <c r="BI121" s="23"/>
      <c r="BJ121" s="188"/>
      <c r="BK121" s="192" t="str">
        <f t="shared" si="77"/>
        <v/>
      </c>
      <c r="BL121" s="23"/>
      <c r="BM121" s="188"/>
      <c r="BN121" s="192" t="str">
        <f t="shared" si="78"/>
        <v/>
      </c>
      <c r="BO121" s="23"/>
      <c r="BP121" s="287"/>
      <c r="BQ121" s="746" t="str">
        <f t="shared" si="79"/>
        <v/>
      </c>
      <c r="BR121" s="286"/>
      <c r="BS121" s="264"/>
      <c r="BT121" s="192" t="str">
        <f t="shared" si="80"/>
        <v/>
      </c>
      <c r="BU121" s="286"/>
      <c r="BV121" s="188"/>
      <c r="BW121" s="192" t="str">
        <f t="shared" si="81"/>
        <v/>
      </c>
      <c r="BX121" s="23"/>
      <c r="BY121" s="188"/>
      <c r="BZ121" s="192" t="str">
        <f t="shared" si="82"/>
        <v/>
      </c>
      <c r="CA121" s="23"/>
      <c r="CB121" s="188"/>
      <c r="CC121" s="192" t="str">
        <f t="shared" si="83"/>
        <v/>
      </c>
      <c r="CD121" s="23"/>
      <c r="CE121" s="188"/>
      <c r="CF121" s="192" t="str">
        <f t="shared" si="84"/>
        <v/>
      </c>
      <c r="CG121" s="23"/>
      <c r="CH121" s="188"/>
      <c r="CI121" s="192" t="str">
        <f t="shared" si="85"/>
        <v/>
      </c>
      <c r="CJ121" s="23"/>
      <c r="CK121" s="188"/>
      <c r="CL121" s="192" t="str">
        <f t="shared" si="86"/>
        <v/>
      </c>
      <c r="CM121" s="23"/>
      <c r="CN121" s="188"/>
      <c r="CO121" s="192" t="str">
        <f t="shared" si="87"/>
        <v/>
      </c>
      <c r="CP121" s="23"/>
      <c r="CQ121" s="188"/>
      <c r="CR121" s="192" t="str">
        <f t="shared" si="88"/>
        <v/>
      </c>
      <c r="CS121" s="23"/>
      <c r="CT121" s="188"/>
      <c r="CU121" s="192" t="str">
        <f t="shared" si="89"/>
        <v/>
      </c>
      <c r="CV121" s="23"/>
    </row>
    <row r="122" spans="3:100" ht="12" customHeight="1" x14ac:dyDescent="0.2">
      <c r="C122" s="982"/>
      <c r="D122" s="975" t="s">
        <v>231</v>
      </c>
      <c r="E122" s="976"/>
      <c r="F122" s="976"/>
      <c r="G122" s="889" t="s">
        <v>90</v>
      </c>
      <c r="H122" s="885">
        <v>0.02</v>
      </c>
      <c r="I122" s="889" t="s">
        <v>93</v>
      </c>
      <c r="J122" s="885"/>
      <c r="K122" s="264"/>
      <c r="L122" s="192" t="str">
        <f t="shared" si="60"/>
        <v/>
      </c>
      <c r="M122" s="23"/>
      <c r="N122" s="188"/>
      <c r="O122" s="192" t="str">
        <f t="shared" si="61"/>
        <v/>
      </c>
      <c r="P122" s="23"/>
      <c r="Q122" s="217"/>
      <c r="R122" s="192" t="str">
        <f t="shared" si="62"/>
        <v/>
      </c>
      <c r="S122" s="23"/>
      <c r="T122" s="188"/>
      <c r="U122" s="192" t="str">
        <f t="shared" si="63"/>
        <v/>
      </c>
      <c r="V122" s="23"/>
      <c r="W122" s="188"/>
      <c r="X122" s="192" t="str">
        <f t="shared" si="64"/>
        <v/>
      </c>
      <c r="Y122" s="23"/>
      <c r="Z122" s="188"/>
      <c r="AA122" s="192" t="str">
        <f t="shared" si="65"/>
        <v/>
      </c>
      <c r="AB122" s="23"/>
      <c r="AC122" s="188"/>
      <c r="AD122" s="192" t="str">
        <f t="shared" si="66"/>
        <v/>
      </c>
      <c r="AE122" s="23"/>
      <c r="AF122" s="188"/>
      <c r="AG122" s="192" t="str">
        <f t="shared" si="67"/>
        <v/>
      </c>
      <c r="AH122" s="23"/>
      <c r="AI122" s="188"/>
      <c r="AJ122" s="192" t="str">
        <f t="shared" si="68"/>
        <v/>
      </c>
      <c r="AK122" s="286"/>
      <c r="AL122" s="264"/>
      <c r="AM122" s="192" t="str">
        <f t="shared" si="69"/>
        <v/>
      </c>
      <c r="AN122" s="286"/>
      <c r="AO122" s="188"/>
      <c r="AP122" s="192" t="str">
        <f t="shared" si="70"/>
        <v/>
      </c>
      <c r="AQ122" s="286"/>
      <c r="AR122" s="188"/>
      <c r="AS122" s="192" t="str">
        <f t="shared" si="71"/>
        <v/>
      </c>
      <c r="AT122" s="286"/>
      <c r="AU122" s="282"/>
      <c r="AV122" s="192" t="str">
        <f t="shared" si="72"/>
        <v/>
      </c>
      <c r="AW122" s="23"/>
      <c r="AX122" s="188"/>
      <c r="AY122" s="192" t="str">
        <f t="shared" si="73"/>
        <v/>
      </c>
      <c r="AZ122" s="23"/>
      <c r="BA122" s="188"/>
      <c r="BB122" s="192" t="str">
        <f t="shared" si="74"/>
        <v/>
      </c>
      <c r="BC122" s="885"/>
      <c r="BD122" s="264"/>
      <c r="BE122" s="192" t="str">
        <f t="shared" si="75"/>
        <v/>
      </c>
      <c r="BF122" s="23"/>
      <c r="BG122" s="188"/>
      <c r="BH122" s="192" t="str">
        <f t="shared" si="76"/>
        <v/>
      </c>
      <c r="BI122" s="23"/>
      <c r="BJ122" s="188"/>
      <c r="BK122" s="192" t="str">
        <f t="shared" si="77"/>
        <v/>
      </c>
      <c r="BL122" s="23"/>
      <c r="BM122" s="188"/>
      <c r="BN122" s="192" t="str">
        <f t="shared" si="78"/>
        <v/>
      </c>
      <c r="BO122" s="23"/>
      <c r="BP122" s="282"/>
      <c r="BQ122" s="746" t="str">
        <f t="shared" si="79"/>
        <v/>
      </c>
      <c r="BR122" s="286"/>
      <c r="BS122" s="264"/>
      <c r="BT122" s="192" t="str">
        <f t="shared" si="80"/>
        <v/>
      </c>
      <c r="BU122" s="286"/>
      <c r="BV122" s="188"/>
      <c r="BW122" s="192" t="str">
        <f t="shared" si="81"/>
        <v/>
      </c>
      <c r="BX122" s="23"/>
      <c r="BY122" s="188"/>
      <c r="BZ122" s="192" t="str">
        <f t="shared" si="82"/>
        <v/>
      </c>
      <c r="CA122" s="23"/>
      <c r="CB122" s="188"/>
      <c r="CC122" s="192" t="str">
        <f t="shared" si="83"/>
        <v/>
      </c>
      <c r="CD122" s="23"/>
      <c r="CE122" s="188"/>
      <c r="CF122" s="192" t="str">
        <f t="shared" si="84"/>
        <v/>
      </c>
      <c r="CG122" s="23"/>
      <c r="CH122" s="188"/>
      <c r="CI122" s="192" t="str">
        <f t="shared" si="85"/>
        <v/>
      </c>
      <c r="CJ122" s="23"/>
      <c r="CK122" s="188"/>
      <c r="CL122" s="192" t="str">
        <f t="shared" si="86"/>
        <v/>
      </c>
      <c r="CM122" s="23"/>
      <c r="CN122" s="188"/>
      <c r="CO122" s="192" t="str">
        <f t="shared" si="87"/>
        <v/>
      </c>
      <c r="CP122" s="23"/>
      <c r="CQ122" s="188"/>
      <c r="CR122" s="192" t="str">
        <f t="shared" si="88"/>
        <v/>
      </c>
      <c r="CS122" s="23"/>
      <c r="CT122" s="188"/>
      <c r="CU122" s="192" t="str">
        <f t="shared" si="89"/>
        <v/>
      </c>
      <c r="CV122" s="23"/>
    </row>
    <row r="123" spans="3:100" ht="12" customHeight="1" x14ac:dyDescent="0.2">
      <c r="C123" s="983"/>
      <c r="D123" s="979" t="s">
        <v>232</v>
      </c>
      <c r="E123" s="980"/>
      <c r="F123" s="980"/>
      <c r="G123" s="900" t="s">
        <v>99</v>
      </c>
      <c r="H123" s="887">
        <v>0.03</v>
      </c>
      <c r="I123" s="900" t="s">
        <v>93</v>
      </c>
      <c r="J123" s="887"/>
      <c r="K123" s="260"/>
      <c r="L123" s="288" t="str">
        <f t="shared" si="60"/>
        <v/>
      </c>
      <c r="M123" s="40"/>
      <c r="N123" s="239"/>
      <c r="O123" s="288" t="str">
        <f t="shared" si="61"/>
        <v/>
      </c>
      <c r="P123" s="40"/>
      <c r="Q123" s="289"/>
      <c r="R123" s="288" t="str">
        <f t="shared" si="62"/>
        <v/>
      </c>
      <c r="S123" s="40"/>
      <c r="T123" s="239"/>
      <c r="U123" s="288" t="str">
        <f t="shared" si="63"/>
        <v/>
      </c>
      <c r="V123" s="40"/>
      <c r="W123" s="239"/>
      <c r="X123" s="288" t="str">
        <f t="shared" si="64"/>
        <v/>
      </c>
      <c r="Y123" s="40"/>
      <c r="Z123" s="239"/>
      <c r="AA123" s="288" t="str">
        <f t="shared" si="65"/>
        <v/>
      </c>
      <c r="AB123" s="40"/>
      <c r="AC123" s="239"/>
      <c r="AD123" s="288" t="str">
        <f t="shared" si="66"/>
        <v/>
      </c>
      <c r="AE123" s="40"/>
      <c r="AF123" s="239"/>
      <c r="AG123" s="288" t="str">
        <f t="shared" si="67"/>
        <v/>
      </c>
      <c r="AH123" s="40"/>
      <c r="AI123" s="239"/>
      <c r="AJ123" s="288" t="str">
        <f t="shared" si="68"/>
        <v/>
      </c>
      <c r="AK123" s="290"/>
      <c r="AL123" s="260"/>
      <c r="AM123" s="288" t="str">
        <f t="shared" si="69"/>
        <v/>
      </c>
      <c r="AN123" s="290"/>
      <c r="AO123" s="239"/>
      <c r="AP123" s="288" t="str">
        <f t="shared" si="70"/>
        <v/>
      </c>
      <c r="AQ123" s="290"/>
      <c r="AR123" s="239"/>
      <c r="AS123" s="288" t="str">
        <f t="shared" si="71"/>
        <v/>
      </c>
      <c r="AT123" s="290"/>
      <c r="AU123" s="262"/>
      <c r="AV123" s="288" t="str">
        <f t="shared" si="72"/>
        <v/>
      </c>
      <c r="AW123" s="40"/>
      <c r="AX123" s="239"/>
      <c r="AY123" s="288" t="str">
        <f t="shared" si="73"/>
        <v/>
      </c>
      <c r="AZ123" s="40"/>
      <c r="BA123" s="239"/>
      <c r="BB123" s="288" t="str">
        <f t="shared" si="74"/>
        <v/>
      </c>
      <c r="BC123" s="887"/>
      <c r="BD123" s="260"/>
      <c r="BE123" s="288" t="str">
        <f t="shared" si="75"/>
        <v/>
      </c>
      <c r="BF123" s="40"/>
      <c r="BG123" s="239"/>
      <c r="BH123" s="288" t="str">
        <f t="shared" si="76"/>
        <v/>
      </c>
      <c r="BI123" s="40"/>
      <c r="BJ123" s="239"/>
      <c r="BK123" s="288" t="str">
        <f t="shared" si="77"/>
        <v/>
      </c>
      <c r="BL123" s="40"/>
      <c r="BM123" s="239"/>
      <c r="BN123" s="288" t="str">
        <f t="shared" si="78"/>
        <v/>
      </c>
      <c r="BO123" s="40"/>
      <c r="BP123" s="262"/>
      <c r="BQ123" s="910" t="str">
        <f t="shared" si="79"/>
        <v/>
      </c>
      <c r="BR123" s="290"/>
      <c r="BS123" s="260"/>
      <c r="BT123" s="288" t="str">
        <f t="shared" si="80"/>
        <v/>
      </c>
      <c r="BU123" s="290"/>
      <c r="BV123" s="239"/>
      <c r="BW123" s="288" t="str">
        <f t="shared" si="81"/>
        <v/>
      </c>
      <c r="BX123" s="40"/>
      <c r="BY123" s="239"/>
      <c r="BZ123" s="288" t="str">
        <f t="shared" si="82"/>
        <v/>
      </c>
      <c r="CA123" s="40"/>
      <c r="CB123" s="239"/>
      <c r="CC123" s="288" t="str">
        <f t="shared" si="83"/>
        <v/>
      </c>
      <c r="CD123" s="40"/>
      <c r="CE123" s="239"/>
      <c r="CF123" s="288" t="str">
        <f t="shared" si="84"/>
        <v/>
      </c>
      <c r="CG123" s="40"/>
      <c r="CH123" s="239"/>
      <c r="CI123" s="288" t="str">
        <f t="shared" si="85"/>
        <v/>
      </c>
      <c r="CJ123" s="40"/>
      <c r="CK123" s="239"/>
      <c r="CL123" s="288" t="str">
        <f t="shared" si="86"/>
        <v/>
      </c>
      <c r="CM123" s="40"/>
      <c r="CN123" s="239"/>
      <c r="CO123" s="288" t="str">
        <f t="shared" si="87"/>
        <v/>
      </c>
      <c r="CP123" s="40"/>
      <c r="CQ123" s="239"/>
      <c r="CR123" s="288" t="str">
        <f t="shared" si="88"/>
        <v/>
      </c>
      <c r="CS123" s="40"/>
      <c r="CT123" s="239"/>
      <c r="CU123" s="288" t="str">
        <f t="shared" si="89"/>
        <v/>
      </c>
      <c r="CV123" s="23"/>
    </row>
    <row r="124" spans="3:100" ht="12" customHeight="1" x14ac:dyDescent="0.2">
      <c r="C124" s="981" t="s">
        <v>233</v>
      </c>
      <c r="D124" s="984" t="s">
        <v>234</v>
      </c>
      <c r="E124" s="985"/>
      <c r="F124" s="985"/>
      <c r="G124" s="876" t="s">
        <v>90</v>
      </c>
      <c r="H124" s="874"/>
      <c r="I124" s="876"/>
      <c r="J124" s="874"/>
      <c r="K124" s="291"/>
      <c r="L124" s="126"/>
      <c r="M124" s="122"/>
      <c r="N124" s="127"/>
      <c r="O124" s="126"/>
      <c r="P124" s="122"/>
      <c r="Q124" s="291">
        <v>17</v>
      </c>
      <c r="R124" s="126" t="s">
        <v>235</v>
      </c>
      <c r="S124" s="122"/>
      <c r="T124" s="291">
        <v>19</v>
      </c>
      <c r="U124" s="126"/>
      <c r="V124" s="122"/>
      <c r="W124" s="291">
        <v>17</v>
      </c>
      <c r="X124" s="126"/>
      <c r="Y124" s="122"/>
      <c r="Z124" s="291">
        <v>39</v>
      </c>
      <c r="AA124" s="128"/>
      <c r="AB124" s="122"/>
      <c r="AC124" s="291">
        <v>12</v>
      </c>
      <c r="AD124" s="126"/>
      <c r="AE124" s="122"/>
      <c r="AF124" s="291"/>
      <c r="AG124" s="126"/>
      <c r="AH124" s="122"/>
      <c r="AI124" s="291">
        <v>13</v>
      </c>
      <c r="AJ124" s="126"/>
      <c r="AK124" s="122" t="s">
        <v>134</v>
      </c>
      <c r="AL124" s="291">
        <v>10</v>
      </c>
      <c r="AM124" s="126"/>
      <c r="AN124" s="874"/>
      <c r="AO124" s="291">
        <v>17</v>
      </c>
      <c r="AP124" s="126"/>
      <c r="AQ124" s="874"/>
      <c r="AR124" s="291"/>
      <c r="AS124" s="128"/>
      <c r="AT124" s="874"/>
      <c r="AU124" s="291">
        <v>34</v>
      </c>
      <c r="AV124" s="126"/>
      <c r="AW124" s="122"/>
      <c r="AX124" s="291">
        <v>24</v>
      </c>
      <c r="AY124" s="126"/>
      <c r="AZ124" s="122"/>
      <c r="BA124" s="291"/>
      <c r="BB124" s="126"/>
      <c r="BC124" s="874"/>
      <c r="BD124" s="291"/>
      <c r="BE124" s="126"/>
      <c r="BF124" s="122"/>
      <c r="BG124" s="291"/>
      <c r="BH124" s="126"/>
      <c r="BI124" s="122"/>
      <c r="BJ124" s="291">
        <v>10</v>
      </c>
      <c r="BK124" s="128"/>
      <c r="BL124" s="122"/>
      <c r="BM124" s="291">
        <v>18</v>
      </c>
      <c r="BN124" s="126"/>
      <c r="BO124" s="874"/>
      <c r="BP124" s="291"/>
      <c r="BQ124" s="126"/>
      <c r="BR124" s="874"/>
      <c r="BS124" s="291"/>
      <c r="BT124" s="126"/>
      <c r="BU124" s="874"/>
      <c r="BV124" s="291">
        <v>22</v>
      </c>
      <c r="BW124" s="126"/>
      <c r="BX124" s="122"/>
      <c r="BY124" s="291">
        <v>22</v>
      </c>
      <c r="BZ124" s="126"/>
      <c r="CA124" s="122"/>
      <c r="CB124" s="291">
        <v>14</v>
      </c>
      <c r="CC124" s="128"/>
      <c r="CD124" s="122"/>
      <c r="CE124" s="291">
        <v>14</v>
      </c>
      <c r="CF124" s="126"/>
      <c r="CG124" s="122"/>
      <c r="CH124" s="291"/>
      <c r="CI124" s="126"/>
      <c r="CJ124" s="122"/>
      <c r="CK124" s="291">
        <v>17</v>
      </c>
      <c r="CL124" s="126"/>
      <c r="CM124" s="874"/>
      <c r="CN124" s="291">
        <v>12</v>
      </c>
      <c r="CO124" s="126"/>
      <c r="CP124" s="874"/>
      <c r="CQ124" s="291">
        <v>13</v>
      </c>
      <c r="CR124" s="126"/>
      <c r="CS124" s="122"/>
      <c r="CT124" s="291">
        <v>15</v>
      </c>
      <c r="CU124" s="128"/>
      <c r="CV124" s="130"/>
    </row>
    <row r="125" spans="3:100" ht="12" customHeight="1" x14ac:dyDescent="0.2">
      <c r="C125" s="982"/>
      <c r="D125" s="975" t="s">
        <v>236</v>
      </c>
      <c r="E125" s="976"/>
      <c r="F125" s="976"/>
      <c r="G125" s="889" t="s">
        <v>90</v>
      </c>
      <c r="H125" s="885"/>
      <c r="I125" s="889"/>
      <c r="J125" s="885"/>
      <c r="K125" s="188"/>
      <c r="L125" s="29"/>
      <c r="M125" s="23"/>
      <c r="N125" s="281"/>
      <c r="O125" s="29"/>
      <c r="P125" s="23"/>
      <c r="Q125" s="188">
        <v>1.1000000000000001</v>
      </c>
      <c r="R125" s="29" t="s">
        <v>235</v>
      </c>
      <c r="S125" s="23"/>
      <c r="T125" s="188">
        <v>1</v>
      </c>
      <c r="U125" s="29"/>
      <c r="V125" s="23"/>
      <c r="W125" s="188">
        <v>1.3</v>
      </c>
      <c r="X125" s="29"/>
      <c r="Y125" s="23"/>
      <c r="Z125" s="188">
        <v>1.1000000000000001</v>
      </c>
      <c r="AA125" s="25"/>
      <c r="AB125" s="23" t="s">
        <v>134</v>
      </c>
      <c r="AC125" s="188">
        <v>0.5</v>
      </c>
      <c r="AD125" s="29"/>
      <c r="AE125" s="23"/>
      <c r="AF125" s="281"/>
      <c r="AG125" s="29"/>
      <c r="AH125" s="23"/>
      <c r="AI125" s="188">
        <v>3</v>
      </c>
      <c r="AJ125" s="29"/>
      <c r="AK125" s="23"/>
      <c r="AL125" s="188">
        <v>0.5</v>
      </c>
      <c r="AM125" s="29"/>
      <c r="AN125" s="885"/>
      <c r="AO125" s="188">
        <v>1.5</v>
      </c>
      <c r="AP125" s="29"/>
      <c r="AQ125" s="885"/>
      <c r="AR125" s="188"/>
      <c r="AS125" s="25"/>
      <c r="AT125" s="885"/>
      <c r="AU125" s="188">
        <v>2.4</v>
      </c>
      <c r="AV125" s="29"/>
      <c r="AW125" s="23"/>
      <c r="AX125" s="188">
        <v>2.1</v>
      </c>
      <c r="AY125" s="29"/>
      <c r="AZ125" s="23"/>
      <c r="BA125" s="281"/>
      <c r="BB125" s="29"/>
      <c r="BC125" s="885"/>
      <c r="BD125" s="281"/>
      <c r="BE125" s="29"/>
      <c r="BF125" s="23"/>
      <c r="BG125" s="281"/>
      <c r="BH125" s="29"/>
      <c r="BI125" s="23"/>
      <c r="BJ125" s="188">
        <v>1.4</v>
      </c>
      <c r="BK125" s="25"/>
      <c r="BL125" s="23"/>
      <c r="BM125" s="188">
        <v>1.7</v>
      </c>
      <c r="BN125" s="29"/>
      <c r="BO125" s="885"/>
      <c r="BP125" s="281"/>
      <c r="BQ125" s="29"/>
      <c r="BR125" s="885"/>
      <c r="BS125" s="281"/>
      <c r="BT125" s="29"/>
      <c r="BU125" s="885" t="s">
        <v>134</v>
      </c>
      <c r="BV125" s="188">
        <v>0.5</v>
      </c>
      <c r="BW125" s="29"/>
      <c r="BX125" s="23"/>
      <c r="BY125" s="188">
        <v>1.8</v>
      </c>
      <c r="BZ125" s="29"/>
      <c r="CA125" s="23"/>
      <c r="CB125" s="188">
        <v>0.9</v>
      </c>
      <c r="CC125" s="25"/>
      <c r="CD125" s="885" t="s">
        <v>134</v>
      </c>
      <c r="CE125" s="188">
        <v>0.5</v>
      </c>
      <c r="CF125" s="29"/>
      <c r="CG125" s="23"/>
      <c r="CH125" s="281"/>
      <c r="CI125" s="29"/>
      <c r="CJ125" s="885" t="s">
        <v>134</v>
      </c>
      <c r="CK125" s="188">
        <v>0.5</v>
      </c>
      <c r="CL125" s="29"/>
      <c r="CM125" s="885" t="s">
        <v>134</v>
      </c>
      <c r="CN125" s="188">
        <v>0.5</v>
      </c>
      <c r="CO125" s="29"/>
      <c r="CP125" s="885" t="s">
        <v>134</v>
      </c>
      <c r="CQ125" s="188">
        <v>0.5</v>
      </c>
      <c r="CR125" s="29"/>
      <c r="CS125" s="885" t="s">
        <v>134</v>
      </c>
      <c r="CT125" s="188">
        <v>0.5</v>
      </c>
      <c r="CU125" s="25"/>
      <c r="CV125" s="23"/>
    </row>
    <row r="126" spans="3:100" ht="12" customHeight="1" x14ac:dyDescent="0.2">
      <c r="C126" s="982"/>
      <c r="D126" s="977" t="s">
        <v>237</v>
      </c>
      <c r="E126" s="978"/>
      <c r="F126" s="978"/>
      <c r="G126" s="898" t="s">
        <v>90</v>
      </c>
      <c r="H126" s="896"/>
      <c r="I126" s="898"/>
      <c r="J126" s="896"/>
      <c r="K126" s="279"/>
      <c r="L126" s="226"/>
      <c r="M126" s="224"/>
      <c r="N126" s="279"/>
      <c r="O126" s="226"/>
      <c r="P126" s="224"/>
      <c r="Q126" s="279"/>
      <c r="R126" s="226" t="s">
        <v>235</v>
      </c>
      <c r="S126" s="224"/>
      <c r="T126" s="279"/>
      <c r="U126" s="226"/>
      <c r="V126" s="224"/>
      <c r="W126" s="279"/>
      <c r="X126" s="226"/>
      <c r="Y126" s="224"/>
      <c r="Z126" s="279"/>
      <c r="AA126" s="246"/>
      <c r="AB126" s="224"/>
      <c r="AC126" s="279"/>
      <c r="AD126" s="226"/>
      <c r="AE126" s="224"/>
      <c r="AF126" s="229"/>
      <c r="AG126" s="226"/>
      <c r="AH126" s="224"/>
      <c r="AI126" s="279"/>
      <c r="AJ126" s="226"/>
      <c r="AK126" s="224"/>
      <c r="AL126" s="279"/>
      <c r="AM126" s="226"/>
      <c r="AN126" s="896"/>
      <c r="AO126" s="279"/>
      <c r="AP126" s="226"/>
      <c r="AQ126" s="896"/>
      <c r="AR126" s="279"/>
      <c r="AS126" s="246"/>
      <c r="AT126" s="896"/>
      <c r="AU126" s="279"/>
      <c r="AV126" s="226"/>
      <c r="AW126" s="224"/>
      <c r="AX126" s="279"/>
      <c r="AY126" s="226"/>
      <c r="AZ126" s="224"/>
      <c r="BA126" s="279"/>
      <c r="BB126" s="226"/>
      <c r="BC126" s="896"/>
      <c r="BD126" s="279"/>
      <c r="BE126" s="226"/>
      <c r="BF126" s="224"/>
      <c r="BG126" s="279"/>
      <c r="BH126" s="226"/>
      <c r="BI126" s="224"/>
      <c r="BJ126" s="279"/>
      <c r="BK126" s="246"/>
      <c r="BL126" s="224"/>
      <c r="BM126" s="279"/>
      <c r="BN126" s="226"/>
      <c r="BO126" s="896"/>
      <c r="BP126" s="279"/>
      <c r="BQ126" s="226"/>
      <c r="BR126" s="896"/>
      <c r="BS126" s="279"/>
      <c r="BT126" s="226"/>
      <c r="BU126" s="896"/>
      <c r="BV126" s="279"/>
      <c r="BW126" s="226"/>
      <c r="BX126" s="224"/>
      <c r="BY126" s="279"/>
      <c r="BZ126" s="226"/>
      <c r="CA126" s="224"/>
      <c r="CB126" s="279"/>
      <c r="CC126" s="246"/>
      <c r="CD126" s="224"/>
      <c r="CE126" s="279"/>
      <c r="CF126" s="226"/>
      <c r="CG126" s="224"/>
      <c r="CH126" s="279"/>
      <c r="CI126" s="226"/>
      <c r="CJ126" s="224"/>
      <c r="CK126" s="279"/>
      <c r="CL126" s="226"/>
      <c r="CM126" s="896"/>
      <c r="CN126" s="279"/>
      <c r="CO126" s="226"/>
      <c r="CP126" s="896"/>
      <c r="CQ126" s="279"/>
      <c r="CR126" s="226"/>
      <c r="CS126" s="224"/>
      <c r="CT126" s="279"/>
      <c r="CU126" s="246"/>
      <c r="CV126" s="23"/>
    </row>
    <row r="127" spans="3:100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893"/>
      <c r="I127" s="899"/>
      <c r="J127" s="893"/>
      <c r="K127" s="166">
        <v>4250</v>
      </c>
      <c r="L127" s="275"/>
      <c r="M127" s="232"/>
      <c r="N127" s="166">
        <v>1610</v>
      </c>
      <c r="O127" s="275"/>
      <c r="P127" s="232"/>
      <c r="Q127" s="166">
        <v>28</v>
      </c>
      <c r="R127" s="275" t="s">
        <v>235</v>
      </c>
      <c r="S127" s="232"/>
      <c r="T127" s="166">
        <v>29</v>
      </c>
      <c r="U127" s="275"/>
      <c r="V127" s="232"/>
      <c r="W127" s="166">
        <v>28</v>
      </c>
      <c r="X127" s="275"/>
      <c r="Y127" s="232"/>
      <c r="Z127" s="166">
        <v>34</v>
      </c>
      <c r="AA127" s="276"/>
      <c r="AB127" s="232"/>
      <c r="AC127" s="166">
        <v>16</v>
      </c>
      <c r="AD127" s="275"/>
      <c r="AE127" s="232"/>
      <c r="AF127" s="166">
        <v>46</v>
      </c>
      <c r="AG127" s="275"/>
      <c r="AH127" s="232"/>
      <c r="AI127" s="166">
        <v>27</v>
      </c>
      <c r="AJ127" s="275"/>
      <c r="AK127" s="232"/>
      <c r="AL127" s="166">
        <v>16</v>
      </c>
      <c r="AM127" s="275"/>
      <c r="AN127" s="232"/>
      <c r="AO127" s="166">
        <v>27</v>
      </c>
      <c r="AP127" s="275"/>
      <c r="AQ127" s="232"/>
      <c r="AR127" s="166">
        <v>24</v>
      </c>
      <c r="AS127" s="276"/>
      <c r="AT127" s="893"/>
      <c r="AU127" s="166">
        <v>27</v>
      </c>
      <c r="AV127" s="275"/>
      <c r="AW127" s="232"/>
      <c r="AX127" s="166">
        <v>30</v>
      </c>
      <c r="AY127" s="275"/>
      <c r="AZ127" s="232"/>
      <c r="BA127" s="166">
        <v>37</v>
      </c>
      <c r="BB127" s="275"/>
      <c r="BC127" s="893"/>
      <c r="BD127" s="166">
        <v>26</v>
      </c>
      <c r="BE127" s="275"/>
      <c r="BF127" s="232"/>
      <c r="BG127" s="166">
        <v>58</v>
      </c>
      <c r="BH127" s="275"/>
      <c r="BI127" s="232"/>
      <c r="BJ127" s="166">
        <v>26</v>
      </c>
      <c r="BK127" s="276"/>
      <c r="BL127" s="232"/>
      <c r="BM127" s="166">
        <v>33</v>
      </c>
      <c r="BN127" s="275"/>
      <c r="BO127" s="232"/>
      <c r="BP127" s="166">
        <v>23</v>
      </c>
      <c r="BQ127" s="275"/>
      <c r="BR127" s="232"/>
      <c r="BS127" s="166">
        <v>480</v>
      </c>
      <c r="BT127" s="275"/>
      <c r="BU127" s="232"/>
      <c r="BV127" s="166">
        <v>28</v>
      </c>
      <c r="BW127" s="275"/>
      <c r="BX127" s="232"/>
      <c r="BY127" s="166">
        <v>44</v>
      </c>
      <c r="BZ127" s="275"/>
      <c r="CA127" s="169"/>
      <c r="CB127" s="166">
        <v>24</v>
      </c>
      <c r="CC127" s="276"/>
      <c r="CD127" s="232"/>
      <c r="CE127" s="166">
        <v>26</v>
      </c>
      <c r="CF127" s="275"/>
      <c r="CG127" s="232"/>
      <c r="CH127" s="166">
        <v>67</v>
      </c>
      <c r="CI127" s="275"/>
      <c r="CJ127" s="232"/>
      <c r="CK127" s="166">
        <v>21</v>
      </c>
      <c r="CL127" s="275"/>
      <c r="CM127" s="232"/>
      <c r="CN127" s="166">
        <v>26</v>
      </c>
      <c r="CO127" s="275"/>
      <c r="CP127" s="232"/>
      <c r="CQ127" s="166">
        <v>47</v>
      </c>
      <c r="CR127" s="275"/>
      <c r="CS127" s="232"/>
      <c r="CT127" s="166">
        <v>22</v>
      </c>
      <c r="CU127" s="276"/>
      <c r="CV127" s="23"/>
    </row>
    <row r="128" spans="3:100" ht="12" customHeight="1" x14ac:dyDescent="0.2">
      <c r="C128" s="983"/>
      <c r="D128" s="979"/>
      <c r="E128" s="980"/>
      <c r="F128" s="980"/>
      <c r="G128" s="973"/>
      <c r="H128" s="887"/>
      <c r="I128" s="900"/>
      <c r="J128" s="887"/>
      <c r="K128" s="137">
        <v>580</v>
      </c>
      <c r="L128" s="34"/>
      <c r="M128" s="40"/>
      <c r="N128" s="137">
        <v>320</v>
      </c>
      <c r="O128" s="34"/>
      <c r="P128" s="40"/>
      <c r="Q128" s="137">
        <v>28</v>
      </c>
      <c r="R128" s="34" t="s">
        <v>235</v>
      </c>
      <c r="S128" s="40"/>
      <c r="T128" s="137">
        <v>29</v>
      </c>
      <c r="U128" s="34"/>
      <c r="V128" s="40"/>
      <c r="W128" s="137">
        <v>28</v>
      </c>
      <c r="X128" s="34"/>
      <c r="Y128" s="40"/>
      <c r="Z128" s="137">
        <v>35</v>
      </c>
      <c r="AA128" s="35"/>
      <c r="AB128" s="40"/>
      <c r="AC128" s="137">
        <v>17</v>
      </c>
      <c r="AD128" s="34"/>
      <c r="AE128" s="40"/>
      <c r="AF128" s="137">
        <v>48</v>
      </c>
      <c r="AG128" s="34"/>
      <c r="AH128" s="40"/>
      <c r="AI128" s="137">
        <v>27</v>
      </c>
      <c r="AJ128" s="34"/>
      <c r="AK128" s="40"/>
      <c r="AL128" s="137">
        <v>16</v>
      </c>
      <c r="AM128" s="34"/>
      <c r="AN128" s="40"/>
      <c r="AO128" s="137">
        <v>24</v>
      </c>
      <c r="AP128" s="34"/>
      <c r="AQ128" s="40"/>
      <c r="AR128" s="137">
        <v>20</v>
      </c>
      <c r="AS128" s="35"/>
      <c r="AT128" s="887"/>
      <c r="AU128" s="137">
        <v>34</v>
      </c>
      <c r="AV128" s="34"/>
      <c r="AW128" s="40"/>
      <c r="AX128" s="137">
        <v>32</v>
      </c>
      <c r="AY128" s="34"/>
      <c r="AZ128" s="40"/>
      <c r="BA128" s="137">
        <v>43</v>
      </c>
      <c r="BB128" s="34"/>
      <c r="BC128" s="887"/>
      <c r="BD128" s="137">
        <v>29</v>
      </c>
      <c r="BE128" s="34"/>
      <c r="BF128" s="40"/>
      <c r="BG128" s="137">
        <v>55</v>
      </c>
      <c r="BH128" s="34"/>
      <c r="BI128" s="40"/>
      <c r="BJ128" s="137">
        <v>25</v>
      </c>
      <c r="BK128" s="35"/>
      <c r="BL128" s="40"/>
      <c r="BM128" s="137">
        <v>33</v>
      </c>
      <c r="BN128" s="34"/>
      <c r="BO128" s="40"/>
      <c r="BP128" s="137">
        <v>28</v>
      </c>
      <c r="BQ128" s="34"/>
      <c r="BR128" s="40"/>
      <c r="BS128" s="137">
        <v>285</v>
      </c>
      <c r="BT128" s="34"/>
      <c r="BU128" s="40"/>
      <c r="BV128" s="137">
        <v>30</v>
      </c>
      <c r="BW128" s="34"/>
      <c r="BX128" s="40"/>
      <c r="BY128" s="137">
        <v>37</v>
      </c>
      <c r="BZ128" s="34"/>
      <c r="CA128" s="292"/>
      <c r="CB128" s="137">
        <v>29</v>
      </c>
      <c r="CC128" s="35"/>
      <c r="CD128" s="40"/>
      <c r="CE128" s="137">
        <v>28</v>
      </c>
      <c r="CF128" s="34"/>
      <c r="CG128" s="40"/>
      <c r="CH128" s="137">
        <v>66</v>
      </c>
      <c r="CI128" s="34"/>
      <c r="CJ128" s="40"/>
      <c r="CK128" s="137">
        <v>25</v>
      </c>
      <c r="CL128" s="34"/>
      <c r="CM128" s="40"/>
      <c r="CN128" s="137">
        <v>24</v>
      </c>
      <c r="CO128" s="34"/>
      <c r="CP128" s="40"/>
      <c r="CQ128" s="137">
        <v>48</v>
      </c>
      <c r="CR128" s="34"/>
      <c r="CS128" s="40"/>
      <c r="CT128" s="137">
        <v>25</v>
      </c>
      <c r="CU128" s="35"/>
      <c r="CV128" s="23"/>
    </row>
    <row r="129" spans="5:99" ht="11.85" customHeight="1" x14ac:dyDescent="0.2">
      <c r="E129" s="620"/>
      <c r="I129" s="4"/>
      <c r="J129" s="4"/>
      <c r="K129" s="880" t="s">
        <v>240</v>
      </c>
      <c r="L129" s="293" t="s">
        <v>241</v>
      </c>
      <c r="AC129" s="880" t="s">
        <v>240</v>
      </c>
      <c r="AD129" s="293" t="s">
        <v>241</v>
      </c>
      <c r="AG129" s="620"/>
      <c r="AM129" s="293"/>
      <c r="AS129" s="886"/>
      <c r="AT129" s="886"/>
      <c r="AU129" s="880" t="s">
        <v>240</v>
      </c>
      <c r="AV129" s="293" t="s">
        <v>241</v>
      </c>
      <c r="BB129" s="620"/>
      <c r="BD129" s="886"/>
      <c r="BE129" s="886"/>
      <c r="BF129" s="886"/>
      <c r="BL129" s="4"/>
      <c r="BM129" s="880" t="s">
        <v>240</v>
      </c>
      <c r="BN129" s="293" t="s">
        <v>241</v>
      </c>
      <c r="BW129" s="620"/>
      <c r="BZ129" s="620"/>
      <c r="CC129" s="293"/>
      <c r="CE129" s="880" t="s">
        <v>240</v>
      </c>
      <c r="CF129" s="293" t="s">
        <v>241</v>
      </c>
      <c r="CR129" s="293"/>
      <c r="CU129" s="620"/>
    </row>
    <row r="130" spans="5:99" ht="11.85" customHeight="1" x14ac:dyDescent="0.2">
      <c r="E130" s="620"/>
      <c r="I130" s="620"/>
      <c r="L130" s="293" t="s">
        <v>242</v>
      </c>
      <c r="AD130" s="293" t="s">
        <v>242</v>
      </c>
      <c r="AG130" s="620"/>
      <c r="AM130" s="293"/>
      <c r="AV130" s="293" t="s">
        <v>242</v>
      </c>
      <c r="BB130" s="620"/>
      <c r="BN130" s="293" t="s">
        <v>242</v>
      </c>
      <c r="BW130" s="620"/>
      <c r="BZ130" s="620"/>
      <c r="CC130" s="293"/>
      <c r="CF130" s="293" t="s">
        <v>242</v>
      </c>
      <c r="CR130" s="293"/>
      <c r="CU130" s="620"/>
    </row>
    <row r="131" spans="5:99" ht="11.85" customHeight="1" x14ac:dyDescent="0.2">
      <c r="E131" s="4"/>
      <c r="L131" s="295" t="s">
        <v>243</v>
      </c>
      <c r="AD131" s="295" t="s">
        <v>243</v>
      </c>
      <c r="AG131" s="4"/>
      <c r="AM131" s="295"/>
      <c r="AV131" s="295" t="s">
        <v>243</v>
      </c>
      <c r="BB131" s="4"/>
      <c r="BN131" s="295" t="s">
        <v>243</v>
      </c>
      <c r="BW131" s="4"/>
      <c r="BZ131" s="4"/>
      <c r="CC131" s="295"/>
      <c r="CF131" s="295" t="s">
        <v>243</v>
      </c>
      <c r="CR131" s="295"/>
      <c r="CU131" s="4"/>
    </row>
    <row r="132" spans="5:99" ht="11.85" customHeight="1" x14ac:dyDescent="0.2">
      <c r="E132" s="4"/>
      <c r="L132" s="295" t="s">
        <v>244</v>
      </c>
      <c r="AD132" s="295" t="s">
        <v>244</v>
      </c>
      <c r="AG132" s="4"/>
      <c r="AM132" s="295"/>
      <c r="AV132" s="295" t="s">
        <v>244</v>
      </c>
      <c r="BB132" s="4"/>
      <c r="BN132" s="295" t="s">
        <v>244</v>
      </c>
      <c r="BW132" s="4"/>
      <c r="BZ132" s="4"/>
      <c r="CC132" s="295"/>
      <c r="CF132" s="295" t="s">
        <v>244</v>
      </c>
      <c r="CR132" s="295"/>
      <c r="CU132" s="4"/>
    </row>
    <row r="138" spans="5:99" ht="13.8" thickBot="1" x14ac:dyDescent="0.25">
      <c r="H138" s="974" t="s">
        <v>245</v>
      </c>
      <c r="I138" s="974"/>
      <c r="K138" s="783" t="s">
        <v>311</v>
      </c>
      <c r="L138" s="784">
        <v>6.5</v>
      </c>
      <c r="M138" s="784" t="s">
        <v>312</v>
      </c>
      <c r="N138" s="785">
        <v>8.5</v>
      </c>
    </row>
    <row r="139" spans="5:99" ht="13.8" thickBot="1" x14ac:dyDescent="0.25">
      <c r="H139" s="974" t="s">
        <v>246</v>
      </c>
      <c r="I139" s="974"/>
      <c r="K139" s="783" t="s">
        <v>311</v>
      </c>
      <c r="L139" s="786">
        <v>6</v>
      </c>
      <c r="M139" s="784" t="s">
        <v>312</v>
      </c>
      <c r="N139" s="785">
        <v>8.5</v>
      </c>
    </row>
    <row r="141" spans="5:99" x14ac:dyDescent="0.2">
      <c r="H141" s="974" t="s">
        <v>247</v>
      </c>
      <c r="I141" s="974"/>
      <c r="L141" s="880">
        <v>15</v>
      </c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316">
    <mergeCell ref="C124:C128"/>
    <mergeCell ref="D124:F124"/>
    <mergeCell ref="D125:F125"/>
    <mergeCell ref="D126:F126"/>
    <mergeCell ref="D109:F109"/>
    <mergeCell ref="D110:F110"/>
    <mergeCell ref="D111:F111"/>
    <mergeCell ref="D112:F112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  <mergeCell ref="G127:G128"/>
    <mergeCell ref="D101:F101"/>
    <mergeCell ref="D102:F102"/>
    <mergeCell ref="D103:F103"/>
    <mergeCell ref="D104:F104"/>
    <mergeCell ref="D105:F105"/>
    <mergeCell ref="D106:F106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13:F113"/>
    <mergeCell ref="D114:F114"/>
    <mergeCell ref="D115:F115"/>
    <mergeCell ref="D116:F116"/>
    <mergeCell ref="D117:F117"/>
    <mergeCell ref="D118:F118"/>
    <mergeCell ref="D107:F107"/>
    <mergeCell ref="D108:F108"/>
    <mergeCell ref="C87:C91"/>
    <mergeCell ref="D87:F87"/>
    <mergeCell ref="D88:F88"/>
    <mergeCell ref="D89:F89"/>
    <mergeCell ref="D90:F90"/>
    <mergeCell ref="D91:F91"/>
    <mergeCell ref="D86:F86"/>
    <mergeCell ref="C49:C75"/>
    <mergeCell ref="D49:F49"/>
    <mergeCell ref="D50:F50"/>
    <mergeCell ref="D56:F56"/>
    <mergeCell ref="D62:F62"/>
    <mergeCell ref="D80:F80"/>
    <mergeCell ref="D81:F81"/>
    <mergeCell ref="D82:F82"/>
    <mergeCell ref="D83:F83"/>
    <mergeCell ref="D84:F84"/>
    <mergeCell ref="D85:F85"/>
    <mergeCell ref="D71:F71"/>
    <mergeCell ref="D72:F72"/>
    <mergeCell ref="D73:F73"/>
    <mergeCell ref="D74:F74"/>
    <mergeCell ref="D75:F75"/>
    <mergeCell ref="C76:C86"/>
    <mergeCell ref="D76:F76"/>
    <mergeCell ref="D77:F77"/>
    <mergeCell ref="D78:F78"/>
    <mergeCell ref="D79:F79"/>
    <mergeCell ref="D55:F55"/>
    <mergeCell ref="H55:I55"/>
    <mergeCell ref="H56:I56"/>
    <mergeCell ref="D57:F57"/>
    <mergeCell ref="D69:F69"/>
    <mergeCell ref="D70:F70"/>
    <mergeCell ref="D63:F63"/>
    <mergeCell ref="D64:F64"/>
    <mergeCell ref="D58:F58"/>
    <mergeCell ref="D59:F59"/>
    <mergeCell ref="D60:F60"/>
    <mergeCell ref="D67:F67"/>
    <mergeCell ref="D68:F68"/>
    <mergeCell ref="H50:I50"/>
    <mergeCell ref="D51:F51"/>
    <mergeCell ref="D52:F52"/>
    <mergeCell ref="D53:F53"/>
    <mergeCell ref="D54:F54"/>
    <mergeCell ref="F43:G43"/>
    <mergeCell ref="D44:F44"/>
    <mergeCell ref="D45:F45"/>
    <mergeCell ref="D46:F46"/>
    <mergeCell ref="D47:F47"/>
    <mergeCell ref="D48:F48"/>
    <mergeCell ref="G28:G29"/>
    <mergeCell ref="D65:F65"/>
    <mergeCell ref="D66:F66"/>
    <mergeCell ref="D61:F61"/>
    <mergeCell ref="D41:F41"/>
    <mergeCell ref="D42:F42"/>
    <mergeCell ref="D43:E43"/>
    <mergeCell ref="D16:F16"/>
    <mergeCell ref="D17:F17"/>
    <mergeCell ref="D18:F18"/>
    <mergeCell ref="C19:G19"/>
    <mergeCell ref="C20:G21"/>
    <mergeCell ref="C22:G23"/>
    <mergeCell ref="C30:F30"/>
    <mergeCell ref="C31:F32"/>
    <mergeCell ref="C33:F34"/>
    <mergeCell ref="C35:F36"/>
    <mergeCell ref="C37:C48"/>
    <mergeCell ref="D37:F38"/>
    <mergeCell ref="D39:F39"/>
    <mergeCell ref="D40:F40"/>
    <mergeCell ref="C24:F25"/>
    <mergeCell ref="C26:F27"/>
    <mergeCell ref="C28:F29"/>
    <mergeCell ref="CP9:CR9"/>
    <mergeCell ref="CS9:CU9"/>
    <mergeCell ref="C10:C18"/>
    <mergeCell ref="D10:F10"/>
    <mergeCell ref="D11:F11"/>
    <mergeCell ref="D12:F12"/>
    <mergeCell ref="D13:F13"/>
    <mergeCell ref="D14:F14"/>
    <mergeCell ref="D15:E15"/>
    <mergeCell ref="F15:G15"/>
    <mergeCell ref="BU9:BW9"/>
    <mergeCell ref="BX9:BZ9"/>
    <mergeCell ref="CA9:CC9"/>
    <mergeCell ref="CD9:CF9"/>
    <mergeCell ref="CJ9:CL9"/>
    <mergeCell ref="CM9:CO9"/>
    <mergeCell ref="AK9:AM9"/>
    <mergeCell ref="AN9:AP9"/>
    <mergeCell ref="AT9:AV9"/>
    <mergeCell ref="AW9:AY9"/>
    <mergeCell ref="BI9:BK9"/>
    <mergeCell ref="BL9:BN9"/>
    <mergeCell ref="CP8:CR8"/>
    <mergeCell ref="CS8:CU8"/>
    <mergeCell ref="C9:G9"/>
    <mergeCell ref="H9:I9"/>
    <mergeCell ref="P9:R9"/>
    <mergeCell ref="S9:U9"/>
    <mergeCell ref="V9:X9"/>
    <mergeCell ref="Y9:AA9"/>
    <mergeCell ref="AB9:AD9"/>
    <mergeCell ref="AH9:AJ9"/>
    <mergeCell ref="BX8:BZ8"/>
    <mergeCell ref="CA8:CC8"/>
    <mergeCell ref="CD8:CF8"/>
    <mergeCell ref="CG8:CI8"/>
    <mergeCell ref="CJ8:CL8"/>
    <mergeCell ref="CM8:CO8"/>
    <mergeCell ref="BF8:BH8"/>
    <mergeCell ref="BI8:BK8"/>
    <mergeCell ref="BL8:BN8"/>
    <mergeCell ref="BO8:BQ8"/>
    <mergeCell ref="BR8:BT8"/>
    <mergeCell ref="BU8:BW8"/>
    <mergeCell ref="AN8:AP8"/>
    <mergeCell ref="AQ8:AS8"/>
    <mergeCell ref="AT8:AV8"/>
    <mergeCell ref="AW8:AY8"/>
    <mergeCell ref="AZ8:BB8"/>
    <mergeCell ref="BC8:BE8"/>
    <mergeCell ref="V8:X8"/>
    <mergeCell ref="Y8:AA8"/>
    <mergeCell ref="AB8:AD8"/>
    <mergeCell ref="AE8:AG8"/>
    <mergeCell ref="AH8:AJ8"/>
    <mergeCell ref="AK8:AM8"/>
    <mergeCell ref="CG7:CI7"/>
    <mergeCell ref="CJ7:CL7"/>
    <mergeCell ref="CM7:CO7"/>
    <mergeCell ref="CP7:CR7"/>
    <mergeCell ref="CS7:CU7"/>
    <mergeCell ref="C8:G8"/>
    <mergeCell ref="J8:L8"/>
    <mergeCell ref="M8:O8"/>
    <mergeCell ref="P8:R8"/>
    <mergeCell ref="S8:U8"/>
    <mergeCell ref="BO7:BQ7"/>
    <mergeCell ref="BR7:BT7"/>
    <mergeCell ref="BU7:BW7"/>
    <mergeCell ref="BX7:BZ7"/>
    <mergeCell ref="CA7:CC7"/>
    <mergeCell ref="CD7:CF7"/>
    <mergeCell ref="AW7:AY7"/>
    <mergeCell ref="AZ7:BB7"/>
    <mergeCell ref="BC7:BE7"/>
    <mergeCell ref="BF7:BH7"/>
    <mergeCell ref="BI7:BK7"/>
    <mergeCell ref="BL7:BN7"/>
    <mergeCell ref="AE7:AG7"/>
    <mergeCell ref="AH7:AJ7"/>
    <mergeCell ref="AK7:AM7"/>
    <mergeCell ref="AN7:AP7"/>
    <mergeCell ref="AQ7:AS7"/>
    <mergeCell ref="AT7:AV7"/>
    <mergeCell ref="CP6:CR6"/>
    <mergeCell ref="CS6:CU6"/>
    <mergeCell ref="C7:G7"/>
    <mergeCell ref="J7:L7"/>
    <mergeCell ref="M7:O7"/>
    <mergeCell ref="P7:R7"/>
    <mergeCell ref="S7:U7"/>
    <mergeCell ref="V7:X7"/>
    <mergeCell ref="Y7:AA7"/>
    <mergeCell ref="AB7:AD7"/>
    <mergeCell ref="BX6:BZ6"/>
    <mergeCell ref="CA6:CC6"/>
    <mergeCell ref="CD6:CF6"/>
    <mergeCell ref="CG6:CI6"/>
    <mergeCell ref="CJ6:CL6"/>
    <mergeCell ref="CM6:CO6"/>
    <mergeCell ref="BF6:BH6"/>
    <mergeCell ref="BI6:BK6"/>
    <mergeCell ref="BL6:BN6"/>
    <mergeCell ref="BO6:BQ6"/>
    <mergeCell ref="AT6:AV6"/>
    <mergeCell ref="AW6:AY6"/>
    <mergeCell ref="AZ6:BB6"/>
    <mergeCell ref="BC6:BE6"/>
    <mergeCell ref="V6:X6"/>
    <mergeCell ref="Y6:AA6"/>
    <mergeCell ref="AB6:AD6"/>
    <mergeCell ref="AE6:AG6"/>
    <mergeCell ref="AH6:AJ6"/>
    <mergeCell ref="AK6:AM6"/>
    <mergeCell ref="CS5:CU5"/>
    <mergeCell ref="C6:G6"/>
    <mergeCell ref="J6:L6"/>
    <mergeCell ref="M6:O6"/>
    <mergeCell ref="P6:R6"/>
    <mergeCell ref="S6:U6"/>
    <mergeCell ref="BO5:BQ5"/>
    <mergeCell ref="BR5:BT5"/>
    <mergeCell ref="BU5:BW5"/>
    <mergeCell ref="BX5:BZ5"/>
    <mergeCell ref="CA5:CC5"/>
    <mergeCell ref="CD5:CF5"/>
    <mergeCell ref="AW5:AY5"/>
    <mergeCell ref="AZ5:BB5"/>
    <mergeCell ref="BC5:BE5"/>
    <mergeCell ref="BF5:BH5"/>
    <mergeCell ref="BI5:BK5"/>
    <mergeCell ref="BL5:BN5"/>
    <mergeCell ref="AE5:AG5"/>
    <mergeCell ref="AH5:AJ5"/>
    <mergeCell ref="BR6:BT6"/>
    <mergeCell ref="BU6:BW6"/>
    <mergeCell ref="AN6:AP6"/>
    <mergeCell ref="AQ6:AS6"/>
    <mergeCell ref="CP4:CR4"/>
    <mergeCell ref="CS4:CU4"/>
    <mergeCell ref="C5:G5"/>
    <mergeCell ref="J5:L5"/>
    <mergeCell ref="M5:O5"/>
    <mergeCell ref="P5:R5"/>
    <mergeCell ref="S5:U5"/>
    <mergeCell ref="V5:X5"/>
    <mergeCell ref="Y5:AA5"/>
    <mergeCell ref="AB5:AD5"/>
    <mergeCell ref="BX4:BZ4"/>
    <mergeCell ref="CA4:CC4"/>
    <mergeCell ref="CD4:CF4"/>
    <mergeCell ref="CG4:CI4"/>
    <mergeCell ref="CJ4:CL4"/>
    <mergeCell ref="CM4:CO4"/>
    <mergeCell ref="BF4:BH4"/>
    <mergeCell ref="BI4:BK4"/>
    <mergeCell ref="BL4:BN4"/>
    <mergeCell ref="BO4:BQ4"/>
    <mergeCell ref="CG5:CI5"/>
    <mergeCell ref="CJ5:CL5"/>
    <mergeCell ref="CM5:CO5"/>
    <mergeCell ref="CP5:CR5"/>
    <mergeCell ref="AH4:AJ4"/>
    <mergeCell ref="AK4:AM4"/>
    <mergeCell ref="AN4:AP4"/>
    <mergeCell ref="AQ4:AS4"/>
    <mergeCell ref="AT4:AV4"/>
    <mergeCell ref="AW4:AY4"/>
    <mergeCell ref="AZ4:BB4"/>
    <mergeCell ref="BC4:BE4"/>
    <mergeCell ref="AK5:AM5"/>
    <mergeCell ref="AN5:AP5"/>
    <mergeCell ref="AQ5:AS5"/>
    <mergeCell ref="AT5:AV5"/>
    <mergeCell ref="CD2:CU2"/>
    <mergeCell ref="CA3:CC3"/>
    <mergeCell ref="CS3:CU3"/>
    <mergeCell ref="C4:G4"/>
    <mergeCell ref="J4:L4"/>
    <mergeCell ref="M4:O4"/>
    <mergeCell ref="P4:R4"/>
    <mergeCell ref="S4:U4"/>
    <mergeCell ref="V4:X4"/>
    <mergeCell ref="C3:G3"/>
    <mergeCell ref="Y3:AA3"/>
    <mergeCell ref="AQ3:AS3"/>
    <mergeCell ref="AW3:AY3"/>
    <mergeCell ref="BI3:BK3"/>
    <mergeCell ref="BR3:BT3"/>
    <mergeCell ref="Y4:AA4"/>
    <mergeCell ref="AB4:AD4"/>
    <mergeCell ref="J2:AA2"/>
    <mergeCell ref="AB2:AS2"/>
    <mergeCell ref="AT2:BK2"/>
    <mergeCell ref="BL2:CC2"/>
    <mergeCell ref="BR4:BT4"/>
    <mergeCell ref="BU4:BW4"/>
    <mergeCell ref="AE4:AG4"/>
  </mergeCells>
  <phoneticPr fontId="4"/>
  <conditionalFormatting sqref="Q40">
    <cfRule type="cellIs" dxfId="98" priority="20" operator="greaterThanOrEqual">
      <formula>4.13</formula>
    </cfRule>
  </conditionalFormatting>
  <conditionalFormatting sqref="T40">
    <cfRule type="cellIs" dxfId="97" priority="19" operator="greaterThanOrEqual">
      <formula>5.78</formula>
    </cfRule>
  </conditionalFormatting>
  <conditionalFormatting sqref="W40">
    <cfRule type="cellIs" dxfId="96" priority="18" stopIfTrue="1" operator="greaterThanOrEqual">
      <formula>6.33</formula>
    </cfRule>
  </conditionalFormatting>
  <conditionalFormatting sqref="Z40">
    <cfRule type="cellIs" dxfId="95" priority="17" stopIfTrue="1" operator="greaterThanOrEqual">
      <formula>4.68</formula>
    </cfRule>
  </conditionalFormatting>
  <conditionalFormatting sqref="AC40">
    <cfRule type="cellIs" dxfId="94" priority="16" stopIfTrue="1" operator="greaterThanOrEqual">
      <formula>3.58</formula>
    </cfRule>
  </conditionalFormatting>
  <conditionalFormatting sqref="AI40">
    <cfRule type="cellIs" dxfId="93" priority="15" stopIfTrue="1" operator="greaterThanOrEqual">
      <formula>19.25</formula>
    </cfRule>
  </conditionalFormatting>
  <conditionalFormatting sqref="AL40">
    <cfRule type="cellIs" dxfId="92" priority="14" stopIfTrue="1" operator="greaterThanOrEqual">
      <formula>5.23</formula>
    </cfRule>
  </conditionalFormatting>
  <conditionalFormatting sqref="AO40">
    <cfRule type="cellIs" dxfId="91" priority="13" stopIfTrue="1" operator="greaterThanOrEqual">
      <formula>14.3</formula>
    </cfRule>
  </conditionalFormatting>
  <conditionalFormatting sqref="AU40">
    <cfRule type="cellIs" dxfId="90" priority="12" stopIfTrue="1" operator="greaterThanOrEqual">
      <formula>16.78</formula>
    </cfRule>
  </conditionalFormatting>
  <conditionalFormatting sqref="AX40">
    <cfRule type="cellIs" dxfId="89" priority="11" stopIfTrue="1" operator="greaterThanOrEqual">
      <formula>14.58</formula>
    </cfRule>
  </conditionalFormatting>
  <conditionalFormatting sqref="BJ40">
    <cfRule type="cellIs" dxfId="88" priority="10" stopIfTrue="1" operator="greaterThanOrEqual">
      <formula>8.8</formula>
    </cfRule>
  </conditionalFormatting>
  <conditionalFormatting sqref="BM40">
    <cfRule type="cellIs" dxfId="87" priority="9" stopIfTrue="1" operator="greaterThanOrEqual">
      <formula>11.28</formula>
    </cfRule>
  </conditionalFormatting>
  <conditionalFormatting sqref="BV40">
    <cfRule type="cellIs" dxfId="86" priority="8" stopIfTrue="1" operator="greaterThanOrEqual">
      <formula>4.95</formula>
    </cfRule>
  </conditionalFormatting>
  <conditionalFormatting sqref="BY40">
    <cfRule type="cellIs" dxfId="85" priority="7" stopIfTrue="1" operator="greaterThanOrEqual">
      <formula>4.68</formula>
    </cfRule>
  </conditionalFormatting>
  <conditionalFormatting sqref="CB40">
    <cfRule type="cellIs" dxfId="84" priority="6" stopIfTrue="1" operator="greaterThanOrEqual">
      <formula>4.4</formula>
    </cfRule>
  </conditionalFormatting>
  <conditionalFormatting sqref="CE40">
    <cfRule type="cellIs" dxfId="83" priority="5" stopIfTrue="1" operator="greaterThanOrEqual">
      <formula>3.03</formula>
    </cfRule>
  </conditionalFormatting>
  <conditionalFormatting sqref="CK40">
    <cfRule type="cellIs" dxfId="82" priority="4" stopIfTrue="1" operator="greaterThanOrEqual">
      <formula>2.48</formula>
    </cfRule>
  </conditionalFormatting>
  <conditionalFormatting sqref="CN40">
    <cfRule type="cellIs" dxfId="81" priority="3" stopIfTrue="1" operator="greaterThanOrEqual">
      <formula>3.03</formula>
    </cfRule>
  </conditionalFormatting>
  <conditionalFormatting sqref="CQ40">
    <cfRule type="cellIs" dxfId="80" priority="2" stopIfTrue="1" operator="greaterThanOrEqual">
      <formula>2.75</formula>
    </cfRule>
  </conditionalFormatting>
  <conditionalFormatting sqref="CT40">
    <cfRule type="cellIs" dxfId="79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6" manualBreakCount="6">
    <brk id="27" min="1" max="131" man="1"/>
    <brk id="45" min="1" max="131" man="1"/>
    <brk id="63" min="1" max="131" man="1"/>
    <brk id="81" min="1" max="131" man="1"/>
    <brk id="100" min="1" max="152" man="1"/>
    <brk id="109" min="1" max="1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7E3EF-4D34-47D9-A5B2-103F20925B43}">
  <dimension ref="A1:BO150"/>
  <sheetViews>
    <sheetView zoomScaleNormal="100" zoomScaleSheetLayoutView="115" workbookViewId="0">
      <pane xSplit="9" ySplit="18" topLeftCell="J19" activePane="bottomRight" state="frozen"/>
      <selection pane="topRight" activeCell="J1" sqref="J1"/>
      <selection pane="bottomLeft" activeCell="A19" sqref="A19"/>
      <selection pane="bottomRight"/>
    </sheetView>
  </sheetViews>
  <sheetFormatPr defaultColWidth="9" defaultRowHeight="13.2" x14ac:dyDescent="0.2"/>
  <cols>
    <col min="1" max="1" width="5.21875" style="921" customWidth="1"/>
    <col min="2" max="2" width="3" style="921" customWidth="1"/>
    <col min="3" max="3" width="3.21875" style="921" customWidth="1"/>
    <col min="4" max="4" width="9.21875" style="921" customWidth="1"/>
    <col min="5" max="5" width="8.6640625" style="921" customWidth="1"/>
    <col min="6" max="6" width="4.21875" style="921" customWidth="1"/>
    <col min="7" max="7" width="5.88671875" style="921" customWidth="1"/>
    <col min="8" max="8" width="8.6640625" style="921" customWidth="1"/>
    <col min="9" max="9" width="4.6640625" style="921" customWidth="1"/>
    <col min="10" max="10" width="2.109375" style="921" customWidth="1"/>
    <col min="11" max="11" width="10" style="921" customWidth="1"/>
    <col min="12" max="12" width="4.6640625" style="921" customWidth="1"/>
    <col min="13" max="13" width="2.109375" style="921" customWidth="1"/>
    <col min="14" max="14" width="10" style="921" customWidth="1"/>
    <col min="15" max="15" width="4.6640625" style="921" customWidth="1"/>
    <col min="16" max="16" width="2.109375" style="921" customWidth="1"/>
    <col min="17" max="17" width="10" style="921" customWidth="1"/>
    <col min="18" max="18" width="4.6640625" style="921" customWidth="1"/>
    <col min="19" max="19" width="2.109375" style="921" customWidth="1"/>
    <col min="20" max="20" width="10" style="921" customWidth="1"/>
    <col min="21" max="21" width="4.6640625" style="921" customWidth="1"/>
    <col min="22" max="22" width="2.109375" style="921" customWidth="1"/>
    <col min="23" max="23" width="10" style="921" customWidth="1"/>
    <col min="24" max="24" width="4.6640625" style="921" customWidth="1"/>
    <col min="25" max="25" width="2.109375" style="921" customWidth="1"/>
    <col min="26" max="26" width="10" style="921" customWidth="1"/>
    <col min="27" max="27" width="4.6640625" style="921" customWidth="1"/>
    <col min="28" max="28" width="2.109375" style="921" customWidth="1"/>
    <col min="29" max="29" width="10" style="921" customWidth="1"/>
    <col min="30" max="30" width="4.6640625" style="921" customWidth="1"/>
    <col min="31" max="31" width="2.109375" style="921" customWidth="1"/>
    <col min="32" max="32" width="10" style="921" customWidth="1"/>
    <col min="33" max="33" width="4.6640625" style="921" customWidth="1"/>
    <col min="34" max="34" width="2.109375" style="921" customWidth="1"/>
    <col min="35" max="35" width="10" style="921" customWidth="1"/>
    <col min="36" max="36" width="4.6640625" style="921" customWidth="1"/>
    <col min="37" max="37" width="2.109375" style="921" customWidth="1"/>
    <col min="38" max="38" width="10" style="921" customWidth="1"/>
    <col min="39" max="39" width="4.6640625" style="921" customWidth="1"/>
    <col min="40" max="40" width="2.109375" style="921" customWidth="1"/>
    <col min="41" max="41" width="10" style="921" customWidth="1"/>
    <col min="42" max="42" width="4.6640625" style="921" customWidth="1"/>
    <col min="43" max="43" width="2.109375" style="921" customWidth="1"/>
    <col min="44" max="44" width="10" style="921" customWidth="1"/>
    <col min="45" max="45" width="4.6640625" style="921" customWidth="1"/>
    <col min="46" max="46" width="2.109375" style="921" customWidth="1"/>
    <col min="47" max="47" width="10" style="921" customWidth="1"/>
    <col min="48" max="48" width="4.77734375" style="921" customWidth="1"/>
    <col min="49" max="49" width="2.109375" style="921" customWidth="1"/>
    <col min="50" max="50" width="10" style="921" customWidth="1"/>
    <col min="51" max="51" width="4.6640625" style="921" customWidth="1"/>
    <col min="52" max="52" width="2.109375" style="921" customWidth="1"/>
    <col min="53" max="53" width="10" style="921" customWidth="1"/>
    <col min="54" max="54" width="4.6640625" style="921" customWidth="1"/>
    <col min="55" max="55" width="2.109375" style="921" customWidth="1"/>
    <col min="56" max="56" width="10" style="921" customWidth="1"/>
    <col min="57" max="57" width="4.6640625" style="921" customWidth="1"/>
    <col min="58" max="58" width="2.109375" style="921" customWidth="1"/>
    <col min="59" max="59" width="10" style="921" customWidth="1"/>
    <col min="60" max="60" width="4.6640625" style="921" customWidth="1"/>
    <col min="61" max="61" width="2.109375" style="921" customWidth="1"/>
    <col min="62" max="62" width="10" style="921" customWidth="1"/>
    <col min="63" max="63" width="4.6640625" style="921" customWidth="1"/>
    <col min="64" max="64" width="2.109375" style="921" customWidth="1"/>
    <col min="65" max="65" width="10" style="921" customWidth="1"/>
    <col min="66" max="66" width="4.6640625" style="921" customWidth="1"/>
    <col min="67" max="67" width="2.109375" style="921" customWidth="1"/>
    <col min="68" max="68" width="10" customWidth="1"/>
    <col min="69" max="69" width="4.6640625" customWidth="1"/>
    <col min="70" max="70" width="2.109375" customWidth="1"/>
    <col min="71" max="71" width="10" customWidth="1"/>
    <col min="72" max="72" width="4.6640625" customWidth="1"/>
    <col min="73" max="73" width="2.109375" customWidth="1"/>
    <col min="74" max="74" width="10" customWidth="1"/>
    <col min="75" max="75" width="4.6640625" customWidth="1"/>
    <col min="76" max="76" width="2.109375" customWidth="1"/>
    <col min="77" max="77" width="10" customWidth="1"/>
    <col min="78" max="78" width="4.6640625" customWidth="1"/>
    <col min="79" max="79" width="2.109375" customWidth="1"/>
    <col min="80" max="80" width="10" customWidth="1"/>
    <col min="81" max="81" width="4.6640625" customWidth="1"/>
    <col min="82" max="82" width="2.109375" customWidth="1"/>
    <col min="83" max="83" width="10" customWidth="1"/>
    <col min="84" max="84" width="4.6640625" customWidth="1"/>
    <col min="85" max="85" width="2.109375" customWidth="1"/>
    <col min="86" max="86" width="10" customWidth="1"/>
    <col min="87" max="87" width="4.6640625" customWidth="1"/>
    <col min="88" max="88" width="2.109375" customWidth="1"/>
    <col min="89" max="89" width="10" customWidth="1"/>
    <col min="90" max="90" width="4.6640625" customWidth="1"/>
    <col min="91" max="91" width="2.109375" customWidth="1"/>
    <col min="92" max="92" width="10" customWidth="1"/>
    <col min="93" max="93" width="4.6640625" customWidth="1"/>
    <col min="94" max="94" width="2.109375" customWidth="1"/>
    <col min="95" max="95" width="10" customWidth="1"/>
    <col min="96" max="96" width="4.6640625" customWidth="1"/>
    <col min="97" max="97" width="2.109375" customWidth="1"/>
    <col min="98" max="98" width="10" customWidth="1"/>
    <col min="99" max="99" width="4.6640625" customWidth="1"/>
    <col min="100" max="101" width="2.109375" customWidth="1"/>
    <col min="102" max="102" width="10" customWidth="1"/>
    <col min="103" max="103" width="4.6640625" customWidth="1"/>
    <col min="104" max="104" width="2.109375" customWidth="1"/>
    <col min="105" max="105" width="10" customWidth="1"/>
    <col min="106" max="106" width="4.6640625" customWidth="1"/>
    <col min="107" max="107" width="2.109375" customWidth="1"/>
    <col min="108" max="108" width="10" customWidth="1"/>
    <col min="109" max="109" width="4.6640625" customWidth="1"/>
    <col min="110" max="121" width="9" customWidth="1"/>
  </cols>
  <sheetData>
    <row r="1" spans="3:67" ht="18" customHeight="1" x14ac:dyDescent="0.2"/>
    <row r="2" spans="3:67" ht="20.25" customHeight="1" x14ac:dyDescent="0.2">
      <c r="C2" s="2" t="s">
        <v>0</v>
      </c>
      <c r="D2" s="2"/>
      <c r="E2" s="3"/>
      <c r="F2" s="3"/>
      <c r="G2" s="3"/>
      <c r="H2" s="3"/>
      <c r="I2" s="3"/>
      <c r="J2" s="1029" t="s">
        <v>1</v>
      </c>
      <c r="K2" s="1029"/>
      <c r="L2" s="1029"/>
      <c r="M2" s="1029"/>
      <c r="N2" s="1029"/>
      <c r="O2" s="1029"/>
      <c r="P2" s="1029"/>
      <c r="Q2" s="1029"/>
      <c r="R2" s="1029"/>
      <c r="S2" s="1029"/>
      <c r="T2" s="1029"/>
      <c r="U2" s="1029"/>
      <c r="V2" s="1029"/>
      <c r="W2" s="1029"/>
      <c r="X2" s="1029"/>
      <c r="Y2" s="1029" t="s">
        <v>1</v>
      </c>
      <c r="Z2" s="1029"/>
      <c r="AA2" s="1029"/>
      <c r="AB2" s="1029"/>
      <c r="AC2" s="1029"/>
      <c r="AD2" s="1029"/>
      <c r="AE2" s="1029"/>
      <c r="AF2" s="1029"/>
      <c r="AG2" s="1029"/>
      <c r="AH2" s="1029"/>
      <c r="AI2" s="1029"/>
      <c r="AJ2" s="1029"/>
      <c r="AK2" s="1029"/>
      <c r="AL2" s="1029"/>
      <c r="AM2" s="1029"/>
      <c r="AN2" s="1029" t="s">
        <v>1</v>
      </c>
      <c r="AO2" s="1029"/>
      <c r="AP2" s="1029"/>
      <c r="AQ2" s="1029"/>
      <c r="AR2" s="1029"/>
      <c r="AS2" s="1029"/>
      <c r="AT2" s="1029"/>
      <c r="AU2" s="1029"/>
      <c r="AV2" s="1029"/>
      <c r="AW2" s="1029"/>
      <c r="AX2" s="1029"/>
      <c r="AY2" s="1029"/>
      <c r="AZ2" s="1029"/>
      <c r="BA2" s="1029"/>
      <c r="BB2" s="1029"/>
      <c r="BC2" s="1029" t="s">
        <v>1</v>
      </c>
      <c r="BD2" s="1029"/>
      <c r="BE2" s="1029"/>
      <c r="BF2" s="1029"/>
      <c r="BG2" s="1029"/>
      <c r="BH2" s="1029"/>
      <c r="BI2" s="1029"/>
      <c r="BJ2" s="1029"/>
      <c r="BK2" s="1029"/>
      <c r="BL2" s="1029"/>
      <c r="BM2" s="1029"/>
      <c r="BN2" s="1029"/>
    </row>
    <row r="3" spans="3:67" ht="20.25" customHeight="1" x14ac:dyDescent="0.2">
      <c r="C3" s="1030" t="s">
        <v>401</v>
      </c>
      <c r="D3" s="1030"/>
      <c r="E3" s="1030"/>
      <c r="F3" s="1030"/>
      <c r="G3" s="1030"/>
      <c r="H3" s="4"/>
      <c r="I3" s="4"/>
      <c r="S3" s="1031"/>
      <c r="T3" s="1031"/>
      <c r="U3" s="1031"/>
      <c r="V3" s="1031">
        <v>45265</v>
      </c>
      <c r="W3" s="1031"/>
      <c r="X3" s="1031"/>
      <c r="AK3" s="1032">
        <f>V3</f>
        <v>45265</v>
      </c>
      <c r="AL3" s="1033"/>
      <c r="AM3" s="1033"/>
      <c r="AN3" s="1032"/>
      <c r="AO3" s="1033"/>
      <c r="AP3" s="1033"/>
      <c r="AZ3" s="1032">
        <f>V3</f>
        <v>45265</v>
      </c>
      <c r="BA3" s="1033"/>
      <c r="BB3" s="1033"/>
      <c r="BH3" s="5"/>
      <c r="BL3" s="1032">
        <f>V3</f>
        <v>45265</v>
      </c>
      <c r="BM3" s="1033"/>
      <c r="BN3" s="1033"/>
    </row>
    <row r="4" spans="3:67" ht="11.85" customHeight="1" x14ac:dyDescent="0.2">
      <c r="C4" s="984" t="s">
        <v>3</v>
      </c>
      <c r="D4" s="985"/>
      <c r="E4" s="985"/>
      <c r="F4" s="985"/>
      <c r="G4" s="1000"/>
      <c r="H4" s="915"/>
      <c r="I4" s="917"/>
      <c r="J4" s="1023" t="s">
        <v>4</v>
      </c>
      <c r="K4" s="1024"/>
      <c r="L4" s="1025"/>
      <c r="M4" s="1023" t="s">
        <v>4</v>
      </c>
      <c r="N4" s="1024"/>
      <c r="O4" s="1025"/>
      <c r="P4" s="1023" t="s">
        <v>5</v>
      </c>
      <c r="Q4" s="1024"/>
      <c r="R4" s="1025"/>
      <c r="S4" s="1023" t="s">
        <v>6</v>
      </c>
      <c r="T4" s="1024"/>
      <c r="U4" s="1025"/>
      <c r="V4" s="1023" t="s">
        <v>7</v>
      </c>
      <c r="W4" s="1024"/>
      <c r="X4" s="1025"/>
      <c r="Y4" s="1023" t="s">
        <v>8</v>
      </c>
      <c r="Z4" s="1024"/>
      <c r="AA4" s="1025"/>
      <c r="AB4" s="1023" t="s">
        <v>9</v>
      </c>
      <c r="AC4" s="1024"/>
      <c r="AD4" s="1025"/>
      <c r="AE4" s="1023" t="s">
        <v>9</v>
      </c>
      <c r="AF4" s="1024"/>
      <c r="AG4" s="1025"/>
      <c r="AH4" s="1023" t="s">
        <v>10</v>
      </c>
      <c r="AI4" s="1024"/>
      <c r="AJ4" s="1025"/>
      <c r="AK4" s="1023" t="s">
        <v>11</v>
      </c>
      <c r="AL4" s="1024"/>
      <c r="AM4" s="1025"/>
      <c r="AN4" s="1023" t="s">
        <v>12</v>
      </c>
      <c r="AO4" s="1024"/>
      <c r="AP4" s="1025"/>
      <c r="AQ4" s="1023" t="s">
        <v>12</v>
      </c>
      <c r="AR4" s="1024"/>
      <c r="AS4" s="1025"/>
      <c r="AT4" s="1023" t="s">
        <v>13</v>
      </c>
      <c r="AU4" s="1024"/>
      <c r="AV4" s="1025"/>
      <c r="AW4" s="1023" t="s">
        <v>14</v>
      </c>
      <c r="AX4" s="1024"/>
      <c r="AY4" s="1025"/>
      <c r="AZ4" s="1023" t="s">
        <v>15</v>
      </c>
      <c r="BA4" s="1024"/>
      <c r="BB4" s="1025"/>
      <c r="BC4" s="1023" t="s">
        <v>16</v>
      </c>
      <c r="BD4" s="1024"/>
      <c r="BE4" s="1025"/>
      <c r="BF4" s="1023" t="s">
        <v>17</v>
      </c>
      <c r="BG4" s="1024"/>
      <c r="BH4" s="1025"/>
      <c r="BI4" s="1023" t="s">
        <v>18</v>
      </c>
      <c r="BJ4" s="1024"/>
      <c r="BK4" s="1025"/>
      <c r="BL4" s="1023" t="s">
        <v>19</v>
      </c>
      <c r="BM4" s="1024"/>
      <c r="BN4" s="1025"/>
      <c r="BO4" s="920"/>
    </row>
    <row r="5" spans="3:67" ht="11.85" customHeight="1" x14ac:dyDescent="0.2">
      <c r="C5" s="1026" t="s">
        <v>20</v>
      </c>
      <c r="D5" s="1027"/>
      <c r="E5" s="1027"/>
      <c r="F5" s="1027"/>
      <c r="G5" s="1028"/>
      <c r="H5" s="918"/>
      <c r="I5" s="919"/>
      <c r="J5" s="1026" t="s">
        <v>21</v>
      </c>
      <c r="K5" s="1027"/>
      <c r="L5" s="1028"/>
      <c r="M5" s="1026" t="s">
        <v>22</v>
      </c>
      <c r="N5" s="1027"/>
      <c r="O5" s="1028"/>
      <c r="P5" s="1026" t="s">
        <v>23</v>
      </c>
      <c r="Q5" s="1027"/>
      <c r="R5" s="1028"/>
      <c r="S5" s="1026" t="s">
        <v>24</v>
      </c>
      <c r="T5" s="1027"/>
      <c r="U5" s="1028"/>
      <c r="V5" s="1026" t="s">
        <v>25</v>
      </c>
      <c r="W5" s="1027"/>
      <c r="X5" s="1028"/>
      <c r="Y5" s="1026" t="s">
        <v>26</v>
      </c>
      <c r="Z5" s="1027"/>
      <c r="AA5" s="1028"/>
      <c r="AB5" s="1026" t="s">
        <v>27</v>
      </c>
      <c r="AC5" s="1027"/>
      <c r="AD5" s="1028"/>
      <c r="AE5" s="1026" t="s">
        <v>28</v>
      </c>
      <c r="AF5" s="1027"/>
      <c r="AG5" s="1028"/>
      <c r="AH5" s="1026" t="s">
        <v>29</v>
      </c>
      <c r="AI5" s="1027"/>
      <c r="AJ5" s="1028"/>
      <c r="AK5" s="1026" t="s">
        <v>30</v>
      </c>
      <c r="AL5" s="1027"/>
      <c r="AM5" s="1028"/>
      <c r="AN5" s="1026" t="s">
        <v>31</v>
      </c>
      <c r="AO5" s="1027"/>
      <c r="AP5" s="1028"/>
      <c r="AQ5" s="1026" t="s">
        <v>32</v>
      </c>
      <c r="AR5" s="1027"/>
      <c r="AS5" s="1028"/>
      <c r="AT5" s="1026" t="s">
        <v>33</v>
      </c>
      <c r="AU5" s="1027"/>
      <c r="AV5" s="1028"/>
      <c r="AW5" s="1026" t="s">
        <v>34</v>
      </c>
      <c r="AX5" s="1027"/>
      <c r="AY5" s="1028"/>
      <c r="AZ5" s="1026" t="s">
        <v>35</v>
      </c>
      <c r="BA5" s="1027"/>
      <c r="BB5" s="1028"/>
      <c r="BC5" s="1026" t="s">
        <v>36</v>
      </c>
      <c r="BD5" s="1027"/>
      <c r="BE5" s="1028"/>
      <c r="BF5" s="1026" t="s">
        <v>37</v>
      </c>
      <c r="BG5" s="1027"/>
      <c r="BH5" s="1028"/>
      <c r="BI5" s="1026" t="s">
        <v>38</v>
      </c>
      <c r="BJ5" s="1027"/>
      <c r="BK5" s="1028"/>
      <c r="BL5" s="1026" t="s">
        <v>39</v>
      </c>
      <c r="BM5" s="1027"/>
      <c r="BN5" s="1028"/>
      <c r="BO5" s="920"/>
    </row>
    <row r="6" spans="3:67" ht="11.85" customHeight="1" x14ac:dyDescent="0.2">
      <c r="C6" s="1023" t="s">
        <v>40</v>
      </c>
      <c r="D6" s="1024"/>
      <c r="E6" s="1024"/>
      <c r="F6" s="1024"/>
      <c r="G6" s="1025"/>
      <c r="H6" s="912"/>
      <c r="I6" s="914"/>
      <c r="J6" s="1023">
        <v>3</v>
      </c>
      <c r="K6" s="1024"/>
      <c r="L6" s="1025"/>
      <c r="M6" s="1023">
        <v>4</v>
      </c>
      <c r="N6" s="1024"/>
      <c r="O6" s="1025"/>
      <c r="P6" s="1023">
        <v>5</v>
      </c>
      <c r="Q6" s="1024"/>
      <c r="R6" s="1025"/>
      <c r="S6" s="1023">
        <v>6</v>
      </c>
      <c r="T6" s="1024"/>
      <c r="U6" s="1025"/>
      <c r="V6" s="1023">
        <v>7</v>
      </c>
      <c r="W6" s="1024"/>
      <c r="X6" s="1025"/>
      <c r="Y6" s="1023">
        <v>9</v>
      </c>
      <c r="Z6" s="1024"/>
      <c r="AA6" s="1025"/>
      <c r="AB6" s="1023">
        <v>10</v>
      </c>
      <c r="AC6" s="1024"/>
      <c r="AD6" s="1025"/>
      <c r="AE6" s="1023">
        <v>11</v>
      </c>
      <c r="AF6" s="1024"/>
      <c r="AG6" s="1025"/>
      <c r="AH6" s="1023">
        <v>13</v>
      </c>
      <c r="AI6" s="1024"/>
      <c r="AJ6" s="1025"/>
      <c r="AK6" s="1023">
        <v>14</v>
      </c>
      <c r="AL6" s="1024"/>
      <c r="AM6" s="1025"/>
      <c r="AN6" s="1023">
        <v>18</v>
      </c>
      <c r="AO6" s="1024"/>
      <c r="AP6" s="1025"/>
      <c r="AQ6" s="1023">
        <v>19</v>
      </c>
      <c r="AR6" s="1024"/>
      <c r="AS6" s="1025"/>
      <c r="AT6" s="1023">
        <v>22</v>
      </c>
      <c r="AU6" s="1024"/>
      <c r="AV6" s="1025"/>
      <c r="AW6" s="1023">
        <v>23</v>
      </c>
      <c r="AX6" s="1024"/>
      <c r="AY6" s="1025"/>
      <c r="AZ6" s="1023">
        <v>24</v>
      </c>
      <c r="BA6" s="1024"/>
      <c r="BB6" s="1025"/>
      <c r="BC6" s="1023">
        <v>25</v>
      </c>
      <c r="BD6" s="1024"/>
      <c r="BE6" s="1025"/>
      <c r="BF6" s="1023">
        <v>27</v>
      </c>
      <c r="BG6" s="1024"/>
      <c r="BH6" s="1025"/>
      <c r="BI6" s="1023">
        <v>28</v>
      </c>
      <c r="BJ6" s="1024"/>
      <c r="BK6" s="1025"/>
      <c r="BL6" s="1023">
        <v>30</v>
      </c>
      <c r="BM6" s="1024"/>
      <c r="BN6" s="1025"/>
      <c r="BO6" s="920"/>
    </row>
    <row r="7" spans="3:67" ht="11.85" customHeight="1" x14ac:dyDescent="0.2">
      <c r="C7" s="1012" t="s">
        <v>41</v>
      </c>
      <c r="D7" s="974"/>
      <c r="E7" s="974"/>
      <c r="F7" s="974"/>
      <c r="G7" s="1022"/>
      <c r="H7" s="920"/>
      <c r="I7" s="922"/>
      <c r="J7" s="1013" t="s">
        <v>42</v>
      </c>
      <c r="K7" s="1014"/>
      <c r="L7" s="1015"/>
      <c r="M7" s="1013" t="s">
        <v>43</v>
      </c>
      <c r="N7" s="1014"/>
      <c r="O7" s="1015"/>
      <c r="P7" s="1013" t="s">
        <v>44</v>
      </c>
      <c r="Q7" s="1014"/>
      <c r="R7" s="1015"/>
      <c r="S7" s="1013" t="s">
        <v>45</v>
      </c>
      <c r="T7" s="1014"/>
      <c r="U7" s="1015"/>
      <c r="V7" s="1013" t="s">
        <v>46</v>
      </c>
      <c r="W7" s="1014"/>
      <c r="X7" s="1015"/>
      <c r="Y7" s="1013" t="s">
        <v>47</v>
      </c>
      <c r="Z7" s="1014"/>
      <c r="AA7" s="1015"/>
      <c r="AB7" s="1013" t="s">
        <v>48</v>
      </c>
      <c r="AC7" s="1014"/>
      <c r="AD7" s="1015"/>
      <c r="AE7" s="1013" t="s">
        <v>49</v>
      </c>
      <c r="AF7" s="1014"/>
      <c r="AG7" s="1015"/>
      <c r="AH7" s="1013" t="s">
        <v>50</v>
      </c>
      <c r="AI7" s="1014"/>
      <c r="AJ7" s="1015"/>
      <c r="AK7" s="1013" t="s">
        <v>51</v>
      </c>
      <c r="AL7" s="1014"/>
      <c r="AM7" s="1015"/>
      <c r="AN7" s="1013" t="s">
        <v>52</v>
      </c>
      <c r="AO7" s="1014"/>
      <c r="AP7" s="1015"/>
      <c r="AQ7" s="1013" t="s">
        <v>53</v>
      </c>
      <c r="AR7" s="1014"/>
      <c r="AS7" s="1015"/>
      <c r="AT7" s="1013" t="s">
        <v>54</v>
      </c>
      <c r="AU7" s="1014"/>
      <c r="AV7" s="1015"/>
      <c r="AW7" s="1013" t="s">
        <v>55</v>
      </c>
      <c r="AX7" s="1014"/>
      <c r="AY7" s="1015"/>
      <c r="AZ7" s="1013" t="s">
        <v>56</v>
      </c>
      <c r="BA7" s="1014"/>
      <c r="BB7" s="1015"/>
      <c r="BC7" s="1013" t="s">
        <v>57</v>
      </c>
      <c r="BD7" s="1014"/>
      <c r="BE7" s="1015"/>
      <c r="BF7" s="1013" t="s">
        <v>58</v>
      </c>
      <c r="BG7" s="1014"/>
      <c r="BH7" s="1015"/>
      <c r="BI7" s="1013" t="s">
        <v>59</v>
      </c>
      <c r="BJ7" s="1014"/>
      <c r="BK7" s="1015"/>
      <c r="BL7" s="1013" t="s">
        <v>60</v>
      </c>
      <c r="BM7" s="1014"/>
      <c r="BN7" s="1015"/>
      <c r="BO7" s="923"/>
    </row>
    <row r="8" spans="3:67" ht="11.85" customHeight="1" x14ac:dyDescent="0.2">
      <c r="C8" s="1012" t="s">
        <v>61</v>
      </c>
      <c r="D8" s="974"/>
      <c r="E8" s="974"/>
      <c r="F8" s="974"/>
      <c r="G8" s="1022"/>
      <c r="H8" s="920"/>
      <c r="I8" s="922"/>
      <c r="J8" s="1019" t="s">
        <v>62</v>
      </c>
      <c r="K8" s="1020"/>
      <c r="L8" s="1021"/>
      <c r="M8" s="1013" t="s">
        <v>63</v>
      </c>
      <c r="N8" s="1014"/>
      <c r="O8" s="1015"/>
      <c r="P8" s="1013" t="s">
        <v>64</v>
      </c>
      <c r="Q8" s="1014"/>
      <c r="R8" s="1015"/>
      <c r="S8" s="1019" t="s">
        <v>65</v>
      </c>
      <c r="T8" s="1020"/>
      <c r="U8" s="1021"/>
      <c r="V8" s="1013" t="s">
        <v>66</v>
      </c>
      <c r="W8" s="1014"/>
      <c r="X8" s="1015"/>
      <c r="Y8" s="1013" t="s">
        <v>67</v>
      </c>
      <c r="Z8" s="1014"/>
      <c r="AA8" s="1015"/>
      <c r="AB8" s="1013" t="s">
        <v>68</v>
      </c>
      <c r="AC8" s="1014"/>
      <c r="AD8" s="1015"/>
      <c r="AE8" s="1013" t="s">
        <v>69</v>
      </c>
      <c r="AF8" s="1014"/>
      <c r="AG8" s="1015"/>
      <c r="AH8" s="1013" t="s">
        <v>70</v>
      </c>
      <c r="AI8" s="1014"/>
      <c r="AJ8" s="1015"/>
      <c r="AK8" s="1013" t="s">
        <v>71</v>
      </c>
      <c r="AL8" s="1014"/>
      <c r="AM8" s="1015"/>
      <c r="AN8" s="1013" t="s">
        <v>72</v>
      </c>
      <c r="AO8" s="1014"/>
      <c r="AP8" s="1015"/>
      <c r="AQ8" s="1013" t="s">
        <v>73</v>
      </c>
      <c r="AR8" s="1014"/>
      <c r="AS8" s="1015"/>
      <c r="AT8" s="1013" t="s">
        <v>74</v>
      </c>
      <c r="AU8" s="1014"/>
      <c r="AV8" s="1015"/>
      <c r="AW8" s="1013" t="s">
        <v>75</v>
      </c>
      <c r="AX8" s="1014"/>
      <c r="AY8" s="1015"/>
      <c r="AZ8" s="1013" t="s">
        <v>76</v>
      </c>
      <c r="BA8" s="1014"/>
      <c r="BB8" s="1015"/>
      <c r="BC8" s="1013" t="s">
        <v>77</v>
      </c>
      <c r="BD8" s="1014"/>
      <c r="BE8" s="1015"/>
      <c r="BF8" s="1013" t="s">
        <v>78</v>
      </c>
      <c r="BG8" s="1014"/>
      <c r="BH8" s="1015"/>
      <c r="BI8" s="1013" t="s">
        <v>79</v>
      </c>
      <c r="BJ8" s="1014"/>
      <c r="BK8" s="1015"/>
      <c r="BL8" s="1013" t="s">
        <v>80</v>
      </c>
      <c r="BM8" s="1014"/>
      <c r="BN8" s="1015"/>
      <c r="BO8" s="923"/>
    </row>
    <row r="9" spans="3:67" ht="11.85" customHeight="1" x14ac:dyDescent="0.2">
      <c r="C9" s="1016" t="s">
        <v>81</v>
      </c>
      <c r="D9" s="1017"/>
      <c r="E9" s="1017"/>
      <c r="F9" s="1017"/>
      <c r="G9" s="1018"/>
      <c r="H9" s="1016" t="s">
        <v>82</v>
      </c>
      <c r="I9" s="1018"/>
      <c r="J9" s="1006" t="s">
        <v>358</v>
      </c>
      <c r="K9" s="1007"/>
      <c r="L9" s="1008"/>
      <c r="M9" s="1006" t="s">
        <v>359</v>
      </c>
      <c r="N9" s="1007"/>
      <c r="O9" s="1008"/>
      <c r="P9" s="1006" t="s">
        <v>358</v>
      </c>
      <c r="Q9" s="1007"/>
      <c r="R9" s="1008"/>
      <c r="S9" s="1006" t="s">
        <v>358</v>
      </c>
      <c r="T9" s="1007"/>
      <c r="U9" s="1008"/>
      <c r="V9" s="1006" t="s">
        <v>360</v>
      </c>
      <c r="W9" s="1007"/>
      <c r="X9" s="1008"/>
      <c r="Y9" s="1006" t="s">
        <v>83</v>
      </c>
      <c r="Z9" s="1007"/>
      <c r="AA9" s="1008"/>
      <c r="AB9" s="1006" t="s">
        <v>358</v>
      </c>
      <c r="AC9" s="1007"/>
      <c r="AD9" s="1008"/>
      <c r="AE9" s="1006" t="s">
        <v>83</v>
      </c>
      <c r="AF9" s="1007"/>
      <c r="AG9" s="1008"/>
      <c r="AH9" s="1006" t="s">
        <v>83</v>
      </c>
      <c r="AI9" s="1007"/>
      <c r="AJ9" s="1008"/>
      <c r="AK9" s="1006" t="s">
        <v>83</v>
      </c>
      <c r="AL9" s="1007"/>
      <c r="AM9" s="1008"/>
      <c r="AN9" s="1006" t="s">
        <v>358</v>
      </c>
      <c r="AO9" s="1007"/>
      <c r="AP9" s="1008"/>
      <c r="AQ9" s="1006" t="s">
        <v>359</v>
      </c>
      <c r="AR9" s="1007"/>
      <c r="AS9" s="1008"/>
      <c r="AT9" s="1006" t="s">
        <v>360</v>
      </c>
      <c r="AU9" s="1007"/>
      <c r="AV9" s="1008"/>
      <c r="AW9" s="1006" t="s">
        <v>360</v>
      </c>
      <c r="AX9" s="1007"/>
      <c r="AY9" s="1008"/>
      <c r="AZ9" s="1006" t="s">
        <v>360</v>
      </c>
      <c r="BA9" s="1007"/>
      <c r="BB9" s="1008"/>
      <c r="BC9" s="1006" t="s">
        <v>360</v>
      </c>
      <c r="BD9" s="1007"/>
      <c r="BE9" s="1008"/>
      <c r="BF9" s="1006" t="s">
        <v>360</v>
      </c>
      <c r="BG9" s="1007"/>
      <c r="BH9" s="1008"/>
      <c r="BI9" s="1006" t="s">
        <v>360</v>
      </c>
      <c r="BJ9" s="1007"/>
      <c r="BK9" s="1008"/>
      <c r="BL9" s="1006" t="s">
        <v>360</v>
      </c>
      <c r="BM9" s="1007"/>
      <c r="BN9" s="1008"/>
      <c r="BO9" s="923"/>
    </row>
    <row r="10" spans="3:67" ht="11.85" customHeight="1" x14ac:dyDescent="0.2">
      <c r="C10" s="1009" t="s">
        <v>84</v>
      </c>
      <c r="D10" s="1012" t="s">
        <v>85</v>
      </c>
      <c r="E10" s="974"/>
      <c r="F10" s="974"/>
      <c r="G10" s="922" t="s">
        <v>86</v>
      </c>
      <c r="H10" s="920"/>
      <c r="I10" s="922"/>
      <c r="J10" s="923"/>
      <c r="K10" s="924" t="s">
        <v>87</v>
      </c>
      <c r="L10" s="924"/>
      <c r="M10" s="923"/>
      <c r="N10" s="921" t="s">
        <v>87</v>
      </c>
      <c r="O10" s="924"/>
      <c r="P10" s="923"/>
      <c r="Q10" s="924" t="s">
        <v>87</v>
      </c>
      <c r="R10" s="925"/>
      <c r="S10" s="923"/>
      <c r="T10" s="924" t="s">
        <v>87</v>
      </c>
      <c r="U10" s="925"/>
      <c r="V10" s="923"/>
      <c r="W10" s="924" t="s">
        <v>87</v>
      </c>
      <c r="X10" s="925"/>
      <c r="Y10" s="923"/>
      <c r="Z10" s="921" t="s">
        <v>88</v>
      </c>
      <c r="AA10" s="924"/>
      <c r="AB10" s="923"/>
      <c r="AC10" s="924" t="s">
        <v>87</v>
      </c>
      <c r="AD10" s="925"/>
      <c r="AE10" s="923"/>
      <c r="AF10" s="921" t="s">
        <v>88</v>
      </c>
      <c r="AG10" s="924"/>
      <c r="AH10" s="923"/>
      <c r="AI10" s="921" t="s">
        <v>88</v>
      </c>
      <c r="AJ10" s="924"/>
      <c r="AK10" s="923"/>
      <c r="AL10" s="921" t="s">
        <v>88</v>
      </c>
      <c r="AM10" s="925"/>
      <c r="AN10" s="923"/>
      <c r="AO10" s="924" t="s">
        <v>87</v>
      </c>
      <c r="AP10" s="925"/>
      <c r="AQ10" s="923"/>
      <c r="AR10" s="921" t="s">
        <v>87</v>
      </c>
      <c r="AS10" s="924"/>
      <c r="AT10" s="923"/>
      <c r="AU10" s="924" t="s">
        <v>87</v>
      </c>
      <c r="AV10" s="924"/>
      <c r="AW10" s="923"/>
      <c r="AX10" s="924" t="s">
        <v>87</v>
      </c>
      <c r="AY10" s="924"/>
      <c r="AZ10" s="923"/>
      <c r="BA10" s="924" t="s">
        <v>87</v>
      </c>
      <c r="BB10" s="925"/>
      <c r="BC10" s="923"/>
      <c r="BD10" s="924" t="s">
        <v>87</v>
      </c>
      <c r="BE10" s="925"/>
      <c r="BF10" s="923"/>
      <c r="BG10" s="924" t="s">
        <v>87</v>
      </c>
      <c r="BH10" s="924"/>
      <c r="BI10" s="923"/>
      <c r="BJ10" s="924" t="s">
        <v>87</v>
      </c>
      <c r="BK10" s="925"/>
      <c r="BL10" s="923"/>
      <c r="BM10" s="924" t="s">
        <v>87</v>
      </c>
      <c r="BN10" s="925"/>
      <c r="BO10" s="923"/>
    </row>
    <row r="11" spans="3:67" ht="11.85" customHeight="1" x14ac:dyDescent="0.2">
      <c r="C11" s="1010"/>
      <c r="D11" s="975" t="s">
        <v>89</v>
      </c>
      <c r="E11" s="976"/>
      <c r="F11" s="976"/>
      <c r="G11" s="930" t="s">
        <v>90</v>
      </c>
      <c r="H11" s="920"/>
      <c r="I11" s="922"/>
      <c r="J11" s="923"/>
      <c r="K11" s="921">
        <v>5</v>
      </c>
      <c r="L11" s="924" t="s">
        <v>91</v>
      </c>
      <c r="M11" s="923"/>
      <c r="N11" s="921">
        <v>5</v>
      </c>
      <c r="O11" s="924" t="s">
        <v>91</v>
      </c>
      <c r="P11" s="923"/>
      <c r="Q11" s="921">
        <v>5</v>
      </c>
      <c r="R11" s="925" t="s">
        <v>91</v>
      </c>
      <c r="S11" s="923"/>
      <c r="T11" s="921">
        <v>5</v>
      </c>
      <c r="U11" s="925" t="s">
        <v>91</v>
      </c>
      <c r="V11" s="923"/>
      <c r="W11" s="921">
        <v>7.5</v>
      </c>
      <c r="X11" s="925" t="s">
        <v>91</v>
      </c>
      <c r="Y11" s="923"/>
      <c r="Z11" s="921">
        <v>2</v>
      </c>
      <c r="AA11" s="924" t="s">
        <v>91</v>
      </c>
      <c r="AB11" s="923"/>
      <c r="AC11" s="921">
        <v>5</v>
      </c>
      <c r="AD11" s="925" t="s">
        <v>91</v>
      </c>
      <c r="AE11" s="923"/>
      <c r="AF11" s="921">
        <v>2</v>
      </c>
      <c r="AG11" s="924" t="s">
        <v>91</v>
      </c>
      <c r="AH11" s="923"/>
      <c r="AI11" s="921">
        <v>2</v>
      </c>
      <c r="AJ11" s="924" t="s">
        <v>91</v>
      </c>
      <c r="AK11" s="923"/>
      <c r="AL11" s="921">
        <v>2</v>
      </c>
      <c r="AM11" s="925" t="s">
        <v>91</v>
      </c>
      <c r="AN11" s="923"/>
      <c r="AO11" s="921">
        <v>5</v>
      </c>
      <c r="AP11" s="925" t="s">
        <v>91</v>
      </c>
      <c r="AQ11" s="923"/>
      <c r="AR11" s="921">
        <v>5</v>
      </c>
      <c r="AS11" s="924" t="s">
        <v>91</v>
      </c>
      <c r="AT11" s="923"/>
      <c r="AU11" s="921">
        <v>7.5</v>
      </c>
      <c r="AV11" s="924" t="s">
        <v>91</v>
      </c>
      <c r="AW11" s="923"/>
      <c r="AX11" s="921">
        <v>7.5</v>
      </c>
      <c r="AY11" s="924" t="s">
        <v>91</v>
      </c>
      <c r="AZ11" s="923"/>
      <c r="BA11" s="921">
        <v>7.5</v>
      </c>
      <c r="BB11" s="925" t="s">
        <v>91</v>
      </c>
      <c r="BC11" s="923"/>
      <c r="BD11" s="921">
        <v>7.5</v>
      </c>
      <c r="BE11" s="925" t="s">
        <v>91</v>
      </c>
      <c r="BF11" s="923"/>
      <c r="BG11" s="921">
        <v>7.5</v>
      </c>
      <c r="BH11" s="924" t="s">
        <v>91</v>
      </c>
      <c r="BI11" s="923"/>
      <c r="BJ11" s="921">
        <v>7.5</v>
      </c>
      <c r="BK11" s="925" t="s">
        <v>91</v>
      </c>
      <c r="BL11" s="923"/>
      <c r="BM11" s="921">
        <v>7.5</v>
      </c>
      <c r="BN11" s="925" t="s">
        <v>91</v>
      </c>
      <c r="BO11" s="923"/>
    </row>
    <row r="12" spans="3:67" ht="11.85" customHeight="1" x14ac:dyDescent="0.2">
      <c r="C12" s="1010"/>
      <c r="D12" s="975" t="s">
        <v>92</v>
      </c>
      <c r="E12" s="976"/>
      <c r="F12" s="976"/>
      <c r="G12" s="930" t="s">
        <v>90</v>
      </c>
      <c r="H12" s="920"/>
      <c r="I12" s="922"/>
      <c r="J12" s="923"/>
      <c r="K12" s="921">
        <v>3</v>
      </c>
      <c r="L12" s="924" t="s">
        <v>93</v>
      </c>
      <c r="M12" s="923"/>
      <c r="N12" s="921">
        <v>5</v>
      </c>
      <c r="O12" s="924" t="s">
        <v>93</v>
      </c>
      <c r="P12" s="923"/>
      <c r="Q12" s="921">
        <v>3</v>
      </c>
      <c r="R12" s="925" t="s">
        <v>93</v>
      </c>
      <c r="S12" s="923"/>
      <c r="T12" s="921">
        <v>3</v>
      </c>
      <c r="U12" s="925" t="s">
        <v>93</v>
      </c>
      <c r="V12" s="923"/>
      <c r="W12" s="921">
        <v>2</v>
      </c>
      <c r="X12" s="925" t="s">
        <v>93</v>
      </c>
      <c r="Y12" s="923"/>
      <c r="Z12" s="921">
        <v>8</v>
      </c>
      <c r="AA12" s="924" t="s">
        <v>93</v>
      </c>
      <c r="AB12" s="923"/>
      <c r="AC12" s="921">
        <v>3</v>
      </c>
      <c r="AD12" s="925" t="s">
        <v>93</v>
      </c>
      <c r="AE12" s="923"/>
      <c r="AF12" s="921">
        <v>8</v>
      </c>
      <c r="AG12" s="924" t="s">
        <v>93</v>
      </c>
      <c r="AH12" s="923"/>
      <c r="AI12" s="921">
        <v>8</v>
      </c>
      <c r="AJ12" s="924" t="s">
        <v>93</v>
      </c>
      <c r="AK12" s="923"/>
      <c r="AL12" s="921">
        <v>8</v>
      </c>
      <c r="AM12" s="925" t="s">
        <v>93</v>
      </c>
      <c r="AN12" s="923"/>
      <c r="AO12" s="921">
        <v>3</v>
      </c>
      <c r="AP12" s="925" t="s">
        <v>93</v>
      </c>
      <c r="AQ12" s="923"/>
      <c r="AR12" s="921">
        <v>5</v>
      </c>
      <c r="AS12" s="924" t="s">
        <v>93</v>
      </c>
      <c r="AT12" s="923"/>
      <c r="AU12" s="921">
        <v>2</v>
      </c>
      <c r="AV12" s="924" t="s">
        <v>93</v>
      </c>
      <c r="AW12" s="923"/>
      <c r="AX12" s="921">
        <v>2</v>
      </c>
      <c r="AY12" s="924" t="s">
        <v>93</v>
      </c>
      <c r="AZ12" s="923"/>
      <c r="BA12" s="921">
        <v>2</v>
      </c>
      <c r="BB12" s="925" t="s">
        <v>93</v>
      </c>
      <c r="BC12" s="923"/>
      <c r="BD12" s="921">
        <v>2</v>
      </c>
      <c r="BE12" s="925" t="s">
        <v>93</v>
      </c>
      <c r="BF12" s="923"/>
      <c r="BG12" s="921">
        <v>2</v>
      </c>
      <c r="BH12" s="924" t="s">
        <v>93</v>
      </c>
      <c r="BI12" s="923"/>
      <c r="BJ12" s="921">
        <v>2</v>
      </c>
      <c r="BK12" s="925" t="s">
        <v>93</v>
      </c>
      <c r="BL12" s="923"/>
      <c r="BM12" s="921">
        <v>2</v>
      </c>
      <c r="BN12" s="925" t="s">
        <v>93</v>
      </c>
      <c r="BO12" s="923"/>
    </row>
    <row r="13" spans="3:67" ht="11.85" customHeight="1" x14ac:dyDescent="0.2">
      <c r="C13" s="1010"/>
      <c r="D13" s="975" t="s">
        <v>94</v>
      </c>
      <c r="E13" s="976"/>
      <c r="F13" s="976"/>
      <c r="G13" s="930" t="s">
        <v>90</v>
      </c>
      <c r="H13" s="920"/>
      <c r="I13" s="922"/>
      <c r="J13" s="16"/>
      <c r="K13" s="21"/>
      <c r="L13" s="15"/>
      <c r="M13" s="16"/>
      <c r="N13" s="21"/>
      <c r="O13" s="15"/>
      <c r="P13" s="16"/>
      <c r="Q13" s="21"/>
      <c r="R13" s="19"/>
      <c r="S13" s="16"/>
      <c r="T13" s="21"/>
      <c r="U13" s="19"/>
      <c r="V13" s="16"/>
      <c r="W13" s="21"/>
      <c r="X13" s="19"/>
      <c r="Y13" s="16"/>
      <c r="Z13" s="21"/>
      <c r="AA13" s="15"/>
      <c r="AB13" s="16"/>
      <c r="AC13" s="21"/>
      <c r="AD13" s="19"/>
      <c r="AE13" s="16"/>
      <c r="AF13" s="21"/>
      <c r="AG13" s="15"/>
      <c r="AH13" s="16"/>
      <c r="AI13" s="21"/>
      <c r="AJ13" s="15"/>
      <c r="AK13" s="16"/>
      <c r="AL13" s="21"/>
      <c r="AM13" s="19"/>
      <c r="AN13" s="16"/>
      <c r="AO13" s="21"/>
      <c r="AP13" s="19"/>
      <c r="AQ13" s="16"/>
      <c r="AR13" s="21"/>
      <c r="AS13" s="15"/>
      <c r="AT13" s="16"/>
      <c r="AU13" s="21"/>
      <c r="AV13" s="15"/>
      <c r="AW13" s="16"/>
      <c r="AX13" s="21"/>
      <c r="AY13" s="15"/>
      <c r="AZ13" s="16"/>
      <c r="BA13" s="21"/>
      <c r="BB13" s="19"/>
      <c r="BC13" s="16"/>
      <c r="BD13" s="21"/>
      <c r="BE13" s="19"/>
      <c r="BF13" s="16"/>
      <c r="BG13" s="21"/>
      <c r="BH13" s="15"/>
      <c r="BI13" s="16"/>
      <c r="BJ13" s="21"/>
      <c r="BK13" s="19"/>
      <c r="BL13" s="16"/>
      <c r="BM13" s="21"/>
      <c r="BN13" s="19"/>
      <c r="BO13" s="923"/>
    </row>
    <row r="14" spans="3:67" ht="19.5" customHeight="1" x14ac:dyDescent="0.2">
      <c r="C14" s="1010"/>
      <c r="D14" s="975" t="s">
        <v>95</v>
      </c>
      <c r="E14" s="976"/>
      <c r="F14" s="976"/>
      <c r="G14" s="930" t="s">
        <v>90</v>
      </c>
      <c r="H14" s="920"/>
      <c r="I14" s="922"/>
      <c r="J14" s="923"/>
      <c r="K14" s="921">
        <v>25</v>
      </c>
      <c r="L14" s="924" t="s">
        <v>93</v>
      </c>
      <c r="M14" s="923"/>
      <c r="N14" s="921">
        <v>50</v>
      </c>
      <c r="O14" s="924" t="s">
        <v>93</v>
      </c>
      <c r="P14" s="923"/>
      <c r="Q14" s="921">
        <v>25</v>
      </c>
      <c r="R14" s="925" t="s">
        <v>93</v>
      </c>
      <c r="S14" s="923"/>
      <c r="T14" s="921">
        <v>25</v>
      </c>
      <c r="U14" s="925" t="s">
        <v>93</v>
      </c>
      <c r="V14" s="923"/>
      <c r="W14" s="921">
        <v>25</v>
      </c>
      <c r="X14" s="925" t="s">
        <v>93</v>
      </c>
      <c r="Y14" s="923"/>
      <c r="Z14" s="921">
        <v>100</v>
      </c>
      <c r="AA14" s="924" t="s">
        <v>93</v>
      </c>
      <c r="AB14" s="923"/>
      <c r="AC14" s="921">
        <v>25</v>
      </c>
      <c r="AD14" s="925" t="s">
        <v>93</v>
      </c>
      <c r="AE14" s="923"/>
      <c r="AF14" s="921">
        <v>100</v>
      </c>
      <c r="AG14" s="924" t="s">
        <v>93</v>
      </c>
      <c r="AH14" s="923"/>
      <c r="AI14" s="921">
        <v>100</v>
      </c>
      <c r="AJ14" s="924" t="s">
        <v>93</v>
      </c>
      <c r="AK14" s="923"/>
      <c r="AL14" s="921">
        <v>100</v>
      </c>
      <c r="AM14" s="925" t="s">
        <v>93</v>
      </c>
      <c r="AN14" s="923"/>
      <c r="AO14" s="921">
        <v>25</v>
      </c>
      <c r="AP14" s="925" t="s">
        <v>93</v>
      </c>
      <c r="AQ14" s="923"/>
      <c r="AR14" s="921">
        <v>50</v>
      </c>
      <c r="AS14" s="925" t="s">
        <v>93</v>
      </c>
      <c r="AT14" s="923"/>
      <c r="AU14" s="921">
        <v>25</v>
      </c>
      <c r="AV14" s="924" t="s">
        <v>93</v>
      </c>
      <c r="AW14" s="923"/>
      <c r="AX14" s="921">
        <v>25</v>
      </c>
      <c r="AY14" s="924" t="s">
        <v>93</v>
      </c>
      <c r="AZ14" s="923"/>
      <c r="BA14" s="921">
        <v>25</v>
      </c>
      <c r="BB14" s="925" t="s">
        <v>93</v>
      </c>
      <c r="BC14" s="923"/>
      <c r="BD14" s="921">
        <v>25</v>
      </c>
      <c r="BE14" s="925" t="s">
        <v>93</v>
      </c>
      <c r="BF14" s="923"/>
      <c r="BG14" s="921">
        <v>25</v>
      </c>
      <c r="BH14" s="924" t="s">
        <v>93</v>
      </c>
      <c r="BI14" s="923"/>
      <c r="BJ14" s="921">
        <v>25</v>
      </c>
      <c r="BK14" s="925" t="s">
        <v>93</v>
      </c>
      <c r="BL14" s="923"/>
      <c r="BM14" s="921">
        <v>25</v>
      </c>
      <c r="BN14" s="925" t="s">
        <v>93</v>
      </c>
      <c r="BO14" s="923"/>
    </row>
    <row r="15" spans="3:67" ht="13.5" customHeight="1" x14ac:dyDescent="0.2">
      <c r="C15" s="1010"/>
      <c r="D15" s="975" t="s">
        <v>96</v>
      </c>
      <c r="E15" s="976"/>
      <c r="F15" s="1001" t="s">
        <v>97</v>
      </c>
      <c r="G15" s="1002"/>
      <c r="H15" s="926"/>
      <c r="I15" s="930"/>
      <c r="J15" s="23"/>
      <c r="K15" s="902">
        <v>1000</v>
      </c>
      <c r="L15" s="903" t="s">
        <v>93</v>
      </c>
      <c r="M15" s="904"/>
      <c r="N15" s="905"/>
      <c r="O15" s="906"/>
      <c r="P15" s="901"/>
      <c r="Q15" s="902">
        <v>1000</v>
      </c>
      <c r="R15" s="903" t="s">
        <v>93</v>
      </c>
      <c r="S15" s="901"/>
      <c r="T15" s="902">
        <v>1000</v>
      </c>
      <c r="U15" s="903" t="s">
        <v>93</v>
      </c>
      <c r="V15" s="901"/>
      <c r="W15" s="902">
        <v>300</v>
      </c>
      <c r="X15" s="903" t="s">
        <v>93</v>
      </c>
      <c r="Y15" s="907"/>
      <c r="Z15" s="908"/>
      <c r="AA15" s="909"/>
      <c r="AB15" s="901"/>
      <c r="AC15" s="902">
        <v>1000</v>
      </c>
      <c r="AD15" s="903" t="s">
        <v>93</v>
      </c>
      <c r="AE15" s="907"/>
      <c r="AF15" s="908"/>
      <c r="AG15" s="909"/>
      <c r="AH15" s="907"/>
      <c r="AI15" s="908"/>
      <c r="AJ15" s="909"/>
      <c r="AK15" s="907"/>
      <c r="AL15" s="908"/>
      <c r="AM15" s="909"/>
      <c r="AN15" s="901"/>
      <c r="AO15" s="902">
        <v>1000</v>
      </c>
      <c r="AP15" s="903" t="s">
        <v>93</v>
      </c>
      <c r="AQ15" s="904"/>
      <c r="AR15" s="905"/>
      <c r="AS15" s="906"/>
      <c r="AT15" s="901"/>
      <c r="AU15" s="902">
        <v>300</v>
      </c>
      <c r="AV15" s="903" t="s">
        <v>93</v>
      </c>
      <c r="AW15" s="901"/>
      <c r="AX15" s="902">
        <v>300</v>
      </c>
      <c r="AY15" s="903" t="s">
        <v>93</v>
      </c>
      <c r="AZ15" s="901"/>
      <c r="BA15" s="902">
        <v>300</v>
      </c>
      <c r="BB15" s="903" t="s">
        <v>93</v>
      </c>
      <c r="BC15" s="901"/>
      <c r="BD15" s="902">
        <v>300</v>
      </c>
      <c r="BE15" s="903" t="s">
        <v>93</v>
      </c>
      <c r="BF15" s="901"/>
      <c r="BG15" s="902">
        <v>300</v>
      </c>
      <c r="BH15" s="903" t="s">
        <v>93</v>
      </c>
      <c r="BI15" s="901"/>
      <c r="BJ15" s="902">
        <v>300</v>
      </c>
      <c r="BK15" s="903" t="s">
        <v>93</v>
      </c>
      <c r="BL15" s="901"/>
      <c r="BM15" s="902">
        <v>300</v>
      </c>
      <c r="BN15" s="25" t="s">
        <v>93</v>
      </c>
      <c r="BO15" s="23"/>
    </row>
    <row r="16" spans="3:67" ht="13.5" customHeight="1" x14ac:dyDescent="0.2">
      <c r="C16" s="1010"/>
      <c r="D16" s="975" t="s">
        <v>98</v>
      </c>
      <c r="E16" s="976"/>
      <c r="F16" s="976"/>
      <c r="G16" s="930" t="s">
        <v>99</v>
      </c>
      <c r="H16" s="926"/>
      <c r="I16" s="930"/>
      <c r="J16" s="23"/>
      <c r="K16" s="30">
        <v>0.03</v>
      </c>
      <c r="L16" s="29" t="s">
        <v>93</v>
      </c>
      <c r="M16" s="23"/>
      <c r="N16" s="927">
        <v>0.03</v>
      </c>
      <c r="O16" s="29" t="s">
        <v>93</v>
      </c>
      <c r="P16" s="23"/>
      <c r="Q16" s="30">
        <v>0.03</v>
      </c>
      <c r="R16" s="29" t="s">
        <v>93</v>
      </c>
      <c r="S16" s="23"/>
      <c r="T16" s="30">
        <v>0.03</v>
      </c>
      <c r="U16" s="25" t="s">
        <v>93</v>
      </c>
      <c r="V16" s="23"/>
      <c r="W16" s="30">
        <v>0.03</v>
      </c>
      <c r="X16" s="25" t="s">
        <v>93</v>
      </c>
      <c r="Y16" s="26"/>
      <c r="Z16" s="27"/>
      <c r="AA16" s="32"/>
      <c r="AB16" s="23"/>
      <c r="AC16" s="30">
        <v>0.03</v>
      </c>
      <c r="AD16" s="29" t="s">
        <v>93</v>
      </c>
      <c r="AE16" s="26"/>
      <c r="AF16" s="27"/>
      <c r="AG16" s="32"/>
      <c r="AH16" s="26"/>
      <c r="AI16" s="27"/>
      <c r="AJ16" s="32"/>
      <c r="AK16" s="26"/>
      <c r="AL16" s="27"/>
      <c r="AM16" s="28"/>
      <c r="AN16" s="23"/>
      <c r="AO16" s="30">
        <v>0.03</v>
      </c>
      <c r="AP16" s="25" t="s">
        <v>93</v>
      </c>
      <c r="AQ16" s="23"/>
      <c r="AR16" s="927">
        <v>0.03</v>
      </c>
      <c r="AS16" s="29" t="s">
        <v>93</v>
      </c>
      <c r="AT16" s="23"/>
      <c r="AU16" s="30">
        <v>0.03</v>
      </c>
      <c r="AV16" s="29" t="s">
        <v>93</v>
      </c>
      <c r="AW16" s="23"/>
      <c r="AX16" s="30">
        <v>0.03</v>
      </c>
      <c r="AY16" s="29" t="s">
        <v>93</v>
      </c>
      <c r="AZ16" s="23"/>
      <c r="BA16" s="30">
        <v>0.03</v>
      </c>
      <c r="BB16" s="25" t="s">
        <v>93</v>
      </c>
      <c r="BC16" s="23"/>
      <c r="BD16" s="30">
        <v>0.03</v>
      </c>
      <c r="BE16" s="25" t="s">
        <v>93</v>
      </c>
      <c r="BF16" s="23"/>
      <c r="BG16" s="30">
        <v>0.03</v>
      </c>
      <c r="BH16" s="29" t="s">
        <v>93</v>
      </c>
      <c r="BI16" s="23"/>
      <c r="BJ16" s="30">
        <v>0.03</v>
      </c>
      <c r="BK16" s="29" t="s">
        <v>93</v>
      </c>
      <c r="BL16" s="23"/>
      <c r="BM16" s="30">
        <v>0.03</v>
      </c>
      <c r="BN16" s="25" t="s">
        <v>93</v>
      </c>
      <c r="BO16" s="23"/>
    </row>
    <row r="17" spans="3:67" ht="13.5" customHeight="1" x14ac:dyDescent="0.2">
      <c r="C17" s="1010"/>
      <c r="D17" s="975" t="s">
        <v>100</v>
      </c>
      <c r="E17" s="976"/>
      <c r="F17" s="976"/>
      <c r="G17" s="930" t="s">
        <v>99</v>
      </c>
      <c r="H17" s="926"/>
      <c r="I17" s="930"/>
      <c r="J17" s="23"/>
      <c r="K17" s="33">
        <v>2E-3</v>
      </c>
      <c r="L17" s="29" t="s">
        <v>93</v>
      </c>
      <c r="M17" s="23"/>
      <c r="N17" s="927">
        <v>2E-3</v>
      </c>
      <c r="O17" s="29" t="s">
        <v>93</v>
      </c>
      <c r="P17" s="23"/>
      <c r="Q17" s="33">
        <v>2E-3</v>
      </c>
      <c r="R17" s="29" t="s">
        <v>93</v>
      </c>
      <c r="S17" s="23"/>
      <c r="T17" s="33">
        <v>2E-3</v>
      </c>
      <c r="U17" s="25" t="s">
        <v>93</v>
      </c>
      <c r="V17" s="23"/>
      <c r="W17" s="33">
        <v>2E-3</v>
      </c>
      <c r="X17" s="25" t="s">
        <v>93</v>
      </c>
      <c r="Y17" s="26"/>
      <c r="Z17" s="27"/>
      <c r="AA17" s="32"/>
      <c r="AB17" s="23"/>
      <c r="AC17" s="33">
        <v>2E-3</v>
      </c>
      <c r="AD17" s="29" t="s">
        <v>93</v>
      </c>
      <c r="AE17" s="26"/>
      <c r="AF17" s="27"/>
      <c r="AG17" s="32"/>
      <c r="AH17" s="26"/>
      <c r="AI17" s="27"/>
      <c r="AJ17" s="32"/>
      <c r="AK17" s="26"/>
      <c r="AL17" s="27"/>
      <c r="AM17" s="28"/>
      <c r="AN17" s="23"/>
      <c r="AO17" s="33">
        <v>2E-3</v>
      </c>
      <c r="AP17" s="25" t="s">
        <v>93</v>
      </c>
      <c r="AQ17" s="23"/>
      <c r="AR17" s="927">
        <v>2E-3</v>
      </c>
      <c r="AS17" s="29" t="s">
        <v>93</v>
      </c>
      <c r="AT17" s="23"/>
      <c r="AU17" s="33">
        <v>2E-3</v>
      </c>
      <c r="AV17" s="29" t="s">
        <v>93</v>
      </c>
      <c r="AW17" s="23"/>
      <c r="AX17" s="33">
        <v>2E-3</v>
      </c>
      <c r="AY17" s="29" t="s">
        <v>93</v>
      </c>
      <c r="AZ17" s="23"/>
      <c r="BA17" s="33">
        <v>2E-3</v>
      </c>
      <c r="BB17" s="25" t="s">
        <v>93</v>
      </c>
      <c r="BC17" s="23"/>
      <c r="BD17" s="33">
        <v>2E-3</v>
      </c>
      <c r="BE17" s="25" t="s">
        <v>93</v>
      </c>
      <c r="BF17" s="23"/>
      <c r="BG17" s="33">
        <v>2E-3</v>
      </c>
      <c r="BH17" s="29" t="s">
        <v>93</v>
      </c>
      <c r="BI17" s="23"/>
      <c r="BJ17" s="33">
        <v>2E-3</v>
      </c>
      <c r="BK17" s="29" t="s">
        <v>93</v>
      </c>
      <c r="BL17" s="23"/>
      <c r="BM17" s="33">
        <v>2E-3</v>
      </c>
      <c r="BN17" s="25" t="s">
        <v>93</v>
      </c>
      <c r="BO17" s="23"/>
    </row>
    <row r="18" spans="3:67" ht="13.5" customHeight="1" x14ac:dyDescent="0.2">
      <c r="C18" s="1011"/>
      <c r="D18" s="979" t="s">
        <v>101</v>
      </c>
      <c r="E18" s="980"/>
      <c r="F18" s="980"/>
      <c r="G18" s="930" t="s">
        <v>99</v>
      </c>
      <c r="H18" s="926"/>
      <c r="I18" s="930"/>
      <c r="J18" s="23"/>
      <c r="K18" s="33">
        <v>0.05</v>
      </c>
      <c r="L18" s="34" t="s">
        <v>93</v>
      </c>
      <c r="M18" s="23"/>
      <c r="N18" s="33">
        <v>0.05</v>
      </c>
      <c r="O18" s="34" t="s">
        <v>93</v>
      </c>
      <c r="P18" s="23"/>
      <c r="Q18" s="33">
        <v>0.05</v>
      </c>
      <c r="R18" s="34" t="s">
        <v>93</v>
      </c>
      <c r="S18" s="23"/>
      <c r="T18" s="33">
        <v>0.05</v>
      </c>
      <c r="U18" s="35" t="s">
        <v>93</v>
      </c>
      <c r="V18" s="23"/>
      <c r="W18" s="33">
        <v>0.05</v>
      </c>
      <c r="X18" s="35" t="s">
        <v>93</v>
      </c>
      <c r="Y18" s="26"/>
      <c r="Z18" s="27"/>
      <c r="AA18" s="36"/>
      <c r="AB18" s="23"/>
      <c r="AC18" s="33">
        <v>0.05</v>
      </c>
      <c r="AD18" s="34" t="s">
        <v>93</v>
      </c>
      <c r="AE18" s="26"/>
      <c r="AF18" s="27"/>
      <c r="AG18" s="36"/>
      <c r="AH18" s="26"/>
      <c r="AI18" s="27"/>
      <c r="AJ18" s="36"/>
      <c r="AK18" s="37"/>
      <c r="AL18" s="38"/>
      <c r="AM18" s="39"/>
      <c r="AN18" s="23"/>
      <c r="AO18" s="33">
        <v>0.05</v>
      </c>
      <c r="AP18" s="35" t="s">
        <v>93</v>
      </c>
      <c r="AQ18" s="23"/>
      <c r="AR18" s="33">
        <v>0.05</v>
      </c>
      <c r="AS18" s="34" t="s">
        <v>93</v>
      </c>
      <c r="AT18" s="23"/>
      <c r="AU18" s="33">
        <v>0.05</v>
      </c>
      <c r="AV18" s="34" t="s">
        <v>93</v>
      </c>
      <c r="AW18" s="23"/>
      <c r="AX18" s="33">
        <v>0.05</v>
      </c>
      <c r="AY18" s="34" t="s">
        <v>93</v>
      </c>
      <c r="AZ18" s="23"/>
      <c r="BA18" s="33">
        <v>0.05</v>
      </c>
      <c r="BB18" s="35" t="s">
        <v>93</v>
      </c>
      <c r="BC18" s="23"/>
      <c r="BD18" s="33">
        <v>0.05</v>
      </c>
      <c r="BE18" s="35" t="s">
        <v>93</v>
      </c>
      <c r="BF18" s="23"/>
      <c r="BG18" s="33">
        <v>0.05</v>
      </c>
      <c r="BH18" s="34" t="s">
        <v>93</v>
      </c>
      <c r="BI18" s="23"/>
      <c r="BJ18" s="33">
        <v>0.05</v>
      </c>
      <c r="BK18" s="34" t="s">
        <v>93</v>
      </c>
      <c r="BL18" s="23"/>
      <c r="BM18" s="33">
        <v>0.05</v>
      </c>
      <c r="BN18" s="35" t="s">
        <v>93</v>
      </c>
      <c r="BO18" s="23"/>
    </row>
    <row r="19" spans="3:67" ht="11.85" customHeight="1" x14ac:dyDescent="0.2">
      <c r="C19" s="1003" t="s">
        <v>102</v>
      </c>
      <c r="D19" s="1004"/>
      <c r="E19" s="1004"/>
      <c r="F19" s="1004"/>
      <c r="G19" s="1005"/>
      <c r="H19" s="931"/>
      <c r="I19" s="932"/>
      <c r="J19" s="931"/>
      <c r="K19" s="43">
        <v>45265</v>
      </c>
      <c r="L19" s="44" t="s">
        <v>103</v>
      </c>
      <c r="M19" s="931"/>
      <c r="N19" s="43">
        <f>K19</f>
        <v>45265</v>
      </c>
      <c r="O19" s="44" t="s">
        <v>103</v>
      </c>
      <c r="P19" s="45"/>
      <c r="Q19" s="43">
        <f>K19</f>
        <v>45265</v>
      </c>
      <c r="R19" s="44" t="s">
        <v>103</v>
      </c>
      <c r="S19" s="931"/>
      <c r="T19" s="43">
        <f>K19</f>
        <v>45265</v>
      </c>
      <c r="U19" s="46" t="s">
        <v>103</v>
      </c>
      <c r="V19" s="931"/>
      <c r="W19" s="43">
        <f>K19</f>
        <v>45265</v>
      </c>
      <c r="X19" s="46" t="s">
        <v>103</v>
      </c>
      <c r="Y19" s="931"/>
      <c r="Z19" s="43">
        <f>K19</f>
        <v>45265</v>
      </c>
      <c r="AA19" s="44" t="s">
        <v>103</v>
      </c>
      <c r="AB19" s="931"/>
      <c r="AC19" s="43">
        <f>K19</f>
        <v>45265</v>
      </c>
      <c r="AD19" s="44" t="s">
        <v>103</v>
      </c>
      <c r="AE19" s="931"/>
      <c r="AF19" s="43">
        <f>K19</f>
        <v>45265</v>
      </c>
      <c r="AG19" s="44" t="s">
        <v>103</v>
      </c>
      <c r="AH19" s="931"/>
      <c r="AI19" s="43">
        <f>K19</f>
        <v>45265</v>
      </c>
      <c r="AJ19" s="44" t="s">
        <v>103</v>
      </c>
      <c r="AK19" s="931"/>
      <c r="AL19" s="43">
        <f>K19</f>
        <v>45265</v>
      </c>
      <c r="AM19" s="46" t="s">
        <v>103</v>
      </c>
      <c r="AN19" s="931"/>
      <c r="AO19" s="43">
        <f>K19</f>
        <v>45265</v>
      </c>
      <c r="AP19" s="46" t="s">
        <v>103</v>
      </c>
      <c r="AQ19" s="931"/>
      <c r="AR19" s="43">
        <f>K19</f>
        <v>45265</v>
      </c>
      <c r="AS19" s="44" t="s">
        <v>103</v>
      </c>
      <c r="AT19" s="931"/>
      <c r="AU19" s="43">
        <f>K19</f>
        <v>45265</v>
      </c>
      <c r="AV19" s="44" t="s">
        <v>103</v>
      </c>
      <c r="AW19" s="931"/>
      <c r="AX19" s="43">
        <f>K19</f>
        <v>45265</v>
      </c>
      <c r="AY19" s="44" t="s">
        <v>103</v>
      </c>
      <c r="AZ19" s="931"/>
      <c r="BA19" s="43">
        <f>K19</f>
        <v>45265</v>
      </c>
      <c r="BB19" s="46" t="s">
        <v>103</v>
      </c>
      <c r="BC19" s="931"/>
      <c r="BD19" s="43">
        <f>K19</f>
        <v>45265</v>
      </c>
      <c r="BE19" s="46" t="s">
        <v>103</v>
      </c>
      <c r="BF19" s="931"/>
      <c r="BG19" s="43">
        <f>K19</f>
        <v>45265</v>
      </c>
      <c r="BH19" s="44" t="s">
        <v>103</v>
      </c>
      <c r="BI19" s="931"/>
      <c r="BJ19" s="43">
        <f>K19</f>
        <v>45265</v>
      </c>
      <c r="BK19" s="46" t="s">
        <v>103</v>
      </c>
      <c r="BL19" s="931"/>
      <c r="BM19" s="43">
        <f>K19</f>
        <v>45265</v>
      </c>
      <c r="BN19" s="46" t="s">
        <v>103</v>
      </c>
      <c r="BO19" s="926"/>
    </row>
    <row r="20" spans="3:67" ht="12" customHeight="1" x14ac:dyDescent="0.2">
      <c r="C20" s="984" t="s">
        <v>104</v>
      </c>
      <c r="D20" s="985"/>
      <c r="E20" s="985"/>
      <c r="F20" s="985"/>
      <c r="G20" s="985"/>
      <c r="H20" s="915"/>
      <c r="I20" s="917"/>
      <c r="J20" s="50"/>
      <c r="K20" s="48">
        <v>0.30902777777777779</v>
      </c>
      <c r="L20" s="49"/>
      <c r="M20" s="50"/>
      <c r="N20" s="51">
        <v>0.29166666666666669</v>
      </c>
      <c r="O20" s="52"/>
      <c r="P20" s="50"/>
      <c r="Q20" s="51">
        <v>0.36458333333333331</v>
      </c>
      <c r="R20" s="52"/>
      <c r="S20" s="50"/>
      <c r="T20" s="51">
        <v>0.31944444444444448</v>
      </c>
      <c r="U20" s="53"/>
      <c r="V20" s="50"/>
      <c r="W20" s="51">
        <v>0.41666666666666669</v>
      </c>
      <c r="X20" s="54"/>
      <c r="Y20" s="50"/>
      <c r="Z20" s="51">
        <v>0.29166666666666669</v>
      </c>
      <c r="AA20" s="49"/>
      <c r="AB20" s="50"/>
      <c r="AC20" s="51">
        <v>0.3923611111111111</v>
      </c>
      <c r="AD20" s="54"/>
      <c r="AE20" s="50"/>
      <c r="AF20" s="51">
        <v>0.30555555555555552</v>
      </c>
      <c r="AG20" s="52"/>
      <c r="AH20" s="915"/>
      <c r="AI20" s="51">
        <v>0.32291666666666669</v>
      </c>
      <c r="AJ20" s="52"/>
      <c r="AK20" s="50"/>
      <c r="AL20" s="51">
        <v>0.33680555555555558</v>
      </c>
      <c r="AM20" s="54"/>
      <c r="AN20" s="50"/>
      <c r="AO20" s="51">
        <v>0.37847222222222227</v>
      </c>
      <c r="AP20" s="54"/>
      <c r="AQ20" s="50"/>
      <c r="AR20" s="51">
        <v>0.3576388888888889</v>
      </c>
      <c r="AS20" s="53"/>
      <c r="AT20" s="50"/>
      <c r="AU20" s="51">
        <v>0.39930555555555558</v>
      </c>
      <c r="AV20" s="52"/>
      <c r="AW20" s="50"/>
      <c r="AX20" s="51">
        <v>0.38541666666666669</v>
      </c>
      <c r="AY20" s="49"/>
      <c r="AZ20" s="50"/>
      <c r="BA20" s="51">
        <v>0.35416666666666669</v>
      </c>
      <c r="BB20" s="53"/>
      <c r="BC20" s="50"/>
      <c r="BD20" s="51">
        <v>0.37152777777777773</v>
      </c>
      <c r="BE20" s="54"/>
      <c r="BF20" s="50"/>
      <c r="BG20" s="51">
        <v>0.34027777777777773</v>
      </c>
      <c r="BH20" s="54"/>
      <c r="BI20" s="50"/>
      <c r="BJ20" s="51">
        <v>0.32291666666666669</v>
      </c>
      <c r="BK20" s="53"/>
      <c r="BL20" s="50"/>
      <c r="BM20" s="51">
        <v>0.3125</v>
      </c>
      <c r="BN20" s="54"/>
      <c r="BO20" s="55"/>
    </row>
    <row r="21" spans="3:67" ht="12" customHeight="1" x14ac:dyDescent="0.2">
      <c r="C21" s="975"/>
      <c r="D21" s="976"/>
      <c r="E21" s="976"/>
      <c r="F21" s="976"/>
      <c r="G21" s="976"/>
      <c r="H21" s="926"/>
      <c r="I21" s="930"/>
      <c r="J21" s="58"/>
      <c r="K21" s="56">
        <v>0.55555555555555558</v>
      </c>
      <c r="L21" s="57"/>
      <c r="M21" s="58"/>
      <c r="N21" s="56">
        <v>0.54166666666666663</v>
      </c>
      <c r="O21" s="59"/>
      <c r="P21" s="58"/>
      <c r="Q21" s="56">
        <v>0.58333333333333337</v>
      </c>
      <c r="R21" s="59"/>
      <c r="S21" s="58"/>
      <c r="T21" s="56">
        <v>0.56944444444444442</v>
      </c>
      <c r="U21" s="60"/>
      <c r="V21" s="58"/>
      <c r="W21" s="56">
        <v>0.63194444444444442</v>
      </c>
      <c r="X21" s="61"/>
      <c r="Y21" s="58"/>
      <c r="Z21" s="56">
        <v>0.54166666666666663</v>
      </c>
      <c r="AA21" s="57"/>
      <c r="AB21" s="58"/>
      <c r="AC21" s="56">
        <v>0.61111111111111105</v>
      </c>
      <c r="AD21" s="57"/>
      <c r="AE21" s="58"/>
      <c r="AF21" s="56">
        <v>0.55555555555555558</v>
      </c>
      <c r="AG21" s="59"/>
      <c r="AH21" s="926"/>
      <c r="AI21" s="56">
        <v>0.57986111111111105</v>
      </c>
      <c r="AJ21" s="59"/>
      <c r="AK21" s="58"/>
      <c r="AL21" s="56">
        <v>0.60416666666666663</v>
      </c>
      <c r="AM21" s="61"/>
      <c r="AN21" s="58"/>
      <c r="AO21" s="56">
        <v>0.65972222222222221</v>
      </c>
      <c r="AP21" s="61"/>
      <c r="AQ21" s="58"/>
      <c r="AR21" s="56">
        <v>0.63194444444444442</v>
      </c>
      <c r="AS21" s="60"/>
      <c r="AT21" s="58"/>
      <c r="AU21" s="56">
        <v>0.62152777777777779</v>
      </c>
      <c r="AV21" s="59"/>
      <c r="AW21" s="58"/>
      <c r="AX21" s="56">
        <v>0.60416666666666663</v>
      </c>
      <c r="AY21" s="57"/>
      <c r="AZ21" s="55"/>
      <c r="BA21" s="56">
        <v>0.58680555555555558</v>
      </c>
      <c r="BB21" s="60"/>
      <c r="BC21" s="58"/>
      <c r="BD21" s="56">
        <v>0.59375</v>
      </c>
      <c r="BE21" s="61"/>
      <c r="BF21" s="58"/>
      <c r="BG21" s="56">
        <v>0.56944444444444442</v>
      </c>
      <c r="BH21" s="61"/>
      <c r="BI21" s="58"/>
      <c r="BJ21" s="56">
        <v>0.55555555555555558</v>
      </c>
      <c r="BK21" s="60"/>
      <c r="BL21" s="58"/>
      <c r="BM21" s="56">
        <v>0.54166666666666663</v>
      </c>
      <c r="BN21" s="61"/>
      <c r="BO21" s="58"/>
    </row>
    <row r="22" spans="3:67" ht="12" customHeight="1" x14ac:dyDescent="0.2">
      <c r="C22" s="984" t="s">
        <v>105</v>
      </c>
      <c r="D22" s="985"/>
      <c r="E22" s="985"/>
      <c r="F22" s="985"/>
      <c r="G22" s="985"/>
      <c r="H22" s="915"/>
      <c r="I22" s="917"/>
      <c r="J22" s="64"/>
      <c r="K22" s="65" t="s">
        <v>108</v>
      </c>
      <c r="L22" s="63"/>
      <c r="M22" s="64"/>
      <c r="N22" s="65" t="s">
        <v>328</v>
      </c>
      <c r="O22" s="62"/>
      <c r="P22" s="64"/>
      <c r="Q22" s="65" t="s">
        <v>108</v>
      </c>
      <c r="R22" s="62"/>
      <c r="S22" s="64"/>
      <c r="T22" s="65" t="s">
        <v>108</v>
      </c>
      <c r="U22" s="66"/>
      <c r="V22" s="64"/>
      <c r="W22" s="65" t="s">
        <v>108</v>
      </c>
      <c r="X22" s="67"/>
      <c r="Y22" s="64"/>
      <c r="Z22" s="65" t="s">
        <v>108</v>
      </c>
      <c r="AA22" s="63"/>
      <c r="AB22" s="64"/>
      <c r="AC22" s="65" t="s">
        <v>108</v>
      </c>
      <c r="AD22" s="63"/>
      <c r="AE22" s="64"/>
      <c r="AF22" s="65" t="s">
        <v>108</v>
      </c>
      <c r="AG22" s="62"/>
      <c r="AH22" s="64"/>
      <c r="AI22" s="65" t="s">
        <v>108</v>
      </c>
      <c r="AJ22" s="62"/>
      <c r="AK22" s="64"/>
      <c r="AL22" s="65" t="s">
        <v>108</v>
      </c>
      <c r="AM22" s="67"/>
      <c r="AN22" s="64"/>
      <c r="AO22" s="65" t="s">
        <v>108</v>
      </c>
      <c r="AP22" s="67"/>
      <c r="AQ22" s="64"/>
      <c r="AR22" s="65" t="s">
        <v>108</v>
      </c>
      <c r="AS22" s="62"/>
      <c r="AT22" s="64"/>
      <c r="AU22" s="65" t="s">
        <v>108</v>
      </c>
      <c r="AV22" s="62"/>
      <c r="AW22" s="64"/>
      <c r="AX22" s="65" t="s">
        <v>108</v>
      </c>
      <c r="AY22" s="63"/>
      <c r="AZ22" s="64"/>
      <c r="BA22" s="65" t="s">
        <v>108</v>
      </c>
      <c r="BB22" s="66"/>
      <c r="BC22" s="64"/>
      <c r="BD22" s="65" t="s">
        <v>108</v>
      </c>
      <c r="BE22" s="67"/>
      <c r="BF22" s="64"/>
      <c r="BG22" s="65" t="s">
        <v>108</v>
      </c>
      <c r="BH22" s="67"/>
      <c r="BI22" s="64"/>
      <c r="BJ22" s="65" t="s">
        <v>108</v>
      </c>
      <c r="BK22" s="66"/>
      <c r="BL22" s="64"/>
      <c r="BM22" s="65" t="s">
        <v>108</v>
      </c>
      <c r="BN22" s="67"/>
      <c r="BO22" s="23"/>
    </row>
    <row r="23" spans="3:67" ht="12" customHeight="1" x14ac:dyDescent="0.2">
      <c r="C23" s="979"/>
      <c r="D23" s="980"/>
      <c r="E23" s="980"/>
      <c r="F23" s="980"/>
      <c r="G23" s="980"/>
      <c r="H23" s="928"/>
      <c r="I23" s="939"/>
      <c r="J23" s="40"/>
      <c r="K23" s="71" t="s">
        <v>108</v>
      </c>
      <c r="L23" s="70"/>
      <c r="M23" s="40"/>
      <c r="N23" s="71" t="s">
        <v>108</v>
      </c>
      <c r="O23" s="34"/>
      <c r="P23" s="40"/>
      <c r="Q23" s="71" t="s">
        <v>328</v>
      </c>
      <c r="R23" s="34"/>
      <c r="S23" s="40"/>
      <c r="T23" s="71" t="s">
        <v>328</v>
      </c>
      <c r="U23" s="35"/>
      <c r="V23" s="40"/>
      <c r="W23" s="71" t="s">
        <v>328</v>
      </c>
      <c r="X23" s="72"/>
      <c r="Y23" s="40"/>
      <c r="Z23" s="71" t="s">
        <v>108</v>
      </c>
      <c r="AA23" s="70"/>
      <c r="AB23" s="40"/>
      <c r="AC23" s="71" t="s">
        <v>328</v>
      </c>
      <c r="AD23" s="70"/>
      <c r="AE23" s="40"/>
      <c r="AF23" s="71" t="s">
        <v>328</v>
      </c>
      <c r="AG23" s="34"/>
      <c r="AH23" s="40"/>
      <c r="AI23" s="71" t="s">
        <v>108</v>
      </c>
      <c r="AJ23" s="34"/>
      <c r="AK23" s="40"/>
      <c r="AL23" s="71" t="s">
        <v>108</v>
      </c>
      <c r="AM23" s="72"/>
      <c r="AN23" s="40"/>
      <c r="AO23" s="71" t="s">
        <v>328</v>
      </c>
      <c r="AP23" s="72"/>
      <c r="AQ23" s="40"/>
      <c r="AR23" s="71" t="s">
        <v>328</v>
      </c>
      <c r="AS23" s="34"/>
      <c r="AT23" s="40"/>
      <c r="AU23" s="71" t="s">
        <v>108</v>
      </c>
      <c r="AV23" s="34"/>
      <c r="AW23" s="40"/>
      <c r="AX23" s="71" t="s">
        <v>328</v>
      </c>
      <c r="AY23" s="70"/>
      <c r="AZ23" s="40"/>
      <c r="BA23" s="71" t="s">
        <v>328</v>
      </c>
      <c r="BB23" s="35"/>
      <c r="BC23" s="40"/>
      <c r="BD23" s="71" t="s">
        <v>328</v>
      </c>
      <c r="BE23" s="72"/>
      <c r="BF23" s="40"/>
      <c r="BG23" s="71" t="s">
        <v>328</v>
      </c>
      <c r="BH23" s="72"/>
      <c r="BI23" s="40"/>
      <c r="BJ23" s="71" t="s">
        <v>328</v>
      </c>
      <c r="BK23" s="35"/>
      <c r="BL23" s="40"/>
      <c r="BM23" s="71" t="s">
        <v>108</v>
      </c>
      <c r="BN23" s="72"/>
      <c r="BO23" s="23"/>
    </row>
    <row r="24" spans="3:67" ht="12" customHeight="1" x14ac:dyDescent="0.2">
      <c r="C24" s="984" t="s">
        <v>109</v>
      </c>
      <c r="D24" s="985"/>
      <c r="E24" s="985"/>
      <c r="F24" s="985"/>
      <c r="G24" s="913"/>
      <c r="H24" s="912"/>
      <c r="I24" s="914"/>
      <c r="J24" s="77"/>
      <c r="K24" s="79">
        <v>6.8</v>
      </c>
      <c r="L24" s="76"/>
      <c r="M24" s="77"/>
      <c r="N24" s="78">
        <v>7.1</v>
      </c>
      <c r="O24" s="79"/>
      <c r="P24" s="77"/>
      <c r="Q24" s="78">
        <v>7.8</v>
      </c>
      <c r="R24" s="79"/>
      <c r="S24" s="77"/>
      <c r="T24" s="78">
        <v>7.5</v>
      </c>
      <c r="U24" s="80"/>
      <c r="V24" s="77"/>
      <c r="W24" s="78">
        <v>9.3000000000000007</v>
      </c>
      <c r="X24" s="81"/>
      <c r="Y24" s="77"/>
      <c r="Z24" s="78">
        <v>7.4</v>
      </c>
      <c r="AA24" s="76"/>
      <c r="AB24" s="77"/>
      <c r="AC24" s="78">
        <v>7.7</v>
      </c>
      <c r="AD24" s="76"/>
      <c r="AE24" s="77"/>
      <c r="AF24" s="78">
        <v>7.5</v>
      </c>
      <c r="AG24" s="79"/>
      <c r="AH24" s="82"/>
      <c r="AI24" s="78">
        <v>7.6</v>
      </c>
      <c r="AJ24" s="79"/>
      <c r="AK24" s="77"/>
      <c r="AL24" s="78">
        <v>7.3</v>
      </c>
      <c r="AM24" s="81"/>
      <c r="AN24" s="77"/>
      <c r="AO24" s="78">
        <v>8.5</v>
      </c>
      <c r="AP24" s="81"/>
      <c r="AQ24" s="77"/>
      <c r="AR24" s="78">
        <v>7.9</v>
      </c>
      <c r="AS24" s="79"/>
      <c r="AT24" s="77"/>
      <c r="AU24" s="78">
        <v>8.8000000000000007</v>
      </c>
      <c r="AV24" s="79"/>
      <c r="AW24" s="77"/>
      <c r="AX24" s="78">
        <v>8.5</v>
      </c>
      <c r="AY24" s="76"/>
      <c r="AZ24" s="77"/>
      <c r="BA24" s="78">
        <v>8.5</v>
      </c>
      <c r="BB24" s="80"/>
      <c r="BC24" s="77"/>
      <c r="BD24" s="78">
        <v>8.4</v>
      </c>
      <c r="BE24" s="81"/>
      <c r="BF24" s="77"/>
      <c r="BG24" s="78">
        <v>7.9</v>
      </c>
      <c r="BH24" s="81"/>
      <c r="BI24" s="77"/>
      <c r="BJ24" s="78">
        <v>7.8</v>
      </c>
      <c r="BK24" s="80"/>
      <c r="BL24" s="77"/>
      <c r="BM24" s="78">
        <v>7.7</v>
      </c>
      <c r="BN24" s="81"/>
      <c r="BO24" s="83"/>
    </row>
    <row r="25" spans="3:67" ht="12" customHeight="1" x14ac:dyDescent="0.2">
      <c r="C25" s="979"/>
      <c r="D25" s="980"/>
      <c r="E25" s="980"/>
      <c r="F25" s="980"/>
      <c r="G25" s="939" t="s">
        <v>110</v>
      </c>
      <c r="H25" s="928"/>
      <c r="I25" s="939"/>
      <c r="J25" s="77"/>
      <c r="K25" s="79">
        <v>10</v>
      </c>
      <c r="L25" s="76"/>
      <c r="M25" s="77"/>
      <c r="N25" s="78">
        <v>9.3000000000000007</v>
      </c>
      <c r="O25" s="79"/>
      <c r="P25" s="77"/>
      <c r="Q25" s="78">
        <v>9</v>
      </c>
      <c r="R25" s="79"/>
      <c r="S25" s="77"/>
      <c r="T25" s="78">
        <v>9.6999999999999993</v>
      </c>
      <c r="U25" s="80"/>
      <c r="V25" s="77"/>
      <c r="W25" s="78">
        <v>9.1</v>
      </c>
      <c r="X25" s="81"/>
      <c r="Y25" s="77"/>
      <c r="Z25" s="78">
        <v>10.4</v>
      </c>
      <c r="AA25" s="76"/>
      <c r="AB25" s="77"/>
      <c r="AC25" s="78">
        <v>8.5</v>
      </c>
      <c r="AD25" s="76"/>
      <c r="AE25" s="77"/>
      <c r="AF25" s="78">
        <v>8.1</v>
      </c>
      <c r="AG25" s="79"/>
      <c r="AH25" s="87"/>
      <c r="AI25" s="78">
        <v>8.5</v>
      </c>
      <c r="AJ25" s="79"/>
      <c r="AK25" s="77"/>
      <c r="AL25" s="78">
        <v>7.7</v>
      </c>
      <c r="AM25" s="81"/>
      <c r="AN25" s="77"/>
      <c r="AO25" s="78">
        <v>7.7</v>
      </c>
      <c r="AP25" s="81"/>
      <c r="AQ25" s="77"/>
      <c r="AR25" s="78">
        <v>8.4</v>
      </c>
      <c r="AS25" s="79"/>
      <c r="AT25" s="77"/>
      <c r="AU25" s="78">
        <v>8.6</v>
      </c>
      <c r="AV25" s="79"/>
      <c r="AW25" s="77"/>
      <c r="AX25" s="78">
        <v>8.9</v>
      </c>
      <c r="AY25" s="76"/>
      <c r="AZ25" s="77"/>
      <c r="BA25" s="78">
        <v>9</v>
      </c>
      <c r="BB25" s="80"/>
      <c r="BC25" s="77"/>
      <c r="BD25" s="78">
        <v>9.1</v>
      </c>
      <c r="BE25" s="81"/>
      <c r="BF25" s="77"/>
      <c r="BG25" s="78">
        <v>8.6999999999999993</v>
      </c>
      <c r="BH25" s="81"/>
      <c r="BI25" s="77"/>
      <c r="BJ25" s="78">
        <v>9.5</v>
      </c>
      <c r="BK25" s="80"/>
      <c r="BL25" s="77"/>
      <c r="BM25" s="78">
        <v>11</v>
      </c>
      <c r="BN25" s="81"/>
      <c r="BO25" s="83"/>
    </row>
    <row r="26" spans="3:67" ht="12" customHeight="1" x14ac:dyDescent="0.2">
      <c r="C26" s="975" t="s">
        <v>111</v>
      </c>
      <c r="D26" s="976"/>
      <c r="E26" s="976"/>
      <c r="F26" s="976"/>
      <c r="H26" s="920"/>
      <c r="I26" s="922"/>
      <c r="J26" s="84"/>
      <c r="K26" s="85">
        <v>9.6999999999999993</v>
      </c>
      <c r="L26" s="88"/>
      <c r="M26" s="84"/>
      <c r="N26" s="75">
        <v>9.9</v>
      </c>
      <c r="O26" s="85"/>
      <c r="P26" s="84"/>
      <c r="Q26" s="75">
        <v>9.6</v>
      </c>
      <c r="R26" s="85"/>
      <c r="S26" s="84"/>
      <c r="T26" s="75">
        <v>11</v>
      </c>
      <c r="U26" s="86"/>
      <c r="V26" s="84"/>
      <c r="W26" s="75">
        <v>8.5</v>
      </c>
      <c r="X26" s="89"/>
      <c r="Y26" s="84"/>
      <c r="Z26" s="75">
        <v>9.5</v>
      </c>
      <c r="AA26" s="88"/>
      <c r="AB26" s="84"/>
      <c r="AC26" s="75">
        <v>8.9</v>
      </c>
      <c r="AD26" s="88"/>
      <c r="AE26" s="84"/>
      <c r="AF26" s="75">
        <v>9.6</v>
      </c>
      <c r="AG26" s="85"/>
      <c r="AH26" s="82"/>
      <c r="AI26" s="75">
        <v>7.9</v>
      </c>
      <c r="AJ26" s="85"/>
      <c r="AK26" s="84"/>
      <c r="AL26" s="75">
        <v>9.9</v>
      </c>
      <c r="AM26" s="89"/>
      <c r="AN26" s="84"/>
      <c r="AO26" s="75">
        <v>9.9</v>
      </c>
      <c r="AP26" s="89"/>
      <c r="AQ26" s="84"/>
      <c r="AR26" s="75">
        <v>10.9</v>
      </c>
      <c r="AS26" s="85"/>
      <c r="AT26" s="84"/>
      <c r="AU26" s="75">
        <v>9.6999999999999993</v>
      </c>
      <c r="AV26" s="85"/>
      <c r="AW26" s="84"/>
      <c r="AX26" s="75">
        <v>9.6999999999999993</v>
      </c>
      <c r="AY26" s="88"/>
      <c r="AZ26" s="84"/>
      <c r="BA26" s="75">
        <v>10</v>
      </c>
      <c r="BB26" s="86"/>
      <c r="BC26" s="84"/>
      <c r="BD26" s="75">
        <v>9.6</v>
      </c>
      <c r="BE26" s="89"/>
      <c r="BF26" s="84"/>
      <c r="BG26" s="75">
        <v>8.8000000000000007</v>
      </c>
      <c r="BH26" s="89"/>
      <c r="BI26" s="84"/>
      <c r="BJ26" s="75">
        <v>9.8000000000000007</v>
      </c>
      <c r="BK26" s="86"/>
      <c r="BL26" s="84"/>
      <c r="BM26" s="75">
        <v>9.9</v>
      </c>
      <c r="BN26" s="89"/>
      <c r="BO26" s="83"/>
    </row>
    <row r="27" spans="3:67" ht="12" customHeight="1" x14ac:dyDescent="0.2">
      <c r="C27" s="975"/>
      <c r="D27" s="976"/>
      <c r="E27" s="976"/>
      <c r="F27" s="976"/>
      <c r="G27" s="930" t="s">
        <v>110</v>
      </c>
      <c r="H27" s="926"/>
      <c r="I27" s="930"/>
      <c r="J27" s="77"/>
      <c r="K27" s="79">
        <v>10.8</v>
      </c>
      <c r="L27" s="76"/>
      <c r="M27" s="77"/>
      <c r="N27" s="78">
        <v>10.9</v>
      </c>
      <c r="O27" s="79"/>
      <c r="P27" s="77"/>
      <c r="Q27" s="78">
        <v>10.5</v>
      </c>
      <c r="R27" s="79"/>
      <c r="S27" s="77"/>
      <c r="T27" s="78">
        <v>11.5</v>
      </c>
      <c r="U27" s="80"/>
      <c r="V27" s="77"/>
      <c r="W27" s="78">
        <v>9.5</v>
      </c>
      <c r="X27" s="81"/>
      <c r="Y27" s="77"/>
      <c r="Z27" s="78">
        <v>10.5</v>
      </c>
      <c r="AA27" s="76"/>
      <c r="AB27" s="77"/>
      <c r="AC27" s="78">
        <v>9.1999999999999993</v>
      </c>
      <c r="AD27" s="76"/>
      <c r="AE27" s="77"/>
      <c r="AF27" s="78">
        <v>10.6</v>
      </c>
      <c r="AG27" s="79"/>
      <c r="AH27" s="77"/>
      <c r="AI27" s="78">
        <v>10.7</v>
      </c>
      <c r="AJ27" s="79"/>
      <c r="AK27" s="77"/>
      <c r="AL27" s="78">
        <v>10.7</v>
      </c>
      <c r="AM27" s="81"/>
      <c r="AN27" s="77"/>
      <c r="AO27" s="78">
        <v>11.9</v>
      </c>
      <c r="AP27" s="81"/>
      <c r="AQ27" s="77"/>
      <c r="AR27" s="78">
        <v>10.9</v>
      </c>
      <c r="AS27" s="79"/>
      <c r="AT27" s="77"/>
      <c r="AU27" s="78">
        <v>10.1</v>
      </c>
      <c r="AV27" s="79"/>
      <c r="AW27" s="77"/>
      <c r="AX27" s="78">
        <v>10.6</v>
      </c>
      <c r="AY27" s="76"/>
      <c r="AZ27" s="77"/>
      <c r="BA27" s="78">
        <v>11.2</v>
      </c>
      <c r="BB27" s="80"/>
      <c r="BC27" s="77"/>
      <c r="BD27" s="78">
        <v>10.1</v>
      </c>
      <c r="BE27" s="81"/>
      <c r="BF27" s="77"/>
      <c r="BG27" s="78">
        <v>9.4</v>
      </c>
      <c r="BH27" s="81"/>
      <c r="BI27" s="77"/>
      <c r="BJ27" s="78">
        <v>11</v>
      </c>
      <c r="BK27" s="80"/>
      <c r="BL27" s="77"/>
      <c r="BM27" s="78">
        <v>11.2</v>
      </c>
      <c r="BN27" s="81"/>
      <c r="BO27" s="83"/>
    </row>
    <row r="28" spans="3:67" ht="12" customHeight="1" x14ac:dyDescent="0.2">
      <c r="C28" s="984" t="s">
        <v>112</v>
      </c>
      <c r="D28" s="985"/>
      <c r="E28" s="985"/>
      <c r="F28" s="985"/>
      <c r="G28" s="1000" t="s">
        <v>113</v>
      </c>
      <c r="H28" s="912"/>
      <c r="I28" s="914"/>
      <c r="J28" s="95"/>
      <c r="K28" s="90">
        <v>0.39</v>
      </c>
      <c r="L28" s="91"/>
      <c r="M28" s="92"/>
      <c r="N28" s="93">
        <v>0.47</v>
      </c>
      <c r="O28" s="90"/>
      <c r="P28" s="92"/>
      <c r="Q28" s="93">
        <v>0.18</v>
      </c>
      <c r="R28" s="90"/>
      <c r="S28" s="92"/>
      <c r="T28" s="93">
        <v>7.0000000000000007E-2</v>
      </c>
      <c r="U28" s="97"/>
      <c r="V28" s="92"/>
      <c r="W28" s="93">
        <v>0.1</v>
      </c>
      <c r="X28" s="98"/>
      <c r="Y28" s="92"/>
      <c r="Z28" s="93">
        <v>0.06</v>
      </c>
      <c r="AA28" s="91"/>
      <c r="AB28" s="92"/>
      <c r="AC28" s="93">
        <v>0.1</v>
      </c>
      <c r="AD28" s="91"/>
      <c r="AE28" s="92"/>
      <c r="AF28" s="93">
        <v>0.15</v>
      </c>
      <c r="AG28" s="90"/>
      <c r="AH28" s="941"/>
      <c r="AI28" s="93">
        <v>0.18</v>
      </c>
      <c r="AJ28" s="90"/>
      <c r="AK28" s="92"/>
      <c r="AL28" s="93">
        <v>0.06</v>
      </c>
      <c r="AM28" s="98"/>
      <c r="AN28" s="92"/>
      <c r="AO28" s="93" t="s">
        <v>293</v>
      </c>
      <c r="AP28" s="98"/>
      <c r="AQ28" s="92"/>
      <c r="AR28" s="93">
        <v>0.24</v>
      </c>
      <c r="AS28" s="90"/>
      <c r="AT28" s="92"/>
      <c r="AU28" s="93">
        <v>0.06</v>
      </c>
      <c r="AV28" s="90"/>
      <c r="AW28" s="92"/>
      <c r="AX28" s="93">
        <v>0.03</v>
      </c>
      <c r="AY28" s="91"/>
      <c r="AZ28" s="92"/>
      <c r="BA28" s="93">
        <v>0.03</v>
      </c>
      <c r="BB28" s="97"/>
      <c r="BC28" s="92"/>
      <c r="BD28" s="93">
        <v>0.02</v>
      </c>
      <c r="BE28" s="98"/>
      <c r="BF28" s="92"/>
      <c r="BG28" s="93">
        <v>0.02</v>
      </c>
      <c r="BH28" s="98"/>
      <c r="BI28" s="92"/>
      <c r="BJ28" s="93">
        <v>0.02</v>
      </c>
      <c r="BK28" s="97"/>
      <c r="BL28" s="92"/>
      <c r="BM28" s="93">
        <v>0.01</v>
      </c>
      <c r="BN28" s="98"/>
      <c r="BO28" s="101"/>
    </row>
    <row r="29" spans="3:67" ht="12" customHeight="1" x14ac:dyDescent="0.2">
      <c r="C29" s="975"/>
      <c r="D29" s="976"/>
      <c r="E29" s="976"/>
      <c r="F29" s="976"/>
      <c r="G29" s="996"/>
      <c r="H29" s="926"/>
      <c r="I29" s="930"/>
      <c r="J29" s="106"/>
      <c r="K29" s="102">
        <v>0.42</v>
      </c>
      <c r="L29" s="103"/>
      <c r="M29" s="101"/>
      <c r="N29" s="104">
        <v>0.46</v>
      </c>
      <c r="O29" s="102"/>
      <c r="P29" s="101"/>
      <c r="Q29" s="104">
        <v>0.19</v>
      </c>
      <c r="R29" s="102"/>
      <c r="S29" s="101"/>
      <c r="T29" s="104">
        <v>0.08</v>
      </c>
      <c r="U29" s="108"/>
      <c r="V29" s="101"/>
      <c r="W29" s="104">
        <v>0.1</v>
      </c>
      <c r="X29" s="109"/>
      <c r="Y29" s="101"/>
      <c r="Z29" s="104">
        <v>0.06</v>
      </c>
      <c r="AA29" s="103"/>
      <c r="AB29" s="101"/>
      <c r="AC29" s="104">
        <v>0.17</v>
      </c>
      <c r="AD29" s="103"/>
      <c r="AE29" s="101"/>
      <c r="AF29" s="104">
        <v>0.13</v>
      </c>
      <c r="AG29" s="102"/>
      <c r="AH29" s="101"/>
      <c r="AI29" s="104">
        <v>0.11</v>
      </c>
      <c r="AJ29" s="102"/>
      <c r="AK29" s="101"/>
      <c r="AL29" s="104">
        <v>0.06</v>
      </c>
      <c r="AM29" s="109"/>
      <c r="AN29" s="101"/>
      <c r="AO29" s="104" t="s">
        <v>293</v>
      </c>
      <c r="AP29" s="109"/>
      <c r="AQ29" s="101"/>
      <c r="AR29" s="104">
        <v>0.26</v>
      </c>
      <c r="AS29" s="102"/>
      <c r="AT29" s="101"/>
      <c r="AU29" s="104">
        <v>0.05</v>
      </c>
      <c r="AV29" s="102"/>
      <c r="AW29" s="101"/>
      <c r="AX29" s="104">
        <v>0.03</v>
      </c>
      <c r="AY29" s="103"/>
      <c r="AZ29" s="101"/>
      <c r="BA29" s="104">
        <v>0.03</v>
      </c>
      <c r="BB29" s="108"/>
      <c r="BC29" s="101"/>
      <c r="BD29" s="104">
        <v>0.02</v>
      </c>
      <c r="BE29" s="109"/>
      <c r="BF29" s="101"/>
      <c r="BG29" s="104">
        <v>0.02</v>
      </c>
      <c r="BH29" s="109"/>
      <c r="BI29" s="101"/>
      <c r="BJ29" s="104">
        <v>0.03</v>
      </c>
      <c r="BK29" s="108"/>
      <c r="BL29" s="101"/>
      <c r="BM29" s="104">
        <v>0.01</v>
      </c>
      <c r="BN29" s="109"/>
      <c r="BO29" s="101"/>
    </row>
    <row r="30" spans="3:67" ht="12" customHeight="1" x14ac:dyDescent="0.2">
      <c r="C30" s="998" t="s">
        <v>114</v>
      </c>
      <c r="D30" s="999"/>
      <c r="E30" s="999"/>
      <c r="F30" s="999"/>
      <c r="G30" s="935"/>
      <c r="H30" s="934"/>
      <c r="I30" s="113"/>
      <c r="J30" s="737"/>
      <c r="K30" s="683">
        <f>ROUND(AVERAGE(K28:K29),2)</f>
        <v>0.41</v>
      </c>
      <c r="L30" s="738"/>
      <c r="M30" s="737"/>
      <c r="N30" s="683">
        <f>ROUND(AVERAGE(N28:N29),2)</f>
        <v>0.47</v>
      </c>
      <c r="O30" s="736"/>
      <c r="P30" s="737"/>
      <c r="Q30" s="683">
        <f>ROUND(AVERAGE(Q28:Q29),2)</f>
        <v>0.19</v>
      </c>
      <c r="R30" s="736"/>
      <c r="S30" s="737"/>
      <c r="T30" s="683">
        <f>ROUND(AVERAGE(T28:T29),2)</f>
        <v>0.08</v>
      </c>
      <c r="U30" s="739"/>
      <c r="V30" s="737"/>
      <c r="W30" s="683">
        <f>ROUND(AVERAGE(W28:W29),2)</f>
        <v>0.1</v>
      </c>
      <c r="X30" s="740"/>
      <c r="Y30" s="737"/>
      <c r="Z30" s="683">
        <f>ROUND(AVERAGE(Z28:Z29),2)</f>
        <v>0.06</v>
      </c>
      <c r="AA30" s="738"/>
      <c r="AB30" s="737"/>
      <c r="AC30" s="683">
        <f>ROUND(AVERAGE(AC28:AC29),2)</f>
        <v>0.14000000000000001</v>
      </c>
      <c r="AD30" s="738"/>
      <c r="AE30" s="737"/>
      <c r="AF30" s="683">
        <f>ROUND(AVERAGE(AF28:AF29),2)</f>
        <v>0.14000000000000001</v>
      </c>
      <c r="AG30" s="736"/>
      <c r="AH30" s="737"/>
      <c r="AI30" s="683">
        <f>ROUND(AVERAGE(AI28:AI29),2)</f>
        <v>0.15</v>
      </c>
      <c r="AJ30" s="736"/>
      <c r="AK30" s="737"/>
      <c r="AL30" s="683">
        <f>ROUND(AVERAGE(AL28:AL29),2)</f>
        <v>0.06</v>
      </c>
      <c r="AM30" s="740"/>
      <c r="AN30" s="737"/>
      <c r="AO30" s="683"/>
      <c r="AP30" s="740"/>
      <c r="AQ30" s="737"/>
      <c r="AR30" s="683">
        <f>ROUND(AVERAGE(AR28:AR29),2)</f>
        <v>0.25</v>
      </c>
      <c r="AS30" s="736"/>
      <c r="AT30" s="737"/>
      <c r="AU30" s="683">
        <f>ROUND(AVERAGE(AU28:AU29),2)</f>
        <v>0.06</v>
      </c>
      <c r="AV30" s="736"/>
      <c r="AW30" s="737"/>
      <c r="AX30" s="683">
        <f>ROUND(AVERAGE(AX28:AX29),2)</f>
        <v>0.03</v>
      </c>
      <c r="AY30" s="738"/>
      <c r="AZ30" s="734"/>
      <c r="BA30" s="683">
        <f>ROUND(AVERAGE(BA28:BA29),2)</f>
        <v>0.03</v>
      </c>
      <c r="BB30" s="739"/>
      <c r="BC30" s="737"/>
      <c r="BD30" s="683">
        <f>ROUND(AVERAGE(BD28:BD29),2)</f>
        <v>0.02</v>
      </c>
      <c r="BE30" s="738"/>
      <c r="BF30" s="737"/>
      <c r="BG30" s="683">
        <f>ROUND(AVERAGE(BG28:BG29),2)</f>
        <v>0.02</v>
      </c>
      <c r="BH30" s="738"/>
      <c r="BI30" s="737"/>
      <c r="BJ30" s="683">
        <f>ROUND(AVERAGE(BJ28:BJ29),2)</f>
        <v>0.03</v>
      </c>
      <c r="BK30" s="736"/>
      <c r="BL30" s="737"/>
      <c r="BM30" s="683">
        <f>ROUND(AVERAGE(BM28:BM29),2)</f>
        <v>0.01</v>
      </c>
      <c r="BN30" s="740"/>
      <c r="BO30" s="106"/>
    </row>
    <row r="31" spans="3:67" ht="12" customHeight="1" x14ac:dyDescent="0.2">
      <c r="C31" s="984" t="s">
        <v>115</v>
      </c>
      <c r="D31" s="985"/>
      <c r="E31" s="985"/>
      <c r="F31" s="985"/>
      <c r="G31" s="916"/>
      <c r="H31" s="915"/>
      <c r="I31" s="917"/>
      <c r="J31" s="122" t="str">
        <f>IF(K31=30,"&gt;","")</f>
        <v>&gt;</v>
      </c>
      <c r="K31" s="916">
        <v>30</v>
      </c>
      <c r="L31" s="124"/>
      <c r="M31" s="122" t="str">
        <f>IF(N31=30,"&gt;","")</f>
        <v>&gt;</v>
      </c>
      <c r="N31" s="125">
        <v>30</v>
      </c>
      <c r="O31" s="126"/>
      <c r="P31" s="122" t="str">
        <f>IF(Q31=30,"&gt;","")</f>
        <v>&gt;</v>
      </c>
      <c r="Q31" s="127">
        <v>30</v>
      </c>
      <c r="R31" s="126"/>
      <c r="S31" s="122" t="str">
        <f>IF(T31=30,"&gt;","")</f>
        <v>&gt;</v>
      </c>
      <c r="T31" s="127">
        <v>30</v>
      </c>
      <c r="U31" s="128"/>
      <c r="V31" s="122" t="str">
        <f>IF(W31=30,"&gt;","")</f>
        <v>&gt;</v>
      </c>
      <c r="W31" s="123">
        <v>30</v>
      </c>
      <c r="X31" s="129"/>
      <c r="Y31" s="122" t="str">
        <f>IF(Z31=30,"&gt;","")</f>
        <v>&gt;</v>
      </c>
      <c r="Z31" s="123">
        <v>30</v>
      </c>
      <c r="AA31" s="124"/>
      <c r="AB31" s="122" t="str">
        <f>IF(AC31=30,"&gt;","")</f>
        <v>&gt;</v>
      </c>
      <c r="AC31" s="123">
        <v>30</v>
      </c>
      <c r="AD31" s="124"/>
      <c r="AE31" s="122" t="str">
        <f>IF(AF31=30,"&gt;","")</f>
        <v>&gt;</v>
      </c>
      <c r="AF31" s="125">
        <v>30</v>
      </c>
      <c r="AG31" s="126"/>
      <c r="AH31" s="122" t="str">
        <f>IF(AI31=30,"&gt;","")</f>
        <v>&gt;</v>
      </c>
      <c r="AI31" s="127">
        <v>30</v>
      </c>
      <c r="AJ31" s="126"/>
      <c r="AK31" s="122" t="str">
        <f>IF(AL31=30,"&gt;","")</f>
        <v>&gt;</v>
      </c>
      <c r="AL31" s="125">
        <v>30</v>
      </c>
      <c r="AM31" s="129"/>
      <c r="AN31" s="122" t="str">
        <f>IF(AO31=30,"&gt;","")</f>
        <v>&gt;</v>
      </c>
      <c r="AO31" s="127">
        <v>30</v>
      </c>
      <c r="AP31" s="129"/>
      <c r="AQ31" s="122" t="str">
        <f>IF(AR31=30,"&gt;","")</f>
        <v>&gt;</v>
      </c>
      <c r="AR31" s="127">
        <v>30</v>
      </c>
      <c r="AS31" s="126"/>
      <c r="AT31" s="122" t="str">
        <f>IF(AU31=30,"&gt;","")</f>
        <v>&gt;</v>
      </c>
      <c r="AU31" s="127">
        <v>30</v>
      </c>
      <c r="AV31" s="126"/>
      <c r="AW31" s="122" t="str">
        <f>IF(AX31=30,"&gt;","")</f>
        <v>&gt;</v>
      </c>
      <c r="AX31" s="127">
        <v>30</v>
      </c>
      <c r="AY31" s="124"/>
      <c r="AZ31" s="122" t="str">
        <f>IF(BA31=30,"&gt;","")</f>
        <v>&gt;</v>
      </c>
      <c r="BA31" s="127">
        <v>30</v>
      </c>
      <c r="BB31" s="128"/>
      <c r="BC31" s="122" t="str">
        <f>IF(BD31=30,"&gt;","")</f>
        <v>&gt;</v>
      </c>
      <c r="BD31" s="127">
        <v>30</v>
      </c>
      <c r="BE31" s="129"/>
      <c r="BF31" s="122" t="str">
        <f>IF(BG31=30,"&gt;","")</f>
        <v>&gt;</v>
      </c>
      <c r="BG31" s="127">
        <v>30</v>
      </c>
      <c r="BH31" s="129"/>
      <c r="BI31" s="122" t="str">
        <f>IF(BJ31=30,"&gt;","")</f>
        <v>&gt;</v>
      </c>
      <c r="BJ31" s="127">
        <v>30</v>
      </c>
      <c r="BK31" s="128"/>
      <c r="BL31" s="122" t="str">
        <f>IF(BM31=30,"&gt;","")</f>
        <v>&gt;</v>
      </c>
      <c r="BM31" s="127">
        <v>30</v>
      </c>
      <c r="BN31" s="129"/>
      <c r="BO31" s="130"/>
    </row>
    <row r="32" spans="3:67" ht="12" customHeight="1" x14ac:dyDescent="0.2">
      <c r="C32" s="979"/>
      <c r="D32" s="980"/>
      <c r="E32" s="980"/>
      <c r="F32" s="980"/>
      <c r="G32" s="939" t="s">
        <v>116</v>
      </c>
      <c r="H32" s="928"/>
      <c r="I32" s="939"/>
      <c r="J32" s="131" t="str">
        <f>IF(K32=30,"&gt;","")</f>
        <v>&gt;</v>
      </c>
      <c r="K32" s="929">
        <v>30</v>
      </c>
      <c r="L32" s="133"/>
      <c r="M32" s="131" t="str">
        <f>IF(N32=30,"&gt;","")</f>
        <v>&gt;</v>
      </c>
      <c r="N32" s="135">
        <v>30</v>
      </c>
      <c r="O32" s="136"/>
      <c r="P32" s="131" t="str">
        <f>IF(Q32=30,"&gt;","")</f>
        <v>&gt;</v>
      </c>
      <c r="Q32" s="137">
        <v>30</v>
      </c>
      <c r="R32" s="136"/>
      <c r="S32" s="131" t="str">
        <f>IF(T32=30,"&gt;","")</f>
        <v>&gt;</v>
      </c>
      <c r="T32" s="137">
        <v>30</v>
      </c>
      <c r="U32" s="138"/>
      <c r="V32" s="131" t="str">
        <f>IF(W32=30,"&gt;","")</f>
        <v>&gt;</v>
      </c>
      <c r="W32" s="132">
        <v>30</v>
      </c>
      <c r="X32" s="139"/>
      <c r="Y32" s="131" t="str">
        <f>IF(Z32=30,"&gt;","")</f>
        <v>&gt;</v>
      </c>
      <c r="Z32" s="132">
        <v>30</v>
      </c>
      <c r="AA32" s="133"/>
      <c r="AB32" s="131" t="str">
        <f>IF(AC32=30,"&gt;","")</f>
        <v>&gt;</v>
      </c>
      <c r="AC32" s="132">
        <v>30</v>
      </c>
      <c r="AD32" s="133"/>
      <c r="AE32" s="131" t="str">
        <f>IF(AF32=30,"&gt;","")</f>
        <v>&gt;</v>
      </c>
      <c r="AF32" s="135">
        <v>30</v>
      </c>
      <c r="AG32" s="136"/>
      <c r="AH32" s="131" t="str">
        <f>IF(AI32=30,"&gt;","")</f>
        <v>&gt;</v>
      </c>
      <c r="AI32" s="137">
        <v>30</v>
      </c>
      <c r="AJ32" s="136"/>
      <c r="AK32" s="131" t="str">
        <f>IF(AL32=30,"&gt;","")</f>
        <v>&gt;</v>
      </c>
      <c r="AL32" s="135">
        <v>30</v>
      </c>
      <c r="AM32" s="139"/>
      <c r="AN32" s="131" t="str">
        <f>IF(AO32=30,"&gt;","")</f>
        <v>&gt;</v>
      </c>
      <c r="AO32" s="137">
        <v>30</v>
      </c>
      <c r="AP32" s="139"/>
      <c r="AQ32" s="131" t="str">
        <f>IF(AR32=30,"&gt;","")</f>
        <v>&gt;</v>
      </c>
      <c r="AR32" s="137">
        <v>30</v>
      </c>
      <c r="AS32" s="136"/>
      <c r="AT32" s="131" t="str">
        <f>IF(AU32=30,"&gt;","")</f>
        <v>&gt;</v>
      </c>
      <c r="AU32" s="137">
        <v>30</v>
      </c>
      <c r="AV32" s="136"/>
      <c r="AW32" s="131" t="str">
        <f>IF(AX32=30,"&gt;","")</f>
        <v>&gt;</v>
      </c>
      <c r="AX32" s="137">
        <v>30</v>
      </c>
      <c r="AY32" s="133"/>
      <c r="AZ32" s="131" t="str">
        <f>IF(BA32=30,"&gt;","")</f>
        <v>&gt;</v>
      </c>
      <c r="BA32" s="137">
        <v>30</v>
      </c>
      <c r="BB32" s="138"/>
      <c r="BC32" s="131" t="str">
        <f>IF(BD32=30,"&gt;","")</f>
        <v>&gt;</v>
      </c>
      <c r="BD32" s="137">
        <v>30</v>
      </c>
      <c r="BE32" s="139"/>
      <c r="BF32" s="131" t="str">
        <f>IF(BG32=30,"&gt;","")</f>
        <v>&gt;</v>
      </c>
      <c r="BG32" s="137">
        <v>30</v>
      </c>
      <c r="BH32" s="139"/>
      <c r="BI32" s="131" t="str">
        <f>IF(BJ32=30,"&gt;","")</f>
        <v>&gt;</v>
      </c>
      <c r="BJ32" s="137">
        <v>30</v>
      </c>
      <c r="BK32" s="138"/>
      <c r="BL32" s="131" t="str">
        <f>IF(BM32=30,"&gt;","")</f>
        <v>&gt;</v>
      </c>
      <c r="BM32" s="137">
        <v>30</v>
      </c>
      <c r="BN32" s="139"/>
      <c r="BO32" s="130"/>
    </row>
    <row r="33" spans="1:67" ht="12" customHeight="1" x14ac:dyDescent="0.2">
      <c r="C33" s="984" t="s">
        <v>117</v>
      </c>
      <c r="D33" s="985"/>
      <c r="E33" s="985"/>
      <c r="F33" s="985"/>
      <c r="G33" s="916"/>
      <c r="H33" s="915"/>
      <c r="I33" s="917"/>
      <c r="J33" s="122"/>
      <c r="K33" s="62" t="s">
        <v>118</v>
      </c>
      <c r="L33" s="124"/>
      <c r="M33" s="122"/>
      <c r="N33" s="62" t="s">
        <v>121</v>
      </c>
      <c r="O33" s="124"/>
      <c r="P33" s="122"/>
      <c r="Q33" s="65" t="s">
        <v>119</v>
      </c>
      <c r="R33" s="126"/>
      <c r="S33" s="122"/>
      <c r="T33" s="65" t="s">
        <v>119</v>
      </c>
      <c r="U33" s="129"/>
      <c r="V33" s="122"/>
      <c r="W33" s="65" t="s">
        <v>118</v>
      </c>
      <c r="X33" s="129"/>
      <c r="Y33" s="122"/>
      <c r="Z33" s="65" t="s">
        <v>121</v>
      </c>
      <c r="AA33" s="124"/>
      <c r="AB33" s="122"/>
      <c r="AC33" s="62" t="s">
        <v>121</v>
      </c>
      <c r="AD33" s="124"/>
      <c r="AE33" s="122"/>
      <c r="AF33" s="65" t="s">
        <v>118</v>
      </c>
      <c r="AG33" s="126"/>
      <c r="AH33" s="915"/>
      <c r="AI33" s="65" t="s">
        <v>118</v>
      </c>
      <c r="AJ33" s="126"/>
      <c r="AK33" s="122"/>
      <c r="AL33" s="65" t="s">
        <v>121</v>
      </c>
      <c r="AM33" s="129"/>
      <c r="AN33" s="122"/>
      <c r="AO33" s="65" t="s">
        <v>118</v>
      </c>
      <c r="AP33" s="129"/>
      <c r="AQ33" s="122"/>
      <c r="AR33" s="65" t="s">
        <v>121</v>
      </c>
      <c r="AS33" s="126"/>
      <c r="AT33" s="122"/>
      <c r="AU33" s="65" t="s">
        <v>121</v>
      </c>
      <c r="AV33" s="126"/>
      <c r="AW33" s="122"/>
      <c r="AX33" s="62" t="s">
        <v>119</v>
      </c>
      <c r="AY33" s="124"/>
      <c r="AZ33" s="64"/>
      <c r="BA33" s="65" t="s">
        <v>121</v>
      </c>
      <c r="BB33" s="128"/>
      <c r="BC33" s="122"/>
      <c r="BD33" s="65" t="s">
        <v>121</v>
      </c>
      <c r="BE33" s="129"/>
      <c r="BF33" s="122"/>
      <c r="BG33" s="62" t="s">
        <v>121</v>
      </c>
      <c r="BH33" s="129"/>
      <c r="BI33" s="122"/>
      <c r="BJ33" s="65" t="s">
        <v>119</v>
      </c>
      <c r="BK33" s="128"/>
      <c r="BL33" s="122"/>
      <c r="BM33" s="62" t="s">
        <v>121</v>
      </c>
      <c r="BN33" s="129"/>
      <c r="BO33" s="130"/>
    </row>
    <row r="34" spans="1:67" ht="12" customHeight="1" x14ac:dyDescent="0.2">
      <c r="C34" s="979"/>
      <c r="D34" s="980"/>
      <c r="E34" s="980"/>
      <c r="F34" s="980"/>
      <c r="G34" s="929"/>
      <c r="H34" s="928"/>
      <c r="I34" s="939"/>
      <c r="J34" s="131"/>
      <c r="K34" s="34" t="s">
        <v>118</v>
      </c>
      <c r="L34" s="133"/>
      <c r="M34" s="131"/>
      <c r="N34" s="34" t="s">
        <v>121</v>
      </c>
      <c r="O34" s="133"/>
      <c r="P34" s="131"/>
      <c r="Q34" s="71" t="s">
        <v>119</v>
      </c>
      <c r="R34" s="34"/>
      <c r="S34" s="131"/>
      <c r="T34" s="71" t="s">
        <v>119</v>
      </c>
      <c r="U34" s="139"/>
      <c r="V34" s="131"/>
      <c r="W34" s="71" t="s">
        <v>118</v>
      </c>
      <c r="X34" s="139"/>
      <c r="Y34" s="131"/>
      <c r="Z34" s="71" t="s">
        <v>119</v>
      </c>
      <c r="AA34" s="133"/>
      <c r="AB34" s="131"/>
      <c r="AC34" s="34" t="s">
        <v>121</v>
      </c>
      <c r="AD34" s="133"/>
      <c r="AE34" s="131"/>
      <c r="AF34" s="71" t="s">
        <v>118</v>
      </c>
      <c r="AG34" s="136"/>
      <c r="AH34" s="928"/>
      <c r="AI34" s="71" t="s">
        <v>119</v>
      </c>
      <c r="AJ34" s="136"/>
      <c r="AK34" s="131"/>
      <c r="AL34" s="71" t="s">
        <v>121</v>
      </c>
      <c r="AM34" s="139"/>
      <c r="AN34" s="131"/>
      <c r="AO34" s="71" t="s">
        <v>118</v>
      </c>
      <c r="AP34" s="139"/>
      <c r="AQ34" s="131"/>
      <c r="AR34" s="71" t="s">
        <v>121</v>
      </c>
      <c r="AS34" s="136"/>
      <c r="AT34" s="131"/>
      <c r="AU34" s="71" t="s">
        <v>121</v>
      </c>
      <c r="AV34" s="136"/>
      <c r="AW34" s="131"/>
      <c r="AX34" s="34" t="s">
        <v>119</v>
      </c>
      <c r="AY34" s="133"/>
      <c r="AZ34" s="40"/>
      <c r="BA34" s="71" t="s">
        <v>121</v>
      </c>
      <c r="BB34" s="138"/>
      <c r="BC34" s="131"/>
      <c r="BD34" s="71" t="s">
        <v>121</v>
      </c>
      <c r="BE34" s="139"/>
      <c r="BF34" s="131"/>
      <c r="BG34" s="34" t="s">
        <v>121</v>
      </c>
      <c r="BH34" s="139"/>
      <c r="BI34" s="131"/>
      <c r="BJ34" s="71" t="s">
        <v>119</v>
      </c>
      <c r="BK34" s="138"/>
      <c r="BL34" s="131"/>
      <c r="BM34" s="34" t="s">
        <v>121</v>
      </c>
      <c r="BN34" s="139"/>
      <c r="BO34" s="130"/>
    </row>
    <row r="35" spans="1:67" ht="12" customHeight="1" x14ac:dyDescent="0.2">
      <c r="C35" s="984" t="s">
        <v>123</v>
      </c>
      <c r="D35" s="985"/>
      <c r="E35" s="985"/>
      <c r="F35" s="985"/>
      <c r="G35" s="917"/>
      <c r="H35" s="926"/>
      <c r="I35" s="930"/>
      <c r="J35" s="23"/>
      <c r="K35" s="29" t="s">
        <v>126</v>
      </c>
      <c r="L35" s="142"/>
      <c r="M35" s="23"/>
      <c r="N35" s="73" t="s">
        <v>344</v>
      </c>
      <c r="O35" s="29"/>
      <c r="P35" s="23"/>
      <c r="Q35" s="73" t="s">
        <v>344</v>
      </c>
      <c r="R35" s="29"/>
      <c r="S35" s="23"/>
      <c r="T35" s="73" t="s">
        <v>344</v>
      </c>
      <c r="U35" s="25"/>
      <c r="V35" s="23"/>
      <c r="W35" s="29" t="s">
        <v>124</v>
      </c>
      <c r="X35" s="143"/>
      <c r="Y35" s="23"/>
      <c r="Z35" s="73" t="s">
        <v>344</v>
      </c>
      <c r="AA35" s="142"/>
      <c r="AB35" s="23"/>
      <c r="AC35" s="73" t="s">
        <v>124</v>
      </c>
      <c r="AD35" s="142"/>
      <c r="AE35" s="23"/>
      <c r="AF35" s="73" t="s">
        <v>344</v>
      </c>
      <c r="AG35" s="29"/>
      <c r="AH35" s="926"/>
      <c r="AI35" s="73" t="s">
        <v>126</v>
      </c>
      <c r="AJ35" s="29"/>
      <c r="AK35" s="23"/>
      <c r="AL35" s="73" t="s">
        <v>344</v>
      </c>
      <c r="AM35" s="143"/>
      <c r="AN35" s="23"/>
      <c r="AO35" s="29" t="s">
        <v>124</v>
      </c>
      <c r="AP35" s="143"/>
      <c r="AQ35" s="23"/>
      <c r="AR35" s="73" t="s">
        <v>344</v>
      </c>
      <c r="AS35" s="25"/>
      <c r="AT35" s="23"/>
      <c r="AU35" s="73" t="s">
        <v>129</v>
      </c>
      <c r="AV35" s="29"/>
      <c r="AW35" s="23"/>
      <c r="AX35" s="73" t="s">
        <v>345</v>
      </c>
      <c r="AY35" s="142"/>
      <c r="AZ35" s="23"/>
      <c r="BA35" s="73" t="s">
        <v>345</v>
      </c>
      <c r="BB35" s="25"/>
      <c r="BC35" s="23"/>
      <c r="BD35" s="73" t="s">
        <v>345</v>
      </c>
      <c r="BE35" s="143"/>
      <c r="BF35" s="23"/>
      <c r="BG35" s="29" t="s">
        <v>124</v>
      </c>
      <c r="BH35" s="143"/>
      <c r="BI35" s="23"/>
      <c r="BJ35" s="73" t="s">
        <v>345</v>
      </c>
      <c r="BK35" s="25"/>
      <c r="BL35" s="23"/>
      <c r="BM35" s="29" t="s">
        <v>128</v>
      </c>
      <c r="BN35" s="143"/>
      <c r="BO35" s="23"/>
    </row>
    <row r="36" spans="1:67" ht="12" customHeight="1" x14ac:dyDescent="0.2">
      <c r="C36" s="979"/>
      <c r="D36" s="980"/>
      <c r="E36" s="980"/>
      <c r="F36" s="980"/>
      <c r="G36" s="939"/>
      <c r="H36" s="926"/>
      <c r="I36" s="930"/>
      <c r="J36" s="23"/>
      <c r="K36" s="29" t="s">
        <v>126</v>
      </c>
      <c r="L36" s="142"/>
      <c r="M36" s="23"/>
      <c r="N36" s="73" t="s">
        <v>344</v>
      </c>
      <c r="O36" s="29"/>
      <c r="P36" s="23"/>
      <c r="Q36" s="73" t="s">
        <v>344</v>
      </c>
      <c r="R36" s="29"/>
      <c r="S36" s="23"/>
      <c r="T36" s="73" t="s">
        <v>344</v>
      </c>
      <c r="U36" s="25"/>
      <c r="V36" s="23"/>
      <c r="W36" s="29" t="s">
        <v>124</v>
      </c>
      <c r="X36" s="143"/>
      <c r="Y36" s="23"/>
      <c r="Z36" s="73" t="s">
        <v>344</v>
      </c>
      <c r="AA36" s="142"/>
      <c r="AB36" s="23"/>
      <c r="AC36" s="73" t="s">
        <v>125</v>
      </c>
      <c r="AD36" s="142"/>
      <c r="AE36" s="23"/>
      <c r="AF36" s="73" t="s">
        <v>344</v>
      </c>
      <c r="AG36" s="29"/>
      <c r="AH36" s="926"/>
      <c r="AI36" s="73" t="s">
        <v>126</v>
      </c>
      <c r="AJ36" s="29"/>
      <c r="AK36" s="23"/>
      <c r="AL36" s="73" t="s">
        <v>344</v>
      </c>
      <c r="AM36" s="143"/>
      <c r="AN36" s="23"/>
      <c r="AO36" s="29" t="s">
        <v>124</v>
      </c>
      <c r="AP36" s="143"/>
      <c r="AQ36" s="23"/>
      <c r="AR36" s="73" t="s">
        <v>344</v>
      </c>
      <c r="AS36" s="25"/>
      <c r="AT36" s="23"/>
      <c r="AU36" s="73" t="s">
        <v>129</v>
      </c>
      <c r="AV36" s="29"/>
      <c r="AW36" s="23"/>
      <c r="AX36" s="73" t="s">
        <v>345</v>
      </c>
      <c r="AY36" s="142"/>
      <c r="AZ36" s="23"/>
      <c r="BA36" s="73" t="s">
        <v>345</v>
      </c>
      <c r="BB36" s="25"/>
      <c r="BC36" s="23"/>
      <c r="BD36" s="73" t="s">
        <v>345</v>
      </c>
      <c r="BE36" s="143"/>
      <c r="BF36" s="23"/>
      <c r="BG36" s="29" t="s">
        <v>124</v>
      </c>
      <c r="BH36" s="143"/>
      <c r="BI36" s="23"/>
      <c r="BJ36" s="73" t="s">
        <v>345</v>
      </c>
      <c r="BK36" s="25"/>
      <c r="BL36" s="23"/>
      <c r="BM36" s="29" t="s">
        <v>128</v>
      </c>
      <c r="BN36" s="143"/>
      <c r="BO36" s="23"/>
    </row>
    <row r="37" spans="1:67" ht="12" customHeight="1" x14ac:dyDescent="0.2">
      <c r="C37" s="982" t="s">
        <v>130</v>
      </c>
      <c r="D37" s="984" t="s">
        <v>131</v>
      </c>
      <c r="E37" s="985"/>
      <c r="F37" s="985"/>
      <c r="G37" s="913"/>
      <c r="H37" s="912"/>
      <c r="I37" s="914"/>
      <c r="J37" s="145"/>
      <c r="K37" s="75">
        <v>7.8</v>
      </c>
      <c r="L37" s="146" t="str">
        <f>IF(K37="","",(IF(AND(6.5&lt;=K37,K37&lt;=8.5),"○","×")))</f>
        <v>○</v>
      </c>
      <c r="M37" s="145"/>
      <c r="N37" s="75">
        <v>7.8</v>
      </c>
      <c r="O37" s="146" t="str">
        <f>IF(N37="","",(IF(AND(6.5&lt;=N37,N37&lt;=8.5),"○","×")))</f>
        <v>○</v>
      </c>
      <c r="P37" s="145"/>
      <c r="Q37" s="147">
        <v>7.8</v>
      </c>
      <c r="R37" s="146" t="str">
        <f>IF(Q37="","",(IF(AND(6.5&lt;=Q37,Q37&lt;=8.5),"○","×")))</f>
        <v>○</v>
      </c>
      <c r="S37" s="145"/>
      <c r="T37" s="75">
        <v>7.3</v>
      </c>
      <c r="U37" s="148" t="str">
        <f>IF(T37="","",(IF(AND(6.5&lt;=T37,T37&lt;=8.5),"○","×")))</f>
        <v>○</v>
      </c>
      <c r="V37" s="145"/>
      <c r="W37" s="75">
        <v>7.9</v>
      </c>
      <c r="X37" s="149" t="str">
        <f>IF(W37="","",(IF(AND(6.5&lt;=W37,W37&lt;=8.5),"○","×")))</f>
        <v>○</v>
      </c>
      <c r="Y37" s="145"/>
      <c r="Z37" s="75">
        <v>7.4</v>
      </c>
      <c r="AA37" s="146" t="str">
        <f>IF(Z37="","",(IF(AND(6&lt;=Z37,Z37&lt;=8.5),"○","×")))</f>
        <v>○</v>
      </c>
      <c r="AB37" s="145"/>
      <c r="AC37" s="75">
        <v>7.9</v>
      </c>
      <c r="AD37" s="144" t="str">
        <f>IF(AC37="","",(IF(AND(6.5&lt;=AC37,AC37&lt;=8.5),"○","×")))</f>
        <v>○</v>
      </c>
      <c r="AE37" s="912"/>
      <c r="AF37" s="75">
        <v>7.3</v>
      </c>
      <c r="AG37" s="146" t="str">
        <f>IF(AF37="","",(IF(AND(6&lt;=AF37,AF37&lt;=8.5),"○","×")))</f>
        <v>○</v>
      </c>
      <c r="AH37" s="912"/>
      <c r="AI37" s="75">
        <v>7</v>
      </c>
      <c r="AJ37" s="146" t="str">
        <f>IF(AI37="","",(IF(AND(6&lt;=AI37,AI37&lt;=8.5),"○","×")))</f>
        <v>○</v>
      </c>
      <c r="AK37" s="145"/>
      <c r="AL37" s="75">
        <v>7.1</v>
      </c>
      <c r="AM37" s="149" t="str">
        <f>IF(AL37="","",(IF(AND(6&lt;=AL37,AL37&lt;=8.5),"○","×")))</f>
        <v>○</v>
      </c>
      <c r="AN37" s="145"/>
      <c r="AO37" s="75">
        <v>7.2</v>
      </c>
      <c r="AP37" s="148" t="str">
        <f>IF(AO37="","",(IF(AND(6.5&lt;=AO37,AO37&lt;=8.5),"○","×")))</f>
        <v>○</v>
      </c>
      <c r="AQ37" s="145"/>
      <c r="AR37" s="75">
        <v>7.3</v>
      </c>
      <c r="AS37" s="146" t="str">
        <f>IF(AR37="","",(IF(AND(6&lt;=AR37,AR37&lt;=8.5),"○","×")))</f>
        <v>○</v>
      </c>
      <c r="AT37" s="912"/>
      <c r="AU37" s="75">
        <v>7.7</v>
      </c>
      <c r="AV37" s="146" t="str">
        <f>IF(AU37="","",(IF(AND(6.5&lt;=AU37,AU37&lt;=8.5),"○","×")))</f>
        <v>○</v>
      </c>
      <c r="AW37" s="145"/>
      <c r="AX37" s="75">
        <v>7.6</v>
      </c>
      <c r="AY37" s="146" t="str">
        <f>IF(AX37="","",(IF(AND(6.5&lt;=AX37,AX37&lt;=8.5),"○","×")))</f>
        <v>○</v>
      </c>
      <c r="AZ37" s="84"/>
      <c r="BA37" s="75">
        <v>7.5</v>
      </c>
      <c r="BB37" s="148" t="str">
        <f>IF(BA37="","",(IF(AND(6.5&lt;=BA37,BA37&lt;=8.5),"○","×")))</f>
        <v>○</v>
      </c>
      <c r="BC37" s="145"/>
      <c r="BD37" s="75">
        <v>7.6</v>
      </c>
      <c r="BE37" s="148" t="str">
        <f>IF(BD37="","",(IF(AND(6.5&lt;=BD37,BD37&lt;=8.5),"○","×")))</f>
        <v>○</v>
      </c>
      <c r="BF37" s="145"/>
      <c r="BG37" s="75">
        <v>7.6</v>
      </c>
      <c r="BH37" s="146" t="str">
        <f>IF(BG37="","",(IF(AND(6.5&lt;=BG37,BG37&lt;=8.5),"○","×")))</f>
        <v>○</v>
      </c>
      <c r="BI37" s="912"/>
      <c r="BJ37" s="75">
        <v>7.5</v>
      </c>
      <c r="BK37" s="146" t="str">
        <f>IF(BJ37="","",(IF(AND(6.5&lt;=BJ37,BJ37&lt;=8.5),"○","×")))</f>
        <v>○</v>
      </c>
      <c r="BL37" s="145"/>
      <c r="BM37" s="75">
        <v>7.5</v>
      </c>
      <c r="BN37" s="149" t="str">
        <f>IF(BM37="","",(IF(AND(6.5&lt;=BM37,BM37&lt;=8.5),"○","×")))</f>
        <v>○</v>
      </c>
      <c r="BO37" s="83"/>
    </row>
    <row r="38" spans="1:67" ht="12" customHeight="1" x14ac:dyDescent="0.2">
      <c r="C38" s="982"/>
      <c r="D38" s="977"/>
      <c r="E38" s="978"/>
      <c r="F38" s="978"/>
      <c r="G38" s="937" t="s">
        <v>132</v>
      </c>
      <c r="H38" s="936"/>
      <c r="I38" s="930"/>
      <c r="J38" s="83"/>
      <c r="K38" s="78">
        <v>8</v>
      </c>
      <c r="L38" s="154" t="str">
        <f>IF(K38="","",(IF(AND(6.5&lt;=K38,K38&lt;=8.5),"○","×")))</f>
        <v>○</v>
      </c>
      <c r="M38" s="83"/>
      <c r="N38" s="78">
        <v>7.7</v>
      </c>
      <c r="O38" s="155" t="str">
        <f>IF(N38="","",(IF(AND(6.5&lt;=N38,N38&lt;=8.5),"○","×")))</f>
        <v>○</v>
      </c>
      <c r="P38" s="83"/>
      <c r="Q38" s="156">
        <v>7.9</v>
      </c>
      <c r="R38" s="155" t="str">
        <f>IF(Q38="","",(IF(AND(6.5&lt;=Q38,Q38&lt;=8.5),"○","×")))</f>
        <v>○</v>
      </c>
      <c r="S38" s="83"/>
      <c r="T38" s="78">
        <v>8</v>
      </c>
      <c r="U38" s="155" t="str">
        <f>IF(T38="","",(IF(AND(6.5&lt;=T38,T38&lt;=8.5),"○","×")))</f>
        <v>○</v>
      </c>
      <c r="V38" s="83"/>
      <c r="W38" s="78">
        <v>7.9</v>
      </c>
      <c r="X38" s="154" t="str">
        <f>IF(W38="","",(IF(AND(6.5&lt;=W38,W38&lt;=8.5),"○","×")))</f>
        <v>○</v>
      </c>
      <c r="Y38" s="83"/>
      <c r="Z38" s="78">
        <v>8</v>
      </c>
      <c r="AA38" s="154" t="str">
        <f>IF(Z38="","",(IF(AND(6&lt;=Z38,Z38&lt;=8.5),"○","×")))</f>
        <v>○</v>
      </c>
      <c r="AB38" s="83"/>
      <c r="AC38" s="78">
        <v>7.8</v>
      </c>
      <c r="AD38" s="154" t="str">
        <f>IF(AC38="","",(IF(AND(6.5&lt;=AC38,AC38&lt;=8.5),"○","×")))</f>
        <v>○</v>
      </c>
      <c r="AE38" s="926"/>
      <c r="AF38" s="78">
        <v>8.1</v>
      </c>
      <c r="AG38" s="155" t="str">
        <f>IF(AF38="","",(IF(AND(6&lt;=AF38,AF38&lt;=8.5),"○","×")))</f>
        <v>○</v>
      </c>
      <c r="AH38" s="926"/>
      <c r="AI38" s="78">
        <v>7.9</v>
      </c>
      <c r="AJ38" s="155" t="str">
        <f>IF(AI38="","",(IF(AND(6&lt;=AI38,AI38&lt;=8.5),"○","×")))</f>
        <v>○</v>
      </c>
      <c r="AK38" s="83"/>
      <c r="AL38" s="78">
        <v>7.9</v>
      </c>
      <c r="AM38" s="154" t="str">
        <f>IF(AL38="","",(IF(AND(6&lt;=AL38,AL38&lt;=8.5),"○","×")))</f>
        <v>○</v>
      </c>
      <c r="AN38" s="83"/>
      <c r="AO38" s="78">
        <v>8</v>
      </c>
      <c r="AP38" s="154" t="str">
        <f>IF(AO38="","",(IF(AND(6.5&lt;=AO38,AO38&lt;=8.5),"○","×")))</f>
        <v>○</v>
      </c>
      <c r="AQ38" s="83"/>
      <c r="AR38" s="78">
        <v>7.9</v>
      </c>
      <c r="AS38" s="155" t="str">
        <f>IF(AR38="","",(IF(AND(6&lt;=AR38,AR38&lt;=8.5),"○","×")))</f>
        <v>○</v>
      </c>
      <c r="AT38" s="926"/>
      <c r="AU38" s="78">
        <v>7.8</v>
      </c>
      <c r="AV38" s="155" t="str">
        <f>IF(AU38="","",(IF(AND(6.5&lt;=AU38,AU38&lt;=8.5),"○","×")))</f>
        <v>○</v>
      </c>
      <c r="AW38" s="83"/>
      <c r="AX38" s="78">
        <v>7.7</v>
      </c>
      <c r="AY38" s="152" t="str">
        <f>IF(AX38="","",(IF(AND(6.5&lt;=AX38,AX38&lt;=8.5),"○","×")))</f>
        <v>○</v>
      </c>
      <c r="AZ38" s="77"/>
      <c r="BA38" s="78">
        <v>7.4</v>
      </c>
      <c r="BB38" s="155" t="str">
        <f>IF(BA38="","",(IF(AND(6.5&lt;=BA38,BA38&lt;=8.5),"○","×")))</f>
        <v>○</v>
      </c>
      <c r="BC38" s="83"/>
      <c r="BD38" s="78">
        <v>7.5</v>
      </c>
      <c r="BE38" s="154" t="str">
        <f>IF(BD38="","",(IF(AND(6.5&lt;=BD38,BD38&lt;=8.5),"○","×")))</f>
        <v>○</v>
      </c>
      <c r="BF38" s="83"/>
      <c r="BG38" s="78">
        <v>8</v>
      </c>
      <c r="BH38" s="154" t="str">
        <f>IF(BG38="","",(IF(AND(6.5&lt;=BG38,BG38&lt;=8.5),"○","×")))</f>
        <v>○</v>
      </c>
      <c r="BI38" s="926"/>
      <c r="BJ38" s="78">
        <v>7.7</v>
      </c>
      <c r="BK38" s="155" t="str">
        <f>IF(BJ38="","",(IF(AND(6.5&lt;=BJ38,BJ38&lt;=8.5),"○","×")))</f>
        <v>○</v>
      </c>
      <c r="BL38" s="83"/>
      <c r="BM38" s="78">
        <v>7.8</v>
      </c>
      <c r="BN38" s="154" t="str">
        <f>IF(BM38="","",(IF(AND(6.5&lt;=BM38,BM38&lt;=8.5),"○","×")))</f>
        <v>○</v>
      </c>
      <c r="BO38" s="83"/>
    </row>
    <row r="39" spans="1:67" ht="12" customHeight="1" x14ac:dyDescent="0.2">
      <c r="C39" s="982"/>
      <c r="D39" s="975" t="s">
        <v>89</v>
      </c>
      <c r="E39" s="976"/>
      <c r="F39" s="976"/>
      <c r="G39" s="927" t="s">
        <v>90</v>
      </c>
      <c r="H39" s="926"/>
      <c r="I39" s="938"/>
      <c r="J39" s="162"/>
      <c r="K39" s="164">
        <v>12</v>
      </c>
      <c r="L39" s="165" t="str">
        <f>IF(K39="","",IF(K39&gt;=5,"○","×"))</f>
        <v>○</v>
      </c>
      <c r="M39" s="162"/>
      <c r="N39" s="166">
        <v>12</v>
      </c>
      <c r="O39" s="167" t="str">
        <f>IF(N39="","",IF(N39&gt;=5,"○","×"))</f>
        <v>○</v>
      </c>
      <c r="P39" s="162"/>
      <c r="Q39" s="168">
        <v>12</v>
      </c>
      <c r="R39" s="167" t="str">
        <f>IF(Q39="","",IF(Q39&gt;=5,"○","×"))</f>
        <v>○</v>
      </c>
      <c r="S39" s="169"/>
      <c r="T39" s="166">
        <v>13</v>
      </c>
      <c r="U39" s="167" t="str">
        <f>IF(T39="","",IF(T39&gt;=5,"○","×"))</f>
        <v>○</v>
      </c>
      <c r="V39" s="162"/>
      <c r="W39" s="166">
        <v>12</v>
      </c>
      <c r="X39" s="170" t="str">
        <f>IF(W39="","",IF(W39&gt;=7.5,"○","×"))</f>
        <v>○</v>
      </c>
      <c r="Y39" s="162"/>
      <c r="Z39" s="166">
        <v>10</v>
      </c>
      <c r="AA39" s="170" t="str">
        <f>IF(Z39="","",IF(Z39&gt;=2,"○","×"))</f>
        <v>○</v>
      </c>
      <c r="AB39" s="162"/>
      <c r="AC39" s="166">
        <v>11</v>
      </c>
      <c r="AD39" s="170" t="str">
        <f>IF(AC39="","",IF(AC39&gt;=5,"○","×"))</f>
        <v>○</v>
      </c>
      <c r="AE39" s="933"/>
      <c r="AF39" s="166">
        <v>10</v>
      </c>
      <c r="AG39" s="167" t="str">
        <f>IF(AF39="","",IF(AF39&gt;=2,"○","×"))</f>
        <v>○</v>
      </c>
      <c r="AH39" s="933"/>
      <c r="AI39" s="166">
        <v>10</v>
      </c>
      <c r="AJ39" s="167" t="str">
        <f>IF(AI39="","",IF(AI39&gt;=2,"○","×"))</f>
        <v>○</v>
      </c>
      <c r="AK39" s="162"/>
      <c r="AL39" s="166">
        <v>10</v>
      </c>
      <c r="AM39" s="170" t="str">
        <f>IF(AL39="","",IF(AL39&gt;=2,"○","×"))</f>
        <v>○</v>
      </c>
      <c r="AN39" s="162"/>
      <c r="AO39" s="166">
        <v>14</v>
      </c>
      <c r="AP39" s="170" t="str">
        <f>IF(AO39="","",IF(AO39&gt;=5,"○","×"))</f>
        <v>○</v>
      </c>
      <c r="AQ39" s="162"/>
      <c r="AR39" s="166">
        <v>11</v>
      </c>
      <c r="AS39" s="167" t="str">
        <f>IF(AR39="","",IF(AR39&gt;=5,"○","×"))</f>
        <v>○</v>
      </c>
      <c r="AT39" s="933"/>
      <c r="AU39" s="166">
        <v>12</v>
      </c>
      <c r="AV39" s="167" t="str">
        <f>IF(AU39="","",IF(AU39&gt;=7.5,"○","×"))</f>
        <v>○</v>
      </c>
      <c r="AW39" s="162"/>
      <c r="AX39" s="166">
        <v>10</v>
      </c>
      <c r="AY39" s="170" t="str">
        <f>IF(AX39="","",IF(AX39&gt;=7.5,"○","×"))</f>
        <v>○</v>
      </c>
      <c r="AZ39" s="162"/>
      <c r="BA39" s="166">
        <v>10</v>
      </c>
      <c r="BB39" s="167" t="str">
        <f>IF(BA39="","",IF(BA39&gt;=7.5,"○","×"))</f>
        <v>○</v>
      </c>
      <c r="BC39" s="162"/>
      <c r="BD39" s="166">
        <v>11</v>
      </c>
      <c r="BE39" s="170" t="str">
        <f>IF(BD39="","",IF(BD39&gt;=7.5,"○","×"))</f>
        <v>○</v>
      </c>
      <c r="BF39" s="162"/>
      <c r="BG39" s="166">
        <v>12</v>
      </c>
      <c r="BH39" s="170" t="str">
        <f>IF(BG39="","",IF(BG39&gt;=7.5,"○","×"))</f>
        <v>○</v>
      </c>
      <c r="BI39" s="933"/>
      <c r="BJ39" s="166">
        <v>10</v>
      </c>
      <c r="BK39" s="167" t="str">
        <f>IF(BJ39="","",IF(BJ39&gt;=7.5,"○","×"))</f>
        <v>○</v>
      </c>
      <c r="BL39" s="162"/>
      <c r="BM39" s="163">
        <v>9.9</v>
      </c>
      <c r="BN39" s="170" t="str">
        <f>IF(BM39="","",IF(BM39&gt;=7.5,"○","×"))</f>
        <v>○</v>
      </c>
      <c r="BO39" s="77"/>
    </row>
    <row r="40" spans="1:67" ht="12" customHeight="1" x14ac:dyDescent="0.2">
      <c r="A40" s="921" t="s">
        <v>133</v>
      </c>
      <c r="C40" s="982"/>
      <c r="D40" s="975" t="s">
        <v>92</v>
      </c>
      <c r="E40" s="976"/>
      <c r="F40" s="976"/>
      <c r="G40" s="927" t="s">
        <v>90</v>
      </c>
      <c r="H40" s="926"/>
      <c r="I40" s="930"/>
      <c r="J40" s="130"/>
      <c r="K40" s="78">
        <v>1.6</v>
      </c>
      <c r="L40" s="140" t="str">
        <f>IF(K40="","",(IF(K40&lt;=3,"○","×")))</f>
        <v>○</v>
      </c>
      <c r="M40" s="130"/>
      <c r="N40" s="78">
        <v>1.6</v>
      </c>
      <c r="O40" s="141" t="str">
        <f>IF(N40="","",(IF(N40&lt;=5,"○","×")))</f>
        <v>○</v>
      </c>
      <c r="P40" s="83"/>
      <c r="Q40" s="78">
        <v>2.1</v>
      </c>
      <c r="R40" s="174" t="str">
        <f>IF(Q40="","",(IF(Q40&lt;=3,"○","×")))</f>
        <v>○</v>
      </c>
      <c r="S40" s="130"/>
      <c r="T40" s="78">
        <v>1.9</v>
      </c>
      <c r="U40" s="141" t="str">
        <f>IF(T40="","",(IF(T40&lt;=3,"○","×")))</f>
        <v>○</v>
      </c>
      <c r="V40" s="130"/>
      <c r="W40" s="78">
        <v>1.2</v>
      </c>
      <c r="X40" s="174" t="str">
        <f>IF(W40="","",(IF(W40&lt;=2,"○","×")))</f>
        <v>○</v>
      </c>
      <c r="Y40" s="926"/>
      <c r="Z40" s="78">
        <v>8</v>
      </c>
      <c r="AA40" s="140" t="str">
        <f>IF(Z40="","",(IF(Z40&lt;=8,"○","×")))</f>
        <v>○</v>
      </c>
      <c r="AB40" s="926"/>
      <c r="AC40" s="78">
        <v>2.5</v>
      </c>
      <c r="AD40" s="81" t="str">
        <f>IF(AC40="","",(IF(AC40&lt;=3,"○","×")))</f>
        <v>○</v>
      </c>
      <c r="AE40" s="926"/>
      <c r="AF40" s="78">
        <v>2.6</v>
      </c>
      <c r="AG40" s="140" t="str">
        <f>IF(AF40="","",(IF(AF40&lt;=8,"○","×")))</f>
        <v>○</v>
      </c>
      <c r="AH40" s="130"/>
      <c r="AI40" s="78">
        <v>8.1</v>
      </c>
      <c r="AJ40" s="140" t="str">
        <f>IF(AI40="","",(IF(AI40&lt;=8,"○","×")))</f>
        <v>×</v>
      </c>
      <c r="AK40" s="926"/>
      <c r="AL40" s="78">
        <v>3.1</v>
      </c>
      <c r="AM40" s="141" t="str">
        <f>IF(AL40="","",(IF(AL40&lt;=8,"○","×")))</f>
        <v>○</v>
      </c>
      <c r="AN40" s="926"/>
      <c r="AO40" s="175">
        <v>1.2</v>
      </c>
      <c r="AP40" s="81" t="str">
        <f>IF(AO40="","",(IF(AO40&lt;=3,"○","×")))</f>
        <v>○</v>
      </c>
      <c r="AQ40" s="926"/>
      <c r="AR40" s="175">
        <v>4.3</v>
      </c>
      <c r="AS40" s="81" t="str">
        <f>IF(AR40="","",(IF(AR40&lt;=5,"○","×")))</f>
        <v>○</v>
      </c>
      <c r="AT40" s="130"/>
      <c r="AU40" s="78">
        <v>1.8</v>
      </c>
      <c r="AV40" s="141" t="str">
        <f>IF(AU40="","",(IF(AU40&lt;=2,"○","×")))</f>
        <v>○</v>
      </c>
      <c r="AW40" s="83"/>
      <c r="AX40" s="78">
        <v>1.8</v>
      </c>
      <c r="AY40" s="174" t="str">
        <f>IF(AX40="","",(IF(AX40&lt;=2,"○","×")))</f>
        <v>○</v>
      </c>
      <c r="AZ40" s="130"/>
      <c r="BA40" s="78">
        <v>2</v>
      </c>
      <c r="BB40" s="141" t="str">
        <f>IF(BA40="","",(IF(BA40&lt;=2,"○","×")))</f>
        <v>○</v>
      </c>
      <c r="BC40" s="130"/>
      <c r="BD40" s="78">
        <v>1</v>
      </c>
      <c r="BE40" s="173" t="str">
        <f>IF(BD40="","",(IF(BD40&lt;=2,"○","×")))</f>
        <v>○</v>
      </c>
      <c r="BF40" s="926"/>
      <c r="BG40" s="78">
        <v>0.9</v>
      </c>
      <c r="BH40" s="140" t="str">
        <f>IF(BG40="","",(IF(BG40&lt;=2,"○","×")))</f>
        <v>○</v>
      </c>
      <c r="BI40" s="130"/>
      <c r="BJ40" s="78">
        <v>1</v>
      </c>
      <c r="BK40" s="174" t="str">
        <f>IF(BJ40="","",(IF(BJ40&lt;=2,"○","×")))</f>
        <v>○</v>
      </c>
      <c r="BL40" s="130"/>
      <c r="BM40" s="78">
        <v>1</v>
      </c>
      <c r="BN40" s="141" t="str">
        <f>IF(BM40="","",(IF(BM40&lt;=2,"○","×")))</f>
        <v>○</v>
      </c>
      <c r="BO40" s="130"/>
    </row>
    <row r="41" spans="1:67" ht="12" customHeight="1" x14ac:dyDescent="0.2">
      <c r="C41" s="982"/>
      <c r="D41" s="975" t="s">
        <v>94</v>
      </c>
      <c r="E41" s="976"/>
      <c r="F41" s="976"/>
      <c r="G41" s="927" t="s">
        <v>90</v>
      </c>
      <c r="H41" s="926"/>
      <c r="I41" s="930"/>
      <c r="J41" s="130"/>
      <c r="K41" s="79">
        <v>4</v>
      </c>
      <c r="L41" s="173"/>
      <c r="M41" s="130"/>
      <c r="N41" s="78">
        <v>4.3</v>
      </c>
      <c r="O41" s="140"/>
      <c r="P41" s="130"/>
      <c r="Q41" s="156">
        <v>5</v>
      </c>
      <c r="R41" s="140"/>
      <c r="S41" s="130"/>
      <c r="T41" s="78">
        <v>4.0999999999999996</v>
      </c>
      <c r="U41" s="141"/>
      <c r="V41" s="83"/>
      <c r="W41" s="78">
        <v>2.6</v>
      </c>
      <c r="X41" s="174"/>
      <c r="Y41" s="130"/>
      <c r="Z41" s="742">
        <v>10</v>
      </c>
      <c r="AA41" s="173"/>
      <c r="AB41" s="130"/>
      <c r="AC41" s="175">
        <v>5.8</v>
      </c>
      <c r="AD41" s="173"/>
      <c r="AE41" s="926"/>
      <c r="AF41" s="78">
        <v>7</v>
      </c>
      <c r="AG41" s="140"/>
      <c r="AH41" s="926"/>
      <c r="AI41" s="940">
        <v>12</v>
      </c>
      <c r="AJ41" s="140"/>
      <c r="AK41" s="130"/>
      <c r="AL41" s="78">
        <v>6.3</v>
      </c>
      <c r="AM41" s="174"/>
      <c r="AN41" s="130"/>
      <c r="AO41" s="78">
        <v>3</v>
      </c>
      <c r="AP41" s="174"/>
      <c r="AQ41" s="130"/>
      <c r="AR41" s="742">
        <v>10</v>
      </c>
      <c r="AS41" s="140"/>
      <c r="AT41" s="926"/>
      <c r="AU41" s="78">
        <v>4</v>
      </c>
      <c r="AV41" s="140"/>
      <c r="AW41" s="130"/>
      <c r="AX41" s="78">
        <v>4.8</v>
      </c>
      <c r="AY41" s="173"/>
      <c r="AZ41" s="130"/>
      <c r="BA41" s="78">
        <v>4.0999999999999996</v>
      </c>
      <c r="BB41" s="141"/>
      <c r="BC41" s="83"/>
      <c r="BD41" s="78">
        <v>3</v>
      </c>
      <c r="BE41" s="174"/>
      <c r="BF41" s="130"/>
      <c r="BG41" s="78">
        <v>2.2000000000000002</v>
      </c>
      <c r="BH41" s="173"/>
      <c r="BI41" s="926"/>
      <c r="BJ41" s="78">
        <v>3.6</v>
      </c>
      <c r="BK41" s="141"/>
      <c r="BL41" s="130"/>
      <c r="BM41" s="78">
        <v>2.2000000000000002</v>
      </c>
      <c r="BN41" s="174"/>
      <c r="BO41" s="130"/>
    </row>
    <row r="42" spans="1:67" ht="12" customHeight="1" x14ac:dyDescent="0.2">
      <c r="C42" s="982"/>
      <c r="D42" s="975" t="s">
        <v>95</v>
      </c>
      <c r="E42" s="976"/>
      <c r="F42" s="976"/>
      <c r="G42" s="927" t="s">
        <v>90</v>
      </c>
      <c r="H42" s="936"/>
      <c r="I42" s="937"/>
      <c r="J42" s="178"/>
      <c r="K42" s="176">
        <v>3</v>
      </c>
      <c r="L42" s="181" t="str">
        <f>IF(K42="","",IF(K42&lt;=25,"○","×"))</f>
        <v>○</v>
      </c>
      <c r="M42" s="178"/>
      <c r="N42" s="179">
        <v>3</v>
      </c>
      <c r="O42" s="180" t="str">
        <f>IF(N42="","",(IF(N42&lt;=50,"○","×")))</f>
        <v>○</v>
      </c>
      <c r="P42" s="178"/>
      <c r="Q42" s="182">
        <v>2</v>
      </c>
      <c r="R42" s="180" t="str">
        <f>IF(Q42="","",IF(Q42&lt;=25,"○","×"))</f>
        <v>○</v>
      </c>
      <c r="S42" s="178"/>
      <c r="T42" s="179">
        <v>1</v>
      </c>
      <c r="U42" s="183" t="str">
        <f>IF(T42="","",IF(T42&lt;=25,"○","×"))</f>
        <v>○</v>
      </c>
      <c r="V42" s="178" t="s">
        <v>134</v>
      </c>
      <c r="W42" s="179">
        <v>1</v>
      </c>
      <c r="X42" s="184" t="str">
        <f>IF(W42="","",(IF(W42&lt;=25,"○","×")))</f>
        <v>○</v>
      </c>
      <c r="Y42" s="178"/>
      <c r="Z42" s="179">
        <v>12</v>
      </c>
      <c r="AA42" s="180" t="str">
        <f>IF(Z42="","",(IF(Z42&lt;=100,"○","×")))</f>
        <v>○</v>
      </c>
      <c r="AB42" s="178"/>
      <c r="AC42" s="179">
        <v>8</v>
      </c>
      <c r="AD42" s="181" t="str">
        <f>IF(AC42="","",IF(AC42&lt;=25,"○","×"))</f>
        <v>○</v>
      </c>
      <c r="AE42" s="936"/>
      <c r="AF42" s="179">
        <v>5</v>
      </c>
      <c r="AG42" s="180" t="str">
        <f>IF(AF42="","",(IF(AF42&lt;=100,"○","×")))</f>
        <v>○</v>
      </c>
      <c r="AH42" s="936"/>
      <c r="AI42" s="179">
        <v>16</v>
      </c>
      <c r="AJ42" s="180" t="str">
        <f>IF(AI42="","",(IF(AI42&lt;=100,"○","×")))</f>
        <v>○</v>
      </c>
      <c r="AK42" s="178"/>
      <c r="AL42" s="179">
        <v>2</v>
      </c>
      <c r="AM42" s="183" t="str">
        <f>IF(AL42="","",(IF(AL42&lt;=100,"○","×")))</f>
        <v>○</v>
      </c>
      <c r="AN42" s="178" t="s">
        <v>134</v>
      </c>
      <c r="AO42" s="179">
        <v>1</v>
      </c>
      <c r="AP42" s="184" t="str">
        <f>IF(AO42="","",IF(AO42&lt;=25,"○","×"))</f>
        <v>○</v>
      </c>
      <c r="AQ42" s="178"/>
      <c r="AR42" s="179">
        <v>13</v>
      </c>
      <c r="AS42" s="180" t="str">
        <f>IF(AR42="","",(IF(AR42&lt;=50,"○","×")))</f>
        <v>○</v>
      </c>
      <c r="AT42" s="936"/>
      <c r="AU42" s="179">
        <v>2</v>
      </c>
      <c r="AV42" s="180" t="str">
        <f>IF(AU42="","",(IF(AU42&lt;=25,"○","×")))</f>
        <v>○</v>
      </c>
      <c r="AW42" s="178"/>
      <c r="AX42" s="179">
        <v>2</v>
      </c>
      <c r="AY42" s="181" t="str">
        <f>IF(AX42="","",(IF(AX42&lt;=25,"○","×")))</f>
        <v>○</v>
      </c>
      <c r="AZ42" s="178"/>
      <c r="BA42" s="179">
        <v>2</v>
      </c>
      <c r="BB42" s="183" t="str">
        <f>IF(BA42="","",(IF(BA42&lt;=25,"○","×")))</f>
        <v>○</v>
      </c>
      <c r="BC42" s="178" t="s">
        <v>134</v>
      </c>
      <c r="BD42" s="179">
        <v>1</v>
      </c>
      <c r="BE42" s="184" t="str">
        <f>IF(BD42="","",(IF(BD42&lt;=25,"○","×")))</f>
        <v>○</v>
      </c>
      <c r="BF42" s="178" t="s">
        <v>134</v>
      </c>
      <c r="BG42" s="179">
        <v>1</v>
      </c>
      <c r="BH42" s="181" t="str">
        <f>IF(BG42="","",(IF(BG42&lt;=25,"○","×")))</f>
        <v>○</v>
      </c>
      <c r="BI42" s="936"/>
      <c r="BJ42" s="179">
        <v>2</v>
      </c>
      <c r="BK42" s="183" t="str">
        <f>IF(BJ42="","",(IF(BJ42&lt;=25,"○","×")))</f>
        <v>○</v>
      </c>
      <c r="BL42" s="178" t="s">
        <v>134</v>
      </c>
      <c r="BM42" s="179">
        <v>1</v>
      </c>
      <c r="BN42" s="184" t="str">
        <f>IF(BM42="","",(IF(BM42&lt;=25,"○","×")))</f>
        <v>○</v>
      </c>
      <c r="BO42" s="130"/>
    </row>
    <row r="43" spans="1:67" x14ac:dyDescent="0.2">
      <c r="A43" s="927"/>
      <c r="B43" s="927"/>
      <c r="C43" s="982"/>
      <c r="D43" s="986" t="s">
        <v>96</v>
      </c>
      <c r="E43" s="987"/>
      <c r="F43" s="987" t="s">
        <v>97</v>
      </c>
      <c r="G43" s="987"/>
      <c r="H43" s="926"/>
      <c r="I43" s="930"/>
      <c r="J43" s="172"/>
      <c r="K43" s="79" t="s">
        <v>396</v>
      </c>
      <c r="L43" s="76" t="s">
        <v>136</v>
      </c>
      <c r="M43" s="172"/>
      <c r="N43" s="927"/>
      <c r="O43" s="186"/>
      <c r="P43" s="172"/>
      <c r="Q43" s="79" t="s">
        <v>369</v>
      </c>
      <c r="R43" s="76" t="s">
        <v>136</v>
      </c>
      <c r="S43" s="172"/>
      <c r="T43" s="79" t="s">
        <v>386</v>
      </c>
      <c r="U43" s="170" t="s">
        <v>136</v>
      </c>
      <c r="V43" s="172"/>
      <c r="W43" s="79" t="s">
        <v>314</v>
      </c>
      <c r="X43" s="81" t="s">
        <v>136</v>
      </c>
      <c r="Y43" s="172"/>
      <c r="Z43" s="24"/>
      <c r="AA43" s="186"/>
      <c r="AB43" s="172"/>
      <c r="AC43" s="79" t="s">
        <v>400</v>
      </c>
      <c r="AD43" s="76" t="s">
        <v>136</v>
      </c>
      <c r="AE43" s="926"/>
      <c r="AF43" s="24"/>
      <c r="AG43" s="170"/>
      <c r="AH43" s="926"/>
      <c r="AI43" s="188"/>
      <c r="AJ43" s="170"/>
      <c r="AK43" s="172"/>
      <c r="AL43" s="24"/>
      <c r="AM43" s="186"/>
      <c r="AN43" s="172"/>
      <c r="AO43" s="79" t="s">
        <v>364</v>
      </c>
      <c r="AP43" s="170" t="s">
        <v>136</v>
      </c>
      <c r="AQ43" s="172"/>
      <c r="AR43" s="24"/>
      <c r="AS43" s="186"/>
      <c r="AT43" s="926"/>
      <c r="AU43" s="79" t="s">
        <v>399</v>
      </c>
      <c r="AV43" s="76" t="s">
        <v>136</v>
      </c>
      <c r="AW43" s="172"/>
      <c r="AX43" s="79" t="s">
        <v>321</v>
      </c>
      <c r="AY43" s="76" t="s">
        <v>136</v>
      </c>
      <c r="AZ43" s="172"/>
      <c r="BA43" s="79" t="s">
        <v>398</v>
      </c>
      <c r="BB43" s="170" t="s">
        <v>141</v>
      </c>
      <c r="BC43" s="172"/>
      <c r="BD43" s="79" t="s">
        <v>138</v>
      </c>
      <c r="BE43" s="170" t="s">
        <v>136</v>
      </c>
      <c r="BF43" s="172"/>
      <c r="BG43" s="79" t="s">
        <v>397</v>
      </c>
      <c r="BH43" s="76" t="s">
        <v>136</v>
      </c>
      <c r="BI43" s="926"/>
      <c r="BJ43" s="79" t="s">
        <v>347</v>
      </c>
      <c r="BK43" s="76" t="s">
        <v>136</v>
      </c>
      <c r="BL43" s="172"/>
      <c r="BM43" s="79" t="s">
        <v>396</v>
      </c>
      <c r="BN43" s="81" t="s">
        <v>141</v>
      </c>
      <c r="BO43" s="172"/>
    </row>
    <row r="44" spans="1:67" ht="12" customHeight="1" x14ac:dyDescent="0.2">
      <c r="C44" s="982"/>
      <c r="D44" s="975" t="s">
        <v>150</v>
      </c>
      <c r="E44" s="976"/>
      <c r="F44" s="976"/>
      <c r="G44" s="927" t="s">
        <v>90</v>
      </c>
      <c r="H44" s="926"/>
      <c r="I44" s="930"/>
      <c r="J44" s="77"/>
      <c r="K44" s="79"/>
      <c r="L44" s="76"/>
      <c r="M44" s="77"/>
      <c r="N44" s="78"/>
      <c r="O44" s="79"/>
      <c r="P44" s="77"/>
      <c r="Q44" s="190"/>
      <c r="R44" s="79"/>
      <c r="S44" s="77"/>
      <c r="T44" s="78"/>
      <c r="U44" s="80"/>
      <c r="V44" s="77"/>
      <c r="W44" s="78"/>
      <c r="X44" s="81"/>
      <c r="Y44" s="77"/>
      <c r="Z44" s="78"/>
      <c r="AA44" s="142"/>
      <c r="AB44" s="23"/>
      <c r="AC44" s="191"/>
      <c r="AD44" s="192"/>
      <c r="AE44" s="926"/>
      <c r="AF44" s="78"/>
      <c r="AG44" s="29"/>
      <c r="AH44" s="926"/>
      <c r="AI44" s="188"/>
      <c r="AJ44" s="29"/>
      <c r="AK44" s="172"/>
      <c r="AL44" s="78"/>
      <c r="AM44" s="192"/>
      <c r="AN44" s="77"/>
      <c r="AO44" s="78"/>
      <c r="AP44" s="81"/>
      <c r="AQ44" s="77"/>
      <c r="AR44" s="78"/>
      <c r="AS44" s="79"/>
      <c r="AT44" s="926"/>
      <c r="AU44" s="78"/>
      <c r="AV44" s="29"/>
      <c r="AW44" s="77"/>
      <c r="AX44" s="78"/>
      <c r="AY44" s="76"/>
      <c r="AZ44" s="77"/>
      <c r="BA44" s="78"/>
      <c r="BB44" s="81"/>
      <c r="BC44" s="77"/>
      <c r="BD44" s="78"/>
      <c r="BE44" s="81"/>
      <c r="BF44" s="77"/>
      <c r="BG44" s="193"/>
      <c r="BH44" s="143"/>
      <c r="BI44" s="926"/>
      <c r="BJ44" s="193"/>
      <c r="BK44" s="25"/>
      <c r="BL44" s="77"/>
      <c r="BM44" s="193"/>
      <c r="BN44" s="81"/>
      <c r="BO44" s="77"/>
    </row>
    <row r="45" spans="1:67" ht="12" customHeight="1" x14ac:dyDescent="0.2">
      <c r="C45" s="982"/>
      <c r="D45" s="975" t="s">
        <v>151</v>
      </c>
      <c r="E45" s="976"/>
      <c r="F45" s="976"/>
      <c r="G45" s="927" t="s">
        <v>90</v>
      </c>
      <c r="H45" s="926"/>
      <c r="I45" s="930"/>
      <c r="J45" s="130"/>
      <c r="K45" s="105"/>
      <c r="L45" s="173"/>
      <c r="M45" s="106"/>
      <c r="N45" s="193"/>
      <c r="O45" s="105"/>
      <c r="P45" s="130"/>
      <c r="Q45" s="190"/>
      <c r="R45" s="140"/>
      <c r="S45" s="130"/>
      <c r="T45" s="195"/>
      <c r="U45" s="141"/>
      <c r="V45" s="83"/>
      <c r="W45" s="195"/>
      <c r="X45" s="174"/>
      <c r="Y45" s="130"/>
      <c r="Z45" s="193"/>
      <c r="AA45" s="173"/>
      <c r="AB45" s="130"/>
      <c r="AC45" s="196"/>
      <c r="AD45" s="173"/>
      <c r="AE45" s="926"/>
      <c r="AF45" s="193"/>
      <c r="AG45" s="140"/>
      <c r="AH45" s="926"/>
      <c r="AI45" s="194"/>
      <c r="AJ45" s="140"/>
      <c r="AK45" s="130"/>
      <c r="AL45" s="193"/>
      <c r="AM45" s="174"/>
      <c r="AN45" s="130"/>
      <c r="AO45" s="195"/>
      <c r="AP45" s="174"/>
      <c r="AQ45" s="130"/>
      <c r="AR45" s="193"/>
      <c r="AS45" s="140"/>
      <c r="AT45" s="926"/>
      <c r="AU45" s="195"/>
      <c r="AV45" s="140"/>
      <c r="AW45" s="130"/>
      <c r="AX45" s="195"/>
      <c r="AY45" s="173"/>
      <c r="AZ45" s="130"/>
      <c r="BA45" s="195"/>
      <c r="BB45" s="141"/>
      <c r="BC45" s="83"/>
      <c r="BD45" s="195"/>
      <c r="BE45" s="174"/>
      <c r="BF45" s="130"/>
      <c r="BG45" s="195"/>
      <c r="BH45" s="173"/>
      <c r="BI45" s="926"/>
      <c r="BJ45" s="195"/>
      <c r="BK45" s="141"/>
      <c r="BL45" s="130"/>
      <c r="BM45" s="195"/>
      <c r="BN45" s="174"/>
      <c r="BO45" s="106"/>
    </row>
    <row r="46" spans="1:67" ht="12" customHeight="1" x14ac:dyDescent="0.2">
      <c r="C46" s="982"/>
      <c r="D46" s="975" t="s">
        <v>98</v>
      </c>
      <c r="E46" s="976"/>
      <c r="F46" s="976"/>
      <c r="G46" s="930" t="s">
        <v>90</v>
      </c>
      <c r="H46" s="926"/>
      <c r="I46" s="930"/>
      <c r="J46" s="199"/>
      <c r="K46" s="200"/>
      <c r="L46" s="201" t="str">
        <f>IF(K46="","",(IF(K46&lt;=0.03,"○","×")))</f>
        <v/>
      </c>
      <c r="M46" s="199"/>
      <c r="N46" s="195"/>
      <c r="O46" s="201" t="str">
        <f>IF(N46="","",(IF(N46&lt;=0.03,"○","×")))</f>
        <v/>
      </c>
      <c r="P46" s="199"/>
      <c r="Q46" s="140"/>
      <c r="R46" s="201" t="str">
        <f>IF(Q46="","",(IF(Q46&lt;=0.03,"○","×")))</f>
        <v/>
      </c>
      <c r="S46" s="199"/>
      <c r="T46" s="195"/>
      <c r="U46" s="202" t="str">
        <f>IF(T46="","",(IF(T46&lt;=0.03,"○","×")))</f>
        <v/>
      </c>
      <c r="V46" s="199"/>
      <c r="W46" s="195"/>
      <c r="X46" s="202" t="str">
        <f>IF(W46="","",(IF(W46&lt;=0.03,"○","×")))</f>
        <v/>
      </c>
      <c r="Y46" s="199"/>
      <c r="Z46" s="195"/>
      <c r="AA46" s="201"/>
      <c r="AB46" s="199"/>
      <c r="AC46" s="197"/>
      <c r="AD46" s="201" t="str">
        <f>IF(AC46="","",(IF(AC46&lt;=0.03,"○","×")))</f>
        <v/>
      </c>
      <c r="AE46" s="199"/>
      <c r="AF46" s="195"/>
      <c r="AG46" s="201"/>
      <c r="AH46" s="199"/>
      <c r="AI46" s="191"/>
      <c r="AJ46" s="200"/>
      <c r="AK46" s="199"/>
      <c r="AL46" s="195"/>
      <c r="AM46" s="202"/>
      <c r="AN46" s="199"/>
      <c r="AO46" s="195"/>
      <c r="AP46" s="202" t="str">
        <f>IF(AO46="","",(IF(AO46&lt;=0.03,"○","×")))</f>
        <v/>
      </c>
      <c r="AQ46" s="199"/>
      <c r="AR46" s="195"/>
      <c r="AS46" s="202" t="str">
        <f>IF(AR46="","",(IF(AR46&lt;=0.03,"○","×")))</f>
        <v/>
      </c>
      <c r="AT46" s="199"/>
      <c r="AU46" s="195"/>
      <c r="AV46" s="200" t="str">
        <f>IF(AU46="","",(IF(AU46&lt;=0.03,"○","×")))</f>
        <v/>
      </c>
      <c r="AW46" s="199"/>
      <c r="AX46" s="195"/>
      <c r="AY46" s="200" t="str">
        <f>IF(AX46="","",(IF(AX46&lt;=0.03,"○","×")))</f>
        <v/>
      </c>
      <c r="AZ46" s="199"/>
      <c r="BA46" s="195"/>
      <c r="BB46" s="202" t="str">
        <f>IF(BA46="","",(IF(BA46&lt;=0.03,"○","×")))</f>
        <v/>
      </c>
      <c r="BC46" s="199"/>
      <c r="BD46" s="195"/>
      <c r="BE46" s="200" t="str">
        <f>IF(BD46="","",(IF(BD46&lt;=0.03,"○","×")))</f>
        <v/>
      </c>
      <c r="BF46" s="199"/>
      <c r="BG46" s="195"/>
      <c r="BH46" s="200" t="str">
        <f>IF(BG46="","",(IF(BG46&lt;=0.03,"○","×")))</f>
        <v/>
      </c>
      <c r="BI46" s="199"/>
      <c r="BJ46" s="195"/>
      <c r="BK46" s="200" t="str">
        <f>IF(BJ46="","",(IF(BJ46&lt;=0.03,"○","×")))</f>
        <v/>
      </c>
      <c r="BL46" s="199"/>
      <c r="BM46" s="195"/>
      <c r="BN46" s="202" t="str">
        <f>IF(BM46="","",(IF(BM46&lt;=0.03,"○","×")))</f>
        <v/>
      </c>
      <c r="BO46" s="106"/>
    </row>
    <row r="47" spans="1:67" ht="12" customHeight="1" x14ac:dyDescent="0.2">
      <c r="C47" s="982"/>
      <c r="D47" s="975" t="s">
        <v>100</v>
      </c>
      <c r="E47" s="976"/>
      <c r="F47" s="976"/>
      <c r="G47" s="930" t="s">
        <v>99</v>
      </c>
      <c r="H47" s="926"/>
      <c r="I47" s="930"/>
      <c r="J47" s="23"/>
      <c r="K47" s="204"/>
      <c r="L47" s="205" t="str">
        <f>IF(K47="","",IF(K47&lt;=0.002,"○","×"))</f>
        <v/>
      </c>
      <c r="M47" s="206"/>
      <c r="N47" s="207"/>
      <c r="O47" s="205" t="str">
        <f>IF(N47="","",IF(N47&lt;=0.002,"○","×"))</f>
        <v/>
      </c>
      <c r="P47" s="23"/>
      <c r="Q47" s="208"/>
      <c r="R47" s="205" t="str">
        <f>IF(Q47="","",IF(Q47&lt;=0.002,"○","×"))</f>
        <v/>
      </c>
      <c r="S47" s="23"/>
      <c r="T47" s="204"/>
      <c r="U47" s="209" t="str">
        <f>IF(T47="","",IF(T47&lt;=0.002,"○","×"))</f>
        <v/>
      </c>
      <c r="V47" s="23"/>
      <c r="W47" s="204"/>
      <c r="X47" s="209" t="str">
        <f>IF(W47="","",IF(W47&lt;=0.002,"○","×"))</f>
        <v/>
      </c>
      <c r="Y47" s="206"/>
      <c r="Z47" s="207"/>
      <c r="AA47" s="205"/>
      <c r="AB47" s="23"/>
      <c r="AC47" s="204"/>
      <c r="AD47" s="205" t="str">
        <f>IF(AC47="","",IF(AC47&lt;=0.002,"○","×"))</f>
        <v/>
      </c>
      <c r="AE47" s="206"/>
      <c r="AF47" s="207"/>
      <c r="AG47" s="205"/>
      <c r="AH47" s="206"/>
      <c r="AI47" s="207"/>
      <c r="AJ47" s="205"/>
      <c r="AK47" s="206"/>
      <c r="AL47" s="207"/>
      <c r="AM47" s="209"/>
      <c r="AN47" s="23"/>
      <c r="AO47" s="204"/>
      <c r="AP47" s="209" t="str">
        <f>IF(AO47="","",IF(AO47&lt;=0.002,"○","×"))</f>
        <v/>
      </c>
      <c r="AQ47" s="206"/>
      <c r="AR47" s="207"/>
      <c r="AS47" s="209" t="str">
        <f>IF(AR47="","",IF(AR47&lt;=0.002,"○","×"))</f>
        <v/>
      </c>
      <c r="AT47" s="23"/>
      <c r="AU47" s="204"/>
      <c r="AV47" s="205" t="str">
        <f>IF(AU47="","",IF(AU47&lt;=0.002,"○","×"))</f>
        <v/>
      </c>
      <c r="AW47" s="23"/>
      <c r="AX47" s="204"/>
      <c r="AY47" s="205" t="str">
        <f>IF(AX47="","",IF(AX47&lt;=0.002,"○","×"))</f>
        <v/>
      </c>
      <c r="AZ47" s="23"/>
      <c r="BA47" s="204"/>
      <c r="BB47" s="209" t="str">
        <f>IF(BA47="","",IF(BA47&lt;=0.002,"○","×"))</f>
        <v/>
      </c>
      <c r="BC47" s="23"/>
      <c r="BD47" s="204"/>
      <c r="BE47" s="205" t="str">
        <f>IF(BD47="","",IF(BD47&lt;=0.002,"○","×"))</f>
        <v/>
      </c>
      <c r="BF47" s="23"/>
      <c r="BG47" s="204"/>
      <c r="BH47" s="205" t="str">
        <f>IF(BG47="","",IF(BG47&lt;=0.002,"○","×"))</f>
        <v/>
      </c>
      <c r="BI47" s="23"/>
      <c r="BJ47" s="204"/>
      <c r="BK47" s="205" t="str">
        <f>IF(BJ47="","",IF(BJ47&lt;=0.002,"○","×"))</f>
        <v/>
      </c>
      <c r="BL47" s="23"/>
      <c r="BM47" s="204"/>
      <c r="BN47" s="174" t="str">
        <f>IF(BM47="","",IF(BM47&lt;=0.002,"○","×"))</f>
        <v/>
      </c>
      <c r="BO47" s="199"/>
    </row>
    <row r="48" spans="1:67" ht="12" customHeight="1" x14ac:dyDescent="0.2">
      <c r="C48" s="983"/>
      <c r="D48" s="979" t="s">
        <v>101</v>
      </c>
      <c r="E48" s="980"/>
      <c r="F48" s="980"/>
      <c r="G48" s="930" t="s">
        <v>90</v>
      </c>
      <c r="H48" s="926"/>
      <c r="I48" s="930"/>
      <c r="J48" s="23"/>
      <c r="K48" s="204"/>
      <c r="L48" s="205" t="str">
        <f>IF(K48="","",IF(K48&lt;=0.05,"○","×"))</f>
        <v/>
      </c>
      <c r="M48" s="206"/>
      <c r="N48" s="207"/>
      <c r="O48" s="205" t="str">
        <f>IF(N48="","",IF(N48&lt;=0.05,"○","×"))</f>
        <v/>
      </c>
      <c r="P48" s="206"/>
      <c r="Q48" s="208"/>
      <c r="R48" s="205" t="str">
        <f>IF(Q48="","",IF(Q48&lt;=0.05,"○","×"))</f>
        <v/>
      </c>
      <c r="S48" s="206"/>
      <c r="T48" s="207"/>
      <c r="U48" s="211" t="str">
        <f>IF(T48="","",IF(T48&lt;=0.05,"○","×"))</f>
        <v/>
      </c>
      <c r="V48" s="206"/>
      <c r="W48" s="207"/>
      <c r="X48" s="211" t="str">
        <f>IF(W48="","",IF(W48&lt;=0.05,"○","×"))</f>
        <v/>
      </c>
      <c r="Y48" s="206"/>
      <c r="Z48" s="207"/>
      <c r="AA48" s="205"/>
      <c r="AB48" s="206"/>
      <c r="AC48" s="207"/>
      <c r="AD48" s="205" t="str">
        <f>IF(AC48="","",IF(AC48&lt;=0.05,"○","×"))</f>
        <v/>
      </c>
      <c r="AE48" s="206"/>
      <c r="AF48" s="207"/>
      <c r="AG48" s="205"/>
      <c r="AH48" s="206"/>
      <c r="AI48" s="207"/>
      <c r="AJ48" s="205"/>
      <c r="AK48" s="206"/>
      <c r="AL48" s="207"/>
      <c r="AM48" s="211"/>
      <c r="AN48" s="206"/>
      <c r="AO48" s="207"/>
      <c r="AP48" s="211" t="str">
        <f>IF(AO48="","",IF(AO48&lt;=0.05,"○","×"))</f>
        <v/>
      </c>
      <c r="AQ48" s="206"/>
      <c r="AR48" s="207"/>
      <c r="AS48" s="211" t="str">
        <f>IF(AR48="","",IF(AR48&lt;=0.05,"○","×"))</f>
        <v/>
      </c>
      <c r="AT48" s="206"/>
      <c r="AU48" s="207"/>
      <c r="AV48" s="205" t="str">
        <f>IF(AU48="","",IF(AU48&lt;=0.05,"○","×"))</f>
        <v/>
      </c>
      <c r="AW48" s="206"/>
      <c r="AX48" s="207"/>
      <c r="AY48" s="205" t="str">
        <f>IF(AX48="","",IF(AX48&lt;=0.05,"○","×"))</f>
        <v/>
      </c>
      <c r="AZ48" s="206"/>
      <c r="BA48" s="207"/>
      <c r="BB48" s="211" t="str">
        <f>IF(BA48="","",IF(BA48&lt;=0.05,"○","×"))</f>
        <v/>
      </c>
      <c r="BC48" s="206"/>
      <c r="BD48" s="207"/>
      <c r="BE48" s="205" t="str">
        <f>IF(BD48="","",IF(BD48&lt;=0.05,"○","×"))</f>
        <v/>
      </c>
      <c r="BF48" s="206"/>
      <c r="BG48" s="207"/>
      <c r="BH48" s="205" t="str">
        <f>IF(BG48="","",IF(BG48&lt;=0.05,"○","×"))</f>
        <v/>
      </c>
      <c r="BI48" s="206"/>
      <c r="BJ48" s="207"/>
      <c r="BK48" s="205" t="str">
        <f>IF(BJ48="","",IF(BJ48&lt;=0.05,"○","×"))</f>
        <v/>
      </c>
      <c r="BL48" s="206"/>
      <c r="BM48" s="212"/>
      <c r="BN48" s="211" t="str">
        <f>IF(BM48="","",IF(BM48&lt;=0.05,"○","×"))</f>
        <v/>
      </c>
      <c r="BO48" s="199"/>
    </row>
    <row r="49" spans="3:67" ht="12" customHeight="1" x14ac:dyDescent="0.2">
      <c r="C49" s="981" t="s">
        <v>152</v>
      </c>
      <c r="D49" s="984" t="s">
        <v>153</v>
      </c>
      <c r="E49" s="985"/>
      <c r="F49" s="985"/>
      <c r="G49" s="917" t="s">
        <v>90</v>
      </c>
      <c r="H49" s="915">
        <v>3.0000000000000001E-3</v>
      </c>
      <c r="I49" s="917" t="s">
        <v>93</v>
      </c>
      <c r="J49" s="213"/>
      <c r="K49" s="214"/>
      <c r="L49" s="215" t="str">
        <f t="shared" ref="L49:L75" si="0">IF(K49="","",(IF(K49&lt;=$H49,"○","×")))</f>
        <v/>
      </c>
      <c r="M49" s="213"/>
      <c r="N49" s="216"/>
      <c r="O49" s="215" t="str">
        <f t="shared" ref="O49:O75" si="1">IF(N49="","",(IF(N49&lt;=$H49,"○","×")))</f>
        <v/>
      </c>
      <c r="P49" s="213"/>
      <c r="Q49" s="214"/>
      <c r="R49" s="215" t="str">
        <f t="shared" ref="R49:R75" si="2">IF(Q49="","",(IF(Q49&lt;=$H49,"○","×")))</f>
        <v/>
      </c>
      <c r="S49" s="213"/>
      <c r="T49" s="214"/>
      <c r="U49" s="215" t="str">
        <f t="shared" ref="U49:U75" si="3">IF(T49="","",(IF(T49&lt;=$H49,"○","×")))</f>
        <v/>
      </c>
      <c r="V49" s="213"/>
      <c r="W49" s="214"/>
      <c r="X49" s="215" t="str">
        <f t="shared" ref="X49:X75" si="4">IF(W49="","",(IF(W49&lt;=$H49,"○","×")))</f>
        <v/>
      </c>
      <c r="Y49" s="213"/>
      <c r="Z49" s="214"/>
      <c r="AA49" s="215" t="str">
        <f t="shared" ref="AA49:AA75" si="5">IF(Z49="","",(IF(Z49&lt;=$H49,"○","×")))</f>
        <v/>
      </c>
      <c r="AB49" s="213"/>
      <c r="AC49" s="214"/>
      <c r="AD49" s="215" t="str">
        <f t="shared" ref="AD49:AD75" si="6">IF(AC49="","",(IF(AC49&lt;=$H49,"○","×")))</f>
        <v/>
      </c>
      <c r="AE49" s="213"/>
      <c r="AF49" s="214"/>
      <c r="AG49" s="215" t="str">
        <f t="shared" ref="AG49:AG75" si="7">IF(AF49="","",(IF(AF49&lt;=$H49,"○","×")))</f>
        <v/>
      </c>
      <c r="AH49" s="213"/>
      <c r="AI49" s="214"/>
      <c r="AJ49" s="215" t="str">
        <f t="shared" ref="AJ49:AJ75" si="8">IF(AI49="","",(IF(AI49&lt;=$H49,"○","×")))</f>
        <v/>
      </c>
      <c r="AK49" s="213"/>
      <c r="AL49" s="214"/>
      <c r="AM49" s="215" t="str">
        <f t="shared" ref="AM49:AM75" si="9">IF(AL49="","",(IF(AL49&lt;=$H49,"○","×")))</f>
        <v/>
      </c>
      <c r="AN49" s="213"/>
      <c r="AO49" s="214"/>
      <c r="AP49" s="215" t="str">
        <f t="shared" ref="AP49:AP75" si="10">IF(AO49="","",(IF(AO49&lt;=$H49,"○","×")))</f>
        <v/>
      </c>
      <c r="AQ49" s="213"/>
      <c r="AR49" s="214"/>
      <c r="AS49" s="215" t="str">
        <f t="shared" ref="AS49:AS75" si="11">IF(AR49="","",(IF(AR49&lt;=$H49,"○","×")))</f>
        <v/>
      </c>
      <c r="AT49" s="213"/>
      <c r="AU49" s="214"/>
      <c r="AV49" s="215" t="str">
        <f t="shared" ref="AV49:AV75" si="12">IF(AU49="","",(IF(AU49&lt;=$H49,"○","×")))</f>
        <v/>
      </c>
      <c r="AW49" s="213"/>
      <c r="AX49" s="214"/>
      <c r="AY49" s="215" t="str">
        <f t="shared" ref="AY49:AY75" si="13">IF(AX49="","",(IF(AX49&lt;=$H49,"○","×")))</f>
        <v/>
      </c>
      <c r="AZ49" s="213"/>
      <c r="BA49" s="214"/>
      <c r="BB49" s="215" t="str">
        <f t="shared" ref="BB49:BB75" si="14">IF(BA49="","",(IF(BA49&lt;=$H49,"○","×")))</f>
        <v/>
      </c>
      <c r="BC49" s="213"/>
      <c r="BD49" s="214"/>
      <c r="BE49" s="215" t="str">
        <f t="shared" ref="BE49:BE75" si="15">IF(BD49="","",(IF(BD49&lt;=$H49,"○","×")))</f>
        <v/>
      </c>
      <c r="BF49" s="213"/>
      <c r="BG49" s="214"/>
      <c r="BH49" s="215" t="str">
        <f t="shared" ref="BH49:BH75" si="16">IF(BG49="","",(IF(BG49&lt;=$H49,"○","×")))</f>
        <v/>
      </c>
      <c r="BI49" s="213"/>
      <c r="BJ49" s="214"/>
      <c r="BK49" s="215" t="str">
        <f t="shared" ref="BK49:BK75" si="17">IF(BJ49="","",(IF(BJ49&lt;=$H49,"○","×")))</f>
        <v/>
      </c>
      <c r="BL49" s="213"/>
      <c r="BM49" s="214"/>
      <c r="BN49" s="215" t="str">
        <f t="shared" ref="BN49:BN75" si="18">IF(BM49="","",(IF(BM49&lt;=$H49,"○","×")))</f>
        <v/>
      </c>
      <c r="BO49" s="172"/>
    </row>
    <row r="50" spans="3:67" ht="12" customHeight="1" x14ac:dyDescent="0.2">
      <c r="C50" s="982"/>
      <c r="D50" s="975" t="s">
        <v>154</v>
      </c>
      <c r="E50" s="976"/>
      <c r="F50" s="976"/>
      <c r="G50" s="930" t="s">
        <v>90</v>
      </c>
      <c r="H50" s="975" t="s">
        <v>155</v>
      </c>
      <c r="I50" s="996"/>
      <c r="J50" s="172"/>
      <c r="K50" s="927"/>
      <c r="L50" s="192" t="str">
        <f t="shared" si="0"/>
        <v/>
      </c>
      <c r="M50" s="172"/>
      <c r="N50" s="218"/>
      <c r="O50" s="192" t="str">
        <f t="shared" si="1"/>
        <v/>
      </c>
      <c r="P50" s="172"/>
      <c r="Q50" s="78"/>
      <c r="R50" s="192" t="str">
        <f t="shared" si="2"/>
        <v/>
      </c>
      <c r="S50" s="172"/>
      <c r="T50" s="218"/>
      <c r="U50" s="192" t="str">
        <f t="shared" si="3"/>
        <v/>
      </c>
      <c r="V50" s="172"/>
      <c r="W50" s="218"/>
      <c r="X50" s="192" t="str">
        <f t="shared" si="4"/>
        <v/>
      </c>
      <c r="Y50" s="172"/>
      <c r="Z50" s="218"/>
      <c r="AA50" s="192" t="str">
        <f t="shared" si="5"/>
        <v/>
      </c>
      <c r="AB50" s="172"/>
      <c r="AC50" s="218"/>
      <c r="AD50" s="192" t="str">
        <f t="shared" si="6"/>
        <v/>
      </c>
      <c r="AE50" s="172"/>
      <c r="AF50" s="218"/>
      <c r="AG50" s="192" t="str">
        <f t="shared" si="7"/>
        <v/>
      </c>
      <c r="AH50" s="172"/>
      <c r="AI50" s="218"/>
      <c r="AJ50" s="192" t="str">
        <f t="shared" si="8"/>
        <v/>
      </c>
      <c r="AK50" s="172"/>
      <c r="AL50" s="218"/>
      <c r="AM50" s="192" t="str">
        <f t="shared" si="9"/>
        <v/>
      </c>
      <c r="AN50" s="172"/>
      <c r="AO50" s="218"/>
      <c r="AP50" s="192" t="str">
        <f t="shared" si="10"/>
        <v/>
      </c>
      <c r="AQ50" s="172"/>
      <c r="AR50" s="218"/>
      <c r="AS50" s="192" t="str">
        <f t="shared" si="11"/>
        <v/>
      </c>
      <c r="AT50" s="172"/>
      <c r="AU50" s="218"/>
      <c r="AV50" s="192" t="str">
        <f t="shared" si="12"/>
        <v/>
      </c>
      <c r="AW50" s="172"/>
      <c r="AX50" s="218"/>
      <c r="AY50" s="192" t="str">
        <f t="shared" si="13"/>
        <v/>
      </c>
      <c r="AZ50" s="172"/>
      <c r="BA50" s="218"/>
      <c r="BB50" s="192" t="str">
        <f t="shared" si="14"/>
        <v/>
      </c>
      <c r="BC50" s="172"/>
      <c r="BD50" s="218"/>
      <c r="BE50" s="192" t="str">
        <f t="shared" si="15"/>
        <v/>
      </c>
      <c r="BF50" s="172"/>
      <c r="BG50" s="218"/>
      <c r="BH50" s="192" t="str">
        <f t="shared" si="16"/>
        <v/>
      </c>
      <c r="BI50" s="172"/>
      <c r="BJ50" s="218"/>
      <c r="BK50" s="192" t="str">
        <f t="shared" si="17"/>
        <v/>
      </c>
      <c r="BL50" s="172"/>
      <c r="BM50" s="218"/>
      <c r="BN50" s="192" t="str">
        <f t="shared" si="18"/>
        <v/>
      </c>
      <c r="BO50" s="172"/>
    </row>
    <row r="51" spans="3:67" ht="12" customHeight="1" x14ac:dyDescent="0.2">
      <c r="C51" s="982"/>
      <c r="D51" s="975" t="s">
        <v>156</v>
      </c>
      <c r="E51" s="976"/>
      <c r="F51" s="976"/>
      <c r="G51" s="930" t="s">
        <v>90</v>
      </c>
      <c r="H51" s="926">
        <v>0.01</v>
      </c>
      <c r="I51" s="930" t="s">
        <v>93</v>
      </c>
      <c r="J51" s="172"/>
      <c r="K51" s="217"/>
      <c r="L51" s="192" t="str">
        <f t="shared" si="0"/>
        <v/>
      </c>
      <c r="M51" s="172"/>
      <c r="N51" s="219"/>
      <c r="O51" s="192" t="str">
        <f t="shared" si="1"/>
        <v/>
      </c>
      <c r="P51" s="172"/>
      <c r="Q51" s="217"/>
      <c r="R51" s="192" t="str">
        <f t="shared" si="2"/>
        <v/>
      </c>
      <c r="S51" s="172"/>
      <c r="T51" s="217"/>
      <c r="U51" s="192" t="str">
        <f t="shared" si="3"/>
        <v/>
      </c>
      <c r="V51" s="172"/>
      <c r="W51" s="217"/>
      <c r="X51" s="192" t="str">
        <f t="shared" si="4"/>
        <v/>
      </c>
      <c r="Y51" s="172"/>
      <c r="Z51" s="217"/>
      <c r="AA51" s="192" t="str">
        <f t="shared" si="5"/>
        <v/>
      </c>
      <c r="AB51" s="172"/>
      <c r="AC51" s="217"/>
      <c r="AD51" s="192" t="str">
        <f t="shared" si="6"/>
        <v/>
      </c>
      <c r="AE51" s="172"/>
      <c r="AF51" s="217"/>
      <c r="AG51" s="192" t="str">
        <f t="shared" si="7"/>
        <v/>
      </c>
      <c r="AH51" s="172"/>
      <c r="AI51" s="217"/>
      <c r="AJ51" s="192" t="str">
        <f t="shared" si="8"/>
        <v/>
      </c>
      <c r="AK51" s="172"/>
      <c r="AL51" s="217"/>
      <c r="AM51" s="192" t="str">
        <f t="shared" si="9"/>
        <v/>
      </c>
      <c r="AN51" s="172"/>
      <c r="AO51" s="217"/>
      <c r="AP51" s="192" t="str">
        <f t="shared" si="10"/>
        <v/>
      </c>
      <c r="AQ51" s="172"/>
      <c r="AR51" s="217"/>
      <c r="AS51" s="192" t="str">
        <f t="shared" si="11"/>
        <v/>
      </c>
      <c r="AT51" s="172"/>
      <c r="AU51" s="217"/>
      <c r="AV51" s="192" t="str">
        <f t="shared" si="12"/>
        <v/>
      </c>
      <c r="AW51" s="172"/>
      <c r="AX51" s="217"/>
      <c r="AY51" s="192" t="str">
        <f t="shared" si="13"/>
        <v/>
      </c>
      <c r="AZ51" s="172"/>
      <c r="BA51" s="217"/>
      <c r="BB51" s="192" t="str">
        <f t="shared" si="14"/>
        <v/>
      </c>
      <c r="BC51" s="172"/>
      <c r="BD51" s="217"/>
      <c r="BE51" s="192" t="str">
        <f t="shared" si="15"/>
        <v/>
      </c>
      <c r="BF51" s="172"/>
      <c r="BG51" s="217"/>
      <c r="BH51" s="192" t="str">
        <f t="shared" si="16"/>
        <v/>
      </c>
      <c r="BI51" s="172"/>
      <c r="BJ51" s="217"/>
      <c r="BK51" s="192" t="str">
        <f t="shared" si="17"/>
        <v/>
      </c>
      <c r="BL51" s="172"/>
      <c r="BM51" s="217"/>
      <c r="BN51" s="192" t="str">
        <f t="shared" si="18"/>
        <v/>
      </c>
      <c r="BO51" s="172"/>
    </row>
    <row r="52" spans="3:67" ht="12" customHeight="1" x14ac:dyDescent="0.2">
      <c r="C52" s="982"/>
      <c r="D52" s="977" t="s">
        <v>157</v>
      </c>
      <c r="E52" s="978"/>
      <c r="F52" s="978"/>
      <c r="G52" s="937" t="s">
        <v>90</v>
      </c>
      <c r="H52" s="936">
        <v>0.02</v>
      </c>
      <c r="I52" s="930" t="s">
        <v>93</v>
      </c>
      <c r="J52" s="220"/>
      <c r="K52" s="221"/>
      <c r="L52" s="222" t="str">
        <f t="shared" si="0"/>
        <v/>
      </c>
      <c r="M52" s="220"/>
      <c r="N52" s="223"/>
      <c r="O52" s="222" t="str">
        <f t="shared" si="1"/>
        <v/>
      </c>
      <c r="P52" s="220"/>
      <c r="Q52" s="221"/>
      <c r="R52" s="222" t="str">
        <f t="shared" si="2"/>
        <v/>
      </c>
      <c r="S52" s="220"/>
      <c r="T52" s="221"/>
      <c r="U52" s="222" t="str">
        <f t="shared" si="3"/>
        <v/>
      </c>
      <c r="V52" s="220"/>
      <c r="W52" s="221"/>
      <c r="X52" s="222" t="str">
        <f t="shared" si="4"/>
        <v/>
      </c>
      <c r="Y52" s="220"/>
      <c r="Z52" s="221"/>
      <c r="AA52" s="222" t="str">
        <f t="shared" si="5"/>
        <v/>
      </c>
      <c r="AB52" s="220"/>
      <c r="AC52" s="221"/>
      <c r="AD52" s="222" t="str">
        <f t="shared" si="6"/>
        <v/>
      </c>
      <c r="AE52" s="220"/>
      <c r="AF52" s="221"/>
      <c r="AG52" s="222" t="str">
        <f t="shared" si="7"/>
        <v/>
      </c>
      <c r="AH52" s="220"/>
      <c r="AI52" s="221"/>
      <c r="AJ52" s="222" t="str">
        <f t="shared" si="8"/>
        <v/>
      </c>
      <c r="AK52" s="220"/>
      <c r="AL52" s="221"/>
      <c r="AM52" s="222" t="str">
        <f t="shared" si="9"/>
        <v/>
      </c>
      <c r="AN52" s="220"/>
      <c r="AO52" s="221"/>
      <c r="AP52" s="222" t="str">
        <f t="shared" si="10"/>
        <v/>
      </c>
      <c r="AQ52" s="220"/>
      <c r="AR52" s="221"/>
      <c r="AS52" s="222" t="str">
        <f t="shared" si="11"/>
        <v/>
      </c>
      <c r="AT52" s="220"/>
      <c r="AU52" s="221"/>
      <c r="AV52" s="222" t="str">
        <f t="shared" si="12"/>
        <v/>
      </c>
      <c r="AW52" s="220"/>
      <c r="AX52" s="221"/>
      <c r="AY52" s="222" t="str">
        <f t="shared" si="13"/>
        <v/>
      </c>
      <c r="AZ52" s="220"/>
      <c r="BA52" s="221"/>
      <c r="BB52" s="222" t="str">
        <f t="shared" si="14"/>
        <v/>
      </c>
      <c r="BC52" s="220"/>
      <c r="BD52" s="221"/>
      <c r="BE52" s="222" t="str">
        <f t="shared" si="15"/>
        <v/>
      </c>
      <c r="BF52" s="220"/>
      <c r="BG52" s="221"/>
      <c r="BH52" s="222" t="str">
        <f t="shared" si="16"/>
        <v/>
      </c>
      <c r="BI52" s="220"/>
      <c r="BJ52" s="221"/>
      <c r="BK52" s="222" t="str">
        <f t="shared" si="17"/>
        <v/>
      </c>
      <c r="BL52" s="220"/>
      <c r="BM52" s="221"/>
      <c r="BN52" s="222" t="str">
        <f t="shared" si="18"/>
        <v/>
      </c>
      <c r="BO52" s="172"/>
    </row>
    <row r="53" spans="3:67" ht="12" customHeight="1" x14ac:dyDescent="0.2">
      <c r="C53" s="982"/>
      <c r="D53" s="975" t="s">
        <v>158</v>
      </c>
      <c r="E53" s="976"/>
      <c r="F53" s="976"/>
      <c r="G53" s="930" t="s">
        <v>90</v>
      </c>
      <c r="H53" s="926">
        <v>0.01</v>
      </c>
      <c r="I53" s="938" t="s">
        <v>93</v>
      </c>
      <c r="J53" s="172"/>
      <c r="K53" s="217"/>
      <c r="L53" s="192" t="str">
        <f t="shared" si="0"/>
        <v/>
      </c>
      <c r="M53" s="172"/>
      <c r="N53" s="219"/>
      <c r="O53" s="192" t="str">
        <f t="shared" si="1"/>
        <v/>
      </c>
      <c r="P53" s="172"/>
      <c r="Q53" s="219"/>
      <c r="R53" s="192" t="str">
        <f t="shared" si="2"/>
        <v/>
      </c>
      <c r="S53" s="172"/>
      <c r="T53" s="219"/>
      <c r="U53" s="192" t="str">
        <f t="shared" si="3"/>
        <v/>
      </c>
      <c r="V53" s="172"/>
      <c r="W53" s="219"/>
      <c r="X53" s="192" t="str">
        <f t="shared" si="4"/>
        <v/>
      </c>
      <c r="Y53" s="172"/>
      <c r="Z53" s="219"/>
      <c r="AA53" s="192" t="str">
        <f t="shared" si="5"/>
        <v/>
      </c>
      <c r="AB53" s="172"/>
      <c r="AC53" s="219"/>
      <c r="AD53" s="192" t="str">
        <f t="shared" si="6"/>
        <v/>
      </c>
      <c r="AE53" s="172"/>
      <c r="AF53" s="219"/>
      <c r="AG53" s="192" t="str">
        <f t="shared" si="7"/>
        <v/>
      </c>
      <c r="AH53" s="172"/>
      <c r="AI53" s="219"/>
      <c r="AJ53" s="192" t="str">
        <f t="shared" si="8"/>
        <v/>
      </c>
      <c r="AK53" s="172"/>
      <c r="AL53" s="219"/>
      <c r="AM53" s="192" t="str">
        <f t="shared" si="9"/>
        <v/>
      </c>
      <c r="AN53" s="172"/>
      <c r="AO53" s="219"/>
      <c r="AP53" s="192" t="str">
        <f t="shared" si="10"/>
        <v/>
      </c>
      <c r="AQ53" s="172"/>
      <c r="AR53" s="219"/>
      <c r="AS53" s="192" t="str">
        <f t="shared" si="11"/>
        <v/>
      </c>
      <c r="AT53" s="172"/>
      <c r="AU53" s="219"/>
      <c r="AV53" s="192" t="str">
        <f t="shared" si="12"/>
        <v/>
      </c>
      <c r="AW53" s="172"/>
      <c r="AX53" s="219"/>
      <c r="AY53" s="192" t="str">
        <f t="shared" si="13"/>
        <v/>
      </c>
      <c r="AZ53" s="172"/>
      <c r="BA53" s="219"/>
      <c r="BB53" s="192" t="str">
        <f t="shared" si="14"/>
        <v/>
      </c>
      <c r="BC53" s="172"/>
      <c r="BD53" s="219"/>
      <c r="BE53" s="192" t="str">
        <f t="shared" si="15"/>
        <v/>
      </c>
      <c r="BF53" s="172"/>
      <c r="BG53" s="219"/>
      <c r="BH53" s="192" t="str">
        <f t="shared" si="16"/>
        <v/>
      </c>
      <c r="BI53" s="172"/>
      <c r="BJ53" s="219"/>
      <c r="BK53" s="192" t="str">
        <f t="shared" si="17"/>
        <v/>
      </c>
      <c r="BL53" s="172"/>
      <c r="BM53" s="219"/>
      <c r="BN53" s="192" t="str">
        <f t="shared" si="18"/>
        <v/>
      </c>
      <c r="BO53" s="172"/>
    </row>
    <row r="54" spans="3:67" ht="12" customHeight="1" x14ac:dyDescent="0.2">
      <c r="C54" s="982"/>
      <c r="D54" s="975" t="s">
        <v>159</v>
      </c>
      <c r="E54" s="976"/>
      <c r="F54" s="976"/>
      <c r="G54" s="930" t="s">
        <v>90</v>
      </c>
      <c r="H54" s="926">
        <v>5.0000000000000001E-4</v>
      </c>
      <c r="I54" s="930" t="s">
        <v>93</v>
      </c>
      <c r="J54" s="172"/>
      <c r="K54" s="217"/>
      <c r="L54" s="192" t="str">
        <f t="shared" si="0"/>
        <v/>
      </c>
      <c r="M54" s="172"/>
      <c r="N54" s="219"/>
      <c r="O54" s="192" t="str">
        <f t="shared" si="1"/>
        <v/>
      </c>
      <c r="P54" s="172"/>
      <c r="Q54" s="219"/>
      <c r="R54" s="192" t="str">
        <f t="shared" si="2"/>
        <v/>
      </c>
      <c r="S54" s="172"/>
      <c r="T54" s="219"/>
      <c r="U54" s="192" t="str">
        <f t="shared" si="3"/>
        <v/>
      </c>
      <c r="V54" s="172"/>
      <c r="W54" s="219"/>
      <c r="X54" s="192" t="str">
        <f t="shared" si="4"/>
        <v/>
      </c>
      <c r="Y54" s="172"/>
      <c r="Z54" s="219"/>
      <c r="AA54" s="192" t="str">
        <f t="shared" si="5"/>
        <v/>
      </c>
      <c r="AB54" s="172"/>
      <c r="AC54" s="219"/>
      <c r="AD54" s="192" t="str">
        <f t="shared" si="6"/>
        <v/>
      </c>
      <c r="AE54" s="172"/>
      <c r="AF54" s="219"/>
      <c r="AG54" s="192" t="str">
        <f t="shared" si="7"/>
        <v/>
      </c>
      <c r="AH54" s="172"/>
      <c r="AI54" s="219"/>
      <c r="AJ54" s="192" t="str">
        <f t="shared" si="8"/>
        <v/>
      </c>
      <c r="AK54" s="172"/>
      <c r="AL54" s="219"/>
      <c r="AM54" s="192" t="str">
        <f t="shared" si="9"/>
        <v/>
      </c>
      <c r="AN54" s="172"/>
      <c r="AO54" s="219"/>
      <c r="AP54" s="192" t="str">
        <f t="shared" si="10"/>
        <v/>
      </c>
      <c r="AQ54" s="172"/>
      <c r="AR54" s="219"/>
      <c r="AS54" s="192" t="str">
        <f t="shared" si="11"/>
        <v/>
      </c>
      <c r="AT54" s="172"/>
      <c r="AU54" s="219"/>
      <c r="AV54" s="192" t="str">
        <f t="shared" si="12"/>
        <v/>
      </c>
      <c r="AW54" s="172"/>
      <c r="AX54" s="219"/>
      <c r="AY54" s="192" t="str">
        <f t="shared" si="13"/>
        <v/>
      </c>
      <c r="AZ54" s="172"/>
      <c r="BA54" s="219"/>
      <c r="BB54" s="192" t="str">
        <f t="shared" si="14"/>
        <v/>
      </c>
      <c r="BC54" s="172"/>
      <c r="BD54" s="219"/>
      <c r="BE54" s="192" t="str">
        <f t="shared" si="15"/>
        <v/>
      </c>
      <c r="BF54" s="172"/>
      <c r="BG54" s="219"/>
      <c r="BH54" s="192" t="str">
        <f t="shared" si="16"/>
        <v/>
      </c>
      <c r="BI54" s="172"/>
      <c r="BJ54" s="219"/>
      <c r="BK54" s="192" t="str">
        <f t="shared" si="17"/>
        <v/>
      </c>
      <c r="BL54" s="172"/>
      <c r="BM54" s="219"/>
      <c r="BN54" s="192" t="str">
        <f t="shared" si="18"/>
        <v/>
      </c>
      <c r="BO54" s="172"/>
    </row>
    <row r="55" spans="3:67" ht="12" customHeight="1" x14ac:dyDescent="0.2">
      <c r="C55" s="982"/>
      <c r="D55" s="975" t="s">
        <v>160</v>
      </c>
      <c r="E55" s="976"/>
      <c r="F55" s="976"/>
      <c r="G55" s="930" t="s">
        <v>90</v>
      </c>
      <c r="H55" s="975" t="s">
        <v>155</v>
      </c>
      <c r="I55" s="996"/>
      <c r="J55" s="23"/>
      <c r="K55" s="217"/>
      <c r="L55" s="143" t="str">
        <f t="shared" si="0"/>
        <v/>
      </c>
      <c r="M55" s="23"/>
      <c r="N55" s="219"/>
      <c r="O55" s="143" t="str">
        <f t="shared" si="1"/>
        <v/>
      </c>
      <c r="P55" s="23"/>
      <c r="Q55" s="219"/>
      <c r="R55" s="143" t="str">
        <f t="shared" si="2"/>
        <v/>
      </c>
      <c r="S55" s="23"/>
      <c r="T55" s="219"/>
      <c r="U55" s="143" t="str">
        <f t="shared" si="3"/>
        <v/>
      </c>
      <c r="V55" s="23"/>
      <c r="W55" s="219"/>
      <c r="X55" s="143" t="str">
        <f t="shared" si="4"/>
        <v/>
      </c>
      <c r="Y55" s="23"/>
      <c r="Z55" s="219"/>
      <c r="AA55" s="143" t="str">
        <f t="shared" si="5"/>
        <v/>
      </c>
      <c r="AB55" s="23"/>
      <c r="AC55" s="219"/>
      <c r="AD55" s="143" t="str">
        <f t="shared" si="6"/>
        <v/>
      </c>
      <c r="AE55" s="23"/>
      <c r="AF55" s="219"/>
      <c r="AG55" s="143" t="str">
        <f t="shared" si="7"/>
        <v/>
      </c>
      <c r="AH55" s="23"/>
      <c r="AI55" s="219"/>
      <c r="AJ55" s="143" t="str">
        <f t="shared" si="8"/>
        <v/>
      </c>
      <c r="AK55" s="23"/>
      <c r="AL55" s="219"/>
      <c r="AM55" s="143" t="str">
        <f t="shared" si="9"/>
        <v/>
      </c>
      <c r="AN55" s="23"/>
      <c r="AO55" s="219"/>
      <c r="AP55" s="143" t="str">
        <f t="shared" si="10"/>
        <v/>
      </c>
      <c r="AQ55" s="23"/>
      <c r="AR55" s="219"/>
      <c r="AS55" s="143" t="str">
        <f t="shared" si="11"/>
        <v/>
      </c>
      <c r="AT55" s="23"/>
      <c r="AU55" s="219"/>
      <c r="AV55" s="143" t="str">
        <f t="shared" si="12"/>
        <v/>
      </c>
      <c r="AW55" s="23"/>
      <c r="AX55" s="219"/>
      <c r="AY55" s="143" t="str">
        <f t="shared" si="13"/>
        <v/>
      </c>
      <c r="AZ55" s="23"/>
      <c r="BA55" s="219"/>
      <c r="BB55" s="143" t="str">
        <f t="shared" si="14"/>
        <v/>
      </c>
      <c r="BC55" s="23"/>
      <c r="BD55" s="219"/>
      <c r="BE55" s="143" t="str">
        <f t="shared" si="15"/>
        <v/>
      </c>
      <c r="BF55" s="23"/>
      <c r="BG55" s="219"/>
      <c r="BH55" s="143" t="str">
        <f t="shared" si="16"/>
        <v/>
      </c>
      <c r="BI55" s="23"/>
      <c r="BJ55" s="219"/>
      <c r="BK55" s="143" t="str">
        <f t="shared" si="17"/>
        <v/>
      </c>
      <c r="BL55" s="23"/>
      <c r="BM55" s="219"/>
      <c r="BN55" s="143" t="str">
        <f t="shared" si="18"/>
        <v/>
      </c>
      <c r="BO55" s="23"/>
    </row>
    <row r="56" spans="3:67" ht="12" customHeight="1" x14ac:dyDescent="0.2">
      <c r="C56" s="982"/>
      <c r="D56" s="977" t="s">
        <v>161</v>
      </c>
      <c r="E56" s="978"/>
      <c r="F56" s="978"/>
      <c r="G56" s="937" t="s">
        <v>90</v>
      </c>
      <c r="H56" s="977" t="s">
        <v>155</v>
      </c>
      <c r="I56" s="997"/>
      <c r="J56" s="224"/>
      <c r="K56" s="221"/>
      <c r="L56" s="225" t="str">
        <f t="shared" si="0"/>
        <v/>
      </c>
      <c r="M56" s="224"/>
      <c r="N56" s="223"/>
      <c r="O56" s="225" t="str">
        <f t="shared" si="1"/>
        <v/>
      </c>
      <c r="P56" s="224"/>
      <c r="Q56" s="223"/>
      <c r="R56" s="225" t="str">
        <f t="shared" si="2"/>
        <v/>
      </c>
      <c r="S56" s="224"/>
      <c r="T56" s="223"/>
      <c r="U56" s="225" t="str">
        <f t="shared" si="3"/>
        <v/>
      </c>
      <c r="V56" s="224"/>
      <c r="W56" s="223"/>
      <c r="X56" s="225" t="str">
        <f t="shared" si="4"/>
        <v/>
      </c>
      <c r="Y56" s="224"/>
      <c r="Z56" s="223"/>
      <c r="AA56" s="225" t="str">
        <f t="shared" si="5"/>
        <v/>
      </c>
      <c r="AB56" s="224"/>
      <c r="AC56" s="223"/>
      <c r="AD56" s="225" t="str">
        <f t="shared" si="6"/>
        <v/>
      </c>
      <c r="AE56" s="224"/>
      <c r="AF56" s="223"/>
      <c r="AG56" s="225" t="str">
        <f t="shared" si="7"/>
        <v/>
      </c>
      <c r="AH56" s="224"/>
      <c r="AI56" s="223"/>
      <c r="AJ56" s="225" t="str">
        <f t="shared" si="8"/>
        <v/>
      </c>
      <c r="AK56" s="224"/>
      <c r="AL56" s="223"/>
      <c r="AM56" s="225" t="str">
        <f t="shared" si="9"/>
        <v/>
      </c>
      <c r="AN56" s="224"/>
      <c r="AO56" s="223"/>
      <c r="AP56" s="225" t="str">
        <f t="shared" si="10"/>
        <v/>
      </c>
      <c r="AQ56" s="224"/>
      <c r="AR56" s="223"/>
      <c r="AS56" s="225" t="str">
        <f t="shared" si="11"/>
        <v/>
      </c>
      <c r="AT56" s="224"/>
      <c r="AU56" s="223"/>
      <c r="AV56" s="225" t="str">
        <f t="shared" si="12"/>
        <v/>
      </c>
      <c r="AW56" s="224"/>
      <c r="AX56" s="223"/>
      <c r="AY56" s="225" t="str">
        <f t="shared" si="13"/>
        <v/>
      </c>
      <c r="AZ56" s="224"/>
      <c r="BA56" s="223"/>
      <c r="BB56" s="225" t="str">
        <f t="shared" si="14"/>
        <v/>
      </c>
      <c r="BC56" s="224"/>
      <c r="BD56" s="223"/>
      <c r="BE56" s="225" t="str">
        <f t="shared" si="15"/>
        <v/>
      </c>
      <c r="BF56" s="224"/>
      <c r="BG56" s="223"/>
      <c r="BH56" s="225" t="str">
        <f t="shared" si="16"/>
        <v/>
      </c>
      <c r="BI56" s="224"/>
      <c r="BJ56" s="223"/>
      <c r="BK56" s="225" t="str">
        <f t="shared" si="17"/>
        <v/>
      </c>
      <c r="BL56" s="224"/>
      <c r="BM56" s="223"/>
      <c r="BN56" s="225" t="str">
        <f t="shared" si="18"/>
        <v/>
      </c>
      <c r="BO56" s="23"/>
    </row>
    <row r="57" spans="3:67" ht="12" customHeight="1" x14ac:dyDescent="0.2">
      <c r="C57" s="982"/>
      <c r="D57" s="975" t="s">
        <v>162</v>
      </c>
      <c r="E57" s="976"/>
      <c r="F57" s="976"/>
      <c r="G57" s="930" t="s">
        <v>90</v>
      </c>
      <c r="H57" s="933">
        <v>0.02</v>
      </c>
      <c r="I57" s="938" t="s">
        <v>93</v>
      </c>
      <c r="J57" s="172"/>
      <c r="K57" s="217"/>
      <c r="L57" s="192" t="str">
        <f t="shared" si="0"/>
        <v/>
      </c>
      <c r="M57" s="172"/>
      <c r="N57" s="219"/>
      <c r="O57" s="192" t="str">
        <f t="shared" si="1"/>
        <v/>
      </c>
      <c r="P57" s="172"/>
      <c r="Q57" s="219"/>
      <c r="R57" s="192" t="str">
        <f t="shared" si="2"/>
        <v/>
      </c>
      <c r="S57" s="172"/>
      <c r="T57" s="219"/>
      <c r="U57" s="192" t="str">
        <f t="shared" si="3"/>
        <v/>
      </c>
      <c r="V57" s="172"/>
      <c r="W57" s="219"/>
      <c r="X57" s="192" t="str">
        <f t="shared" si="4"/>
        <v/>
      </c>
      <c r="Y57" s="172"/>
      <c r="Z57" s="219"/>
      <c r="AA57" s="192" t="str">
        <f t="shared" si="5"/>
        <v/>
      </c>
      <c r="AB57" s="172"/>
      <c r="AC57" s="219"/>
      <c r="AD57" s="192" t="str">
        <f t="shared" si="6"/>
        <v/>
      </c>
      <c r="AE57" s="172"/>
      <c r="AF57" s="219"/>
      <c r="AG57" s="192" t="str">
        <f t="shared" si="7"/>
        <v/>
      </c>
      <c r="AH57" s="172"/>
      <c r="AI57" s="219"/>
      <c r="AJ57" s="192" t="str">
        <f t="shared" si="8"/>
        <v/>
      </c>
      <c r="AK57" s="172"/>
      <c r="AL57" s="219"/>
      <c r="AM57" s="192" t="str">
        <f t="shared" si="9"/>
        <v/>
      </c>
      <c r="AN57" s="172"/>
      <c r="AO57" s="219"/>
      <c r="AP57" s="192" t="str">
        <f t="shared" si="10"/>
        <v/>
      </c>
      <c r="AQ57" s="172"/>
      <c r="AR57" s="219"/>
      <c r="AS57" s="192" t="str">
        <f t="shared" si="11"/>
        <v/>
      </c>
      <c r="AT57" s="172"/>
      <c r="AU57" s="219"/>
      <c r="AV57" s="192" t="str">
        <f t="shared" si="12"/>
        <v/>
      </c>
      <c r="AW57" s="172"/>
      <c r="AX57" s="219"/>
      <c r="AY57" s="192" t="str">
        <f t="shared" si="13"/>
        <v/>
      </c>
      <c r="AZ57" s="172"/>
      <c r="BA57" s="219"/>
      <c r="BB57" s="192" t="str">
        <f t="shared" si="14"/>
        <v/>
      </c>
      <c r="BC57" s="172"/>
      <c r="BD57" s="219"/>
      <c r="BE57" s="192" t="str">
        <f t="shared" si="15"/>
        <v/>
      </c>
      <c r="BF57" s="172"/>
      <c r="BG57" s="219"/>
      <c r="BH57" s="192" t="str">
        <f t="shared" si="16"/>
        <v/>
      </c>
      <c r="BI57" s="172"/>
      <c r="BJ57" s="219"/>
      <c r="BK57" s="192" t="str">
        <f t="shared" si="17"/>
        <v/>
      </c>
      <c r="BL57" s="172"/>
      <c r="BM57" s="219"/>
      <c r="BN57" s="192" t="str">
        <f t="shared" si="18"/>
        <v/>
      </c>
      <c r="BO57" s="172"/>
    </row>
    <row r="58" spans="3:67" ht="12" customHeight="1" x14ac:dyDescent="0.2">
      <c r="C58" s="982"/>
      <c r="D58" s="975" t="s">
        <v>163</v>
      </c>
      <c r="E58" s="976"/>
      <c r="F58" s="976"/>
      <c r="G58" s="930" t="s">
        <v>90</v>
      </c>
      <c r="H58" s="926">
        <v>2E-3</v>
      </c>
      <c r="I58" s="930" t="s">
        <v>93</v>
      </c>
      <c r="J58" s="172"/>
      <c r="K58" s="217"/>
      <c r="L58" s="192" t="str">
        <f t="shared" si="0"/>
        <v/>
      </c>
      <c r="M58" s="172"/>
      <c r="N58" s="219"/>
      <c r="O58" s="192" t="str">
        <f t="shared" si="1"/>
        <v/>
      </c>
      <c r="P58" s="172"/>
      <c r="Q58" s="219"/>
      <c r="R58" s="192" t="str">
        <f t="shared" si="2"/>
        <v/>
      </c>
      <c r="S58" s="172"/>
      <c r="T58" s="219"/>
      <c r="U58" s="192" t="str">
        <f t="shared" si="3"/>
        <v/>
      </c>
      <c r="V58" s="172"/>
      <c r="W58" s="219"/>
      <c r="X58" s="192" t="str">
        <f t="shared" si="4"/>
        <v/>
      </c>
      <c r="Y58" s="172"/>
      <c r="Z58" s="219"/>
      <c r="AA58" s="192" t="str">
        <f t="shared" si="5"/>
        <v/>
      </c>
      <c r="AB58" s="172"/>
      <c r="AC58" s="219"/>
      <c r="AD58" s="192" t="str">
        <f t="shared" si="6"/>
        <v/>
      </c>
      <c r="AE58" s="172"/>
      <c r="AF58" s="219"/>
      <c r="AG58" s="192" t="str">
        <f t="shared" si="7"/>
        <v/>
      </c>
      <c r="AH58" s="172"/>
      <c r="AI58" s="219"/>
      <c r="AJ58" s="192" t="str">
        <f t="shared" si="8"/>
        <v/>
      </c>
      <c r="AK58" s="172"/>
      <c r="AL58" s="219"/>
      <c r="AM58" s="192" t="str">
        <f t="shared" si="9"/>
        <v/>
      </c>
      <c r="AN58" s="172"/>
      <c r="AO58" s="219"/>
      <c r="AP58" s="192" t="str">
        <f t="shared" si="10"/>
        <v/>
      </c>
      <c r="AQ58" s="172"/>
      <c r="AR58" s="219"/>
      <c r="AS58" s="192" t="str">
        <f t="shared" si="11"/>
        <v/>
      </c>
      <c r="AT58" s="172"/>
      <c r="AU58" s="219"/>
      <c r="AV58" s="192" t="str">
        <f t="shared" si="12"/>
        <v/>
      </c>
      <c r="AW58" s="172"/>
      <c r="AX58" s="219"/>
      <c r="AY58" s="192" t="str">
        <f t="shared" si="13"/>
        <v/>
      </c>
      <c r="AZ58" s="172"/>
      <c r="BA58" s="219"/>
      <c r="BB58" s="192" t="str">
        <f t="shared" si="14"/>
        <v/>
      </c>
      <c r="BC58" s="172"/>
      <c r="BD58" s="219"/>
      <c r="BE58" s="192" t="str">
        <f t="shared" si="15"/>
        <v/>
      </c>
      <c r="BF58" s="172"/>
      <c r="BG58" s="219"/>
      <c r="BH58" s="192" t="str">
        <f t="shared" si="16"/>
        <v/>
      </c>
      <c r="BI58" s="172"/>
      <c r="BJ58" s="219"/>
      <c r="BK58" s="192" t="str">
        <f t="shared" si="17"/>
        <v/>
      </c>
      <c r="BL58" s="172"/>
      <c r="BM58" s="219"/>
      <c r="BN58" s="192" t="str">
        <f t="shared" si="18"/>
        <v/>
      </c>
      <c r="BO58" s="172"/>
    </row>
    <row r="59" spans="3:67" ht="12" customHeight="1" x14ac:dyDescent="0.2">
      <c r="C59" s="982"/>
      <c r="D59" s="975" t="s">
        <v>164</v>
      </c>
      <c r="E59" s="976"/>
      <c r="F59" s="976"/>
      <c r="G59" s="930" t="s">
        <v>90</v>
      </c>
      <c r="H59" s="926">
        <v>4.0000000000000001E-3</v>
      </c>
      <c r="I59" s="930" t="s">
        <v>93</v>
      </c>
      <c r="J59" s="172"/>
      <c r="K59" s="217"/>
      <c r="L59" s="192" t="str">
        <f t="shared" si="0"/>
        <v/>
      </c>
      <c r="M59" s="172"/>
      <c r="N59" s="219"/>
      <c r="O59" s="192" t="str">
        <f t="shared" si="1"/>
        <v/>
      </c>
      <c r="P59" s="172"/>
      <c r="Q59" s="219"/>
      <c r="R59" s="192" t="str">
        <f t="shared" si="2"/>
        <v/>
      </c>
      <c r="S59" s="172"/>
      <c r="T59" s="219"/>
      <c r="U59" s="192" t="str">
        <f t="shared" si="3"/>
        <v/>
      </c>
      <c r="V59" s="172"/>
      <c r="W59" s="219"/>
      <c r="X59" s="192" t="str">
        <f t="shared" si="4"/>
        <v/>
      </c>
      <c r="Y59" s="172"/>
      <c r="Z59" s="219"/>
      <c r="AA59" s="192" t="str">
        <f t="shared" si="5"/>
        <v/>
      </c>
      <c r="AB59" s="172"/>
      <c r="AC59" s="219"/>
      <c r="AD59" s="192" t="str">
        <f t="shared" si="6"/>
        <v/>
      </c>
      <c r="AE59" s="172"/>
      <c r="AF59" s="219"/>
      <c r="AG59" s="192" t="str">
        <f t="shared" si="7"/>
        <v/>
      </c>
      <c r="AH59" s="172"/>
      <c r="AI59" s="219"/>
      <c r="AJ59" s="192" t="str">
        <f t="shared" si="8"/>
        <v/>
      </c>
      <c r="AK59" s="172"/>
      <c r="AL59" s="219"/>
      <c r="AM59" s="192" t="str">
        <f t="shared" si="9"/>
        <v/>
      </c>
      <c r="AN59" s="172"/>
      <c r="AO59" s="219"/>
      <c r="AP59" s="192" t="str">
        <f t="shared" si="10"/>
        <v/>
      </c>
      <c r="AQ59" s="172"/>
      <c r="AR59" s="219"/>
      <c r="AS59" s="192" t="str">
        <f t="shared" si="11"/>
        <v/>
      </c>
      <c r="AT59" s="172"/>
      <c r="AU59" s="219"/>
      <c r="AV59" s="192" t="str">
        <f t="shared" si="12"/>
        <v/>
      </c>
      <c r="AW59" s="172"/>
      <c r="AX59" s="219"/>
      <c r="AY59" s="192" t="str">
        <f t="shared" si="13"/>
        <v/>
      </c>
      <c r="AZ59" s="172"/>
      <c r="BA59" s="219"/>
      <c r="BB59" s="192" t="str">
        <f t="shared" si="14"/>
        <v/>
      </c>
      <c r="BC59" s="172"/>
      <c r="BD59" s="219"/>
      <c r="BE59" s="192" t="str">
        <f t="shared" si="15"/>
        <v/>
      </c>
      <c r="BF59" s="172"/>
      <c r="BG59" s="219"/>
      <c r="BH59" s="192" t="str">
        <f t="shared" si="16"/>
        <v/>
      </c>
      <c r="BI59" s="172"/>
      <c r="BJ59" s="219"/>
      <c r="BK59" s="192" t="str">
        <f t="shared" si="17"/>
        <v/>
      </c>
      <c r="BL59" s="172"/>
      <c r="BM59" s="219"/>
      <c r="BN59" s="192" t="str">
        <f t="shared" si="18"/>
        <v/>
      </c>
      <c r="BO59" s="172"/>
    </row>
    <row r="60" spans="3:67" ht="12" customHeight="1" x14ac:dyDescent="0.2">
      <c r="C60" s="982"/>
      <c r="D60" s="977" t="s">
        <v>165</v>
      </c>
      <c r="E60" s="978"/>
      <c r="F60" s="978"/>
      <c r="G60" s="937" t="s">
        <v>90</v>
      </c>
      <c r="H60" s="936">
        <v>0.1</v>
      </c>
      <c r="I60" s="930" t="s">
        <v>93</v>
      </c>
      <c r="J60" s="220"/>
      <c r="K60" s="221"/>
      <c r="L60" s="222" t="str">
        <f t="shared" si="0"/>
        <v/>
      </c>
      <c r="M60" s="220"/>
      <c r="N60" s="223"/>
      <c r="O60" s="222" t="str">
        <f t="shared" si="1"/>
        <v/>
      </c>
      <c r="P60" s="220"/>
      <c r="Q60" s="223"/>
      <c r="R60" s="222" t="str">
        <f t="shared" si="2"/>
        <v/>
      </c>
      <c r="S60" s="220"/>
      <c r="T60" s="223"/>
      <c r="U60" s="222" t="str">
        <f t="shared" si="3"/>
        <v/>
      </c>
      <c r="V60" s="220"/>
      <c r="W60" s="223"/>
      <c r="X60" s="222" t="str">
        <f t="shared" si="4"/>
        <v/>
      </c>
      <c r="Y60" s="220"/>
      <c r="Z60" s="223"/>
      <c r="AA60" s="222" t="str">
        <f t="shared" si="5"/>
        <v/>
      </c>
      <c r="AB60" s="220"/>
      <c r="AC60" s="223"/>
      <c r="AD60" s="222" t="str">
        <f t="shared" si="6"/>
        <v/>
      </c>
      <c r="AE60" s="220"/>
      <c r="AF60" s="223"/>
      <c r="AG60" s="222" t="str">
        <f t="shared" si="7"/>
        <v/>
      </c>
      <c r="AH60" s="220"/>
      <c r="AI60" s="223"/>
      <c r="AJ60" s="222" t="str">
        <f t="shared" si="8"/>
        <v/>
      </c>
      <c r="AK60" s="220"/>
      <c r="AL60" s="223"/>
      <c r="AM60" s="222" t="str">
        <f t="shared" si="9"/>
        <v/>
      </c>
      <c r="AN60" s="220"/>
      <c r="AO60" s="223"/>
      <c r="AP60" s="222" t="str">
        <f t="shared" si="10"/>
        <v/>
      </c>
      <c r="AQ60" s="220"/>
      <c r="AR60" s="223"/>
      <c r="AS60" s="222" t="str">
        <f t="shared" si="11"/>
        <v/>
      </c>
      <c r="AT60" s="220"/>
      <c r="AU60" s="223"/>
      <c r="AV60" s="222" t="str">
        <f t="shared" si="12"/>
        <v/>
      </c>
      <c r="AW60" s="220"/>
      <c r="AX60" s="223"/>
      <c r="AY60" s="222" t="str">
        <f t="shared" si="13"/>
        <v/>
      </c>
      <c r="AZ60" s="220"/>
      <c r="BA60" s="223"/>
      <c r="BB60" s="222" t="str">
        <f t="shared" si="14"/>
        <v/>
      </c>
      <c r="BC60" s="220"/>
      <c r="BD60" s="223"/>
      <c r="BE60" s="222" t="str">
        <f t="shared" si="15"/>
        <v/>
      </c>
      <c r="BF60" s="220"/>
      <c r="BG60" s="223"/>
      <c r="BH60" s="222" t="str">
        <f t="shared" si="16"/>
        <v/>
      </c>
      <c r="BI60" s="220"/>
      <c r="BJ60" s="223"/>
      <c r="BK60" s="222" t="str">
        <f t="shared" si="17"/>
        <v/>
      </c>
      <c r="BL60" s="220"/>
      <c r="BM60" s="223"/>
      <c r="BN60" s="222" t="str">
        <f t="shared" si="18"/>
        <v/>
      </c>
      <c r="BO60" s="172"/>
    </row>
    <row r="61" spans="3:67" ht="12" customHeight="1" x14ac:dyDescent="0.2">
      <c r="C61" s="982"/>
      <c r="D61" s="975" t="s">
        <v>166</v>
      </c>
      <c r="E61" s="976"/>
      <c r="F61" s="976"/>
      <c r="G61" s="930" t="s">
        <v>90</v>
      </c>
      <c r="H61" s="926">
        <v>0.04</v>
      </c>
      <c r="I61" s="938" t="s">
        <v>93</v>
      </c>
      <c r="J61" s="172"/>
      <c r="K61" s="217"/>
      <c r="L61" s="192" t="str">
        <f t="shared" si="0"/>
        <v/>
      </c>
      <c r="M61" s="172"/>
      <c r="N61" s="219"/>
      <c r="O61" s="192" t="str">
        <f t="shared" si="1"/>
        <v/>
      </c>
      <c r="P61" s="172"/>
      <c r="Q61" s="219"/>
      <c r="R61" s="192" t="str">
        <f t="shared" si="2"/>
        <v/>
      </c>
      <c r="S61" s="172"/>
      <c r="T61" s="219"/>
      <c r="U61" s="192" t="str">
        <f t="shared" si="3"/>
        <v/>
      </c>
      <c r="V61" s="172"/>
      <c r="W61" s="219"/>
      <c r="X61" s="192" t="str">
        <f t="shared" si="4"/>
        <v/>
      </c>
      <c r="Y61" s="172"/>
      <c r="Z61" s="219"/>
      <c r="AA61" s="192" t="str">
        <f t="shared" si="5"/>
        <v/>
      </c>
      <c r="AB61" s="172"/>
      <c r="AC61" s="219"/>
      <c r="AD61" s="192" t="str">
        <f t="shared" si="6"/>
        <v/>
      </c>
      <c r="AE61" s="172"/>
      <c r="AF61" s="219"/>
      <c r="AG61" s="192" t="str">
        <f t="shared" si="7"/>
        <v/>
      </c>
      <c r="AH61" s="172"/>
      <c r="AI61" s="219"/>
      <c r="AJ61" s="192" t="str">
        <f t="shared" si="8"/>
        <v/>
      </c>
      <c r="AK61" s="172"/>
      <c r="AL61" s="219"/>
      <c r="AM61" s="192" t="str">
        <f t="shared" si="9"/>
        <v/>
      </c>
      <c r="AN61" s="172"/>
      <c r="AO61" s="219"/>
      <c r="AP61" s="192" t="str">
        <f t="shared" si="10"/>
        <v/>
      </c>
      <c r="AQ61" s="172"/>
      <c r="AR61" s="219"/>
      <c r="AS61" s="192" t="str">
        <f t="shared" si="11"/>
        <v/>
      </c>
      <c r="AT61" s="172"/>
      <c r="AU61" s="219"/>
      <c r="AV61" s="192" t="str">
        <f t="shared" si="12"/>
        <v/>
      </c>
      <c r="AW61" s="172"/>
      <c r="AX61" s="219"/>
      <c r="AY61" s="192" t="str">
        <f t="shared" si="13"/>
        <v/>
      </c>
      <c r="AZ61" s="172"/>
      <c r="BA61" s="219"/>
      <c r="BB61" s="192" t="str">
        <f t="shared" si="14"/>
        <v/>
      </c>
      <c r="BC61" s="172"/>
      <c r="BD61" s="219"/>
      <c r="BE61" s="192" t="str">
        <f t="shared" si="15"/>
        <v/>
      </c>
      <c r="BF61" s="172"/>
      <c r="BG61" s="219"/>
      <c r="BH61" s="192" t="str">
        <f t="shared" si="16"/>
        <v/>
      </c>
      <c r="BI61" s="172"/>
      <c r="BJ61" s="219"/>
      <c r="BK61" s="192" t="str">
        <f t="shared" si="17"/>
        <v/>
      </c>
      <c r="BL61" s="172"/>
      <c r="BM61" s="219"/>
      <c r="BN61" s="192" t="str">
        <f t="shared" si="18"/>
        <v/>
      </c>
      <c r="BO61" s="172"/>
    </row>
    <row r="62" spans="3:67" ht="12" customHeight="1" x14ac:dyDescent="0.2">
      <c r="C62" s="982"/>
      <c r="D62" s="975" t="s">
        <v>167</v>
      </c>
      <c r="E62" s="976"/>
      <c r="F62" s="976"/>
      <c r="G62" s="930" t="s">
        <v>90</v>
      </c>
      <c r="H62" s="926">
        <v>1</v>
      </c>
      <c r="I62" s="930" t="s">
        <v>93</v>
      </c>
      <c r="J62" s="172"/>
      <c r="K62" s="217"/>
      <c r="L62" s="192" t="str">
        <f t="shared" si="0"/>
        <v/>
      </c>
      <c r="M62" s="172"/>
      <c r="N62" s="219"/>
      <c r="O62" s="192" t="str">
        <f t="shared" si="1"/>
        <v/>
      </c>
      <c r="P62" s="172"/>
      <c r="Q62" s="219"/>
      <c r="R62" s="192" t="str">
        <f t="shared" si="2"/>
        <v/>
      </c>
      <c r="S62" s="172"/>
      <c r="T62" s="219"/>
      <c r="U62" s="192" t="str">
        <f t="shared" si="3"/>
        <v/>
      </c>
      <c r="V62" s="172"/>
      <c r="W62" s="219"/>
      <c r="X62" s="192" t="str">
        <f t="shared" si="4"/>
        <v/>
      </c>
      <c r="Y62" s="172"/>
      <c r="Z62" s="219"/>
      <c r="AA62" s="192" t="str">
        <f t="shared" si="5"/>
        <v/>
      </c>
      <c r="AB62" s="172"/>
      <c r="AC62" s="219"/>
      <c r="AD62" s="192" t="str">
        <f t="shared" si="6"/>
        <v/>
      </c>
      <c r="AE62" s="172"/>
      <c r="AF62" s="219"/>
      <c r="AG62" s="192" t="str">
        <f t="shared" si="7"/>
        <v/>
      </c>
      <c r="AH62" s="172"/>
      <c r="AI62" s="219"/>
      <c r="AJ62" s="192" t="str">
        <f t="shared" si="8"/>
        <v/>
      </c>
      <c r="AK62" s="172"/>
      <c r="AL62" s="219"/>
      <c r="AM62" s="192" t="str">
        <f t="shared" si="9"/>
        <v/>
      </c>
      <c r="AN62" s="172"/>
      <c r="AO62" s="219"/>
      <c r="AP62" s="192" t="str">
        <f t="shared" si="10"/>
        <v/>
      </c>
      <c r="AQ62" s="172"/>
      <c r="AR62" s="219"/>
      <c r="AS62" s="192" t="str">
        <f t="shared" si="11"/>
        <v/>
      </c>
      <c r="AT62" s="172"/>
      <c r="AU62" s="219"/>
      <c r="AV62" s="192" t="str">
        <f t="shared" si="12"/>
        <v/>
      </c>
      <c r="AW62" s="172"/>
      <c r="AX62" s="219"/>
      <c r="AY62" s="192" t="str">
        <f t="shared" si="13"/>
        <v/>
      </c>
      <c r="AZ62" s="172"/>
      <c r="BA62" s="219"/>
      <c r="BB62" s="192" t="str">
        <f t="shared" si="14"/>
        <v/>
      </c>
      <c r="BC62" s="172"/>
      <c r="BD62" s="219"/>
      <c r="BE62" s="192" t="str">
        <f t="shared" si="15"/>
        <v/>
      </c>
      <c r="BF62" s="172"/>
      <c r="BG62" s="219"/>
      <c r="BH62" s="192" t="str">
        <f t="shared" si="16"/>
        <v/>
      </c>
      <c r="BI62" s="172"/>
      <c r="BJ62" s="219"/>
      <c r="BK62" s="192" t="str">
        <f t="shared" si="17"/>
        <v/>
      </c>
      <c r="BL62" s="172"/>
      <c r="BM62" s="219"/>
      <c r="BN62" s="192" t="str">
        <f t="shared" si="18"/>
        <v/>
      </c>
      <c r="BO62" s="172"/>
    </row>
    <row r="63" spans="3:67" ht="12" customHeight="1" x14ac:dyDescent="0.2">
      <c r="C63" s="982"/>
      <c r="D63" s="975" t="s">
        <v>168</v>
      </c>
      <c r="E63" s="976"/>
      <c r="F63" s="976"/>
      <c r="G63" s="930" t="s">
        <v>90</v>
      </c>
      <c r="H63" s="926">
        <v>6.0000000000000001E-3</v>
      </c>
      <c r="I63" s="930" t="s">
        <v>93</v>
      </c>
      <c r="J63" s="172"/>
      <c r="K63" s="217"/>
      <c r="L63" s="192" t="str">
        <f t="shared" si="0"/>
        <v/>
      </c>
      <c r="M63" s="172"/>
      <c r="N63" s="219"/>
      <c r="O63" s="192" t="str">
        <f t="shared" si="1"/>
        <v/>
      </c>
      <c r="P63" s="172"/>
      <c r="Q63" s="219"/>
      <c r="R63" s="192" t="str">
        <f t="shared" si="2"/>
        <v/>
      </c>
      <c r="S63" s="172"/>
      <c r="T63" s="219"/>
      <c r="U63" s="192" t="str">
        <f t="shared" si="3"/>
        <v/>
      </c>
      <c r="V63" s="172"/>
      <c r="W63" s="219"/>
      <c r="X63" s="192" t="str">
        <f t="shared" si="4"/>
        <v/>
      </c>
      <c r="Y63" s="172"/>
      <c r="Z63" s="219"/>
      <c r="AA63" s="192" t="str">
        <f t="shared" si="5"/>
        <v/>
      </c>
      <c r="AB63" s="172"/>
      <c r="AC63" s="219"/>
      <c r="AD63" s="192" t="str">
        <f t="shared" si="6"/>
        <v/>
      </c>
      <c r="AE63" s="172"/>
      <c r="AF63" s="219"/>
      <c r="AG63" s="192" t="str">
        <f t="shared" si="7"/>
        <v/>
      </c>
      <c r="AH63" s="172"/>
      <c r="AI63" s="219"/>
      <c r="AJ63" s="192" t="str">
        <f t="shared" si="8"/>
        <v/>
      </c>
      <c r="AK63" s="172"/>
      <c r="AL63" s="219"/>
      <c r="AM63" s="192" t="str">
        <f t="shared" si="9"/>
        <v/>
      </c>
      <c r="AN63" s="172"/>
      <c r="AO63" s="219"/>
      <c r="AP63" s="192" t="str">
        <f t="shared" si="10"/>
        <v/>
      </c>
      <c r="AQ63" s="172"/>
      <c r="AR63" s="219"/>
      <c r="AS63" s="192" t="str">
        <f t="shared" si="11"/>
        <v/>
      </c>
      <c r="AT63" s="172"/>
      <c r="AU63" s="219"/>
      <c r="AV63" s="192" t="str">
        <f t="shared" si="12"/>
        <v/>
      </c>
      <c r="AW63" s="172"/>
      <c r="AX63" s="219"/>
      <c r="AY63" s="192" t="str">
        <f t="shared" si="13"/>
        <v/>
      </c>
      <c r="AZ63" s="172"/>
      <c r="BA63" s="219"/>
      <c r="BB63" s="192" t="str">
        <f t="shared" si="14"/>
        <v/>
      </c>
      <c r="BC63" s="172"/>
      <c r="BD63" s="219"/>
      <c r="BE63" s="192" t="str">
        <f t="shared" si="15"/>
        <v/>
      </c>
      <c r="BF63" s="172"/>
      <c r="BG63" s="219"/>
      <c r="BH63" s="192" t="str">
        <f t="shared" si="16"/>
        <v/>
      </c>
      <c r="BI63" s="172"/>
      <c r="BJ63" s="219"/>
      <c r="BK63" s="192" t="str">
        <f t="shared" si="17"/>
        <v/>
      </c>
      <c r="BL63" s="172"/>
      <c r="BM63" s="219"/>
      <c r="BN63" s="192" t="str">
        <f t="shared" si="18"/>
        <v/>
      </c>
      <c r="BO63" s="172"/>
    </row>
    <row r="64" spans="3:67" ht="12" customHeight="1" x14ac:dyDescent="0.2">
      <c r="C64" s="982"/>
      <c r="D64" s="977" t="s">
        <v>169</v>
      </c>
      <c r="E64" s="978"/>
      <c r="F64" s="978"/>
      <c r="G64" s="937" t="s">
        <v>90</v>
      </c>
      <c r="H64" s="936">
        <v>0.01</v>
      </c>
      <c r="I64" s="937" t="s">
        <v>93</v>
      </c>
      <c r="J64" s="220"/>
      <c r="K64" s="221"/>
      <c r="L64" s="222" t="str">
        <f t="shared" si="0"/>
        <v/>
      </c>
      <c r="M64" s="220"/>
      <c r="N64" s="223"/>
      <c r="O64" s="222" t="str">
        <f t="shared" si="1"/>
        <v/>
      </c>
      <c r="P64" s="220"/>
      <c r="Q64" s="223"/>
      <c r="R64" s="222" t="str">
        <f t="shared" si="2"/>
        <v/>
      </c>
      <c r="S64" s="220"/>
      <c r="T64" s="223"/>
      <c r="U64" s="222" t="str">
        <f t="shared" si="3"/>
        <v/>
      </c>
      <c r="V64" s="220"/>
      <c r="W64" s="223"/>
      <c r="X64" s="222" t="str">
        <f t="shared" si="4"/>
        <v/>
      </c>
      <c r="Y64" s="220"/>
      <c r="Z64" s="223"/>
      <c r="AA64" s="222" t="str">
        <f t="shared" si="5"/>
        <v/>
      </c>
      <c r="AB64" s="220"/>
      <c r="AC64" s="223"/>
      <c r="AD64" s="222" t="str">
        <f t="shared" si="6"/>
        <v/>
      </c>
      <c r="AE64" s="220"/>
      <c r="AF64" s="223"/>
      <c r="AG64" s="222" t="str">
        <f t="shared" si="7"/>
        <v/>
      </c>
      <c r="AH64" s="220"/>
      <c r="AI64" s="223"/>
      <c r="AJ64" s="222" t="str">
        <f t="shared" si="8"/>
        <v/>
      </c>
      <c r="AK64" s="220"/>
      <c r="AL64" s="223"/>
      <c r="AM64" s="222" t="str">
        <f t="shared" si="9"/>
        <v/>
      </c>
      <c r="AN64" s="220"/>
      <c r="AO64" s="223"/>
      <c r="AP64" s="222" t="str">
        <f t="shared" si="10"/>
        <v/>
      </c>
      <c r="AQ64" s="220"/>
      <c r="AR64" s="223"/>
      <c r="AS64" s="222" t="str">
        <f t="shared" si="11"/>
        <v/>
      </c>
      <c r="AT64" s="220"/>
      <c r="AU64" s="223"/>
      <c r="AV64" s="222" t="str">
        <f t="shared" si="12"/>
        <v/>
      </c>
      <c r="AW64" s="220"/>
      <c r="AX64" s="223"/>
      <c r="AY64" s="222" t="str">
        <f t="shared" si="13"/>
        <v/>
      </c>
      <c r="AZ64" s="220"/>
      <c r="BA64" s="223"/>
      <c r="BB64" s="222" t="str">
        <f t="shared" si="14"/>
        <v/>
      </c>
      <c r="BC64" s="220"/>
      <c r="BD64" s="223"/>
      <c r="BE64" s="222" t="str">
        <f t="shared" si="15"/>
        <v/>
      </c>
      <c r="BF64" s="220"/>
      <c r="BG64" s="223"/>
      <c r="BH64" s="222" t="str">
        <f t="shared" si="16"/>
        <v/>
      </c>
      <c r="BI64" s="220"/>
      <c r="BJ64" s="223"/>
      <c r="BK64" s="222" t="str">
        <f t="shared" si="17"/>
        <v/>
      </c>
      <c r="BL64" s="220"/>
      <c r="BM64" s="223"/>
      <c r="BN64" s="222" t="str">
        <f t="shared" si="18"/>
        <v/>
      </c>
      <c r="BO64" s="172"/>
    </row>
    <row r="65" spans="3:67" ht="12" customHeight="1" x14ac:dyDescent="0.2">
      <c r="C65" s="982"/>
      <c r="D65" s="975" t="s">
        <v>170</v>
      </c>
      <c r="E65" s="976"/>
      <c r="F65" s="976"/>
      <c r="G65" s="930" t="s">
        <v>90</v>
      </c>
      <c r="H65" s="926">
        <v>0.01</v>
      </c>
      <c r="I65" s="930" t="s">
        <v>93</v>
      </c>
      <c r="J65" s="172"/>
      <c r="K65" s="217"/>
      <c r="L65" s="192" t="str">
        <f t="shared" si="0"/>
        <v/>
      </c>
      <c r="M65" s="172"/>
      <c r="N65" s="219"/>
      <c r="O65" s="192" t="str">
        <f t="shared" si="1"/>
        <v/>
      </c>
      <c r="P65" s="172"/>
      <c r="Q65" s="219"/>
      <c r="R65" s="192" t="str">
        <f t="shared" si="2"/>
        <v/>
      </c>
      <c r="S65" s="172"/>
      <c r="T65" s="219"/>
      <c r="U65" s="192" t="str">
        <f t="shared" si="3"/>
        <v/>
      </c>
      <c r="V65" s="172"/>
      <c r="W65" s="219"/>
      <c r="X65" s="192" t="str">
        <f t="shared" si="4"/>
        <v/>
      </c>
      <c r="Y65" s="172"/>
      <c r="Z65" s="219"/>
      <c r="AA65" s="192" t="str">
        <f t="shared" si="5"/>
        <v/>
      </c>
      <c r="AB65" s="172"/>
      <c r="AC65" s="219"/>
      <c r="AD65" s="192" t="str">
        <f t="shared" si="6"/>
        <v/>
      </c>
      <c r="AE65" s="172"/>
      <c r="AF65" s="219"/>
      <c r="AG65" s="192" t="str">
        <f t="shared" si="7"/>
        <v/>
      </c>
      <c r="AH65" s="172"/>
      <c r="AI65" s="219"/>
      <c r="AJ65" s="192" t="str">
        <f t="shared" si="8"/>
        <v/>
      </c>
      <c r="AK65" s="172"/>
      <c r="AL65" s="219"/>
      <c r="AM65" s="192" t="str">
        <f t="shared" si="9"/>
        <v/>
      </c>
      <c r="AN65" s="172"/>
      <c r="AO65" s="219"/>
      <c r="AP65" s="192" t="str">
        <f t="shared" si="10"/>
        <v/>
      </c>
      <c r="AQ65" s="172"/>
      <c r="AR65" s="219"/>
      <c r="AS65" s="192" t="str">
        <f t="shared" si="11"/>
        <v/>
      </c>
      <c r="AT65" s="172"/>
      <c r="AU65" s="219"/>
      <c r="AV65" s="192" t="str">
        <f t="shared" si="12"/>
        <v/>
      </c>
      <c r="AW65" s="172"/>
      <c r="AX65" s="219"/>
      <c r="AY65" s="192" t="str">
        <f t="shared" si="13"/>
        <v/>
      </c>
      <c r="AZ65" s="172"/>
      <c r="BA65" s="219"/>
      <c r="BB65" s="192" t="str">
        <f t="shared" si="14"/>
        <v/>
      </c>
      <c r="BC65" s="172"/>
      <c r="BD65" s="219"/>
      <c r="BE65" s="192" t="str">
        <f t="shared" si="15"/>
        <v/>
      </c>
      <c r="BF65" s="172"/>
      <c r="BG65" s="219"/>
      <c r="BH65" s="192" t="str">
        <f t="shared" si="16"/>
        <v/>
      </c>
      <c r="BI65" s="172"/>
      <c r="BJ65" s="219"/>
      <c r="BK65" s="192" t="str">
        <f t="shared" si="17"/>
        <v/>
      </c>
      <c r="BL65" s="172"/>
      <c r="BM65" s="219"/>
      <c r="BN65" s="192" t="str">
        <f t="shared" si="18"/>
        <v/>
      </c>
      <c r="BO65" s="172"/>
    </row>
    <row r="66" spans="3:67" ht="12" customHeight="1" x14ac:dyDescent="0.2">
      <c r="C66" s="982"/>
      <c r="D66" s="975" t="s">
        <v>171</v>
      </c>
      <c r="E66" s="976"/>
      <c r="F66" s="976"/>
      <c r="G66" s="930" t="s">
        <v>90</v>
      </c>
      <c r="H66" s="926">
        <v>2E-3</v>
      </c>
      <c r="I66" s="930" t="s">
        <v>93</v>
      </c>
      <c r="J66" s="172"/>
      <c r="K66" s="217"/>
      <c r="L66" s="192" t="str">
        <f t="shared" si="0"/>
        <v/>
      </c>
      <c r="M66" s="172"/>
      <c r="N66" s="219"/>
      <c r="O66" s="192" t="str">
        <f t="shared" si="1"/>
        <v/>
      </c>
      <c r="P66" s="172"/>
      <c r="Q66" s="219"/>
      <c r="R66" s="192" t="str">
        <f t="shared" si="2"/>
        <v/>
      </c>
      <c r="S66" s="172"/>
      <c r="T66" s="219"/>
      <c r="U66" s="192" t="str">
        <f t="shared" si="3"/>
        <v/>
      </c>
      <c r="V66" s="172"/>
      <c r="W66" s="219"/>
      <c r="X66" s="192" t="str">
        <f t="shared" si="4"/>
        <v/>
      </c>
      <c r="Y66" s="172"/>
      <c r="Z66" s="219"/>
      <c r="AA66" s="192" t="str">
        <f t="shared" si="5"/>
        <v/>
      </c>
      <c r="AB66" s="172"/>
      <c r="AC66" s="219"/>
      <c r="AD66" s="192" t="str">
        <f t="shared" si="6"/>
        <v/>
      </c>
      <c r="AE66" s="172"/>
      <c r="AF66" s="219"/>
      <c r="AG66" s="192" t="str">
        <f t="shared" si="7"/>
        <v/>
      </c>
      <c r="AH66" s="172"/>
      <c r="AI66" s="219"/>
      <c r="AJ66" s="192" t="str">
        <f t="shared" si="8"/>
        <v/>
      </c>
      <c r="AK66" s="172"/>
      <c r="AL66" s="219"/>
      <c r="AM66" s="192" t="str">
        <f t="shared" si="9"/>
        <v/>
      </c>
      <c r="AN66" s="172"/>
      <c r="AO66" s="219"/>
      <c r="AP66" s="192" t="str">
        <f t="shared" si="10"/>
        <v/>
      </c>
      <c r="AQ66" s="172"/>
      <c r="AR66" s="219"/>
      <c r="AS66" s="192" t="str">
        <f t="shared" si="11"/>
        <v/>
      </c>
      <c r="AT66" s="172"/>
      <c r="AU66" s="219"/>
      <c r="AV66" s="192" t="str">
        <f t="shared" si="12"/>
        <v/>
      </c>
      <c r="AW66" s="172"/>
      <c r="AX66" s="219"/>
      <c r="AY66" s="192" t="str">
        <f t="shared" si="13"/>
        <v/>
      </c>
      <c r="AZ66" s="172"/>
      <c r="BA66" s="219"/>
      <c r="BB66" s="192" t="str">
        <f t="shared" si="14"/>
        <v/>
      </c>
      <c r="BC66" s="172"/>
      <c r="BD66" s="219"/>
      <c r="BE66" s="192" t="str">
        <f t="shared" si="15"/>
        <v/>
      </c>
      <c r="BF66" s="172"/>
      <c r="BG66" s="219"/>
      <c r="BH66" s="192" t="str">
        <f t="shared" si="16"/>
        <v/>
      </c>
      <c r="BI66" s="172"/>
      <c r="BJ66" s="219"/>
      <c r="BK66" s="192" t="str">
        <f t="shared" si="17"/>
        <v/>
      </c>
      <c r="BL66" s="172"/>
      <c r="BM66" s="219"/>
      <c r="BN66" s="192" t="str">
        <f t="shared" si="18"/>
        <v/>
      </c>
      <c r="BO66" s="172"/>
    </row>
    <row r="67" spans="3:67" ht="12" customHeight="1" x14ac:dyDescent="0.2">
      <c r="C67" s="982"/>
      <c r="D67" s="975" t="s">
        <v>172</v>
      </c>
      <c r="E67" s="976"/>
      <c r="F67" s="976"/>
      <c r="G67" s="930" t="s">
        <v>90</v>
      </c>
      <c r="H67" s="926">
        <v>6.0000000000000001E-3</v>
      </c>
      <c r="I67" s="930" t="s">
        <v>93</v>
      </c>
      <c r="J67" s="172"/>
      <c r="K67" s="217"/>
      <c r="L67" s="192" t="str">
        <f t="shared" si="0"/>
        <v/>
      </c>
      <c r="M67" s="172"/>
      <c r="N67" s="219"/>
      <c r="O67" s="192" t="str">
        <f t="shared" si="1"/>
        <v/>
      </c>
      <c r="P67" s="172"/>
      <c r="Q67" s="219"/>
      <c r="R67" s="192" t="str">
        <f t="shared" si="2"/>
        <v/>
      </c>
      <c r="S67" s="172"/>
      <c r="T67" s="219"/>
      <c r="U67" s="192" t="str">
        <f t="shared" si="3"/>
        <v/>
      </c>
      <c r="V67" s="172"/>
      <c r="W67" s="219"/>
      <c r="X67" s="192" t="str">
        <f t="shared" si="4"/>
        <v/>
      </c>
      <c r="Y67" s="172"/>
      <c r="Z67" s="219"/>
      <c r="AA67" s="192" t="str">
        <f t="shared" si="5"/>
        <v/>
      </c>
      <c r="AB67" s="172"/>
      <c r="AC67" s="219"/>
      <c r="AD67" s="192" t="str">
        <f t="shared" si="6"/>
        <v/>
      </c>
      <c r="AE67" s="172"/>
      <c r="AF67" s="219"/>
      <c r="AG67" s="192" t="str">
        <f t="shared" si="7"/>
        <v/>
      </c>
      <c r="AH67" s="172"/>
      <c r="AI67" s="219"/>
      <c r="AJ67" s="192" t="str">
        <f t="shared" si="8"/>
        <v/>
      </c>
      <c r="AK67" s="172"/>
      <c r="AL67" s="219"/>
      <c r="AM67" s="192" t="str">
        <f t="shared" si="9"/>
        <v/>
      </c>
      <c r="AN67" s="172"/>
      <c r="AO67" s="219"/>
      <c r="AP67" s="192" t="str">
        <f t="shared" si="10"/>
        <v/>
      </c>
      <c r="AQ67" s="172"/>
      <c r="AR67" s="219"/>
      <c r="AS67" s="192" t="str">
        <f t="shared" si="11"/>
        <v/>
      </c>
      <c r="AT67" s="172"/>
      <c r="AU67" s="219"/>
      <c r="AV67" s="192" t="str">
        <f t="shared" si="12"/>
        <v/>
      </c>
      <c r="AW67" s="172"/>
      <c r="AX67" s="219"/>
      <c r="AY67" s="192" t="str">
        <f t="shared" si="13"/>
        <v/>
      </c>
      <c r="AZ67" s="172"/>
      <c r="BA67" s="219"/>
      <c r="BB67" s="192" t="str">
        <f t="shared" si="14"/>
        <v/>
      </c>
      <c r="BC67" s="172"/>
      <c r="BD67" s="219"/>
      <c r="BE67" s="192" t="str">
        <f t="shared" si="15"/>
        <v/>
      </c>
      <c r="BF67" s="172"/>
      <c r="BG67" s="219"/>
      <c r="BH67" s="192" t="str">
        <f t="shared" si="16"/>
        <v/>
      </c>
      <c r="BI67" s="172"/>
      <c r="BJ67" s="219"/>
      <c r="BK67" s="192" t="str">
        <f t="shared" si="17"/>
        <v/>
      </c>
      <c r="BL67" s="172"/>
      <c r="BM67" s="219"/>
      <c r="BN67" s="192" t="str">
        <f t="shared" si="18"/>
        <v/>
      </c>
      <c r="BO67" s="172"/>
    </row>
    <row r="68" spans="3:67" ht="12" customHeight="1" x14ac:dyDescent="0.2">
      <c r="C68" s="982"/>
      <c r="D68" s="977" t="s">
        <v>173</v>
      </c>
      <c r="E68" s="978"/>
      <c r="F68" s="978"/>
      <c r="G68" s="937" t="s">
        <v>90</v>
      </c>
      <c r="H68" s="936">
        <v>3.0000000000000001E-3</v>
      </c>
      <c r="I68" s="930" t="s">
        <v>93</v>
      </c>
      <c r="J68" s="220"/>
      <c r="K68" s="221"/>
      <c r="L68" s="222" t="str">
        <f t="shared" si="0"/>
        <v/>
      </c>
      <c r="M68" s="220"/>
      <c r="N68" s="223"/>
      <c r="O68" s="222" t="str">
        <f t="shared" si="1"/>
        <v/>
      </c>
      <c r="P68" s="220"/>
      <c r="Q68" s="223"/>
      <c r="R68" s="222" t="str">
        <f t="shared" si="2"/>
        <v/>
      </c>
      <c r="S68" s="220"/>
      <c r="T68" s="223"/>
      <c r="U68" s="222" t="str">
        <f t="shared" si="3"/>
        <v/>
      </c>
      <c r="V68" s="220"/>
      <c r="W68" s="223"/>
      <c r="X68" s="222" t="str">
        <f t="shared" si="4"/>
        <v/>
      </c>
      <c r="Y68" s="220"/>
      <c r="Z68" s="223"/>
      <c r="AA68" s="222" t="str">
        <f t="shared" si="5"/>
        <v/>
      </c>
      <c r="AB68" s="220"/>
      <c r="AC68" s="223"/>
      <c r="AD68" s="222" t="str">
        <f t="shared" si="6"/>
        <v/>
      </c>
      <c r="AE68" s="220"/>
      <c r="AF68" s="223"/>
      <c r="AG68" s="222" t="str">
        <f t="shared" si="7"/>
        <v/>
      </c>
      <c r="AH68" s="220"/>
      <c r="AI68" s="223"/>
      <c r="AJ68" s="222" t="str">
        <f t="shared" si="8"/>
        <v/>
      </c>
      <c r="AK68" s="220"/>
      <c r="AL68" s="223"/>
      <c r="AM68" s="222" t="str">
        <f t="shared" si="9"/>
        <v/>
      </c>
      <c r="AN68" s="220"/>
      <c r="AO68" s="223"/>
      <c r="AP68" s="222" t="str">
        <f t="shared" si="10"/>
        <v/>
      </c>
      <c r="AQ68" s="220"/>
      <c r="AR68" s="223"/>
      <c r="AS68" s="222" t="str">
        <f t="shared" si="11"/>
        <v/>
      </c>
      <c r="AT68" s="220"/>
      <c r="AU68" s="223"/>
      <c r="AV68" s="222" t="str">
        <f t="shared" si="12"/>
        <v/>
      </c>
      <c r="AW68" s="220"/>
      <c r="AX68" s="223"/>
      <c r="AY68" s="222" t="str">
        <f t="shared" si="13"/>
        <v/>
      </c>
      <c r="AZ68" s="220"/>
      <c r="BA68" s="223"/>
      <c r="BB68" s="222" t="str">
        <f t="shared" si="14"/>
        <v/>
      </c>
      <c r="BC68" s="220"/>
      <c r="BD68" s="223"/>
      <c r="BE68" s="222" t="str">
        <f t="shared" si="15"/>
        <v/>
      </c>
      <c r="BF68" s="220"/>
      <c r="BG68" s="223"/>
      <c r="BH68" s="222" t="str">
        <f t="shared" si="16"/>
        <v/>
      </c>
      <c r="BI68" s="220"/>
      <c r="BJ68" s="223"/>
      <c r="BK68" s="222" t="str">
        <f t="shared" si="17"/>
        <v/>
      </c>
      <c r="BL68" s="220"/>
      <c r="BM68" s="223"/>
      <c r="BN68" s="222" t="str">
        <f t="shared" si="18"/>
        <v/>
      </c>
      <c r="BO68" s="172"/>
    </row>
    <row r="69" spans="3:67" ht="12" customHeight="1" x14ac:dyDescent="0.2">
      <c r="C69" s="982"/>
      <c r="D69" s="975" t="s">
        <v>174</v>
      </c>
      <c r="E69" s="976"/>
      <c r="F69" s="976"/>
      <c r="G69" s="930" t="s">
        <v>90</v>
      </c>
      <c r="H69" s="926">
        <v>0.02</v>
      </c>
      <c r="I69" s="938" t="s">
        <v>93</v>
      </c>
      <c r="J69" s="172"/>
      <c r="K69" s="217"/>
      <c r="L69" s="192" t="str">
        <f t="shared" si="0"/>
        <v/>
      </c>
      <c r="M69" s="172"/>
      <c r="N69" s="219"/>
      <c r="O69" s="192" t="str">
        <f t="shared" si="1"/>
        <v/>
      </c>
      <c r="P69" s="172"/>
      <c r="Q69" s="219"/>
      <c r="R69" s="192" t="str">
        <f t="shared" si="2"/>
        <v/>
      </c>
      <c r="S69" s="172"/>
      <c r="T69" s="219"/>
      <c r="U69" s="192" t="str">
        <f t="shared" si="3"/>
        <v/>
      </c>
      <c r="V69" s="172"/>
      <c r="W69" s="219"/>
      <c r="X69" s="192" t="str">
        <f t="shared" si="4"/>
        <v/>
      </c>
      <c r="Y69" s="172"/>
      <c r="Z69" s="219"/>
      <c r="AA69" s="192" t="str">
        <f t="shared" si="5"/>
        <v/>
      </c>
      <c r="AB69" s="172"/>
      <c r="AC69" s="219"/>
      <c r="AD69" s="192" t="str">
        <f t="shared" si="6"/>
        <v/>
      </c>
      <c r="AE69" s="172"/>
      <c r="AF69" s="219"/>
      <c r="AG69" s="192" t="str">
        <f t="shared" si="7"/>
        <v/>
      </c>
      <c r="AH69" s="172"/>
      <c r="AI69" s="219"/>
      <c r="AJ69" s="192" t="str">
        <f t="shared" si="8"/>
        <v/>
      </c>
      <c r="AK69" s="172"/>
      <c r="AL69" s="219"/>
      <c r="AM69" s="192" t="str">
        <f t="shared" si="9"/>
        <v/>
      </c>
      <c r="AN69" s="172"/>
      <c r="AO69" s="219"/>
      <c r="AP69" s="192" t="str">
        <f t="shared" si="10"/>
        <v/>
      </c>
      <c r="AQ69" s="172"/>
      <c r="AR69" s="219"/>
      <c r="AS69" s="192" t="str">
        <f t="shared" si="11"/>
        <v/>
      </c>
      <c r="AT69" s="172"/>
      <c r="AU69" s="219"/>
      <c r="AV69" s="192" t="str">
        <f t="shared" si="12"/>
        <v/>
      </c>
      <c r="AW69" s="172"/>
      <c r="AX69" s="219"/>
      <c r="AY69" s="192" t="str">
        <f t="shared" si="13"/>
        <v/>
      </c>
      <c r="AZ69" s="172"/>
      <c r="BA69" s="219"/>
      <c r="BB69" s="192" t="str">
        <f t="shared" si="14"/>
        <v/>
      </c>
      <c r="BC69" s="172"/>
      <c r="BD69" s="219"/>
      <c r="BE69" s="192" t="str">
        <f t="shared" si="15"/>
        <v/>
      </c>
      <c r="BF69" s="172"/>
      <c r="BG69" s="219"/>
      <c r="BH69" s="192" t="str">
        <f t="shared" si="16"/>
        <v/>
      </c>
      <c r="BI69" s="172"/>
      <c r="BJ69" s="219"/>
      <c r="BK69" s="192" t="str">
        <f t="shared" si="17"/>
        <v/>
      </c>
      <c r="BL69" s="172"/>
      <c r="BM69" s="219"/>
      <c r="BN69" s="192" t="str">
        <f t="shared" si="18"/>
        <v/>
      </c>
      <c r="BO69" s="172"/>
    </row>
    <row r="70" spans="3:67" ht="12" customHeight="1" x14ac:dyDescent="0.2">
      <c r="C70" s="982"/>
      <c r="D70" s="975" t="s">
        <v>175</v>
      </c>
      <c r="E70" s="976"/>
      <c r="F70" s="976"/>
      <c r="G70" s="930" t="s">
        <v>90</v>
      </c>
      <c r="H70" s="926">
        <v>0.01</v>
      </c>
      <c r="I70" s="930" t="s">
        <v>93</v>
      </c>
      <c r="J70" s="172"/>
      <c r="K70" s="217"/>
      <c r="L70" s="192" t="str">
        <f t="shared" si="0"/>
        <v/>
      </c>
      <c r="M70" s="172"/>
      <c r="N70" s="219"/>
      <c r="O70" s="192" t="str">
        <f t="shared" si="1"/>
        <v/>
      </c>
      <c r="P70" s="172"/>
      <c r="Q70" s="219"/>
      <c r="R70" s="192" t="str">
        <f t="shared" si="2"/>
        <v/>
      </c>
      <c r="S70" s="172"/>
      <c r="T70" s="219"/>
      <c r="U70" s="192" t="str">
        <f t="shared" si="3"/>
        <v/>
      </c>
      <c r="V70" s="172"/>
      <c r="W70" s="219"/>
      <c r="X70" s="192" t="str">
        <f t="shared" si="4"/>
        <v/>
      </c>
      <c r="Y70" s="172"/>
      <c r="Z70" s="219"/>
      <c r="AA70" s="192" t="str">
        <f t="shared" si="5"/>
        <v/>
      </c>
      <c r="AB70" s="172"/>
      <c r="AC70" s="219"/>
      <c r="AD70" s="192" t="str">
        <f t="shared" si="6"/>
        <v/>
      </c>
      <c r="AE70" s="172"/>
      <c r="AF70" s="219"/>
      <c r="AG70" s="192" t="str">
        <f t="shared" si="7"/>
        <v/>
      </c>
      <c r="AH70" s="172"/>
      <c r="AI70" s="219"/>
      <c r="AJ70" s="192" t="str">
        <f t="shared" si="8"/>
        <v/>
      </c>
      <c r="AK70" s="172"/>
      <c r="AL70" s="219"/>
      <c r="AM70" s="192" t="str">
        <f t="shared" si="9"/>
        <v/>
      </c>
      <c r="AN70" s="172"/>
      <c r="AO70" s="219"/>
      <c r="AP70" s="192" t="str">
        <f t="shared" si="10"/>
        <v/>
      </c>
      <c r="AQ70" s="172"/>
      <c r="AR70" s="219"/>
      <c r="AS70" s="192" t="str">
        <f t="shared" si="11"/>
        <v/>
      </c>
      <c r="AT70" s="172"/>
      <c r="AU70" s="219"/>
      <c r="AV70" s="192" t="str">
        <f t="shared" si="12"/>
        <v/>
      </c>
      <c r="AW70" s="172"/>
      <c r="AX70" s="219"/>
      <c r="AY70" s="192" t="str">
        <f t="shared" si="13"/>
        <v/>
      </c>
      <c r="AZ70" s="172"/>
      <c r="BA70" s="219"/>
      <c r="BB70" s="192" t="str">
        <f t="shared" si="14"/>
        <v/>
      </c>
      <c r="BC70" s="172"/>
      <c r="BD70" s="219"/>
      <c r="BE70" s="192" t="str">
        <f t="shared" si="15"/>
        <v/>
      </c>
      <c r="BF70" s="172"/>
      <c r="BG70" s="219"/>
      <c r="BH70" s="192" t="str">
        <f t="shared" si="16"/>
        <v/>
      </c>
      <c r="BI70" s="172"/>
      <c r="BJ70" s="219"/>
      <c r="BK70" s="192" t="str">
        <f t="shared" si="17"/>
        <v/>
      </c>
      <c r="BL70" s="172"/>
      <c r="BM70" s="219"/>
      <c r="BN70" s="192" t="str">
        <f t="shared" si="18"/>
        <v/>
      </c>
      <c r="BO70" s="172"/>
    </row>
    <row r="71" spans="3:67" ht="12" customHeight="1" x14ac:dyDescent="0.2">
      <c r="C71" s="982"/>
      <c r="D71" s="975" t="s">
        <v>176</v>
      </c>
      <c r="E71" s="976"/>
      <c r="F71" s="976"/>
      <c r="G71" s="930" t="s">
        <v>90</v>
      </c>
      <c r="H71" s="926">
        <v>0.01</v>
      </c>
      <c r="I71" s="930" t="s">
        <v>93</v>
      </c>
      <c r="J71" s="172"/>
      <c r="K71" s="217"/>
      <c r="L71" s="192" t="str">
        <f t="shared" si="0"/>
        <v/>
      </c>
      <c r="M71" s="172"/>
      <c r="N71" s="219"/>
      <c r="O71" s="192" t="str">
        <f t="shared" si="1"/>
        <v/>
      </c>
      <c r="P71" s="172"/>
      <c r="Q71" s="219"/>
      <c r="R71" s="192" t="str">
        <f t="shared" si="2"/>
        <v/>
      </c>
      <c r="S71" s="172"/>
      <c r="T71" s="219"/>
      <c r="U71" s="192" t="str">
        <f t="shared" si="3"/>
        <v/>
      </c>
      <c r="V71" s="172"/>
      <c r="W71" s="219"/>
      <c r="X71" s="192" t="str">
        <f t="shared" si="4"/>
        <v/>
      </c>
      <c r="Y71" s="172"/>
      <c r="Z71" s="219"/>
      <c r="AA71" s="192" t="str">
        <f t="shared" si="5"/>
        <v/>
      </c>
      <c r="AB71" s="172"/>
      <c r="AC71" s="219"/>
      <c r="AD71" s="192" t="str">
        <f t="shared" si="6"/>
        <v/>
      </c>
      <c r="AE71" s="172"/>
      <c r="AF71" s="219"/>
      <c r="AG71" s="192" t="str">
        <f t="shared" si="7"/>
        <v/>
      </c>
      <c r="AH71" s="172"/>
      <c r="AI71" s="219"/>
      <c r="AJ71" s="192" t="str">
        <f t="shared" si="8"/>
        <v/>
      </c>
      <c r="AK71" s="172"/>
      <c r="AL71" s="219"/>
      <c r="AM71" s="192" t="str">
        <f t="shared" si="9"/>
        <v/>
      </c>
      <c r="AN71" s="172"/>
      <c r="AO71" s="219"/>
      <c r="AP71" s="192" t="str">
        <f t="shared" si="10"/>
        <v/>
      </c>
      <c r="AQ71" s="172"/>
      <c r="AR71" s="219"/>
      <c r="AS71" s="192" t="str">
        <f t="shared" si="11"/>
        <v/>
      </c>
      <c r="AT71" s="172"/>
      <c r="AU71" s="219"/>
      <c r="AV71" s="192" t="str">
        <f t="shared" si="12"/>
        <v/>
      </c>
      <c r="AW71" s="172"/>
      <c r="AX71" s="219"/>
      <c r="AY71" s="192" t="str">
        <f t="shared" si="13"/>
        <v/>
      </c>
      <c r="AZ71" s="172"/>
      <c r="BA71" s="219"/>
      <c r="BB71" s="192" t="str">
        <f t="shared" si="14"/>
        <v/>
      </c>
      <c r="BC71" s="172"/>
      <c r="BD71" s="219"/>
      <c r="BE71" s="192" t="str">
        <f t="shared" si="15"/>
        <v/>
      </c>
      <c r="BF71" s="172"/>
      <c r="BG71" s="219"/>
      <c r="BH71" s="192" t="str">
        <f t="shared" si="16"/>
        <v/>
      </c>
      <c r="BI71" s="172"/>
      <c r="BJ71" s="219"/>
      <c r="BK71" s="192" t="str">
        <f t="shared" si="17"/>
        <v/>
      </c>
      <c r="BL71" s="172"/>
      <c r="BM71" s="219"/>
      <c r="BN71" s="192" t="str">
        <f t="shared" si="18"/>
        <v/>
      </c>
      <c r="BO71" s="172"/>
    </row>
    <row r="72" spans="3:67" ht="12" customHeight="1" x14ac:dyDescent="0.2">
      <c r="C72" s="982"/>
      <c r="D72" s="977" t="s">
        <v>177</v>
      </c>
      <c r="E72" s="978"/>
      <c r="F72" s="978"/>
      <c r="G72" s="937" t="s">
        <v>90</v>
      </c>
      <c r="H72" s="936">
        <v>10</v>
      </c>
      <c r="I72" s="937" t="s">
        <v>93</v>
      </c>
      <c r="J72" s="157"/>
      <c r="K72" s="227"/>
      <c r="L72" s="185" t="str">
        <f t="shared" si="0"/>
        <v/>
      </c>
      <c r="M72" s="157"/>
      <c r="N72" s="228"/>
      <c r="O72" s="185" t="str">
        <f t="shared" si="1"/>
        <v/>
      </c>
      <c r="P72" s="157"/>
      <c r="Q72" s="228"/>
      <c r="R72" s="185" t="str">
        <f t="shared" si="2"/>
        <v/>
      </c>
      <c r="S72" s="157"/>
      <c r="T72" s="228"/>
      <c r="U72" s="185" t="str">
        <f t="shared" si="3"/>
        <v/>
      </c>
      <c r="V72" s="157"/>
      <c r="W72" s="229"/>
      <c r="X72" s="185" t="str">
        <f t="shared" si="4"/>
        <v/>
      </c>
      <c r="Y72" s="157"/>
      <c r="Z72" s="228"/>
      <c r="AA72" s="185" t="str">
        <f t="shared" si="5"/>
        <v/>
      </c>
      <c r="AB72" s="157"/>
      <c r="AC72" s="229"/>
      <c r="AD72" s="185" t="str">
        <f t="shared" si="6"/>
        <v/>
      </c>
      <c r="AE72" s="224"/>
      <c r="AF72" s="228"/>
      <c r="AG72" s="185" t="str">
        <f t="shared" si="7"/>
        <v/>
      </c>
      <c r="AH72" s="224"/>
      <c r="AI72" s="228"/>
      <c r="AJ72" s="185" t="str">
        <f t="shared" si="8"/>
        <v/>
      </c>
      <c r="AK72" s="157"/>
      <c r="AL72" s="228"/>
      <c r="AM72" s="185" t="str">
        <f t="shared" si="9"/>
        <v/>
      </c>
      <c r="AN72" s="157"/>
      <c r="AO72" s="228"/>
      <c r="AP72" s="185" t="str">
        <f t="shared" si="10"/>
        <v/>
      </c>
      <c r="AQ72" s="157"/>
      <c r="AR72" s="228"/>
      <c r="AS72" s="185" t="str">
        <f t="shared" si="11"/>
        <v/>
      </c>
      <c r="AT72" s="157"/>
      <c r="AU72" s="228"/>
      <c r="AV72" s="185" t="str">
        <f t="shared" si="12"/>
        <v/>
      </c>
      <c r="AW72" s="157"/>
      <c r="AX72" s="229"/>
      <c r="AY72" s="185" t="str">
        <f t="shared" si="13"/>
        <v/>
      </c>
      <c r="AZ72" s="157"/>
      <c r="BA72" s="228"/>
      <c r="BB72" s="185" t="str">
        <f t="shared" si="14"/>
        <v/>
      </c>
      <c r="BC72" s="157"/>
      <c r="BD72" s="229"/>
      <c r="BE72" s="185" t="str">
        <f t="shared" si="15"/>
        <v/>
      </c>
      <c r="BF72" s="157"/>
      <c r="BG72" s="229"/>
      <c r="BH72" s="185" t="str">
        <f t="shared" si="16"/>
        <v/>
      </c>
      <c r="BI72" s="224"/>
      <c r="BJ72" s="229"/>
      <c r="BK72" s="185" t="str">
        <f t="shared" si="17"/>
        <v/>
      </c>
      <c r="BL72" s="157"/>
      <c r="BM72" s="229"/>
      <c r="BN72" s="185" t="str">
        <f t="shared" si="18"/>
        <v/>
      </c>
      <c r="BO72" s="77"/>
    </row>
    <row r="73" spans="3:67" ht="12" customHeight="1" x14ac:dyDescent="0.2">
      <c r="C73" s="982"/>
      <c r="D73" s="975" t="s">
        <v>178</v>
      </c>
      <c r="E73" s="976"/>
      <c r="F73" s="976"/>
      <c r="G73" s="938" t="s">
        <v>90</v>
      </c>
      <c r="H73" s="933">
        <v>0.8</v>
      </c>
      <c r="I73" s="930" t="s">
        <v>93</v>
      </c>
      <c r="J73" s="234"/>
      <c r="K73" s="230"/>
      <c r="L73" s="231" t="str">
        <f t="shared" si="0"/>
        <v/>
      </c>
      <c r="M73" s="933"/>
      <c r="N73" s="233"/>
      <c r="O73" s="231" t="str">
        <f t="shared" si="1"/>
        <v/>
      </c>
      <c r="P73" s="933"/>
      <c r="Q73" s="233"/>
      <c r="R73" s="231" t="str">
        <f t="shared" si="2"/>
        <v/>
      </c>
      <c r="S73" s="933"/>
      <c r="T73" s="233"/>
      <c r="U73" s="231" t="str">
        <f t="shared" si="3"/>
        <v/>
      </c>
      <c r="V73" s="933"/>
      <c r="W73" s="233"/>
      <c r="X73" s="231" t="str">
        <f t="shared" si="4"/>
        <v/>
      </c>
      <c r="Y73" s="933"/>
      <c r="Z73" s="233"/>
      <c r="AA73" s="231" t="str">
        <f t="shared" si="5"/>
        <v/>
      </c>
      <c r="AB73" s="933"/>
      <c r="AC73" s="235"/>
      <c r="AD73" s="231" t="str">
        <f t="shared" si="6"/>
        <v/>
      </c>
      <c r="AE73" s="933"/>
      <c r="AF73" s="233"/>
      <c r="AG73" s="231" t="str">
        <f t="shared" si="7"/>
        <v/>
      </c>
      <c r="AH73" s="933"/>
      <c r="AI73" s="235"/>
      <c r="AJ73" s="231" t="str">
        <f t="shared" si="8"/>
        <v/>
      </c>
      <c r="AK73" s="933"/>
      <c r="AL73" s="233"/>
      <c r="AM73" s="231" t="str">
        <f t="shared" si="9"/>
        <v/>
      </c>
      <c r="AN73" s="933"/>
      <c r="AO73" s="233"/>
      <c r="AP73" s="231" t="str">
        <f t="shared" si="10"/>
        <v/>
      </c>
      <c r="AQ73" s="933"/>
      <c r="AR73" s="233"/>
      <c r="AS73" s="231" t="str">
        <f t="shared" si="11"/>
        <v/>
      </c>
      <c r="AT73" s="933"/>
      <c r="AU73" s="233"/>
      <c r="AV73" s="231" t="str">
        <f t="shared" si="12"/>
        <v/>
      </c>
      <c r="AW73" s="933"/>
      <c r="AX73" s="233"/>
      <c r="AY73" s="231" t="str">
        <f t="shared" si="13"/>
        <v/>
      </c>
      <c r="AZ73" s="933"/>
      <c r="BA73" s="233"/>
      <c r="BB73" s="231" t="str">
        <f t="shared" si="14"/>
        <v/>
      </c>
      <c r="BC73" s="933"/>
      <c r="BD73" s="233"/>
      <c r="BE73" s="231" t="str">
        <f t="shared" si="15"/>
        <v/>
      </c>
      <c r="BF73" s="933"/>
      <c r="BG73" s="233"/>
      <c r="BH73" s="231" t="str">
        <f t="shared" si="16"/>
        <v/>
      </c>
      <c r="BI73" s="933"/>
      <c r="BJ73" s="233"/>
      <c r="BK73" s="231" t="str">
        <f t="shared" si="17"/>
        <v/>
      </c>
      <c r="BL73" s="933"/>
      <c r="BM73" s="233"/>
      <c r="BN73" s="231" t="str">
        <f t="shared" si="18"/>
        <v/>
      </c>
      <c r="BO73" s="926"/>
    </row>
    <row r="74" spans="3:67" ht="12" customHeight="1" x14ac:dyDescent="0.2">
      <c r="C74" s="982"/>
      <c r="D74" s="975" t="s">
        <v>179</v>
      </c>
      <c r="E74" s="976"/>
      <c r="F74" s="976"/>
      <c r="G74" s="930" t="s">
        <v>90</v>
      </c>
      <c r="H74" s="926">
        <v>1</v>
      </c>
      <c r="I74" s="930" t="s">
        <v>93</v>
      </c>
      <c r="J74" s="106"/>
      <c r="K74" s="217"/>
      <c r="L74" s="110" t="str">
        <f t="shared" si="0"/>
        <v/>
      </c>
      <c r="M74" s="926"/>
      <c r="N74" s="219"/>
      <c r="O74" s="110" t="str">
        <f t="shared" si="1"/>
        <v/>
      </c>
      <c r="P74" s="926"/>
      <c r="Q74" s="219"/>
      <c r="R74" s="110" t="str">
        <f t="shared" si="2"/>
        <v/>
      </c>
      <c r="S74" s="926"/>
      <c r="T74" s="219"/>
      <c r="U74" s="110" t="str">
        <f t="shared" si="3"/>
        <v/>
      </c>
      <c r="V74" s="926"/>
      <c r="W74" s="219"/>
      <c r="X74" s="110" t="str">
        <f t="shared" si="4"/>
        <v/>
      </c>
      <c r="Y74" s="926"/>
      <c r="Z74" s="219"/>
      <c r="AA74" s="110" t="str">
        <f t="shared" si="5"/>
        <v/>
      </c>
      <c r="AB74" s="926"/>
      <c r="AC74" s="219"/>
      <c r="AD74" s="110" t="str">
        <f t="shared" si="6"/>
        <v/>
      </c>
      <c r="AE74" s="926"/>
      <c r="AF74" s="219"/>
      <c r="AG74" s="110" t="str">
        <f t="shared" si="7"/>
        <v/>
      </c>
      <c r="AH74" s="926"/>
      <c r="AI74" s="219"/>
      <c r="AJ74" s="110" t="str">
        <f t="shared" si="8"/>
        <v/>
      </c>
      <c r="AK74" s="926"/>
      <c r="AL74" s="219"/>
      <c r="AM74" s="110" t="str">
        <f t="shared" si="9"/>
        <v/>
      </c>
      <c r="AN74" s="926"/>
      <c r="AO74" s="219"/>
      <c r="AP74" s="110" t="str">
        <f t="shared" si="10"/>
        <v/>
      </c>
      <c r="AQ74" s="926"/>
      <c r="AR74" s="219"/>
      <c r="AS74" s="110" t="str">
        <f t="shared" si="11"/>
        <v/>
      </c>
      <c r="AT74" s="926"/>
      <c r="AU74" s="219"/>
      <c r="AV74" s="110" t="str">
        <f t="shared" si="12"/>
        <v/>
      </c>
      <c r="AW74" s="926"/>
      <c r="AX74" s="219"/>
      <c r="AY74" s="110" t="str">
        <f t="shared" si="13"/>
        <v/>
      </c>
      <c r="AZ74" s="926"/>
      <c r="BA74" s="219"/>
      <c r="BB74" s="110" t="str">
        <f t="shared" si="14"/>
        <v/>
      </c>
      <c r="BC74" s="926"/>
      <c r="BD74" s="219"/>
      <c r="BE74" s="110" t="str">
        <f t="shared" si="15"/>
        <v/>
      </c>
      <c r="BF74" s="926"/>
      <c r="BG74" s="219"/>
      <c r="BH74" s="110" t="str">
        <f t="shared" si="16"/>
        <v/>
      </c>
      <c r="BI74" s="926"/>
      <c r="BJ74" s="219"/>
      <c r="BK74" s="110" t="str">
        <f t="shared" si="17"/>
        <v/>
      </c>
      <c r="BL74" s="926"/>
      <c r="BM74" s="219"/>
      <c r="BN74" s="110" t="str">
        <f t="shared" si="18"/>
        <v/>
      </c>
      <c r="BO74" s="926"/>
    </row>
    <row r="75" spans="3:67" ht="12" customHeight="1" x14ac:dyDescent="0.2">
      <c r="C75" s="983"/>
      <c r="D75" s="979" t="s">
        <v>180</v>
      </c>
      <c r="E75" s="980"/>
      <c r="F75" s="980"/>
      <c r="G75" s="939" t="s">
        <v>99</v>
      </c>
      <c r="H75" s="928">
        <v>0.05</v>
      </c>
      <c r="I75" s="939" t="s">
        <v>93</v>
      </c>
      <c r="J75" s="40"/>
      <c r="K75" s="240"/>
      <c r="L75" s="72" t="str">
        <f t="shared" si="0"/>
        <v/>
      </c>
      <c r="M75" s="40"/>
      <c r="N75" s="240"/>
      <c r="O75" s="72" t="str">
        <f t="shared" si="1"/>
        <v/>
      </c>
      <c r="P75" s="40"/>
      <c r="Q75" s="240"/>
      <c r="R75" s="72" t="str">
        <f t="shared" si="2"/>
        <v/>
      </c>
      <c r="S75" s="40"/>
      <c r="T75" s="240"/>
      <c r="U75" s="72" t="str">
        <f t="shared" si="3"/>
        <v/>
      </c>
      <c r="V75" s="40"/>
      <c r="W75" s="240"/>
      <c r="X75" s="72" t="str">
        <f t="shared" si="4"/>
        <v/>
      </c>
      <c r="Y75" s="40"/>
      <c r="Z75" s="240"/>
      <c r="AA75" s="72" t="str">
        <f t="shared" si="5"/>
        <v/>
      </c>
      <c r="AB75" s="40"/>
      <c r="AC75" s="238"/>
      <c r="AD75" s="72" t="str">
        <f t="shared" si="6"/>
        <v/>
      </c>
      <c r="AE75" s="40"/>
      <c r="AF75" s="240"/>
      <c r="AG75" s="72" t="str">
        <f t="shared" si="7"/>
        <v/>
      </c>
      <c r="AH75" s="40"/>
      <c r="AI75" s="238"/>
      <c r="AJ75" s="72" t="str">
        <f t="shared" si="8"/>
        <v/>
      </c>
      <c r="AK75" s="40"/>
      <c r="AL75" s="240"/>
      <c r="AM75" s="72" t="str">
        <f t="shared" si="9"/>
        <v/>
      </c>
      <c r="AN75" s="40"/>
      <c r="AO75" s="240"/>
      <c r="AP75" s="72" t="str">
        <f t="shared" si="10"/>
        <v/>
      </c>
      <c r="AQ75" s="40"/>
      <c r="AR75" s="240"/>
      <c r="AS75" s="72" t="str">
        <f t="shared" si="11"/>
        <v/>
      </c>
      <c r="AT75" s="40"/>
      <c r="AU75" s="240"/>
      <c r="AV75" s="72" t="str">
        <f t="shared" si="12"/>
        <v/>
      </c>
      <c r="AW75" s="40"/>
      <c r="AX75" s="240"/>
      <c r="AY75" s="72" t="str">
        <f t="shared" si="13"/>
        <v/>
      </c>
      <c r="AZ75" s="40"/>
      <c r="BA75" s="240"/>
      <c r="BB75" s="72" t="str">
        <f t="shared" si="14"/>
        <v/>
      </c>
      <c r="BC75" s="40"/>
      <c r="BD75" s="240"/>
      <c r="BE75" s="72" t="str">
        <f t="shared" si="15"/>
        <v/>
      </c>
      <c r="BF75" s="40"/>
      <c r="BG75" s="240"/>
      <c r="BH75" s="72" t="str">
        <f t="shared" si="16"/>
        <v/>
      </c>
      <c r="BI75" s="40"/>
      <c r="BJ75" s="240"/>
      <c r="BK75" s="72" t="str">
        <f t="shared" si="17"/>
        <v/>
      </c>
      <c r="BL75" s="40"/>
      <c r="BM75" s="240"/>
      <c r="BN75" s="72" t="str">
        <f t="shared" si="18"/>
        <v/>
      </c>
      <c r="BO75" s="23"/>
    </row>
    <row r="76" spans="3:67" ht="12" customHeight="1" x14ac:dyDescent="0.2">
      <c r="C76" s="981" t="s">
        <v>181</v>
      </c>
      <c r="D76" s="984" t="s">
        <v>182</v>
      </c>
      <c r="E76" s="985"/>
      <c r="F76" s="985"/>
      <c r="G76" s="917" t="s">
        <v>90</v>
      </c>
      <c r="H76" s="915"/>
      <c r="I76" s="917"/>
      <c r="J76" s="64"/>
      <c r="K76" s="241"/>
      <c r="L76" s="63"/>
      <c r="M76" s="64"/>
      <c r="N76" s="241"/>
      <c r="O76" s="62"/>
      <c r="P76" s="64"/>
      <c r="Q76" s="241"/>
      <c r="R76" s="90"/>
      <c r="S76" s="64"/>
      <c r="T76" s="241"/>
      <c r="U76" s="67"/>
      <c r="V76" s="64"/>
      <c r="W76" s="241"/>
      <c r="X76" s="67"/>
      <c r="Y76" s="64"/>
      <c r="Z76" s="241"/>
      <c r="AA76" s="63"/>
      <c r="AB76" s="64"/>
      <c r="AC76" s="241"/>
      <c r="AD76" s="63"/>
      <c r="AE76" s="64"/>
      <c r="AF76" s="241"/>
      <c r="AG76" s="62"/>
      <c r="AH76" s="64"/>
      <c r="AI76" s="241"/>
      <c r="AJ76" s="62"/>
      <c r="AK76" s="64"/>
      <c r="AL76" s="241"/>
      <c r="AM76" s="67"/>
      <c r="AN76" s="64"/>
      <c r="AO76" s="241"/>
      <c r="AP76" s="67"/>
      <c r="AQ76" s="64"/>
      <c r="AR76" s="241"/>
      <c r="AS76" s="62"/>
      <c r="AT76" s="64"/>
      <c r="AU76" s="241"/>
      <c r="AV76" s="62"/>
      <c r="AW76" s="64"/>
      <c r="AX76" s="241"/>
      <c r="AY76" s="91"/>
      <c r="AZ76" s="64"/>
      <c r="BA76" s="241"/>
      <c r="BB76" s="67"/>
      <c r="BC76" s="64"/>
      <c r="BD76" s="241"/>
      <c r="BE76" s="67"/>
      <c r="BF76" s="64"/>
      <c r="BG76" s="241"/>
      <c r="BH76" s="67"/>
      <c r="BI76" s="64"/>
      <c r="BJ76" s="241"/>
      <c r="BK76" s="66"/>
      <c r="BL76" s="64"/>
      <c r="BM76" s="241"/>
      <c r="BN76" s="98"/>
      <c r="BO76" s="23"/>
    </row>
    <row r="77" spans="3:67" ht="12" customHeight="1" x14ac:dyDescent="0.2">
      <c r="C77" s="994"/>
      <c r="D77" s="975" t="s">
        <v>183</v>
      </c>
      <c r="E77" s="976"/>
      <c r="F77" s="976"/>
      <c r="G77" s="930" t="s">
        <v>90</v>
      </c>
      <c r="H77" s="926"/>
      <c r="I77" s="930"/>
      <c r="J77" s="23"/>
      <c r="K77" s="203"/>
      <c r="L77" s="173"/>
      <c r="M77" s="23"/>
      <c r="N77" s="203"/>
      <c r="O77" s="173"/>
      <c r="P77" s="23"/>
      <c r="Q77" s="203"/>
      <c r="R77" s="173"/>
      <c r="S77" s="199"/>
      <c r="T77" s="203"/>
      <c r="U77" s="174"/>
      <c r="V77" s="199"/>
      <c r="W77" s="197"/>
      <c r="X77" s="174"/>
      <c r="Y77" s="199"/>
      <c r="Z77" s="203"/>
      <c r="AA77" s="201"/>
      <c r="AB77" s="199"/>
      <c r="AC77" s="203"/>
      <c r="AD77" s="173"/>
      <c r="AE77" s="23"/>
      <c r="AF77" s="197"/>
      <c r="AG77" s="29"/>
      <c r="AH77" s="23"/>
      <c r="AI77" s="197"/>
      <c r="AJ77" s="29"/>
      <c r="AK77" s="199"/>
      <c r="AL77" s="197"/>
      <c r="AM77" s="202"/>
      <c r="AN77" s="23"/>
      <c r="AO77" s="197"/>
      <c r="AP77" s="174"/>
      <c r="AQ77" s="23"/>
      <c r="AR77" s="197"/>
      <c r="AS77" s="29"/>
      <c r="AT77" s="23"/>
      <c r="AU77" s="197"/>
      <c r="AV77" s="173"/>
      <c r="AW77" s="23"/>
      <c r="AX77" s="197"/>
      <c r="AY77" s="173"/>
      <c r="AZ77" s="199"/>
      <c r="BA77" s="197"/>
      <c r="BB77" s="174"/>
      <c r="BC77" s="199"/>
      <c r="BD77" s="197"/>
      <c r="BE77" s="173"/>
      <c r="BF77" s="199"/>
      <c r="BG77" s="197"/>
      <c r="BH77" s="173"/>
      <c r="BI77" s="23"/>
      <c r="BJ77" s="197"/>
      <c r="BK77" s="173"/>
      <c r="BL77" s="23"/>
      <c r="BM77" s="197"/>
      <c r="BN77" s="174"/>
      <c r="BO77" s="199"/>
    </row>
    <row r="78" spans="3:67" ht="12" customHeight="1" x14ac:dyDescent="0.2">
      <c r="C78" s="994"/>
      <c r="D78" s="975" t="s">
        <v>184</v>
      </c>
      <c r="E78" s="976"/>
      <c r="F78" s="976"/>
      <c r="G78" s="930" t="s">
        <v>90</v>
      </c>
      <c r="H78" s="926"/>
      <c r="I78" s="930"/>
      <c r="J78" s="23"/>
      <c r="K78" s="203"/>
      <c r="L78" s="173"/>
      <c r="M78" s="23"/>
      <c r="N78" s="203"/>
      <c r="O78" s="173"/>
      <c r="P78" s="23"/>
      <c r="Q78" s="203"/>
      <c r="R78" s="173"/>
      <c r="S78" s="199"/>
      <c r="T78" s="203"/>
      <c r="U78" s="174"/>
      <c r="V78" s="199"/>
      <c r="W78" s="197"/>
      <c r="X78" s="174"/>
      <c r="Y78" s="199"/>
      <c r="Z78" s="203"/>
      <c r="AA78" s="201"/>
      <c r="AB78" s="199"/>
      <c r="AC78" s="203"/>
      <c r="AD78" s="173"/>
      <c r="AE78" s="23"/>
      <c r="AF78" s="197"/>
      <c r="AG78" s="29"/>
      <c r="AH78" s="23"/>
      <c r="AI78" s="197"/>
      <c r="AJ78" s="29"/>
      <c r="AK78" s="199"/>
      <c r="AL78" s="197"/>
      <c r="AM78" s="202"/>
      <c r="AN78" s="926"/>
      <c r="AO78" s="197"/>
      <c r="AP78" s="174"/>
      <c r="AQ78" s="926"/>
      <c r="AR78" s="197"/>
      <c r="AS78" s="29"/>
      <c r="AT78" s="23"/>
      <c r="AU78" s="197"/>
      <c r="AV78" s="173"/>
      <c r="AW78" s="926"/>
      <c r="AX78" s="197"/>
      <c r="AY78" s="173"/>
      <c r="AZ78" s="926"/>
      <c r="BA78" s="197"/>
      <c r="BB78" s="174"/>
      <c r="BC78" s="926"/>
      <c r="BD78" s="197"/>
      <c r="BE78" s="173"/>
      <c r="BF78" s="926"/>
      <c r="BG78" s="197"/>
      <c r="BH78" s="173"/>
      <c r="BI78" s="926"/>
      <c r="BJ78" s="197"/>
      <c r="BK78" s="173"/>
      <c r="BL78" s="926"/>
      <c r="BM78" s="197"/>
      <c r="BN78" s="174"/>
      <c r="BO78" s="926"/>
    </row>
    <row r="79" spans="3:67" ht="12" customHeight="1" x14ac:dyDescent="0.2">
      <c r="C79" s="994"/>
      <c r="D79" s="977" t="s">
        <v>185</v>
      </c>
      <c r="E79" s="978"/>
      <c r="F79" s="978"/>
      <c r="G79" s="937" t="s">
        <v>90</v>
      </c>
      <c r="H79" s="936"/>
      <c r="I79" s="937"/>
      <c r="J79" s="936"/>
      <c r="K79" s="242"/>
      <c r="L79" s="181"/>
      <c r="M79" s="936"/>
      <c r="N79" s="242"/>
      <c r="O79" s="181"/>
      <c r="P79" s="936"/>
      <c r="Q79" s="242"/>
      <c r="R79" s="181"/>
      <c r="S79" s="936"/>
      <c r="T79" s="242"/>
      <c r="U79" s="184"/>
      <c r="V79" s="936"/>
      <c r="W79" s="229"/>
      <c r="X79" s="184"/>
      <c r="Y79" s="243"/>
      <c r="Z79" s="242"/>
      <c r="AA79" s="244"/>
      <c r="AB79" s="936"/>
      <c r="AC79" s="242"/>
      <c r="AD79" s="181"/>
      <c r="AE79" s="224"/>
      <c r="AF79" s="229"/>
      <c r="AG79" s="226"/>
      <c r="AH79" s="224"/>
      <c r="AI79" s="229"/>
      <c r="AJ79" s="226"/>
      <c r="AK79" s="243"/>
      <c r="AL79" s="229"/>
      <c r="AM79" s="245"/>
      <c r="AN79" s="936"/>
      <c r="AO79" s="229"/>
      <c r="AP79" s="184"/>
      <c r="AQ79" s="224"/>
      <c r="AR79" s="229"/>
      <c r="AS79" s="226"/>
      <c r="AT79" s="224"/>
      <c r="AU79" s="229"/>
      <c r="AV79" s="181"/>
      <c r="AW79" s="224"/>
      <c r="AX79" s="229"/>
      <c r="AY79" s="181"/>
      <c r="AZ79" s="243"/>
      <c r="BA79" s="229"/>
      <c r="BB79" s="184"/>
      <c r="BC79" s="936"/>
      <c r="BD79" s="229"/>
      <c r="BE79" s="181"/>
      <c r="BF79" s="936"/>
      <c r="BG79" s="229"/>
      <c r="BH79" s="181"/>
      <c r="BI79" s="224"/>
      <c r="BJ79" s="229"/>
      <c r="BK79" s="181"/>
      <c r="BL79" s="936"/>
      <c r="BM79" s="229"/>
      <c r="BN79" s="184"/>
      <c r="BO79" s="106"/>
    </row>
    <row r="80" spans="3:67" ht="12" customHeight="1" x14ac:dyDescent="0.2">
      <c r="C80" s="994"/>
      <c r="D80" s="975" t="s">
        <v>186</v>
      </c>
      <c r="E80" s="976"/>
      <c r="F80" s="976"/>
      <c r="G80" s="930" t="s">
        <v>90</v>
      </c>
      <c r="H80" s="926"/>
      <c r="I80" s="930"/>
      <c r="J80" s="926"/>
      <c r="K80" s="237"/>
      <c r="L80" s="173"/>
      <c r="M80" s="926"/>
      <c r="N80" s="237"/>
      <c r="O80" s="173"/>
      <c r="P80" s="926"/>
      <c r="Q80" s="237"/>
      <c r="R80" s="173"/>
      <c r="S80" s="926"/>
      <c r="T80" s="237"/>
      <c r="U80" s="174"/>
      <c r="V80" s="926"/>
      <c r="W80" s="191"/>
      <c r="X80" s="174"/>
      <c r="Y80" s="926"/>
      <c r="Z80" s="237"/>
      <c r="AA80" s="173"/>
      <c r="AB80" s="926"/>
      <c r="AC80" s="237"/>
      <c r="AD80" s="173"/>
      <c r="AE80" s="926"/>
      <c r="AF80" s="191"/>
      <c r="AG80" s="29"/>
      <c r="AH80" s="23"/>
      <c r="AI80" s="191"/>
      <c r="AJ80" s="29"/>
      <c r="AK80" s="926"/>
      <c r="AL80" s="191"/>
      <c r="AM80" s="110"/>
      <c r="AN80" s="926"/>
      <c r="AO80" s="191"/>
      <c r="AP80" s="174"/>
      <c r="AQ80" s="926"/>
      <c r="AR80" s="191"/>
      <c r="AS80" s="29"/>
      <c r="AT80" s="23"/>
      <c r="AU80" s="191"/>
      <c r="AV80" s="173"/>
      <c r="AW80" s="23"/>
      <c r="AX80" s="191"/>
      <c r="AY80" s="173"/>
      <c r="AZ80" s="926"/>
      <c r="BA80" s="191"/>
      <c r="BB80" s="174"/>
      <c r="BC80" s="106"/>
      <c r="BD80" s="191"/>
      <c r="BE80" s="173"/>
      <c r="BF80" s="926"/>
      <c r="BG80" s="191"/>
      <c r="BH80" s="173"/>
      <c r="BI80" s="926"/>
      <c r="BJ80" s="191"/>
      <c r="BK80" s="173"/>
      <c r="BL80" s="926"/>
      <c r="BM80" s="191"/>
      <c r="BN80" s="174"/>
      <c r="BO80" s="926"/>
    </row>
    <row r="81" spans="3:67" ht="12" customHeight="1" x14ac:dyDescent="0.2">
      <c r="C81" s="994"/>
      <c r="D81" s="975" t="s">
        <v>187</v>
      </c>
      <c r="E81" s="976"/>
      <c r="F81" s="976"/>
      <c r="G81" s="930" t="s">
        <v>90</v>
      </c>
      <c r="H81" s="926"/>
      <c r="I81" s="930"/>
      <c r="J81" s="926"/>
      <c r="K81" s="237"/>
      <c r="L81" s="173"/>
      <c r="M81" s="926"/>
      <c r="N81" s="237"/>
      <c r="O81" s="173"/>
      <c r="P81" s="926"/>
      <c r="Q81" s="237"/>
      <c r="R81" s="173"/>
      <c r="S81" s="926"/>
      <c r="T81" s="237"/>
      <c r="U81" s="174"/>
      <c r="V81" s="926"/>
      <c r="W81" s="191"/>
      <c r="X81" s="174"/>
      <c r="Y81" s="926"/>
      <c r="Z81" s="237"/>
      <c r="AA81" s="107"/>
      <c r="AB81" s="926"/>
      <c r="AC81" s="237"/>
      <c r="AD81" s="173"/>
      <c r="AE81" s="926"/>
      <c r="AF81" s="191"/>
      <c r="AG81" s="29"/>
      <c r="AH81" s="926"/>
      <c r="AI81" s="191"/>
      <c r="AJ81" s="29"/>
      <c r="AK81" s="926"/>
      <c r="AL81" s="191"/>
      <c r="AM81" s="110"/>
      <c r="AN81" s="926"/>
      <c r="AO81" s="191"/>
      <c r="AP81" s="174"/>
      <c r="AQ81" s="926"/>
      <c r="AR81" s="191"/>
      <c r="AS81" s="29"/>
      <c r="AT81" s="926"/>
      <c r="AU81" s="191"/>
      <c r="AV81" s="173"/>
      <c r="AW81" s="926"/>
      <c r="AX81" s="191"/>
      <c r="AY81" s="173"/>
      <c r="AZ81" s="926"/>
      <c r="BA81" s="191"/>
      <c r="BB81" s="174"/>
      <c r="BC81" s="926"/>
      <c r="BD81" s="191"/>
      <c r="BE81" s="173"/>
      <c r="BF81" s="926"/>
      <c r="BG81" s="191"/>
      <c r="BH81" s="173"/>
      <c r="BI81" s="926"/>
      <c r="BJ81" s="191"/>
      <c r="BK81" s="173"/>
      <c r="BL81" s="926"/>
      <c r="BM81" s="191"/>
      <c r="BN81" s="174"/>
      <c r="BO81" s="926"/>
    </row>
    <row r="82" spans="3:67" ht="12" customHeight="1" x14ac:dyDescent="0.2">
      <c r="C82" s="994"/>
      <c r="D82" s="975" t="s">
        <v>188</v>
      </c>
      <c r="E82" s="976"/>
      <c r="F82" s="976"/>
      <c r="G82" s="930" t="s">
        <v>90</v>
      </c>
      <c r="H82" s="926"/>
      <c r="I82" s="930"/>
      <c r="J82" s="23"/>
      <c r="K82" s="237"/>
      <c r="L82" s="173"/>
      <c r="M82" s="23"/>
      <c r="N82" s="237"/>
      <c r="O82" s="173"/>
      <c r="P82" s="23"/>
      <c r="Q82" s="237"/>
      <c r="R82" s="173"/>
      <c r="S82" s="106"/>
      <c r="T82" s="237"/>
      <c r="U82" s="174"/>
      <c r="V82" s="106"/>
      <c r="W82" s="191"/>
      <c r="X82" s="174"/>
      <c r="Y82" s="106"/>
      <c r="Z82" s="237"/>
      <c r="AA82" s="107"/>
      <c r="AB82" s="106"/>
      <c r="AC82" s="237"/>
      <c r="AD82" s="173"/>
      <c r="AE82" s="23"/>
      <c r="AF82" s="191"/>
      <c r="AG82" s="29"/>
      <c r="AH82" s="23"/>
      <c r="AI82" s="191"/>
      <c r="AJ82" s="29"/>
      <c r="AK82" s="106"/>
      <c r="AL82" s="191"/>
      <c r="AM82" s="110"/>
      <c r="AN82" s="23"/>
      <c r="AO82" s="191"/>
      <c r="AP82" s="174"/>
      <c r="AQ82" s="23"/>
      <c r="AR82" s="191"/>
      <c r="AS82" s="29"/>
      <c r="AT82" s="23"/>
      <c r="AU82" s="191"/>
      <c r="AV82" s="173"/>
      <c r="AW82" s="23"/>
      <c r="AX82" s="191"/>
      <c r="AY82" s="173"/>
      <c r="AZ82" s="106"/>
      <c r="BA82" s="191"/>
      <c r="BB82" s="174"/>
      <c r="BC82" s="106"/>
      <c r="BD82" s="191"/>
      <c r="BE82" s="173"/>
      <c r="BF82" s="106"/>
      <c r="BG82" s="191"/>
      <c r="BH82" s="173"/>
      <c r="BI82" s="23"/>
      <c r="BJ82" s="191"/>
      <c r="BK82" s="173"/>
      <c r="BL82" s="23"/>
      <c r="BM82" s="191"/>
      <c r="BN82" s="174"/>
      <c r="BO82" s="106"/>
    </row>
    <row r="83" spans="3:67" ht="12" customHeight="1" x14ac:dyDescent="0.2">
      <c r="C83" s="994"/>
      <c r="D83" s="977" t="s">
        <v>189</v>
      </c>
      <c r="E83" s="978"/>
      <c r="F83" s="978"/>
      <c r="G83" s="937" t="s">
        <v>90</v>
      </c>
      <c r="H83" s="936"/>
      <c r="I83" s="937"/>
      <c r="J83" s="224"/>
      <c r="K83" s="242"/>
      <c r="L83" s="181"/>
      <c r="M83" s="224"/>
      <c r="N83" s="242"/>
      <c r="O83" s="181"/>
      <c r="P83" s="224"/>
      <c r="Q83" s="242"/>
      <c r="R83" s="181"/>
      <c r="S83" s="157"/>
      <c r="T83" s="242"/>
      <c r="U83" s="184"/>
      <c r="V83" s="157"/>
      <c r="W83" s="229"/>
      <c r="X83" s="184"/>
      <c r="Y83" s="157"/>
      <c r="Z83" s="242"/>
      <c r="AA83" s="177"/>
      <c r="AB83" s="157"/>
      <c r="AC83" s="242"/>
      <c r="AD83" s="181"/>
      <c r="AE83" s="936"/>
      <c r="AF83" s="229"/>
      <c r="AG83" s="226"/>
      <c r="AH83" s="936"/>
      <c r="AI83" s="229"/>
      <c r="AJ83" s="226"/>
      <c r="AK83" s="157"/>
      <c r="AL83" s="229"/>
      <c r="AM83" s="185"/>
      <c r="AN83" s="224"/>
      <c r="AO83" s="229"/>
      <c r="AP83" s="184"/>
      <c r="AQ83" s="224"/>
      <c r="AR83" s="229"/>
      <c r="AS83" s="226"/>
      <c r="AT83" s="936"/>
      <c r="AU83" s="229"/>
      <c r="AV83" s="181"/>
      <c r="AW83" s="224"/>
      <c r="AX83" s="229"/>
      <c r="AY83" s="181"/>
      <c r="AZ83" s="157"/>
      <c r="BA83" s="229"/>
      <c r="BB83" s="184"/>
      <c r="BC83" s="157"/>
      <c r="BD83" s="229"/>
      <c r="BE83" s="181"/>
      <c r="BF83" s="157"/>
      <c r="BG83" s="229"/>
      <c r="BH83" s="181"/>
      <c r="BI83" s="936"/>
      <c r="BJ83" s="229"/>
      <c r="BK83" s="181"/>
      <c r="BL83" s="224"/>
      <c r="BM83" s="229"/>
      <c r="BN83" s="184"/>
      <c r="BO83" s="77"/>
    </row>
    <row r="84" spans="3:67" ht="12" customHeight="1" x14ac:dyDescent="0.2">
      <c r="C84" s="994"/>
      <c r="D84" s="975" t="s">
        <v>190</v>
      </c>
      <c r="E84" s="976"/>
      <c r="F84" s="976"/>
      <c r="G84" s="930" t="s">
        <v>90</v>
      </c>
      <c r="H84" s="926"/>
      <c r="I84" s="930"/>
      <c r="J84" s="23"/>
      <c r="K84" s="189"/>
      <c r="L84" s="142"/>
      <c r="M84" s="23"/>
      <c r="N84" s="191"/>
      <c r="O84" s="29"/>
      <c r="P84" s="23"/>
      <c r="Q84" s="188"/>
      <c r="R84" s="79"/>
      <c r="S84" s="77"/>
      <c r="T84" s="188"/>
      <c r="U84" s="81"/>
      <c r="V84" s="77"/>
      <c r="W84" s="191"/>
      <c r="X84" s="81"/>
      <c r="Y84" s="77"/>
      <c r="Z84" s="188"/>
      <c r="AA84" s="76"/>
      <c r="AB84" s="77"/>
      <c r="AC84" s="191"/>
      <c r="AD84" s="76"/>
      <c r="AE84" s="926"/>
      <c r="AF84" s="188"/>
      <c r="AG84" s="29"/>
      <c r="AH84" s="926"/>
      <c r="AI84" s="188"/>
      <c r="AJ84" s="29"/>
      <c r="AK84" s="77"/>
      <c r="AL84" s="188"/>
      <c r="AM84" s="81"/>
      <c r="AN84" s="23"/>
      <c r="AO84" s="191"/>
      <c r="AP84" s="143"/>
      <c r="AQ84" s="23"/>
      <c r="AR84" s="188"/>
      <c r="AS84" s="29"/>
      <c r="AT84" s="926"/>
      <c r="AU84" s="188"/>
      <c r="AV84" s="29"/>
      <c r="AW84" s="23"/>
      <c r="AX84" s="191"/>
      <c r="AY84" s="76"/>
      <c r="AZ84" s="77"/>
      <c r="BA84" s="188"/>
      <c r="BB84" s="81"/>
      <c r="BC84" s="77"/>
      <c r="BD84" s="191"/>
      <c r="BE84" s="81"/>
      <c r="BF84" s="77"/>
      <c r="BG84" s="191"/>
      <c r="BH84" s="81"/>
      <c r="BI84" s="926"/>
      <c r="BJ84" s="191"/>
      <c r="BK84" s="25"/>
      <c r="BL84" s="106"/>
      <c r="BM84" s="191"/>
      <c r="BN84" s="81"/>
      <c r="BO84" s="106"/>
    </row>
    <row r="85" spans="3:67" ht="12" customHeight="1" x14ac:dyDescent="0.2">
      <c r="C85" s="994"/>
      <c r="D85" s="975" t="s">
        <v>191</v>
      </c>
      <c r="E85" s="976"/>
      <c r="F85" s="976"/>
      <c r="G85" s="930" t="s">
        <v>90</v>
      </c>
      <c r="H85" s="926"/>
      <c r="I85" s="930"/>
      <c r="J85" s="106"/>
      <c r="K85" s="203"/>
      <c r="L85" s="107"/>
      <c r="M85" s="106"/>
      <c r="N85" s="191"/>
      <c r="O85" s="105"/>
      <c r="P85" s="106"/>
      <c r="Q85" s="197"/>
      <c r="R85" s="79"/>
      <c r="S85" s="77"/>
      <c r="T85" s="197"/>
      <c r="U85" s="110"/>
      <c r="V85" s="106"/>
      <c r="W85" s="197"/>
      <c r="X85" s="110"/>
      <c r="Y85" s="106"/>
      <c r="Z85" s="197"/>
      <c r="AA85" s="107"/>
      <c r="AB85" s="106"/>
      <c r="AC85" s="197"/>
      <c r="AD85" s="107"/>
      <c r="AE85" s="926"/>
      <c r="AF85" s="197"/>
      <c r="AG85" s="29"/>
      <c r="AH85" s="926"/>
      <c r="AI85" s="191"/>
      <c r="AJ85" s="29"/>
      <c r="AK85" s="106"/>
      <c r="AL85" s="191"/>
      <c r="AM85" s="110"/>
      <c r="AN85" s="106"/>
      <c r="AO85" s="191"/>
      <c r="AP85" s="110"/>
      <c r="AQ85" s="106"/>
      <c r="AR85" s="197"/>
      <c r="AS85" s="105"/>
      <c r="AT85" s="926"/>
      <c r="AU85" s="197"/>
      <c r="AV85" s="29"/>
      <c r="AW85" s="106"/>
      <c r="AX85" s="197"/>
      <c r="AY85" s="76"/>
      <c r="AZ85" s="77"/>
      <c r="BA85" s="197"/>
      <c r="BB85" s="110"/>
      <c r="BC85" s="106"/>
      <c r="BD85" s="197"/>
      <c r="BE85" s="110"/>
      <c r="BF85" s="106"/>
      <c r="BG85" s="197"/>
      <c r="BH85" s="110"/>
      <c r="BI85" s="106"/>
      <c r="BJ85" s="197"/>
      <c r="BK85" s="25"/>
      <c r="BL85" s="106"/>
      <c r="BM85" s="197"/>
      <c r="BN85" s="81"/>
      <c r="BO85" s="77"/>
    </row>
    <row r="86" spans="3:67" ht="12" customHeight="1" x14ac:dyDescent="0.2">
      <c r="C86" s="995"/>
      <c r="D86" s="975" t="s">
        <v>192</v>
      </c>
      <c r="E86" s="976"/>
      <c r="F86" s="976"/>
      <c r="G86" s="930" t="s">
        <v>90</v>
      </c>
      <c r="H86" s="926"/>
      <c r="I86" s="930"/>
      <c r="J86" s="106"/>
      <c r="K86" s="203"/>
      <c r="L86" s="107"/>
      <c r="M86" s="249"/>
      <c r="N86" s="191"/>
      <c r="O86" s="105"/>
      <c r="P86" s="106"/>
      <c r="Q86" s="197"/>
      <c r="R86" s="105"/>
      <c r="S86" s="249"/>
      <c r="T86" s="197"/>
      <c r="U86" s="250"/>
      <c r="V86" s="106"/>
      <c r="W86" s="197"/>
      <c r="X86" s="110"/>
      <c r="Y86" s="106"/>
      <c r="Z86" s="191"/>
      <c r="AA86" s="107"/>
      <c r="AB86" s="249"/>
      <c r="AC86" s="240"/>
      <c r="AD86" s="107"/>
      <c r="AE86" s="928"/>
      <c r="AF86" s="191"/>
      <c r="AG86" s="29"/>
      <c r="AH86" s="926"/>
      <c r="AI86" s="248"/>
      <c r="AJ86" s="29"/>
      <c r="AK86" s="106"/>
      <c r="AL86" s="191"/>
      <c r="AM86" s="110"/>
      <c r="AN86" s="106"/>
      <c r="AO86" s="191"/>
      <c r="AP86" s="250"/>
      <c r="AQ86" s="249"/>
      <c r="AR86" s="191"/>
      <c r="AS86" s="105"/>
      <c r="AT86" s="926"/>
      <c r="AU86" s="197"/>
      <c r="AV86" s="29"/>
      <c r="AW86" s="106"/>
      <c r="AX86" s="197"/>
      <c r="AY86" s="107"/>
      <c r="AZ86" s="249"/>
      <c r="BA86" s="197"/>
      <c r="BB86" s="250"/>
      <c r="BC86" s="106"/>
      <c r="BD86" s="197"/>
      <c r="BE86" s="110"/>
      <c r="BF86" s="106"/>
      <c r="BG86" s="197"/>
      <c r="BH86" s="110"/>
      <c r="BI86" s="928"/>
      <c r="BJ86" s="197"/>
      <c r="BK86" s="25"/>
      <c r="BL86" s="106"/>
      <c r="BM86" s="197"/>
      <c r="BN86" s="110"/>
      <c r="BO86" s="106"/>
    </row>
    <row r="87" spans="3:67" ht="12" customHeight="1" x14ac:dyDescent="0.2">
      <c r="C87" s="981" t="s">
        <v>193</v>
      </c>
      <c r="D87" s="988" t="s">
        <v>194</v>
      </c>
      <c r="E87" s="989"/>
      <c r="F87" s="989"/>
      <c r="G87" s="251" t="s">
        <v>90</v>
      </c>
      <c r="H87" s="915"/>
      <c r="I87" s="917"/>
      <c r="J87" s="95"/>
      <c r="K87" s="252"/>
      <c r="L87" s="96"/>
      <c r="M87" s="95"/>
      <c r="N87" s="253"/>
      <c r="O87" s="94"/>
      <c r="P87" s="95"/>
      <c r="Q87" s="253"/>
      <c r="R87" s="94"/>
      <c r="S87" s="95"/>
      <c r="T87" s="253"/>
      <c r="U87" s="254"/>
      <c r="V87" s="95"/>
      <c r="W87" s="253"/>
      <c r="X87" s="99"/>
      <c r="Y87" s="95"/>
      <c r="Z87" s="253"/>
      <c r="AA87" s="96"/>
      <c r="AB87" s="95"/>
      <c r="AC87" s="241"/>
      <c r="AD87" s="96"/>
      <c r="AE87" s="64"/>
      <c r="AF87" s="253"/>
      <c r="AG87" s="255"/>
      <c r="AH87" s="256"/>
      <c r="AI87" s="241"/>
      <c r="AJ87" s="94"/>
      <c r="AK87" s="95"/>
      <c r="AL87" s="253"/>
      <c r="AM87" s="99"/>
      <c r="AN87" s="95"/>
      <c r="AO87" s="253"/>
      <c r="AP87" s="99"/>
      <c r="AQ87" s="95"/>
      <c r="AR87" s="253"/>
      <c r="AS87" s="94"/>
      <c r="AT87" s="64"/>
      <c r="AU87" s="253"/>
      <c r="AV87" s="94"/>
      <c r="AW87" s="95"/>
      <c r="AX87" s="253"/>
      <c r="AY87" s="96"/>
      <c r="AZ87" s="95"/>
      <c r="BA87" s="253"/>
      <c r="BB87" s="254"/>
      <c r="BC87" s="95"/>
      <c r="BD87" s="253"/>
      <c r="BE87" s="99"/>
      <c r="BF87" s="95"/>
      <c r="BG87" s="253"/>
      <c r="BH87" s="99"/>
      <c r="BI87" s="64"/>
      <c r="BJ87" s="253"/>
      <c r="BK87" s="254"/>
      <c r="BL87" s="95"/>
      <c r="BM87" s="253"/>
      <c r="BN87" s="99"/>
      <c r="BO87" s="106"/>
    </row>
    <row r="88" spans="3:67" ht="12" customHeight="1" x14ac:dyDescent="0.2">
      <c r="C88" s="982"/>
      <c r="D88" s="990" t="s">
        <v>195</v>
      </c>
      <c r="E88" s="991"/>
      <c r="F88" s="991"/>
      <c r="G88" s="257" t="s">
        <v>90</v>
      </c>
      <c r="H88" s="926"/>
      <c r="I88" s="930"/>
      <c r="J88" s="106"/>
      <c r="K88" s="203"/>
      <c r="L88" s="107"/>
      <c r="M88" s="106"/>
      <c r="N88" s="197"/>
      <c r="O88" s="105"/>
      <c r="P88" s="106"/>
      <c r="Q88" s="197"/>
      <c r="R88" s="105"/>
      <c r="S88" s="106"/>
      <c r="T88" s="197"/>
      <c r="U88" s="198"/>
      <c r="V88" s="106"/>
      <c r="W88" s="197"/>
      <c r="X88" s="110"/>
      <c r="Y88" s="106"/>
      <c r="Z88" s="197"/>
      <c r="AA88" s="107"/>
      <c r="AB88" s="106"/>
      <c r="AC88" s="188"/>
      <c r="AD88" s="107"/>
      <c r="AE88" s="23"/>
      <c r="AF88" s="197"/>
      <c r="AG88" s="200"/>
      <c r="AH88" s="199"/>
      <c r="AI88" s="188"/>
      <c r="AJ88" s="105"/>
      <c r="AK88" s="106"/>
      <c r="AL88" s="197"/>
      <c r="AM88" s="110"/>
      <c r="AN88" s="106"/>
      <c r="AO88" s="197"/>
      <c r="AP88" s="110"/>
      <c r="AQ88" s="106"/>
      <c r="AR88" s="197"/>
      <c r="AS88" s="105"/>
      <c r="AT88" s="23"/>
      <c r="AU88" s="197"/>
      <c r="AV88" s="105"/>
      <c r="AW88" s="106"/>
      <c r="AX88" s="197"/>
      <c r="AY88" s="107"/>
      <c r="AZ88" s="106"/>
      <c r="BA88" s="197"/>
      <c r="BB88" s="198"/>
      <c r="BC88" s="106"/>
      <c r="BD88" s="197"/>
      <c r="BE88" s="110"/>
      <c r="BF88" s="106"/>
      <c r="BG88" s="197"/>
      <c r="BH88" s="110"/>
      <c r="BI88" s="23"/>
      <c r="BJ88" s="197"/>
      <c r="BK88" s="198"/>
      <c r="BL88" s="106"/>
      <c r="BM88" s="197"/>
      <c r="BN88" s="110"/>
      <c r="BO88" s="106"/>
    </row>
    <row r="89" spans="3:67" ht="12" customHeight="1" x14ac:dyDescent="0.2">
      <c r="C89" s="982"/>
      <c r="D89" s="990" t="s">
        <v>196</v>
      </c>
      <c r="E89" s="991"/>
      <c r="F89" s="991"/>
      <c r="G89" s="257" t="s">
        <v>90</v>
      </c>
      <c r="H89" s="926"/>
      <c r="I89" s="930"/>
      <c r="J89" s="106"/>
      <c r="K89" s="203"/>
      <c r="L89" s="107"/>
      <c r="M89" s="106"/>
      <c r="N89" s="197"/>
      <c r="O89" s="105"/>
      <c r="P89" s="106"/>
      <c r="Q89" s="197"/>
      <c r="R89" s="105"/>
      <c r="S89" s="106"/>
      <c r="T89" s="197"/>
      <c r="U89" s="198"/>
      <c r="V89" s="106"/>
      <c r="W89" s="197"/>
      <c r="X89" s="110"/>
      <c r="Y89" s="106"/>
      <c r="Z89" s="197"/>
      <c r="AA89" s="107"/>
      <c r="AB89" s="106"/>
      <c r="AC89" s="188"/>
      <c r="AD89" s="107"/>
      <c r="AE89" s="23"/>
      <c r="AF89" s="197"/>
      <c r="AG89" s="200"/>
      <c r="AH89" s="199"/>
      <c r="AI89" s="188"/>
      <c r="AJ89" s="105"/>
      <c r="AK89" s="106"/>
      <c r="AL89" s="197"/>
      <c r="AM89" s="110"/>
      <c r="AN89" s="106"/>
      <c r="AO89" s="197"/>
      <c r="AP89" s="110"/>
      <c r="AQ89" s="106"/>
      <c r="AR89" s="197"/>
      <c r="AS89" s="105"/>
      <c r="AT89" s="23"/>
      <c r="AU89" s="197"/>
      <c r="AV89" s="105"/>
      <c r="AW89" s="106"/>
      <c r="AX89" s="197"/>
      <c r="AY89" s="107"/>
      <c r="AZ89" s="106"/>
      <c r="BA89" s="197"/>
      <c r="BB89" s="198"/>
      <c r="BC89" s="106"/>
      <c r="BD89" s="197"/>
      <c r="BE89" s="110"/>
      <c r="BF89" s="106"/>
      <c r="BG89" s="197"/>
      <c r="BH89" s="110"/>
      <c r="BI89" s="23"/>
      <c r="BJ89" s="197"/>
      <c r="BK89" s="198"/>
      <c r="BL89" s="106"/>
      <c r="BM89" s="197"/>
      <c r="BN89" s="110"/>
      <c r="BO89" s="106"/>
    </row>
    <row r="90" spans="3:67" ht="12" customHeight="1" x14ac:dyDescent="0.2">
      <c r="C90" s="982"/>
      <c r="D90" s="990" t="s">
        <v>197</v>
      </c>
      <c r="E90" s="991"/>
      <c r="F90" s="991"/>
      <c r="G90" s="257" t="s">
        <v>90</v>
      </c>
      <c r="H90" s="926"/>
      <c r="I90" s="930"/>
      <c r="J90" s="106"/>
      <c r="K90" s="203"/>
      <c r="L90" s="107"/>
      <c r="M90" s="106"/>
      <c r="N90" s="197"/>
      <c r="O90" s="105"/>
      <c r="P90" s="106"/>
      <c r="Q90" s="197"/>
      <c r="R90" s="105"/>
      <c r="S90" s="106"/>
      <c r="T90" s="197"/>
      <c r="U90" s="198"/>
      <c r="V90" s="106"/>
      <c r="W90" s="197"/>
      <c r="X90" s="110"/>
      <c r="Y90" s="106"/>
      <c r="Z90" s="197"/>
      <c r="AA90" s="107"/>
      <c r="AB90" s="106"/>
      <c r="AC90" s="188"/>
      <c r="AD90" s="107"/>
      <c r="AE90" s="23"/>
      <c r="AF90" s="197"/>
      <c r="AG90" s="200"/>
      <c r="AH90" s="199"/>
      <c r="AI90" s="188"/>
      <c r="AJ90" s="105"/>
      <c r="AK90" s="106"/>
      <c r="AL90" s="197"/>
      <c r="AM90" s="110"/>
      <c r="AN90" s="106"/>
      <c r="AO90" s="197"/>
      <c r="AP90" s="110"/>
      <c r="AQ90" s="106"/>
      <c r="AR90" s="197"/>
      <c r="AS90" s="105"/>
      <c r="AT90" s="23"/>
      <c r="AU90" s="197"/>
      <c r="AV90" s="105"/>
      <c r="AW90" s="106"/>
      <c r="AX90" s="197"/>
      <c r="AY90" s="107"/>
      <c r="AZ90" s="106"/>
      <c r="BA90" s="197"/>
      <c r="BB90" s="198"/>
      <c r="BC90" s="106"/>
      <c r="BD90" s="197"/>
      <c r="BE90" s="110"/>
      <c r="BF90" s="106"/>
      <c r="BG90" s="197"/>
      <c r="BH90" s="110"/>
      <c r="BI90" s="23"/>
      <c r="BJ90" s="197"/>
      <c r="BK90" s="198"/>
      <c r="BL90" s="106"/>
      <c r="BM90" s="197"/>
      <c r="BN90" s="110"/>
      <c r="BO90" s="106"/>
    </row>
    <row r="91" spans="3:67" ht="12" customHeight="1" x14ac:dyDescent="0.2">
      <c r="C91" s="983"/>
      <c r="D91" s="992" t="s">
        <v>198</v>
      </c>
      <c r="E91" s="993"/>
      <c r="F91" s="993"/>
      <c r="G91" s="258" t="s">
        <v>90</v>
      </c>
      <c r="H91" s="928"/>
      <c r="I91" s="939"/>
      <c r="J91" s="249"/>
      <c r="K91" s="260"/>
      <c r="L91" s="261"/>
      <c r="M91" s="249"/>
      <c r="N91" s="262"/>
      <c r="O91" s="259"/>
      <c r="P91" s="249"/>
      <c r="Q91" s="262"/>
      <c r="R91" s="259"/>
      <c r="S91" s="249"/>
      <c r="T91" s="262"/>
      <c r="U91" s="263"/>
      <c r="V91" s="249"/>
      <c r="W91" s="262"/>
      <c r="X91" s="250"/>
      <c r="Y91" s="249"/>
      <c r="Z91" s="262"/>
      <c r="AA91" s="261"/>
      <c r="AB91" s="249"/>
      <c r="AC91" s="239"/>
      <c r="AD91" s="261"/>
      <c r="AE91" s="40"/>
      <c r="AF91" s="262"/>
      <c r="AG91" s="259"/>
      <c r="AH91" s="40"/>
      <c r="AI91" s="239"/>
      <c r="AJ91" s="259"/>
      <c r="AK91" s="249"/>
      <c r="AL91" s="262"/>
      <c r="AM91" s="250"/>
      <c r="AN91" s="249"/>
      <c r="AO91" s="262"/>
      <c r="AP91" s="250"/>
      <c r="AQ91" s="249"/>
      <c r="AR91" s="262"/>
      <c r="AS91" s="259"/>
      <c r="AT91" s="40"/>
      <c r="AU91" s="262"/>
      <c r="AV91" s="259"/>
      <c r="AW91" s="249"/>
      <c r="AX91" s="262"/>
      <c r="AY91" s="261"/>
      <c r="AZ91" s="249"/>
      <c r="BA91" s="262"/>
      <c r="BB91" s="263"/>
      <c r="BC91" s="249"/>
      <c r="BD91" s="262"/>
      <c r="BE91" s="250"/>
      <c r="BF91" s="249"/>
      <c r="BG91" s="262"/>
      <c r="BH91" s="250"/>
      <c r="BI91" s="40"/>
      <c r="BJ91" s="262"/>
      <c r="BK91" s="263"/>
      <c r="BL91" s="249"/>
      <c r="BM91" s="262"/>
      <c r="BN91" s="250"/>
      <c r="BO91" s="106"/>
    </row>
    <row r="92" spans="3:67" ht="12" customHeight="1" x14ac:dyDescent="0.2">
      <c r="C92" s="981" t="s">
        <v>199</v>
      </c>
      <c r="D92" s="984" t="s">
        <v>200</v>
      </c>
      <c r="E92" s="985"/>
      <c r="F92" s="985"/>
      <c r="G92" s="917" t="s">
        <v>90</v>
      </c>
      <c r="H92" s="915">
        <v>0.06</v>
      </c>
      <c r="I92" s="917" t="s">
        <v>201</v>
      </c>
      <c r="J92" s="64"/>
      <c r="K92" s="125"/>
      <c r="L92" s="215" t="str">
        <f t="shared" ref="L92:L106" si="19">IF(K92="","",(IF(K92&lt;=$H92,"○","×")))</f>
        <v/>
      </c>
      <c r="M92" s="64"/>
      <c r="N92" s="266"/>
      <c r="O92" s="215" t="str">
        <f t="shared" ref="O92:O106" si="20">IF(N92="","",(IF(N92&lt;=$H92,"○","×")))</f>
        <v/>
      </c>
      <c r="P92" s="64"/>
      <c r="Q92" s="266"/>
      <c r="R92" s="215" t="str">
        <f t="shared" ref="R92:R106" si="21">IF(Q92="","",(IF(Q92&lt;=$H92,"○","×")))</f>
        <v/>
      </c>
      <c r="S92" s="64"/>
      <c r="T92" s="266"/>
      <c r="U92" s="215" t="str">
        <f t="shared" ref="U92:U106" si="22">IF(T92="","",(IF(T92&lt;=$H92,"○","×")))</f>
        <v/>
      </c>
      <c r="V92" s="64"/>
      <c r="W92" s="266"/>
      <c r="X92" s="215" t="str">
        <f t="shared" ref="X92:X106" si="23">IF(W92="","",(IF(W92&lt;=$H92,"○","×")))</f>
        <v/>
      </c>
      <c r="Y92" s="64"/>
      <c r="Z92" s="266"/>
      <c r="AA92" s="215" t="str">
        <f t="shared" ref="AA92:AA106" si="24">IF(Z92="","",(IF(Z92&lt;=$H92,"○","×")))</f>
        <v/>
      </c>
      <c r="AB92" s="64"/>
      <c r="AC92" s="265"/>
      <c r="AD92" s="215" t="str">
        <f t="shared" ref="AD92:AD106" si="25">IF(AC92="","",(IF(AC92&lt;=$H92,"○","×")))</f>
        <v/>
      </c>
      <c r="AE92" s="64"/>
      <c r="AF92" s="266"/>
      <c r="AG92" s="215" t="str">
        <f t="shared" ref="AG92:AG106" si="26">IF(AF92="","",(IF(AF92&lt;=$H92,"○","×")))</f>
        <v/>
      </c>
      <c r="AH92" s="64"/>
      <c r="AI92" s="265"/>
      <c r="AJ92" s="215" t="str">
        <f t="shared" ref="AJ92:AJ106" si="27">IF(AI92="","",(IF(AI92&lt;=$H92,"○","×")))</f>
        <v/>
      </c>
      <c r="AK92" s="64"/>
      <c r="AL92" s="266"/>
      <c r="AM92" s="215" t="str">
        <f t="shared" ref="AM92:AM106" si="28">IF(AL92="","",(IF(AL92&lt;=$H92,"○","×")))</f>
        <v/>
      </c>
      <c r="AN92" s="64"/>
      <c r="AO92" s="266"/>
      <c r="AP92" s="215" t="str">
        <f t="shared" ref="AP92:AP106" si="29">IF(AO92="","",(IF(AO92&lt;=$H92,"○","×")))</f>
        <v/>
      </c>
      <c r="AQ92" s="64"/>
      <c r="AR92" s="266"/>
      <c r="AS92" s="215" t="str">
        <f t="shared" ref="AS92:AS106" si="30">IF(AR92="","",(IF(AR92&lt;=$H92,"○","×")))</f>
        <v/>
      </c>
      <c r="AT92" s="64"/>
      <c r="AU92" s="266"/>
      <c r="AV92" s="215" t="str">
        <f t="shared" ref="AV92:AV106" si="31">IF(AU92="","",(IF(AU92&lt;=$H92,"○","×")))</f>
        <v/>
      </c>
      <c r="AW92" s="64"/>
      <c r="AX92" s="266"/>
      <c r="AY92" s="215" t="str">
        <f t="shared" ref="AY92:AY106" si="32">IF(AX92="","",(IF(AX92&lt;=$H92,"○","×")))</f>
        <v/>
      </c>
      <c r="AZ92" s="64"/>
      <c r="BA92" s="266"/>
      <c r="BB92" s="215" t="str">
        <f t="shared" ref="BB92:BB106" si="33">IF(BA92="","",(IF(BA92&lt;=$H92,"○","×")))</f>
        <v/>
      </c>
      <c r="BC92" s="64"/>
      <c r="BD92" s="266"/>
      <c r="BE92" s="215" t="str">
        <f t="shared" ref="BE92:BE106" si="34">IF(BD92="","",(IF(BD92&lt;=$H92,"○","×")))</f>
        <v/>
      </c>
      <c r="BF92" s="64"/>
      <c r="BG92" s="266"/>
      <c r="BH92" s="215" t="str">
        <f t="shared" ref="BH92:BH106" si="35">IF(BG92="","",(IF(BG92&lt;=$H92,"○","×")))</f>
        <v/>
      </c>
      <c r="BI92" s="64"/>
      <c r="BJ92" s="266"/>
      <c r="BK92" s="215" t="str">
        <f t="shared" ref="BK92:BK106" si="36">IF(BJ92="","",(IF(BJ92&lt;=$H92,"○","×")))</f>
        <v/>
      </c>
      <c r="BL92" s="64"/>
      <c r="BM92" s="266"/>
      <c r="BN92" s="215" t="str">
        <f t="shared" ref="BN92:BN106" si="37">IF(BM92="","",(IF(BM92&lt;=$H92,"○","×")))</f>
        <v/>
      </c>
      <c r="BO92" s="23"/>
    </row>
    <row r="93" spans="3:67" ht="12" customHeight="1" x14ac:dyDescent="0.2">
      <c r="C93" s="982"/>
      <c r="D93" s="975" t="s">
        <v>202</v>
      </c>
      <c r="E93" s="976"/>
      <c r="F93" s="976"/>
      <c r="G93" s="930" t="s">
        <v>90</v>
      </c>
      <c r="H93" s="926">
        <v>0.04</v>
      </c>
      <c r="I93" s="930" t="s">
        <v>201</v>
      </c>
      <c r="J93" s="23"/>
      <c r="K93" s="218"/>
      <c r="L93" s="192" t="str">
        <f t="shared" si="19"/>
        <v/>
      </c>
      <c r="M93" s="23"/>
      <c r="N93" s="195"/>
      <c r="O93" s="192" t="str">
        <f t="shared" si="20"/>
        <v/>
      </c>
      <c r="P93" s="23"/>
      <c r="Q93" s="195"/>
      <c r="R93" s="192" t="str">
        <f t="shared" si="21"/>
        <v/>
      </c>
      <c r="S93" s="23"/>
      <c r="T93" s="195"/>
      <c r="U93" s="192" t="str">
        <f t="shared" si="22"/>
        <v/>
      </c>
      <c r="V93" s="23"/>
      <c r="W93" s="195"/>
      <c r="X93" s="192" t="str">
        <f t="shared" si="23"/>
        <v/>
      </c>
      <c r="Y93" s="23"/>
      <c r="Z93" s="195"/>
      <c r="AA93" s="192" t="str">
        <f t="shared" si="24"/>
        <v/>
      </c>
      <c r="AB93" s="23"/>
      <c r="AC93" s="267"/>
      <c r="AD93" s="192" t="str">
        <f t="shared" si="25"/>
        <v/>
      </c>
      <c r="AE93" s="23"/>
      <c r="AF93" s="195"/>
      <c r="AG93" s="192" t="str">
        <f t="shared" si="26"/>
        <v/>
      </c>
      <c r="AH93" s="23"/>
      <c r="AI93" s="267"/>
      <c r="AJ93" s="192" t="str">
        <f t="shared" si="27"/>
        <v/>
      </c>
      <c r="AK93" s="23"/>
      <c r="AL93" s="195"/>
      <c r="AM93" s="192" t="str">
        <f t="shared" si="28"/>
        <v/>
      </c>
      <c r="AN93" s="23"/>
      <c r="AO93" s="195"/>
      <c r="AP93" s="192" t="str">
        <f t="shared" si="29"/>
        <v/>
      </c>
      <c r="AQ93" s="23"/>
      <c r="AR93" s="195"/>
      <c r="AS93" s="192" t="str">
        <f t="shared" si="30"/>
        <v/>
      </c>
      <c r="AT93" s="23"/>
      <c r="AU93" s="195"/>
      <c r="AV93" s="192" t="str">
        <f t="shared" si="31"/>
        <v/>
      </c>
      <c r="AW93" s="23"/>
      <c r="AX93" s="195"/>
      <c r="AY93" s="192" t="str">
        <f t="shared" si="32"/>
        <v/>
      </c>
      <c r="AZ93" s="23"/>
      <c r="BA93" s="195"/>
      <c r="BB93" s="192" t="str">
        <f t="shared" si="33"/>
        <v/>
      </c>
      <c r="BC93" s="23"/>
      <c r="BD93" s="195"/>
      <c r="BE93" s="192" t="str">
        <f t="shared" si="34"/>
        <v/>
      </c>
      <c r="BF93" s="23"/>
      <c r="BG93" s="195"/>
      <c r="BH93" s="192" t="str">
        <f t="shared" si="35"/>
        <v/>
      </c>
      <c r="BI93" s="23"/>
      <c r="BJ93" s="195"/>
      <c r="BK93" s="192" t="str">
        <f t="shared" si="36"/>
        <v/>
      </c>
      <c r="BL93" s="23"/>
      <c r="BM93" s="195"/>
      <c r="BN93" s="192" t="str">
        <f t="shared" si="37"/>
        <v/>
      </c>
      <c r="BO93" s="23"/>
    </row>
    <row r="94" spans="3:67" ht="12" customHeight="1" x14ac:dyDescent="0.2">
      <c r="C94" s="982"/>
      <c r="D94" s="975" t="s">
        <v>203</v>
      </c>
      <c r="E94" s="976"/>
      <c r="F94" s="976"/>
      <c r="G94" s="930" t="s">
        <v>90</v>
      </c>
      <c r="H94" s="926">
        <v>0.06</v>
      </c>
      <c r="I94" s="930" t="s">
        <v>201</v>
      </c>
      <c r="J94" s="23"/>
      <c r="K94" s="218"/>
      <c r="L94" s="192" t="str">
        <f t="shared" si="19"/>
        <v/>
      </c>
      <c r="M94" s="23"/>
      <c r="N94" s="195"/>
      <c r="O94" s="192" t="str">
        <f t="shared" si="20"/>
        <v/>
      </c>
      <c r="P94" s="23"/>
      <c r="Q94" s="195"/>
      <c r="R94" s="192" t="str">
        <f t="shared" si="21"/>
        <v/>
      </c>
      <c r="S94" s="23"/>
      <c r="T94" s="195"/>
      <c r="U94" s="192" t="str">
        <f t="shared" si="22"/>
        <v/>
      </c>
      <c r="V94" s="23"/>
      <c r="W94" s="195"/>
      <c r="X94" s="192" t="str">
        <f t="shared" si="23"/>
        <v/>
      </c>
      <c r="Y94" s="23"/>
      <c r="Z94" s="195"/>
      <c r="AA94" s="192" t="str">
        <f t="shared" si="24"/>
        <v/>
      </c>
      <c r="AB94" s="23"/>
      <c r="AC94" s="267"/>
      <c r="AD94" s="192" t="str">
        <f t="shared" si="25"/>
        <v/>
      </c>
      <c r="AE94" s="23"/>
      <c r="AF94" s="195"/>
      <c r="AG94" s="192" t="str">
        <f t="shared" si="26"/>
        <v/>
      </c>
      <c r="AH94" s="23"/>
      <c r="AI94" s="267"/>
      <c r="AJ94" s="192" t="str">
        <f t="shared" si="27"/>
        <v/>
      </c>
      <c r="AK94" s="23"/>
      <c r="AL94" s="195"/>
      <c r="AM94" s="192" t="str">
        <f t="shared" si="28"/>
        <v/>
      </c>
      <c r="AN94" s="23"/>
      <c r="AO94" s="195"/>
      <c r="AP94" s="192" t="str">
        <f t="shared" si="29"/>
        <v/>
      </c>
      <c r="AQ94" s="23"/>
      <c r="AR94" s="195"/>
      <c r="AS94" s="192" t="str">
        <f t="shared" si="30"/>
        <v/>
      </c>
      <c r="AT94" s="23"/>
      <c r="AU94" s="195"/>
      <c r="AV94" s="192" t="str">
        <f t="shared" si="31"/>
        <v/>
      </c>
      <c r="AW94" s="23"/>
      <c r="AX94" s="195"/>
      <c r="AY94" s="192" t="str">
        <f t="shared" si="32"/>
        <v/>
      </c>
      <c r="AZ94" s="23"/>
      <c r="BA94" s="195"/>
      <c r="BB94" s="192" t="str">
        <f t="shared" si="33"/>
        <v/>
      </c>
      <c r="BC94" s="23"/>
      <c r="BD94" s="195"/>
      <c r="BE94" s="192" t="str">
        <f t="shared" si="34"/>
        <v/>
      </c>
      <c r="BF94" s="23"/>
      <c r="BG94" s="195"/>
      <c r="BH94" s="192" t="str">
        <f t="shared" si="35"/>
        <v/>
      </c>
      <c r="BI94" s="23"/>
      <c r="BJ94" s="195"/>
      <c r="BK94" s="192" t="str">
        <f t="shared" si="36"/>
        <v/>
      </c>
      <c r="BL94" s="23"/>
      <c r="BM94" s="195"/>
      <c r="BN94" s="192" t="str">
        <f t="shared" si="37"/>
        <v/>
      </c>
      <c r="BO94" s="23"/>
    </row>
    <row r="95" spans="3:67" ht="12" customHeight="1" x14ac:dyDescent="0.2">
      <c r="C95" s="982"/>
      <c r="D95" s="977" t="s">
        <v>204</v>
      </c>
      <c r="E95" s="978"/>
      <c r="F95" s="978"/>
      <c r="G95" s="937" t="s">
        <v>90</v>
      </c>
      <c r="H95" s="936">
        <v>0.2</v>
      </c>
      <c r="I95" s="930" t="s">
        <v>201</v>
      </c>
      <c r="J95" s="224"/>
      <c r="K95" s="269"/>
      <c r="L95" s="222" t="str">
        <f t="shared" si="19"/>
        <v/>
      </c>
      <c r="M95" s="224"/>
      <c r="N95" s="269"/>
      <c r="O95" s="222" t="str">
        <f t="shared" si="20"/>
        <v/>
      </c>
      <c r="P95" s="224"/>
      <c r="Q95" s="269"/>
      <c r="R95" s="222" t="str">
        <f t="shared" si="21"/>
        <v/>
      </c>
      <c r="S95" s="224"/>
      <c r="T95" s="269"/>
      <c r="U95" s="222" t="str">
        <f t="shared" si="22"/>
        <v/>
      </c>
      <c r="V95" s="224"/>
      <c r="W95" s="269"/>
      <c r="X95" s="222" t="str">
        <f t="shared" si="23"/>
        <v/>
      </c>
      <c r="Y95" s="224"/>
      <c r="Z95" s="269"/>
      <c r="AA95" s="222" t="str">
        <f t="shared" si="24"/>
        <v/>
      </c>
      <c r="AB95" s="224"/>
      <c r="AC95" s="268"/>
      <c r="AD95" s="222" t="str">
        <f t="shared" si="25"/>
        <v/>
      </c>
      <c r="AE95" s="224"/>
      <c r="AF95" s="269"/>
      <c r="AG95" s="222" t="str">
        <f t="shared" si="26"/>
        <v/>
      </c>
      <c r="AH95" s="224"/>
      <c r="AI95" s="268"/>
      <c r="AJ95" s="222" t="str">
        <f t="shared" si="27"/>
        <v/>
      </c>
      <c r="AK95" s="224"/>
      <c r="AL95" s="269"/>
      <c r="AM95" s="222" t="str">
        <f t="shared" si="28"/>
        <v/>
      </c>
      <c r="AN95" s="224"/>
      <c r="AO95" s="269"/>
      <c r="AP95" s="222" t="str">
        <f t="shared" si="29"/>
        <v/>
      </c>
      <c r="AQ95" s="224"/>
      <c r="AR95" s="269"/>
      <c r="AS95" s="222" t="str">
        <f t="shared" si="30"/>
        <v/>
      </c>
      <c r="AT95" s="224"/>
      <c r="AU95" s="269"/>
      <c r="AV95" s="222" t="str">
        <f t="shared" si="31"/>
        <v/>
      </c>
      <c r="AW95" s="224"/>
      <c r="AX95" s="269"/>
      <c r="AY95" s="222" t="str">
        <f t="shared" si="32"/>
        <v/>
      </c>
      <c r="AZ95" s="224"/>
      <c r="BA95" s="269"/>
      <c r="BB95" s="222" t="str">
        <f t="shared" si="33"/>
        <v/>
      </c>
      <c r="BC95" s="224"/>
      <c r="BD95" s="269"/>
      <c r="BE95" s="222" t="str">
        <f t="shared" si="34"/>
        <v/>
      </c>
      <c r="BF95" s="224"/>
      <c r="BG95" s="269"/>
      <c r="BH95" s="222" t="str">
        <f t="shared" si="35"/>
        <v/>
      </c>
      <c r="BI95" s="224"/>
      <c r="BJ95" s="269"/>
      <c r="BK95" s="222" t="str">
        <f t="shared" si="36"/>
        <v/>
      </c>
      <c r="BL95" s="224"/>
      <c r="BM95" s="269"/>
      <c r="BN95" s="222" t="str">
        <f t="shared" si="37"/>
        <v/>
      </c>
      <c r="BO95" s="23"/>
    </row>
    <row r="96" spans="3:67" ht="12" customHeight="1" x14ac:dyDescent="0.2">
      <c r="C96" s="982"/>
      <c r="D96" s="975" t="s">
        <v>205</v>
      </c>
      <c r="E96" s="976"/>
      <c r="F96" s="976"/>
      <c r="G96" s="930" t="s">
        <v>90</v>
      </c>
      <c r="H96" s="926">
        <v>8.0000000000000002E-3</v>
      </c>
      <c r="I96" s="938" t="s">
        <v>201</v>
      </c>
      <c r="J96" s="23"/>
      <c r="K96" s="218"/>
      <c r="L96" s="192" t="str">
        <f t="shared" si="19"/>
        <v/>
      </c>
      <c r="M96" s="23"/>
      <c r="N96" s="270"/>
      <c r="O96" s="192" t="str">
        <f t="shared" si="20"/>
        <v/>
      </c>
      <c r="P96" s="23"/>
      <c r="Q96" s="270"/>
      <c r="R96" s="192" t="str">
        <f t="shared" si="21"/>
        <v/>
      </c>
      <c r="S96" s="23"/>
      <c r="T96" s="270"/>
      <c r="U96" s="192" t="str">
        <f t="shared" si="22"/>
        <v/>
      </c>
      <c r="V96" s="23"/>
      <c r="W96" s="270"/>
      <c r="X96" s="192" t="str">
        <f t="shared" si="23"/>
        <v/>
      </c>
      <c r="Y96" s="23"/>
      <c r="Z96" s="270"/>
      <c r="AA96" s="192" t="str">
        <f t="shared" si="24"/>
        <v/>
      </c>
      <c r="AB96" s="23"/>
      <c r="AC96" s="267"/>
      <c r="AD96" s="192" t="str">
        <f t="shared" si="25"/>
        <v/>
      </c>
      <c r="AE96" s="23"/>
      <c r="AF96" s="270"/>
      <c r="AG96" s="192" t="str">
        <f t="shared" si="26"/>
        <v/>
      </c>
      <c r="AH96" s="23"/>
      <c r="AI96" s="267"/>
      <c r="AJ96" s="192" t="str">
        <f t="shared" si="27"/>
        <v/>
      </c>
      <c r="AK96" s="23"/>
      <c r="AL96" s="270"/>
      <c r="AM96" s="192" t="str">
        <f t="shared" si="28"/>
        <v/>
      </c>
      <c r="AN96" s="23"/>
      <c r="AO96" s="270"/>
      <c r="AP96" s="192" t="str">
        <f t="shared" si="29"/>
        <v/>
      </c>
      <c r="AQ96" s="23"/>
      <c r="AR96" s="270"/>
      <c r="AS96" s="192" t="str">
        <f t="shared" si="30"/>
        <v/>
      </c>
      <c r="AT96" s="23"/>
      <c r="AU96" s="270"/>
      <c r="AV96" s="192" t="str">
        <f t="shared" si="31"/>
        <v/>
      </c>
      <c r="AW96" s="23"/>
      <c r="AX96" s="270"/>
      <c r="AY96" s="192" t="str">
        <f t="shared" si="32"/>
        <v/>
      </c>
      <c r="AZ96" s="23"/>
      <c r="BA96" s="270"/>
      <c r="BB96" s="192" t="str">
        <f t="shared" si="33"/>
        <v/>
      </c>
      <c r="BC96" s="23"/>
      <c r="BD96" s="270"/>
      <c r="BE96" s="192" t="str">
        <f t="shared" si="34"/>
        <v/>
      </c>
      <c r="BF96" s="23"/>
      <c r="BG96" s="270"/>
      <c r="BH96" s="192" t="str">
        <f t="shared" si="35"/>
        <v/>
      </c>
      <c r="BI96" s="23"/>
      <c r="BJ96" s="270"/>
      <c r="BK96" s="192" t="str">
        <f t="shared" si="36"/>
        <v/>
      </c>
      <c r="BL96" s="23"/>
      <c r="BM96" s="270"/>
      <c r="BN96" s="192" t="str">
        <f t="shared" si="37"/>
        <v/>
      </c>
      <c r="BO96" s="23"/>
    </row>
    <row r="97" spans="3:67" ht="12" customHeight="1" x14ac:dyDescent="0.2">
      <c r="C97" s="982"/>
      <c r="D97" s="975" t="s">
        <v>206</v>
      </c>
      <c r="E97" s="976"/>
      <c r="F97" s="976"/>
      <c r="G97" s="930" t="s">
        <v>90</v>
      </c>
      <c r="H97" s="926">
        <v>5.0000000000000001E-3</v>
      </c>
      <c r="I97" s="930" t="s">
        <v>201</v>
      </c>
      <c r="J97" s="23"/>
      <c r="K97" s="218"/>
      <c r="L97" s="192" t="str">
        <f t="shared" si="19"/>
        <v/>
      </c>
      <c r="M97" s="23"/>
      <c r="N97" s="270"/>
      <c r="O97" s="192" t="str">
        <f t="shared" si="20"/>
        <v/>
      </c>
      <c r="P97" s="23"/>
      <c r="Q97" s="270"/>
      <c r="R97" s="192" t="str">
        <f t="shared" si="21"/>
        <v/>
      </c>
      <c r="S97" s="23"/>
      <c r="T97" s="270"/>
      <c r="U97" s="192" t="str">
        <f t="shared" si="22"/>
        <v/>
      </c>
      <c r="V97" s="23"/>
      <c r="W97" s="270"/>
      <c r="X97" s="192" t="str">
        <f t="shared" si="23"/>
        <v/>
      </c>
      <c r="Y97" s="23"/>
      <c r="Z97" s="270"/>
      <c r="AA97" s="192" t="str">
        <f t="shared" si="24"/>
        <v/>
      </c>
      <c r="AB97" s="23"/>
      <c r="AC97" s="267"/>
      <c r="AD97" s="192" t="str">
        <f t="shared" si="25"/>
        <v/>
      </c>
      <c r="AE97" s="23"/>
      <c r="AF97" s="270"/>
      <c r="AG97" s="192" t="str">
        <f t="shared" si="26"/>
        <v/>
      </c>
      <c r="AH97" s="23"/>
      <c r="AI97" s="267"/>
      <c r="AJ97" s="192" t="str">
        <f t="shared" si="27"/>
        <v/>
      </c>
      <c r="AK97" s="23"/>
      <c r="AL97" s="270"/>
      <c r="AM97" s="192" t="str">
        <f t="shared" si="28"/>
        <v/>
      </c>
      <c r="AN97" s="23"/>
      <c r="AO97" s="270"/>
      <c r="AP97" s="192" t="str">
        <f t="shared" si="29"/>
        <v/>
      </c>
      <c r="AQ97" s="23"/>
      <c r="AR97" s="270"/>
      <c r="AS97" s="192" t="str">
        <f t="shared" si="30"/>
        <v/>
      </c>
      <c r="AT97" s="23"/>
      <c r="AU97" s="270"/>
      <c r="AV97" s="192" t="str">
        <f t="shared" si="31"/>
        <v/>
      </c>
      <c r="AW97" s="23"/>
      <c r="AX97" s="270"/>
      <c r="AY97" s="192" t="str">
        <f t="shared" si="32"/>
        <v/>
      </c>
      <c r="AZ97" s="23"/>
      <c r="BA97" s="270"/>
      <c r="BB97" s="192" t="str">
        <f t="shared" si="33"/>
        <v/>
      </c>
      <c r="BC97" s="23"/>
      <c r="BD97" s="270"/>
      <c r="BE97" s="192" t="str">
        <f t="shared" si="34"/>
        <v/>
      </c>
      <c r="BF97" s="23"/>
      <c r="BG97" s="270"/>
      <c r="BH97" s="192" t="str">
        <f t="shared" si="35"/>
        <v/>
      </c>
      <c r="BI97" s="23"/>
      <c r="BJ97" s="270"/>
      <c r="BK97" s="192" t="str">
        <f t="shared" si="36"/>
        <v/>
      </c>
      <c r="BL97" s="23"/>
      <c r="BM97" s="270"/>
      <c r="BN97" s="192" t="str">
        <f t="shared" si="37"/>
        <v/>
      </c>
      <c r="BO97" s="23"/>
    </row>
    <row r="98" spans="3:67" ht="12" customHeight="1" x14ac:dyDescent="0.2">
      <c r="C98" s="982"/>
      <c r="D98" s="975" t="s">
        <v>207</v>
      </c>
      <c r="E98" s="976"/>
      <c r="F98" s="976"/>
      <c r="G98" s="930" t="s">
        <v>90</v>
      </c>
      <c r="H98" s="926">
        <v>3.0000000000000001E-3</v>
      </c>
      <c r="I98" s="930" t="s">
        <v>201</v>
      </c>
      <c r="J98" s="23"/>
      <c r="K98" s="218"/>
      <c r="L98" s="192" t="str">
        <f t="shared" si="19"/>
        <v/>
      </c>
      <c r="M98" s="23"/>
      <c r="N98" s="270"/>
      <c r="O98" s="192" t="str">
        <f t="shared" si="20"/>
        <v/>
      </c>
      <c r="P98" s="23"/>
      <c r="Q98" s="270"/>
      <c r="R98" s="192" t="str">
        <f t="shared" si="21"/>
        <v/>
      </c>
      <c r="S98" s="23"/>
      <c r="T98" s="270"/>
      <c r="U98" s="192" t="str">
        <f t="shared" si="22"/>
        <v/>
      </c>
      <c r="V98" s="23"/>
      <c r="W98" s="270"/>
      <c r="X98" s="192" t="str">
        <f t="shared" si="23"/>
        <v/>
      </c>
      <c r="Y98" s="23"/>
      <c r="Z98" s="270"/>
      <c r="AA98" s="192" t="str">
        <f t="shared" si="24"/>
        <v/>
      </c>
      <c r="AB98" s="23"/>
      <c r="AC98" s="267"/>
      <c r="AD98" s="192" t="str">
        <f t="shared" si="25"/>
        <v/>
      </c>
      <c r="AE98" s="23"/>
      <c r="AF98" s="270"/>
      <c r="AG98" s="192" t="str">
        <f t="shared" si="26"/>
        <v/>
      </c>
      <c r="AH98" s="23"/>
      <c r="AI98" s="267"/>
      <c r="AJ98" s="192" t="str">
        <f t="shared" si="27"/>
        <v/>
      </c>
      <c r="AK98" s="23"/>
      <c r="AL98" s="270"/>
      <c r="AM98" s="192" t="str">
        <f t="shared" si="28"/>
        <v/>
      </c>
      <c r="AN98" s="23"/>
      <c r="AO98" s="270"/>
      <c r="AP98" s="192" t="str">
        <f t="shared" si="29"/>
        <v/>
      </c>
      <c r="AQ98" s="23"/>
      <c r="AR98" s="270"/>
      <c r="AS98" s="192" t="str">
        <f t="shared" si="30"/>
        <v/>
      </c>
      <c r="AT98" s="23"/>
      <c r="AU98" s="270"/>
      <c r="AV98" s="192" t="str">
        <f t="shared" si="31"/>
        <v/>
      </c>
      <c r="AW98" s="23"/>
      <c r="AX98" s="270"/>
      <c r="AY98" s="192" t="str">
        <f t="shared" si="32"/>
        <v/>
      </c>
      <c r="AZ98" s="23"/>
      <c r="BA98" s="270"/>
      <c r="BB98" s="192" t="str">
        <f t="shared" si="33"/>
        <v/>
      </c>
      <c r="BC98" s="23"/>
      <c r="BD98" s="270"/>
      <c r="BE98" s="192" t="str">
        <f t="shared" si="34"/>
        <v/>
      </c>
      <c r="BF98" s="23"/>
      <c r="BG98" s="270"/>
      <c r="BH98" s="192" t="str">
        <f t="shared" si="35"/>
        <v/>
      </c>
      <c r="BI98" s="23"/>
      <c r="BJ98" s="270"/>
      <c r="BK98" s="192" t="str">
        <f t="shared" si="36"/>
        <v/>
      </c>
      <c r="BL98" s="23"/>
      <c r="BM98" s="270"/>
      <c r="BN98" s="192" t="str">
        <f t="shared" si="37"/>
        <v/>
      </c>
      <c r="BO98" s="23"/>
    </row>
    <row r="99" spans="3:67" ht="12" customHeight="1" x14ac:dyDescent="0.2">
      <c r="C99" s="982"/>
      <c r="D99" s="977" t="s">
        <v>208</v>
      </c>
      <c r="E99" s="978"/>
      <c r="F99" s="978"/>
      <c r="G99" s="937" t="s">
        <v>90</v>
      </c>
      <c r="H99" s="936">
        <v>0.04</v>
      </c>
      <c r="I99" s="937" t="s">
        <v>201</v>
      </c>
      <c r="J99" s="224"/>
      <c r="K99" s="218"/>
      <c r="L99" s="222" t="str">
        <f t="shared" si="19"/>
        <v/>
      </c>
      <c r="M99" s="224"/>
      <c r="N99" s="271"/>
      <c r="O99" s="222" t="str">
        <f t="shared" si="20"/>
        <v/>
      </c>
      <c r="P99" s="224"/>
      <c r="Q99" s="271"/>
      <c r="R99" s="222" t="str">
        <f t="shared" si="21"/>
        <v/>
      </c>
      <c r="S99" s="224"/>
      <c r="T99" s="271"/>
      <c r="U99" s="222" t="str">
        <f t="shared" si="22"/>
        <v/>
      </c>
      <c r="V99" s="224"/>
      <c r="W99" s="271"/>
      <c r="X99" s="222" t="str">
        <f t="shared" si="23"/>
        <v/>
      </c>
      <c r="Y99" s="224"/>
      <c r="Z99" s="271"/>
      <c r="AA99" s="222" t="str">
        <f t="shared" si="24"/>
        <v/>
      </c>
      <c r="AB99" s="224"/>
      <c r="AC99" s="268"/>
      <c r="AD99" s="222" t="str">
        <f t="shared" si="25"/>
        <v/>
      </c>
      <c r="AE99" s="224"/>
      <c r="AF99" s="271"/>
      <c r="AG99" s="222" t="str">
        <f t="shared" si="26"/>
        <v/>
      </c>
      <c r="AH99" s="224"/>
      <c r="AI99" s="268"/>
      <c r="AJ99" s="222" t="str">
        <f t="shared" si="27"/>
        <v/>
      </c>
      <c r="AK99" s="224"/>
      <c r="AL99" s="271"/>
      <c r="AM99" s="222" t="str">
        <f t="shared" si="28"/>
        <v/>
      </c>
      <c r="AN99" s="224"/>
      <c r="AO99" s="271"/>
      <c r="AP99" s="222" t="str">
        <f t="shared" si="29"/>
        <v/>
      </c>
      <c r="AQ99" s="224"/>
      <c r="AR99" s="271"/>
      <c r="AS99" s="222" t="str">
        <f t="shared" si="30"/>
        <v/>
      </c>
      <c r="AT99" s="224"/>
      <c r="AU99" s="271"/>
      <c r="AV99" s="222" t="str">
        <f t="shared" si="31"/>
        <v/>
      </c>
      <c r="AW99" s="224"/>
      <c r="AX99" s="271"/>
      <c r="AY99" s="222" t="str">
        <f t="shared" si="32"/>
        <v/>
      </c>
      <c r="AZ99" s="224"/>
      <c r="BA99" s="271"/>
      <c r="BB99" s="222" t="str">
        <f t="shared" si="33"/>
        <v/>
      </c>
      <c r="BC99" s="224"/>
      <c r="BD99" s="271"/>
      <c r="BE99" s="222" t="str">
        <f t="shared" si="34"/>
        <v/>
      </c>
      <c r="BF99" s="224"/>
      <c r="BG99" s="271"/>
      <c r="BH99" s="222" t="str">
        <f t="shared" si="35"/>
        <v/>
      </c>
      <c r="BI99" s="224"/>
      <c r="BJ99" s="271"/>
      <c r="BK99" s="222" t="str">
        <f t="shared" si="36"/>
        <v/>
      </c>
      <c r="BL99" s="224"/>
      <c r="BM99" s="271"/>
      <c r="BN99" s="222" t="str">
        <f t="shared" si="37"/>
        <v/>
      </c>
      <c r="BO99" s="23"/>
    </row>
    <row r="100" spans="3:67" ht="12" customHeight="1" x14ac:dyDescent="0.2">
      <c r="C100" s="982"/>
      <c r="D100" s="975" t="s">
        <v>209</v>
      </c>
      <c r="E100" s="976"/>
      <c r="F100" s="976"/>
      <c r="G100" s="930" t="s">
        <v>90</v>
      </c>
      <c r="H100" s="926">
        <v>0.04</v>
      </c>
      <c r="I100" s="930" t="s">
        <v>201</v>
      </c>
      <c r="J100" s="232"/>
      <c r="K100" s="187"/>
      <c r="L100" s="192" t="str">
        <f t="shared" si="19"/>
        <v/>
      </c>
      <c r="M100" s="232"/>
      <c r="N100" s="274"/>
      <c r="O100" s="192" t="str">
        <f t="shared" si="20"/>
        <v/>
      </c>
      <c r="P100" s="232"/>
      <c r="Q100" s="274"/>
      <c r="R100" s="192" t="str">
        <f t="shared" si="21"/>
        <v/>
      </c>
      <c r="S100" s="232"/>
      <c r="T100" s="274"/>
      <c r="U100" s="192" t="str">
        <f t="shared" si="22"/>
        <v/>
      </c>
      <c r="V100" s="232"/>
      <c r="W100" s="274"/>
      <c r="X100" s="192" t="str">
        <f t="shared" si="23"/>
        <v/>
      </c>
      <c r="Y100" s="232"/>
      <c r="Z100" s="274"/>
      <c r="AA100" s="192" t="str">
        <f t="shared" si="24"/>
        <v/>
      </c>
      <c r="AB100" s="232"/>
      <c r="AC100" s="273"/>
      <c r="AD100" s="192" t="str">
        <f t="shared" si="25"/>
        <v/>
      </c>
      <c r="AE100" s="232"/>
      <c r="AF100" s="274"/>
      <c r="AG100" s="192" t="str">
        <f t="shared" si="26"/>
        <v/>
      </c>
      <c r="AH100" s="232"/>
      <c r="AI100" s="273"/>
      <c r="AJ100" s="192" t="str">
        <f t="shared" si="27"/>
        <v/>
      </c>
      <c r="AK100" s="232"/>
      <c r="AL100" s="274"/>
      <c r="AM100" s="192" t="str">
        <f t="shared" si="28"/>
        <v/>
      </c>
      <c r="AN100" s="232"/>
      <c r="AO100" s="274"/>
      <c r="AP100" s="192" t="str">
        <f t="shared" si="29"/>
        <v/>
      </c>
      <c r="AQ100" s="232"/>
      <c r="AR100" s="274"/>
      <c r="AS100" s="192" t="str">
        <f t="shared" si="30"/>
        <v/>
      </c>
      <c r="AT100" s="232"/>
      <c r="AU100" s="274"/>
      <c r="AV100" s="192" t="str">
        <f t="shared" si="31"/>
        <v/>
      </c>
      <c r="AW100" s="232"/>
      <c r="AX100" s="274"/>
      <c r="AY100" s="192" t="str">
        <f t="shared" si="32"/>
        <v/>
      </c>
      <c r="AZ100" s="232"/>
      <c r="BA100" s="274"/>
      <c r="BB100" s="192" t="str">
        <f t="shared" si="33"/>
        <v/>
      </c>
      <c r="BC100" s="232"/>
      <c r="BD100" s="274"/>
      <c r="BE100" s="192" t="str">
        <f t="shared" si="34"/>
        <v/>
      </c>
      <c r="BF100" s="232"/>
      <c r="BG100" s="274"/>
      <c r="BH100" s="192" t="str">
        <f t="shared" si="35"/>
        <v/>
      </c>
      <c r="BI100" s="232"/>
      <c r="BJ100" s="274"/>
      <c r="BK100" s="192" t="str">
        <f t="shared" si="36"/>
        <v/>
      </c>
      <c r="BL100" s="232"/>
      <c r="BM100" s="274"/>
      <c r="BN100" s="192" t="str">
        <f t="shared" si="37"/>
        <v/>
      </c>
      <c r="BO100" s="23"/>
    </row>
    <row r="101" spans="3:67" ht="12" customHeight="1" x14ac:dyDescent="0.2">
      <c r="C101" s="982"/>
      <c r="D101" s="975" t="s">
        <v>210</v>
      </c>
      <c r="E101" s="976"/>
      <c r="F101" s="976"/>
      <c r="G101" s="930" t="s">
        <v>90</v>
      </c>
      <c r="H101" s="926">
        <v>0.05</v>
      </c>
      <c r="I101" s="930" t="s">
        <v>201</v>
      </c>
      <c r="J101" s="23"/>
      <c r="K101" s="218"/>
      <c r="L101" s="192" t="str">
        <f t="shared" si="19"/>
        <v/>
      </c>
      <c r="M101" s="23"/>
      <c r="N101" s="271"/>
      <c r="O101" s="192" t="str">
        <f t="shared" si="20"/>
        <v/>
      </c>
      <c r="P101" s="23"/>
      <c r="Q101" s="271"/>
      <c r="R101" s="192" t="str">
        <f t="shared" si="21"/>
        <v/>
      </c>
      <c r="S101" s="23"/>
      <c r="T101" s="271"/>
      <c r="U101" s="192" t="str">
        <f t="shared" si="22"/>
        <v/>
      </c>
      <c r="V101" s="23"/>
      <c r="W101" s="271"/>
      <c r="X101" s="192" t="str">
        <f t="shared" si="23"/>
        <v/>
      </c>
      <c r="Y101" s="23"/>
      <c r="Z101" s="271"/>
      <c r="AA101" s="192" t="str">
        <f t="shared" si="24"/>
        <v/>
      </c>
      <c r="AB101" s="23"/>
      <c r="AC101" s="267"/>
      <c r="AD101" s="192" t="str">
        <f t="shared" si="25"/>
        <v/>
      </c>
      <c r="AE101" s="23"/>
      <c r="AF101" s="271"/>
      <c r="AG101" s="192" t="str">
        <f t="shared" si="26"/>
        <v/>
      </c>
      <c r="AH101" s="23"/>
      <c r="AI101" s="267"/>
      <c r="AJ101" s="192" t="str">
        <f t="shared" si="27"/>
        <v/>
      </c>
      <c r="AK101" s="23"/>
      <c r="AL101" s="271"/>
      <c r="AM101" s="192" t="str">
        <f t="shared" si="28"/>
        <v/>
      </c>
      <c r="AN101" s="23"/>
      <c r="AO101" s="271"/>
      <c r="AP101" s="192" t="str">
        <f t="shared" si="29"/>
        <v/>
      </c>
      <c r="AQ101" s="23"/>
      <c r="AR101" s="271"/>
      <c r="AS101" s="192" t="str">
        <f t="shared" si="30"/>
        <v/>
      </c>
      <c r="AT101" s="23"/>
      <c r="AU101" s="271"/>
      <c r="AV101" s="192" t="str">
        <f t="shared" si="31"/>
        <v/>
      </c>
      <c r="AW101" s="23"/>
      <c r="AX101" s="271"/>
      <c r="AY101" s="192" t="str">
        <f t="shared" si="32"/>
        <v/>
      </c>
      <c r="AZ101" s="23"/>
      <c r="BA101" s="271"/>
      <c r="BB101" s="192" t="str">
        <f t="shared" si="33"/>
        <v/>
      </c>
      <c r="BC101" s="23"/>
      <c r="BD101" s="271"/>
      <c r="BE101" s="192" t="str">
        <f t="shared" si="34"/>
        <v/>
      </c>
      <c r="BF101" s="23"/>
      <c r="BG101" s="271"/>
      <c r="BH101" s="192" t="str">
        <f t="shared" si="35"/>
        <v/>
      </c>
      <c r="BI101" s="23"/>
      <c r="BJ101" s="271"/>
      <c r="BK101" s="192" t="str">
        <f t="shared" si="36"/>
        <v/>
      </c>
      <c r="BL101" s="23"/>
      <c r="BM101" s="271"/>
      <c r="BN101" s="192" t="str">
        <f t="shared" si="37"/>
        <v/>
      </c>
      <c r="BO101" s="23"/>
    </row>
    <row r="102" spans="3:67" ht="12" customHeight="1" x14ac:dyDescent="0.2">
      <c r="C102" s="982"/>
      <c r="D102" s="975" t="s">
        <v>211</v>
      </c>
      <c r="E102" s="976"/>
      <c r="F102" s="976"/>
      <c r="G102" s="930" t="s">
        <v>90</v>
      </c>
      <c r="H102" s="926">
        <v>8.0000000000000002E-3</v>
      </c>
      <c r="I102" s="930" t="s">
        <v>201</v>
      </c>
      <c r="J102" s="23"/>
      <c r="K102" s="218"/>
      <c r="L102" s="192" t="str">
        <f t="shared" si="19"/>
        <v/>
      </c>
      <c r="M102" s="23"/>
      <c r="N102" s="270"/>
      <c r="O102" s="192" t="str">
        <f t="shared" si="20"/>
        <v/>
      </c>
      <c r="P102" s="23"/>
      <c r="Q102" s="270"/>
      <c r="R102" s="192" t="str">
        <f t="shared" si="21"/>
        <v/>
      </c>
      <c r="S102" s="23"/>
      <c r="T102" s="270"/>
      <c r="U102" s="192" t="str">
        <f t="shared" si="22"/>
        <v/>
      </c>
      <c r="V102" s="23"/>
      <c r="W102" s="270"/>
      <c r="X102" s="192" t="str">
        <f t="shared" si="23"/>
        <v/>
      </c>
      <c r="Y102" s="23"/>
      <c r="Z102" s="270"/>
      <c r="AA102" s="192" t="str">
        <f t="shared" si="24"/>
        <v/>
      </c>
      <c r="AB102" s="23"/>
      <c r="AC102" s="267"/>
      <c r="AD102" s="192" t="str">
        <f t="shared" si="25"/>
        <v/>
      </c>
      <c r="AE102" s="23"/>
      <c r="AF102" s="270"/>
      <c r="AG102" s="192" t="str">
        <f t="shared" si="26"/>
        <v/>
      </c>
      <c r="AH102" s="23"/>
      <c r="AI102" s="267"/>
      <c r="AJ102" s="192" t="str">
        <f t="shared" si="27"/>
        <v/>
      </c>
      <c r="AK102" s="23"/>
      <c r="AL102" s="270"/>
      <c r="AM102" s="192" t="str">
        <f t="shared" si="28"/>
        <v/>
      </c>
      <c r="AN102" s="23"/>
      <c r="AO102" s="270"/>
      <c r="AP102" s="192" t="str">
        <f t="shared" si="29"/>
        <v/>
      </c>
      <c r="AQ102" s="23"/>
      <c r="AR102" s="270"/>
      <c r="AS102" s="192" t="str">
        <f t="shared" si="30"/>
        <v/>
      </c>
      <c r="AT102" s="23"/>
      <c r="AU102" s="270"/>
      <c r="AV102" s="192" t="str">
        <f t="shared" si="31"/>
        <v/>
      </c>
      <c r="AW102" s="23"/>
      <c r="AX102" s="270"/>
      <c r="AY102" s="192" t="str">
        <f t="shared" si="32"/>
        <v/>
      </c>
      <c r="AZ102" s="23"/>
      <c r="BA102" s="270"/>
      <c r="BB102" s="192" t="str">
        <f t="shared" si="33"/>
        <v/>
      </c>
      <c r="BC102" s="23"/>
      <c r="BD102" s="270"/>
      <c r="BE102" s="192" t="str">
        <f t="shared" si="34"/>
        <v/>
      </c>
      <c r="BF102" s="23"/>
      <c r="BG102" s="270"/>
      <c r="BH102" s="192" t="str">
        <f t="shared" si="35"/>
        <v/>
      </c>
      <c r="BI102" s="23"/>
      <c r="BJ102" s="270"/>
      <c r="BK102" s="192" t="str">
        <f t="shared" si="36"/>
        <v/>
      </c>
      <c r="BL102" s="23"/>
      <c r="BM102" s="270"/>
      <c r="BN102" s="192" t="str">
        <f t="shared" si="37"/>
        <v/>
      </c>
      <c r="BO102" s="23"/>
    </row>
    <row r="103" spans="3:67" ht="12" customHeight="1" x14ac:dyDescent="0.2">
      <c r="C103" s="982"/>
      <c r="D103" s="977" t="s">
        <v>212</v>
      </c>
      <c r="E103" s="978"/>
      <c r="F103" s="978"/>
      <c r="G103" s="937" t="s">
        <v>90</v>
      </c>
      <c r="H103" s="936">
        <v>6.0000000000000001E-3</v>
      </c>
      <c r="I103" s="937" t="s">
        <v>93</v>
      </c>
      <c r="J103" s="224"/>
      <c r="K103" s="269"/>
      <c r="L103" s="222" t="str">
        <f t="shared" si="19"/>
        <v/>
      </c>
      <c r="M103" s="224"/>
      <c r="N103" s="277"/>
      <c r="O103" s="222" t="str">
        <f t="shared" si="20"/>
        <v/>
      </c>
      <c r="P103" s="224"/>
      <c r="Q103" s="277"/>
      <c r="R103" s="222" t="str">
        <f t="shared" si="21"/>
        <v/>
      </c>
      <c r="S103" s="224"/>
      <c r="T103" s="277"/>
      <c r="U103" s="222" t="str">
        <f t="shared" si="22"/>
        <v/>
      </c>
      <c r="V103" s="224"/>
      <c r="W103" s="277"/>
      <c r="X103" s="222" t="str">
        <f t="shared" si="23"/>
        <v/>
      </c>
      <c r="Y103" s="224"/>
      <c r="Z103" s="277"/>
      <c r="AA103" s="222" t="str">
        <f t="shared" si="24"/>
        <v/>
      </c>
      <c r="AB103" s="224"/>
      <c r="AC103" s="277"/>
      <c r="AD103" s="222" t="str">
        <f t="shared" si="25"/>
        <v/>
      </c>
      <c r="AE103" s="224"/>
      <c r="AF103" s="277"/>
      <c r="AG103" s="222" t="str">
        <f t="shared" si="26"/>
        <v/>
      </c>
      <c r="AH103" s="224"/>
      <c r="AI103" s="277"/>
      <c r="AJ103" s="222" t="str">
        <f t="shared" si="27"/>
        <v/>
      </c>
      <c r="AK103" s="224"/>
      <c r="AL103" s="277"/>
      <c r="AM103" s="222" t="str">
        <f t="shared" si="28"/>
        <v/>
      </c>
      <c r="AN103" s="224"/>
      <c r="AO103" s="277"/>
      <c r="AP103" s="222" t="str">
        <f t="shared" si="29"/>
        <v/>
      </c>
      <c r="AQ103" s="224"/>
      <c r="AR103" s="277"/>
      <c r="AS103" s="222" t="str">
        <f t="shared" si="30"/>
        <v/>
      </c>
      <c r="AT103" s="224"/>
      <c r="AU103" s="277"/>
      <c r="AV103" s="222" t="str">
        <f t="shared" si="31"/>
        <v/>
      </c>
      <c r="AW103" s="224"/>
      <c r="AX103" s="277"/>
      <c r="AY103" s="222" t="str">
        <f t="shared" si="32"/>
        <v/>
      </c>
      <c r="AZ103" s="224"/>
      <c r="BA103" s="277"/>
      <c r="BB103" s="222" t="str">
        <f t="shared" si="33"/>
        <v/>
      </c>
      <c r="BC103" s="224"/>
      <c r="BD103" s="277"/>
      <c r="BE103" s="222" t="str">
        <f t="shared" si="34"/>
        <v/>
      </c>
      <c r="BF103" s="224"/>
      <c r="BG103" s="277"/>
      <c r="BH103" s="222" t="str">
        <f t="shared" si="35"/>
        <v/>
      </c>
      <c r="BI103" s="224"/>
      <c r="BJ103" s="277"/>
      <c r="BK103" s="222" t="str">
        <f t="shared" si="36"/>
        <v/>
      </c>
      <c r="BL103" s="224"/>
      <c r="BM103" s="277"/>
      <c r="BN103" s="222" t="str">
        <f t="shared" si="37"/>
        <v/>
      </c>
      <c r="BO103" s="23"/>
    </row>
    <row r="104" spans="3:67" ht="12" customHeight="1" x14ac:dyDescent="0.2">
      <c r="C104" s="982"/>
      <c r="D104" s="986" t="s">
        <v>213</v>
      </c>
      <c r="E104" s="987"/>
      <c r="F104" s="987"/>
      <c r="G104" s="930" t="s">
        <v>90</v>
      </c>
      <c r="H104" s="926">
        <v>8.0000000000000002E-3</v>
      </c>
      <c r="I104" s="930" t="s">
        <v>201</v>
      </c>
      <c r="J104" s="23"/>
      <c r="K104" s="218"/>
      <c r="L104" s="192" t="str">
        <f t="shared" si="19"/>
        <v/>
      </c>
      <c r="M104" s="23"/>
      <c r="N104" s="270"/>
      <c r="O104" s="192" t="str">
        <f t="shared" si="20"/>
        <v/>
      </c>
      <c r="P104" s="23"/>
      <c r="Q104" s="270"/>
      <c r="R104" s="192" t="str">
        <f t="shared" si="21"/>
        <v/>
      </c>
      <c r="S104" s="23"/>
      <c r="T104" s="270"/>
      <c r="U104" s="192" t="str">
        <f t="shared" si="22"/>
        <v/>
      </c>
      <c r="V104" s="23"/>
      <c r="W104" s="270"/>
      <c r="X104" s="192" t="str">
        <f t="shared" si="23"/>
        <v/>
      </c>
      <c r="Y104" s="23"/>
      <c r="Z104" s="270"/>
      <c r="AA104" s="192" t="str">
        <f t="shared" si="24"/>
        <v/>
      </c>
      <c r="AB104" s="23"/>
      <c r="AC104" s="267"/>
      <c r="AD104" s="192" t="str">
        <f t="shared" si="25"/>
        <v/>
      </c>
      <c r="AE104" s="23"/>
      <c r="AF104" s="270"/>
      <c r="AG104" s="192" t="str">
        <f t="shared" si="26"/>
        <v/>
      </c>
      <c r="AH104" s="23"/>
      <c r="AI104" s="267"/>
      <c r="AJ104" s="192" t="str">
        <f t="shared" si="27"/>
        <v/>
      </c>
      <c r="AK104" s="23"/>
      <c r="AL104" s="270"/>
      <c r="AM104" s="192" t="str">
        <f t="shared" si="28"/>
        <v/>
      </c>
      <c r="AN104" s="23"/>
      <c r="AO104" s="270"/>
      <c r="AP104" s="192" t="str">
        <f t="shared" si="29"/>
        <v/>
      </c>
      <c r="AQ104" s="23"/>
      <c r="AR104" s="270"/>
      <c r="AS104" s="192" t="str">
        <f t="shared" si="30"/>
        <v/>
      </c>
      <c r="AT104" s="23"/>
      <c r="AU104" s="270"/>
      <c r="AV104" s="192" t="str">
        <f t="shared" si="31"/>
        <v/>
      </c>
      <c r="AW104" s="23"/>
      <c r="AX104" s="270"/>
      <c r="AY104" s="192" t="str">
        <f t="shared" si="32"/>
        <v/>
      </c>
      <c r="AZ104" s="23"/>
      <c r="BA104" s="270"/>
      <c r="BB104" s="192" t="str">
        <f t="shared" si="33"/>
        <v/>
      </c>
      <c r="BC104" s="23"/>
      <c r="BD104" s="270"/>
      <c r="BE104" s="192" t="str">
        <f t="shared" si="34"/>
        <v/>
      </c>
      <c r="BF104" s="23"/>
      <c r="BG104" s="270"/>
      <c r="BH104" s="192" t="str">
        <f t="shared" si="35"/>
        <v/>
      </c>
      <c r="BI104" s="23"/>
      <c r="BJ104" s="270"/>
      <c r="BK104" s="192" t="str">
        <f t="shared" si="36"/>
        <v/>
      </c>
      <c r="BL104" s="23"/>
      <c r="BM104" s="270"/>
      <c r="BN104" s="192" t="str">
        <f t="shared" si="37"/>
        <v/>
      </c>
      <c r="BO104" s="23"/>
    </row>
    <row r="105" spans="3:67" ht="12" customHeight="1" x14ac:dyDescent="0.2">
      <c r="C105" s="982"/>
      <c r="D105" s="975" t="s">
        <v>214</v>
      </c>
      <c r="E105" s="976"/>
      <c r="F105" s="976"/>
      <c r="G105" s="930" t="s">
        <v>90</v>
      </c>
      <c r="H105" s="926">
        <v>0.03</v>
      </c>
      <c r="I105" s="930" t="s">
        <v>201</v>
      </c>
      <c r="J105" s="23"/>
      <c r="K105" s="218"/>
      <c r="L105" s="192" t="str">
        <f t="shared" si="19"/>
        <v/>
      </c>
      <c r="M105" s="23"/>
      <c r="N105" s="271"/>
      <c r="O105" s="192" t="str">
        <f t="shared" si="20"/>
        <v/>
      </c>
      <c r="P105" s="23"/>
      <c r="Q105" s="271"/>
      <c r="R105" s="192" t="str">
        <f t="shared" si="21"/>
        <v/>
      </c>
      <c r="S105" s="23"/>
      <c r="T105" s="271"/>
      <c r="U105" s="192" t="str">
        <f t="shared" si="22"/>
        <v/>
      </c>
      <c r="V105" s="23"/>
      <c r="W105" s="271"/>
      <c r="X105" s="192" t="str">
        <f t="shared" si="23"/>
        <v/>
      </c>
      <c r="Y105" s="23"/>
      <c r="Z105" s="271"/>
      <c r="AA105" s="192" t="str">
        <f t="shared" si="24"/>
        <v/>
      </c>
      <c r="AB105" s="23"/>
      <c r="AC105" s="267"/>
      <c r="AD105" s="192" t="str">
        <f t="shared" si="25"/>
        <v/>
      </c>
      <c r="AE105" s="23"/>
      <c r="AF105" s="271"/>
      <c r="AG105" s="192" t="str">
        <f t="shared" si="26"/>
        <v/>
      </c>
      <c r="AH105" s="23"/>
      <c r="AI105" s="267"/>
      <c r="AJ105" s="192" t="str">
        <f t="shared" si="27"/>
        <v/>
      </c>
      <c r="AK105" s="23"/>
      <c r="AL105" s="271"/>
      <c r="AM105" s="192" t="str">
        <f t="shared" si="28"/>
        <v/>
      </c>
      <c r="AN105" s="23"/>
      <c r="AO105" s="271"/>
      <c r="AP105" s="192" t="str">
        <f t="shared" si="29"/>
        <v/>
      </c>
      <c r="AQ105" s="23"/>
      <c r="AR105" s="271"/>
      <c r="AS105" s="192" t="str">
        <f t="shared" si="30"/>
        <v/>
      </c>
      <c r="AT105" s="23"/>
      <c r="AU105" s="271"/>
      <c r="AV105" s="192" t="str">
        <f t="shared" si="31"/>
        <v/>
      </c>
      <c r="AW105" s="23"/>
      <c r="AX105" s="271"/>
      <c r="AY105" s="192" t="str">
        <f t="shared" si="32"/>
        <v/>
      </c>
      <c r="AZ105" s="23"/>
      <c r="BA105" s="271"/>
      <c r="BB105" s="192" t="str">
        <f t="shared" si="33"/>
        <v/>
      </c>
      <c r="BC105" s="23"/>
      <c r="BD105" s="271"/>
      <c r="BE105" s="192" t="str">
        <f t="shared" si="34"/>
        <v/>
      </c>
      <c r="BF105" s="23"/>
      <c r="BG105" s="271"/>
      <c r="BH105" s="192" t="str">
        <f t="shared" si="35"/>
        <v/>
      </c>
      <c r="BI105" s="23"/>
      <c r="BJ105" s="271"/>
      <c r="BK105" s="192" t="str">
        <f t="shared" si="36"/>
        <v/>
      </c>
      <c r="BL105" s="23"/>
      <c r="BM105" s="271"/>
      <c r="BN105" s="192" t="str">
        <f t="shared" si="37"/>
        <v/>
      </c>
      <c r="BO105" s="23"/>
    </row>
    <row r="106" spans="3:67" ht="12" customHeight="1" x14ac:dyDescent="0.2">
      <c r="C106" s="982"/>
      <c r="D106" s="975" t="s">
        <v>215</v>
      </c>
      <c r="E106" s="976"/>
      <c r="F106" s="976"/>
      <c r="G106" s="930" t="s">
        <v>90</v>
      </c>
      <c r="H106" s="926">
        <v>8.0000000000000002E-3</v>
      </c>
      <c r="I106" s="930" t="s">
        <v>201</v>
      </c>
      <c r="J106" s="23"/>
      <c r="K106" s="218"/>
      <c r="L106" s="192" t="str">
        <f t="shared" si="19"/>
        <v/>
      </c>
      <c r="M106" s="23"/>
      <c r="N106" s="270"/>
      <c r="O106" s="192" t="str">
        <f t="shared" si="20"/>
        <v/>
      </c>
      <c r="P106" s="23"/>
      <c r="Q106" s="270"/>
      <c r="R106" s="192" t="str">
        <f t="shared" si="21"/>
        <v/>
      </c>
      <c r="S106" s="23"/>
      <c r="T106" s="270"/>
      <c r="U106" s="192" t="str">
        <f t="shared" si="22"/>
        <v/>
      </c>
      <c r="V106" s="23"/>
      <c r="W106" s="270"/>
      <c r="X106" s="192" t="str">
        <f t="shared" si="23"/>
        <v/>
      </c>
      <c r="Y106" s="23"/>
      <c r="Z106" s="270"/>
      <c r="AA106" s="192" t="str">
        <f t="shared" si="24"/>
        <v/>
      </c>
      <c r="AB106" s="23"/>
      <c r="AC106" s="267"/>
      <c r="AD106" s="192" t="str">
        <f t="shared" si="25"/>
        <v/>
      </c>
      <c r="AE106" s="23"/>
      <c r="AF106" s="270"/>
      <c r="AG106" s="192" t="str">
        <f t="shared" si="26"/>
        <v/>
      </c>
      <c r="AH106" s="23"/>
      <c r="AI106" s="267"/>
      <c r="AJ106" s="192" t="str">
        <f t="shared" si="27"/>
        <v/>
      </c>
      <c r="AK106" s="23"/>
      <c r="AL106" s="270"/>
      <c r="AM106" s="192" t="str">
        <f t="shared" si="28"/>
        <v/>
      </c>
      <c r="AN106" s="23"/>
      <c r="AO106" s="270"/>
      <c r="AP106" s="192" t="str">
        <f t="shared" si="29"/>
        <v/>
      </c>
      <c r="AQ106" s="23"/>
      <c r="AR106" s="270"/>
      <c r="AS106" s="192" t="str">
        <f t="shared" si="30"/>
        <v/>
      </c>
      <c r="AT106" s="23"/>
      <c r="AU106" s="270"/>
      <c r="AV106" s="192" t="str">
        <f t="shared" si="31"/>
        <v/>
      </c>
      <c r="AW106" s="23"/>
      <c r="AX106" s="270"/>
      <c r="AY106" s="192" t="str">
        <f t="shared" si="32"/>
        <v/>
      </c>
      <c r="AZ106" s="23"/>
      <c r="BA106" s="270"/>
      <c r="BB106" s="192" t="str">
        <f t="shared" si="33"/>
        <v/>
      </c>
      <c r="BC106" s="23"/>
      <c r="BD106" s="270"/>
      <c r="BE106" s="192" t="str">
        <f t="shared" si="34"/>
        <v/>
      </c>
      <c r="BF106" s="23"/>
      <c r="BG106" s="270"/>
      <c r="BH106" s="192" t="str">
        <f t="shared" si="35"/>
        <v/>
      </c>
      <c r="BI106" s="23"/>
      <c r="BJ106" s="270"/>
      <c r="BK106" s="192" t="str">
        <f t="shared" si="36"/>
        <v/>
      </c>
      <c r="BL106" s="23"/>
      <c r="BM106" s="270"/>
      <c r="BN106" s="192" t="str">
        <f t="shared" si="37"/>
        <v/>
      </c>
      <c r="BO106" s="23"/>
    </row>
    <row r="107" spans="3:67" ht="12" customHeight="1" x14ac:dyDescent="0.2">
      <c r="C107" s="982"/>
      <c r="D107" s="977" t="s">
        <v>216</v>
      </c>
      <c r="E107" s="978"/>
      <c r="F107" s="978"/>
      <c r="G107" s="937" t="s">
        <v>90</v>
      </c>
      <c r="H107" s="936"/>
      <c r="I107" s="937"/>
      <c r="J107" s="23"/>
      <c r="K107" s="218"/>
      <c r="L107" s="222"/>
      <c r="M107" s="224"/>
      <c r="N107" s="270"/>
      <c r="O107" s="222"/>
      <c r="P107" s="224"/>
      <c r="Q107" s="270"/>
      <c r="R107" s="222"/>
      <c r="S107" s="224"/>
      <c r="T107" s="270"/>
      <c r="U107" s="222"/>
      <c r="V107" s="23"/>
      <c r="W107" s="270"/>
      <c r="X107" s="222"/>
      <c r="Y107" s="224"/>
      <c r="Z107" s="270"/>
      <c r="AA107" s="222"/>
      <c r="AB107" s="224"/>
      <c r="AC107" s="268"/>
      <c r="AD107" s="222"/>
      <c r="AE107" s="224"/>
      <c r="AF107" s="270"/>
      <c r="AG107" s="222"/>
      <c r="AH107" s="224"/>
      <c r="AI107" s="268"/>
      <c r="AJ107" s="222"/>
      <c r="AK107" s="224"/>
      <c r="AL107" s="270"/>
      <c r="AM107" s="222"/>
      <c r="AN107" s="224"/>
      <c r="AO107" s="270"/>
      <c r="AP107" s="222"/>
      <c r="AQ107" s="224"/>
      <c r="AR107" s="270"/>
      <c r="AS107" s="222"/>
      <c r="AT107" s="224"/>
      <c r="AU107" s="270"/>
      <c r="AV107" s="222"/>
      <c r="AW107" s="23"/>
      <c r="AX107" s="270"/>
      <c r="AY107" s="222"/>
      <c r="AZ107" s="224"/>
      <c r="BA107" s="270"/>
      <c r="BB107" s="222"/>
      <c r="BC107" s="224"/>
      <c r="BD107" s="270"/>
      <c r="BE107" s="222"/>
      <c r="BF107" s="224"/>
      <c r="BG107" s="270"/>
      <c r="BH107" s="222"/>
      <c r="BI107" s="23"/>
      <c r="BJ107" s="270"/>
      <c r="BK107" s="222"/>
      <c r="BL107" s="224"/>
      <c r="BM107" s="270"/>
      <c r="BN107" s="222"/>
      <c r="BO107" s="23"/>
    </row>
    <row r="108" spans="3:67" ht="12" customHeight="1" x14ac:dyDescent="0.2">
      <c r="C108" s="982"/>
      <c r="D108" s="986" t="s">
        <v>217</v>
      </c>
      <c r="E108" s="987"/>
      <c r="F108" s="987"/>
      <c r="G108" s="930" t="s">
        <v>90</v>
      </c>
      <c r="H108" s="933">
        <v>0.6</v>
      </c>
      <c r="I108" s="938" t="s">
        <v>201</v>
      </c>
      <c r="J108" s="232"/>
      <c r="K108" s="187"/>
      <c r="L108" s="192" t="str">
        <f>IF(K108="","",(IF(K108&lt;=$H108,"○","×")))</f>
        <v/>
      </c>
      <c r="M108" s="232"/>
      <c r="N108" s="278"/>
      <c r="O108" s="192" t="str">
        <f>IF(N108="","",(IF(N108&lt;=$H108,"○","×")))</f>
        <v/>
      </c>
      <c r="P108" s="232"/>
      <c r="Q108" s="278"/>
      <c r="R108" s="192" t="str">
        <f>IF(Q108="","",(IF(Q108&lt;=$H108,"○","×")))</f>
        <v/>
      </c>
      <c r="S108" s="232"/>
      <c r="T108" s="278"/>
      <c r="U108" s="192" t="str">
        <f>IF(T108="","",(IF(T108&lt;=$H108,"○","×")))</f>
        <v/>
      </c>
      <c r="V108" s="232"/>
      <c r="W108" s="278"/>
      <c r="X108" s="192" t="str">
        <f>IF(W108="","",(IF(W108&lt;=$H108,"○","×")))</f>
        <v/>
      </c>
      <c r="Y108" s="232"/>
      <c r="Z108" s="278"/>
      <c r="AA108" s="192" t="str">
        <f>IF(Z108="","",(IF(Z108&lt;=$H108,"○","×")))</f>
        <v/>
      </c>
      <c r="AB108" s="232"/>
      <c r="AC108" s="273"/>
      <c r="AD108" s="192" t="str">
        <f>IF(AC108="","",(IF(AC108&lt;=$H108,"○","×")))</f>
        <v/>
      </c>
      <c r="AE108" s="232"/>
      <c r="AF108" s="278"/>
      <c r="AG108" s="192" t="str">
        <f>IF(AF108="","",(IF(AF108&lt;=$H108,"○","×")))</f>
        <v/>
      </c>
      <c r="AH108" s="232"/>
      <c r="AI108" s="273"/>
      <c r="AJ108" s="192" t="str">
        <f>IF(AI108="","",(IF(AI108&lt;=$H108,"○","×")))</f>
        <v/>
      </c>
      <c r="AK108" s="232"/>
      <c r="AL108" s="278"/>
      <c r="AM108" s="192" t="str">
        <f>IF(AL108="","",(IF(AL108&lt;=$H108,"○","×")))</f>
        <v/>
      </c>
      <c r="AN108" s="232"/>
      <c r="AO108" s="278"/>
      <c r="AP108" s="192" t="str">
        <f>IF(AO108="","",(IF(AO108&lt;=$H108,"○","×")))</f>
        <v/>
      </c>
      <c r="AQ108" s="232"/>
      <c r="AR108" s="278"/>
      <c r="AS108" s="192" t="str">
        <f>IF(AR108="","",(IF(AR108&lt;=$H108,"○","×")))</f>
        <v/>
      </c>
      <c r="AT108" s="232"/>
      <c r="AU108" s="278"/>
      <c r="AV108" s="192" t="str">
        <f>IF(AU108="","",(IF(AU108&lt;=$H108,"○","×")))</f>
        <v/>
      </c>
      <c r="AW108" s="232"/>
      <c r="AX108" s="278"/>
      <c r="AY108" s="192" t="str">
        <f>IF(AX108="","",(IF(AX108&lt;=$H108,"○","×")))</f>
        <v/>
      </c>
      <c r="AZ108" s="232"/>
      <c r="BA108" s="278"/>
      <c r="BB108" s="192" t="str">
        <f>IF(BA108="","",(IF(BA108&lt;=$H108,"○","×")))</f>
        <v/>
      </c>
      <c r="BC108" s="232"/>
      <c r="BD108" s="278"/>
      <c r="BE108" s="192" t="str">
        <f>IF(BD108="","",(IF(BD108&lt;=$H108,"○","×")))</f>
        <v/>
      </c>
      <c r="BF108" s="232"/>
      <c r="BG108" s="278"/>
      <c r="BH108" s="192" t="str">
        <f>IF(BG108="","",(IF(BG108&lt;=$H108,"○","×")))</f>
        <v/>
      </c>
      <c r="BI108" s="232"/>
      <c r="BJ108" s="278"/>
      <c r="BK108" s="192" t="str">
        <f>IF(BJ108="","",(IF(BJ108&lt;=$H108,"○","×")))</f>
        <v/>
      </c>
      <c r="BL108" s="232"/>
      <c r="BM108" s="278"/>
      <c r="BN108" s="192" t="str">
        <f>IF(BM108="","",(IF(BM108&lt;=$H108,"○","×")))</f>
        <v/>
      </c>
      <c r="BO108" s="23"/>
    </row>
    <row r="109" spans="3:67" ht="12" customHeight="1" x14ac:dyDescent="0.2">
      <c r="C109" s="982"/>
      <c r="D109" s="975" t="s">
        <v>218</v>
      </c>
      <c r="E109" s="976"/>
      <c r="F109" s="976"/>
      <c r="G109" s="930" t="s">
        <v>90</v>
      </c>
      <c r="H109" s="926">
        <v>0.4</v>
      </c>
      <c r="I109" s="930" t="s">
        <v>201</v>
      </c>
      <c r="J109" s="23"/>
      <c r="K109" s="218"/>
      <c r="L109" s="192" t="str">
        <f>IF(K109="","",(IF(K109&lt;=$H109,"○","×")))</f>
        <v/>
      </c>
      <c r="M109" s="23"/>
      <c r="N109" s="193"/>
      <c r="O109" s="192" t="str">
        <f>IF(N109="","",(IF(N109&lt;=$H109,"○","×")))</f>
        <v/>
      </c>
      <c r="P109" s="23"/>
      <c r="Q109" s="193"/>
      <c r="R109" s="192" t="str">
        <f>IF(Q109="","",(IF(Q109&lt;=$H109,"○","×")))</f>
        <v/>
      </c>
      <c r="S109" s="23"/>
      <c r="T109" s="193"/>
      <c r="U109" s="192" t="str">
        <f>IF(T109="","",(IF(T109&lt;=$H109,"○","×")))</f>
        <v/>
      </c>
      <c r="V109" s="23"/>
      <c r="W109" s="193"/>
      <c r="X109" s="192" t="str">
        <f>IF(W109="","",(IF(W109&lt;=$H109,"○","×")))</f>
        <v/>
      </c>
      <c r="Y109" s="23"/>
      <c r="Z109" s="193"/>
      <c r="AA109" s="192" t="str">
        <f>IF(Z109="","",(IF(Z109&lt;=$H109,"○","×")))</f>
        <v/>
      </c>
      <c r="AB109" s="23"/>
      <c r="AC109" s="267"/>
      <c r="AD109" s="192" t="str">
        <f>IF(AC109="","",(IF(AC109&lt;=$H109,"○","×")))</f>
        <v/>
      </c>
      <c r="AE109" s="23"/>
      <c r="AF109" s="193"/>
      <c r="AG109" s="192" t="str">
        <f>IF(AF109="","",(IF(AF109&lt;=$H109,"○","×")))</f>
        <v/>
      </c>
      <c r="AH109" s="23"/>
      <c r="AI109" s="267"/>
      <c r="AJ109" s="192" t="str">
        <f>IF(AI109="","",(IF(AI109&lt;=$H109,"○","×")))</f>
        <v/>
      </c>
      <c r="AK109" s="23"/>
      <c r="AL109" s="193"/>
      <c r="AM109" s="192" t="str">
        <f>IF(AL109="","",(IF(AL109&lt;=$H109,"○","×")))</f>
        <v/>
      </c>
      <c r="AN109" s="23"/>
      <c r="AO109" s="193"/>
      <c r="AP109" s="192" t="str">
        <f>IF(AO109="","",(IF(AO109&lt;=$H109,"○","×")))</f>
        <v/>
      </c>
      <c r="AQ109" s="23"/>
      <c r="AR109" s="193"/>
      <c r="AS109" s="192" t="str">
        <f>IF(AR109="","",(IF(AR109&lt;=$H109,"○","×")))</f>
        <v/>
      </c>
      <c r="AT109" s="23"/>
      <c r="AU109" s="193"/>
      <c r="AV109" s="192" t="str">
        <f>IF(AU109="","",(IF(AU109&lt;=$H109,"○","×")))</f>
        <v/>
      </c>
      <c r="AW109" s="23"/>
      <c r="AX109" s="193"/>
      <c r="AY109" s="192" t="str">
        <f>IF(AX109="","",(IF(AX109&lt;=$H109,"○","×")))</f>
        <v/>
      </c>
      <c r="AZ109" s="23"/>
      <c r="BA109" s="193"/>
      <c r="BB109" s="192" t="str">
        <f>IF(BA109="","",(IF(BA109&lt;=$H109,"○","×")))</f>
        <v/>
      </c>
      <c r="BC109" s="23"/>
      <c r="BD109" s="193"/>
      <c r="BE109" s="192" t="str">
        <f>IF(BD109="","",(IF(BD109&lt;=$H109,"○","×")))</f>
        <v/>
      </c>
      <c r="BF109" s="23"/>
      <c r="BG109" s="193"/>
      <c r="BH109" s="192" t="str">
        <f>IF(BG109="","",(IF(BG109&lt;=$H109,"○","×")))</f>
        <v/>
      </c>
      <c r="BI109" s="23"/>
      <c r="BJ109" s="193"/>
      <c r="BK109" s="192" t="str">
        <f>IF(BJ109="","",(IF(BJ109&lt;=$H109,"○","×")))</f>
        <v/>
      </c>
      <c r="BL109" s="23"/>
      <c r="BM109" s="193"/>
      <c r="BN109" s="192" t="str">
        <f>IF(BM109="","",(IF(BM109&lt;=$H109,"○","×")))</f>
        <v/>
      </c>
      <c r="BO109" s="23"/>
    </row>
    <row r="110" spans="3:67" ht="12" customHeight="1" x14ac:dyDescent="0.2">
      <c r="C110" s="982"/>
      <c r="D110" s="975" t="s">
        <v>219</v>
      </c>
      <c r="E110" s="976"/>
      <c r="F110" s="976"/>
      <c r="G110" s="930" t="s">
        <v>90</v>
      </c>
      <c r="H110" s="926">
        <v>0.06</v>
      </c>
      <c r="I110" s="930" t="s">
        <v>201</v>
      </c>
      <c r="J110" s="23"/>
      <c r="K110" s="218"/>
      <c r="L110" s="192" t="str">
        <f>IF(K110="","",(IF(K110&lt;=$H110,"○","×")))</f>
        <v/>
      </c>
      <c r="M110" s="23"/>
      <c r="N110" s="195"/>
      <c r="O110" s="192" t="str">
        <f>IF(N110="","",(IF(N110&lt;=$H110,"○","×")))</f>
        <v/>
      </c>
      <c r="P110" s="23"/>
      <c r="Q110" s="195"/>
      <c r="R110" s="192" t="str">
        <f>IF(Q110="","",(IF(Q110&lt;=$H110,"○","×")))</f>
        <v/>
      </c>
      <c r="S110" s="23"/>
      <c r="T110" s="195"/>
      <c r="U110" s="192" t="str">
        <f>IF(T110="","",(IF(T110&lt;=$H110,"○","×")))</f>
        <v/>
      </c>
      <c r="V110" s="23"/>
      <c r="W110" s="195"/>
      <c r="X110" s="192" t="str">
        <f>IF(W110="","",(IF(W110&lt;=$H110,"○","×")))</f>
        <v/>
      </c>
      <c r="Y110" s="23"/>
      <c r="Z110" s="195"/>
      <c r="AA110" s="192" t="str">
        <f>IF(Z110="","",(IF(Z110&lt;=$H110,"○","×")))</f>
        <v/>
      </c>
      <c r="AB110" s="23"/>
      <c r="AC110" s="267"/>
      <c r="AD110" s="192" t="str">
        <f>IF(AC110="","",(IF(AC110&lt;=$H110,"○","×")))</f>
        <v/>
      </c>
      <c r="AE110" s="23"/>
      <c r="AF110" s="195"/>
      <c r="AG110" s="192" t="str">
        <f>IF(AF110="","",(IF(AF110&lt;=$H110,"○","×")))</f>
        <v/>
      </c>
      <c r="AH110" s="23"/>
      <c r="AI110" s="267"/>
      <c r="AJ110" s="192" t="str">
        <f>IF(AI110="","",(IF(AI110&lt;=$H110,"○","×")))</f>
        <v/>
      </c>
      <c r="AK110" s="23"/>
      <c r="AL110" s="195"/>
      <c r="AM110" s="192" t="str">
        <f>IF(AL110="","",(IF(AL110&lt;=$H110,"○","×")))</f>
        <v/>
      </c>
      <c r="AN110" s="23"/>
      <c r="AO110" s="195"/>
      <c r="AP110" s="192" t="str">
        <f>IF(AO110="","",(IF(AO110&lt;=$H110,"○","×")))</f>
        <v/>
      </c>
      <c r="AQ110" s="23"/>
      <c r="AR110" s="195"/>
      <c r="AS110" s="192" t="str">
        <f>IF(AR110="","",(IF(AR110&lt;=$H110,"○","×")))</f>
        <v/>
      </c>
      <c r="AT110" s="23"/>
      <c r="AU110" s="195"/>
      <c r="AV110" s="192" t="str">
        <f>IF(AU110="","",(IF(AU110&lt;=$H110,"○","×")))</f>
        <v/>
      </c>
      <c r="AW110" s="23"/>
      <c r="AX110" s="195"/>
      <c r="AY110" s="192" t="str">
        <f>IF(AX110="","",(IF(AX110&lt;=$H110,"○","×")))</f>
        <v/>
      </c>
      <c r="AZ110" s="23"/>
      <c r="BA110" s="195"/>
      <c r="BB110" s="192" t="str">
        <f>IF(BA110="","",(IF(BA110&lt;=$H110,"○","×")))</f>
        <v/>
      </c>
      <c r="BC110" s="23"/>
      <c r="BD110" s="195"/>
      <c r="BE110" s="192" t="str">
        <f>IF(BD110="","",(IF(BD110&lt;=$H110,"○","×")))</f>
        <v/>
      </c>
      <c r="BF110" s="23"/>
      <c r="BG110" s="195"/>
      <c r="BH110" s="192" t="str">
        <f>IF(BG110="","",(IF(BG110&lt;=$H110,"○","×")))</f>
        <v/>
      </c>
      <c r="BI110" s="23"/>
      <c r="BJ110" s="195"/>
      <c r="BK110" s="192" t="str">
        <f>IF(BJ110="","",(IF(BJ110&lt;=$H110,"○","×")))</f>
        <v/>
      </c>
      <c r="BL110" s="23"/>
      <c r="BM110" s="195"/>
      <c r="BN110" s="192" t="str">
        <f>IF(BM110="","",(IF(BM110&lt;=$H110,"○","×")))</f>
        <v/>
      </c>
      <c r="BO110" s="23"/>
    </row>
    <row r="111" spans="3:67" ht="12" customHeight="1" x14ac:dyDescent="0.2">
      <c r="C111" s="982"/>
      <c r="D111" s="977" t="s">
        <v>220</v>
      </c>
      <c r="E111" s="978"/>
      <c r="F111" s="978"/>
      <c r="G111" s="937" t="s">
        <v>90</v>
      </c>
      <c r="H111" s="936"/>
      <c r="I111" s="937"/>
      <c r="J111" s="23"/>
      <c r="K111" s="218"/>
      <c r="L111" s="222"/>
      <c r="M111" s="224"/>
      <c r="N111" s="271"/>
      <c r="O111" s="222"/>
      <c r="P111" s="224"/>
      <c r="Q111" s="271"/>
      <c r="R111" s="222"/>
      <c r="S111" s="224"/>
      <c r="T111" s="271"/>
      <c r="U111" s="222"/>
      <c r="V111" s="23"/>
      <c r="W111" s="271"/>
      <c r="X111" s="222"/>
      <c r="Y111" s="224"/>
      <c r="Z111" s="271"/>
      <c r="AA111" s="222"/>
      <c r="AB111" s="224"/>
      <c r="AC111" s="279"/>
      <c r="AD111" s="222"/>
      <c r="AE111" s="224"/>
      <c r="AF111" s="271"/>
      <c r="AG111" s="222"/>
      <c r="AH111" s="224"/>
      <c r="AI111" s="279"/>
      <c r="AJ111" s="222"/>
      <c r="AK111" s="224"/>
      <c r="AL111" s="271"/>
      <c r="AM111" s="222"/>
      <c r="AN111" s="224"/>
      <c r="AO111" s="271"/>
      <c r="AP111" s="222"/>
      <c r="AQ111" s="224"/>
      <c r="AR111" s="271"/>
      <c r="AS111" s="222"/>
      <c r="AT111" s="224"/>
      <c r="AU111" s="271"/>
      <c r="AV111" s="222"/>
      <c r="AW111" s="23"/>
      <c r="AX111" s="271"/>
      <c r="AY111" s="222"/>
      <c r="AZ111" s="224"/>
      <c r="BA111" s="271"/>
      <c r="BB111" s="222"/>
      <c r="BC111" s="224"/>
      <c r="BD111" s="271"/>
      <c r="BE111" s="222"/>
      <c r="BF111" s="224"/>
      <c r="BG111" s="271"/>
      <c r="BH111" s="222"/>
      <c r="BI111" s="23"/>
      <c r="BJ111" s="271"/>
      <c r="BK111" s="222"/>
      <c r="BL111" s="224"/>
      <c r="BM111" s="271"/>
      <c r="BN111" s="222"/>
      <c r="BO111" s="23"/>
    </row>
    <row r="112" spans="3:67" ht="12" customHeight="1" x14ac:dyDescent="0.2">
      <c r="C112" s="982"/>
      <c r="D112" s="975" t="s">
        <v>221</v>
      </c>
      <c r="E112" s="976"/>
      <c r="F112" s="976"/>
      <c r="G112" s="930" t="s">
        <v>90</v>
      </c>
      <c r="H112" s="926">
        <v>7.0000000000000007E-2</v>
      </c>
      <c r="I112" s="938" t="s">
        <v>201</v>
      </c>
      <c r="J112" s="232"/>
      <c r="K112" s="187"/>
      <c r="L112" s="192" t="str">
        <f t="shared" ref="L112:L123" si="38">IF(K112="","",(IF(K112&lt;=$H112,"○","×")))</f>
        <v/>
      </c>
      <c r="M112" s="23"/>
      <c r="N112" s="274"/>
      <c r="O112" s="192" t="str">
        <f t="shared" ref="O112:O123" si="39">IF(N112="","",(IF(N112&lt;=$H112,"○","×")))</f>
        <v/>
      </c>
      <c r="P112" s="23"/>
      <c r="Q112" s="274"/>
      <c r="R112" s="192" t="str">
        <f t="shared" ref="R112:R123" si="40">IF(Q112="","",(IF(Q112&lt;=$H112,"○","×")))</f>
        <v/>
      </c>
      <c r="S112" s="23"/>
      <c r="T112" s="274"/>
      <c r="U112" s="192" t="str">
        <f t="shared" ref="U112:U123" si="41">IF(T112="","",(IF(T112&lt;=$H112,"○","×")))</f>
        <v/>
      </c>
      <c r="V112" s="232"/>
      <c r="W112" s="274"/>
      <c r="X112" s="192" t="str">
        <f t="shared" ref="X112:X123" si="42">IF(W112="","",(IF(W112&lt;=$H112,"○","×")))</f>
        <v/>
      </c>
      <c r="Y112" s="23"/>
      <c r="Z112" s="274"/>
      <c r="AA112" s="192" t="str">
        <f t="shared" ref="AA112:AA123" si="43">IF(Z112="","",(IF(Z112&lt;=$H112,"○","×")))</f>
        <v/>
      </c>
      <c r="AB112" s="23"/>
      <c r="AC112" s="281"/>
      <c r="AD112" s="192" t="str">
        <f t="shared" ref="AD112:AD123" si="44">IF(AC112="","",(IF(AC112&lt;=$H112,"○","×")))</f>
        <v/>
      </c>
      <c r="AE112" s="23"/>
      <c r="AF112" s="274"/>
      <c r="AG112" s="192" t="str">
        <f t="shared" ref="AG112:AG123" si="45">IF(AF112="","",(IF(AF112&lt;=$H112,"○","×")))</f>
        <v/>
      </c>
      <c r="AH112" s="23"/>
      <c r="AI112" s="281"/>
      <c r="AJ112" s="192" t="str">
        <f t="shared" ref="AJ112:AJ123" si="46">IF(AI112="","",(IF(AI112&lt;=$H112,"○","×")))</f>
        <v/>
      </c>
      <c r="AK112" s="23"/>
      <c r="AL112" s="274"/>
      <c r="AM112" s="192" t="str">
        <f t="shared" ref="AM112:AM123" si="47">IF(AL112="","",(IF(AL112&lt;=$H112,"○","×")))</f>
        <v/>
      </c>
      <c r="AN112" s="23"/>
      <c r="AO112" s="274"/>
      <c r="AP112" s="192" t="str">
        <f t="shared" ref="AP112:AP123" si="48">IF(AO112="","",(IF(AO112&lt;=$H112,"○","×")))</f>
        <v/>
      </c>
      <c r="AQ112" s="23"/>
      <c r="AR112" s="274"/>
      <c r="AS112" s="192" t="str">
        <f t="shared" ref="AS112:AS123" si="49">IF(AR112="","",(IF(AR112&lt;=$H112,"○","×")))</f>
        <v/>
      </c>
      <c r="AT112" s="23"/>
      <c r="AU112" s="274"/>
      <c r="AV112" s="192" t="str">
        <f t="shared" ref="AV112:AV123" si="50">IF(AU112="","",(IF(AU112&lt;=$H112,"○","×")))</f>
        <v/>
      </c>
      <c r="AW112" s="232"/>
      <c r="AX112" s="274"/>
      <c r="AY112" s="192" t="str">
        <f t="shared" ref="AY112:AY123" si="51">IF(AX112="","",(IF(AX112&lt;=$H112,"○","×")))</f>
        <v/>
      </c>
      <c r="AZ112" s="23"/>
      <c r="BA112" s="274"/>
      <c r="BB112" s="192" t="str">
        <f t="shared" ref="BB112:BB123" si="52">IF(BA112="","",(IF(BA112&lt;=$H112,"○","×")))</f>
        <v/>
      </c>
      <c r="BC112" s="23"/>
      <c r="BD112" s="274"/>
      <c r="BE112" s="192" t="str">
        <f t="shared" ref="BE112:BE123" si="53">IF(BD112="","",(IF(BD112&lt;=$H112,"○","×")))</f>
        <v/>
      </c>
      <c r="BF112" s="23"/>
      <c r="BG112" s="274"/>
      <c r="BH112" s="192" t="str">
        <f t="shared" ref="BH112:BH123" si="54">IF(BG112="","",(IF(BG112&lt;=$H112,"○","×")))</f>
        <v/>
      </c>
      <c r="BI112" s="232"/>
      <c r="BJ112" s="274"/>
      <c r="BK112" s="192" t="str">
        <f t="shared" ref="BK112:BK123" si="55">IF(BJ112="","",(IF(BJ112&lt;=$H112,"○","×")))</f>
        <v/>
      </c>
      <c r="BL112" s="23"/>
      <c r="BM112" s="274"/>
      <c r="BN112" s="192" t="str">
        <f t="shared" ref="BN112:BN123" si="56">IF(BM112="","",(IF(BM112&lt;=$H112,"○","×")))</f>
        <v/>
      </c>
      <c r="BO112" s="23"/>
    </row>
    <row r="113" spans="3:67" ht="12" customHeight="1" x14ac:dyDescent="0.2">
      <c r="C113" s="982"/>
      <c r="D113" s="975" t="s">
        <v>222</v>
      </c>
      <c r="E113" s="976"/>
      <c r="F113" s="976"/>
      <c r="G113" s="930" t="s">
        <v>90</v>
      </c>
      <c r="H113" s="926">
        <v>0.02</v>
      </c>
      <c r="I113" s="930" t="s">
        <v>201</v>
      </c>
      <c r="J113" s="23"/>
      <c r="K113" s="218"/>
      <c r="L113" s="192" t="str">
        <f t="shared" si="38"/>
        <v/>
      </c>
      <c r="M113" s="23"/>
      <c r="N113" s="270"/>
      <c r="O113" s="192" t="str">
        <f t="shared" si="39"/>
        <v/>
      </c>
      <c r="P113" s="23"/>
      <c r="Q113" s="270"/>
      <c r="R113" s="192" t="str">
        <f t="shared" si="40"/>
        <v/>
      </c>
      <c r="S113" s="23"/>
      <c r="T113" s="270"/>
      <c r="U113" s="192" t="str">
        <f t="shared" si="41"/>
        <v/>
      </c>
      <c r="V113" s="23"/>
      <c r="W113" s="270"/>
      <c r="X113" s="192" t="str">
        <f t="shared" si="42"/>
        <v/>
      </c>
      <c r="Y113" s="23"/>
      <c r="Z113" s="270"/>
      <c r="AA113" s="192" t="str">
        <f t="shared" si="43"/>
        <v/>
      </c>
      <c r="AB113" s="23"/>
      <c r="AC113" s="188"/>
      <c r="AD113" s="192" t="str">
        <f t="shared" si="44"/>
        <v/>
      </c>
      <c r="AE113" s="23"/>
      <c r="AF113" s="270"/>
      <c r="AG113" s="192" t="str">
        <f t="shared" si="45"/>
        <v/>
      </c>
      <c r="AH113" s="23"/>
      <c r="AI113" s="188"/>
      <c r="AJ113" s="192" t="str">
        <f t="shared" si="46"/>
        <v/>
      </c>
      <c r="AK113" s="23"/>
      <c r="AL113" s="270"/>
      <c r="AM113" s="192" t="str">
        <f t="shared" si="47"/>
        <v/>
      </c>
      <c r="AN113" s="23"/>
      <c r="AO113" s="270"/>
      <c r="AP113" s="192" t="str">
        <f t="shared" si="48"/>
        <v/>
      </c>
      <c r="AQ113" s="23"/>
      <c r="AR113" s="270"/>
      <c r="AS113" s="192" t="str">
        <f t="shared" si="49"/>
        <v/>
      </c>
      <c r="AT113" s="23"/>
      <c r="AU113" s="270"/>
      <c r="AV113" s="192" t="str">
        <f t="shared" si="50"/>
        <v/>
      </c>
      <c r="AW113" s="23"/>
      <c r="AX113" s="270"/>
      <c r="AY113" s="192" t="str">
        <f t="shared" si="51"/>
        <v/>
      </c>
      <c r="AZ113" s="23"/>
      <c r="BA113" s="270"/>
      <c r="BB113" s="192" t="str">
        <f t="shared" si="52"/>
        <v/>
      </c>
      <c r="BC113" s="23"/>
      <c r="BD113" s="270"/>
      <c r="BE113" s="192" t="str">
        <f t="shared" si="53"/>
        <v/>
      </c>
      <c r="BF113" s="23"/>
      <c r="BG113" s="270"/>
      <c r="BH113" s="192" t="str">
        <f t="shared" si="54"/>
        <v/>
      </c>
      <c r="BI113" s="23"/>
      <c r="BJ113" s="270"/>
      <c r="BK113" s="192" t="str">
        <f t="shared" si="55"/>
        <v/>
      </c>
      <c r="BL113" s="23"/>
      <c r="BM113" s="270"/>
      <c r="BN113" s="192" t="str">
        <f t="shared" si="56"/>
        <v/>
      </c>
      <c r="BO113" s="23"/>
    </row>
    <row r="114" spans="3:67" ht="12" customHeight="1" x14ac:dyDescent="0.2">
      <c r="C114" s="982"/>
      <c r="D114" s="975" t="s">
        <v>223</v>
      </c>
      <c r="E114" s="976"/>
      <c r="F114" s="976"/>
      <c r="G114" s="930" t="s">
        <v>90</v>
      </c>
      <c r="H114" s="926">
        <v>2E-3</v>
      </c>
      <c r="I114" s="930" t="s">
        <v>201</v>
      </c>
      <c r="J114" s="23"/>
      <c r="K114" s="219"/>
      <c r="L114" s="192" t="str">
        <f t="shared" si="38"/>
        <v/>
      </c>
      <c r="M114" s="23"/>
      <c r="N114" s="282"/>
      <c r="O114" s="192" t="str">
        <f t="shared" si="39"/>
        <v/>
      </c>
      <c r="P114" s="23"/>
      <c r="Q114" s="282"/>
      <c r="R114" s="192" t="str">
        <f t="shared" si="40"/>
        <v/>
      </c>
      <c r="S114" s="23"/>
      <c r="T114" s="282"/>
      <c r="U114" s="192" t="str">
        <f t="shared" si="41"/>
        <v/>
      </c>
      <c r="V114" s="23"/>
      <c r="W114" s="282"/>
      <c r="X114" s="192" t="str">
        <f t="shared" si="42"/>
        <v/>
      </c>
      <c r="Y114" s="23"/>
      <c r="Z114" s="282"/>
      <c r="AA114" s="192" t="str">
        <f t="shared" si="43"/>
        <v/>
      </c>
      <c r="AB114" s="23"/>
      <c r="AC114" s="189"/>
      <c r="AD114" s="192" t="str">
        <f t="shared" si="44"/>
        <v/>
      </c>
      <c r="AE114" s="23"/>
      <c r="AF114" s="282"/>
      <c r="AG114" s="192" t="str">
        <f t="shared" si="45"/>
        <v/>
      </c>
      <c r="AH114" s="23"/>
      <c r="AI114" s="189"/>
      <c r="AJ114" s="192" t="str">
        <f t="shared" si="46"/>
        <v/>
      </c>
      <c r="AK114" s="23"/>
      <c r="AL114" s="282"/>
      <c r="AM114" s="192" t="str">
        <f t="shared" si="47"/>
        <v/>
      </c>
      <c r="AN114" s="23"/>
      <c r="AO114" s="282"/>
      <c r="AP114" s="192" t="str">
        <f t="shared" si="48"/>
        <v/>
      </c>
      <c r="AQ114" s="23"/>
      <c r="AR114" s="282"/>
      <c r="AS114" s="192" t="str">
        <f t="shared" si="49"/>
        <v/>
      </c>
      <c r="AT114" s="23"/>
      <c r="AU114" s="282"/>
      <c r="AV114" s="192" t="str">
        <f t="shared" si="50"/>
        <v/>
      </c>
      <c r="AW114" s="23"/>
      <c r="AX114" s="282"/>
      <c r="AY114" s="192" t="str">
        <f t="shared" si="51"/>
        <v/>
      </c>
      <c r="AZ114" s="23"/>
      <c r="BA114" s="282"/>
      <c r="BB114" s="192" t="str">
        <f t="shared" si="52"/>
        <v/>
      </c>
      <c r="BC114" s="23"/>
      <c r="BD114" s="282"/>
      <c r="BE114" s="192" t="str">
        <f t="shared" si="53"/>
        <v/>
      </c>
      <c r="BF114" s="23"/>
      <c r="BG114" s="282"/>
      <c r="BH114" s="192" t="str">
        <f t="shared" si="54"/>
        <v/>
      </c>
      <c r="BI114" s="23"/>
      <c r="BJ114" s="282"/>
      <c r="BK114" s="192" t="str">
        <f t="shared" si="55"/>
        <v/>
      </c>
      <c r="BL114" s="23"/>
      <c r="BM114" s="282"/>
      <c r="BN114" s="192" t="str">
        <f t="shared" si="56"/>
        <v/>
      </c>
      <c r="BO114" s="23"/>
    </row>
    <row r="115" spans="3:67" ht="12" customHeight="1" x14ac:dyDescent="0.2">
      <c r="C115" s="982"/>
      <c r="D115" s="977" t="s">
        <v>224</v>
      </c>
      <c r="E115" s="978"/>
      <c r="F115" s="978"/>
      <c r="G115" s="937" t="s">
        <v>90</v>
      </c>
      <c r="H115" s="936">
        <v>4.0000000000000002E-4</v>
      </c>
      <c r="I115" s="937" t="s">
        <v>201</v>
      </c>
      <c r="J115" s="224"/>
      <c r="K115" s="223"/>
      <c r="L115" s="222" t="str">
        <f t="shared" si="38"/>
        <v/>
      </c>
      <c r="M115" s="224"/>
      <c r="N115" s="283"/>
      <c r="O115" s="222" t="str">
        <f t="shared" si="39"/>
        <v/>
      </c>
      <c r="P115" s="224"/>
      <c r="Q115" s="283"/>
      <c r="R115" s="222" t="str">
        <f t="shared" si="40"/>
        <v/>
      </c>
      <c r="S115" s="224"/>
      <c r="T115" s="283"/>
      <c r="U115" s="222" t="str">
        <f t="shared" si="41"/>
        <v/>
      </c>
      <c r="V115" s="224"/>
      <c r="W115" s="283"/>
      <c r="X115" s="222" t="str">
        <f t="shared" si="42"/>
        <v/>
      </c>
      <c r="Y115" s="224"/>
      <c r="Z115" s="283"/>
      <c r="AA115" s="222" t="str">
        <f t="shared" si="43"/>
        <v/>
      </c>
      <c r="AB115" s="224"/>
      <c r="AC115" s="227"/>
      <c r="AD115" s="222" t="str">
        <f t="shared" si="44"/>
        <v/>
      </c>
      <c r="AE115" s="224"/>
      <c r="AF115" s="283"/>
      <c r="AG115" s="222" t="str">
        <f t="shared" si="45"/>
        <v/>
      </c>
      <c r="AH115" s="224"/>
      <c r="AI115" s="227"/>
      <c r="AJ115" s="222" t="str">
        <f t="shared" si="46"/>
        <v/>
      </c>
      <c r="AK115" s="224"/>
      <c r="AL115" s="283"/>
      <c r="AM115" s="222" t="str">
        <f t="shared" si="47"/>
        <v/>
      </c>
      <c r="AN115" s="224"/>
      <c r="AO115" s="283"/>
      <c r="AP115" s="222" t="str">
        <f t="shared" si="48"/>
        <v/>
      </c>
      <c r="AQ115" s="224"/>
      <c r="AR115" s="283"/>
      <c r="AS115" s="222" t="str">
        <f t="shared" si="49"/>
        <v/>
      </c>
      <c r="AT115" s="224"/>
      <c r="AU115" s="283"/>
      <c r="AV115" s="222" t="str">
        <f t="shared" si="50"/>
        <v/>
      </c>
      <c r="AW115" s="224"/>
      <c r="AX115" s="283"/>
      <c r="AY115" s="222" t="str">
        <f t="shared" si="51"/>
        <v/>
      </c>
      <c r="AZ115" s="224"/>
      <c r="BA115" s="283"/>
      <c r="BB115" s="222" t="str">
        <f t="shared" si="52"/>
        <v/>
      </c>
      <c r="BC115" s="224"/>
      <c r="BD115" s="283"/>
      <c r="BE115" s="222" t="str">
        <f t="shared" si="53"/>
        <v/>
      </c>
      <c r="BF115" s="224"/>
      <c r="BG115" s="283"/>
      <c r="BH115" s="222" t="str">
        <f t="shared" si="54"/>
        <v/>
      </c>
      <c r="BI115" s="224"/>
      <c r="BJ115" s="283"/>
      <c r="BK115" s="222" t="str">
        <f t="shared" si="55"/>
        <v/>
      </c>
      <c r="BL115" s="224"/>
      <c r="BM115" s="283"/>
      <c r="BN115" s="222" t="str">
        <f t="shared" si="56"/>
        <v/>
      </c>
      <c r="BO115" s="23"/>
    </row>
    <row r="116" spans="3:67" ht="12" customHeight="1" x14ac:dyDescent="0.2">
      <c r="C116" s="982"/>
      <c r="D116" s="975" t="s">
        <v>225</v>
      </c>
      <c r="E116" s="976"/>
      <c r="F116" s="976"/>
      <c r="G116" s="930" t="s">
        <v>99</v>
      </c>
      <c r="H116" s="933">
        <v>0.2</v>
      </c>
      <c r="I116" s="938" t="s">
        <v>201</v>
      </c>
      <c r="J116" s="23"/>
      <c r="K116" s="219"/>
      <c r="L116" s="192" t="str">
        <f t="shared" si="38"/>
        <v/>
      </c>
      <c r="M116" s="23"/>
      <c r="N116" s="191"/>
      <c r="O116" s="192" t="str">
        <f t="shared" si="39"/>
        <v/>
      </c>
      <c r="P116" s="23"/>
      <c r="Q116" s="191"/>
      <c r="R116" s="192" t="str">
        <f t="shared" si="40"/>
        <v/>
      </c>
      <c r="S116" s="23"/>
      <c r="T116" s="191"/>
      <c r="U116" s="192" t="str">
        <f t="shared" si="41"/>
        <v/>
      </c>
      <c r="V116" s="23"/>
      <c r="W116" s="191"/>
      <c r="X116" s="192" t="str">
        <f t="shared" si="42"/>
        <v/>
      </c>
      <c r="Y116" s="23"/>
      <c r="Z116" s="191"/>
      <c r="AA116" s="192" t="str">
        <f t="shared" si="43"/>
        <v/>
      </c>
      <c r="AB116" s="23"/>
      <c r="AC116" s="189"/>
      <c r="AD116" s="192" t="str">
        <f t="shared" si="44"/>
        <v/>
      </c>
      <c r="AE116" s="23"/>
      <c r="AF116" s="191"/>
      <c r="AG116" s="192" t="str">
        <f t="shared" si="45"/>
        <v/>
      </c>
      <c r="AH116" s="23"/>
      <c r="AI116" s="189"/>
      <c r="AJ116" s="192" t="str">
        <f t="shared" si="46"/>
        <v/>
      </c>
      <c r="AK116" s="23"/>
      <c r="AL116" s="191"/>
      <c r="AM116" s="192" t="str">
        <f t="shared" si="47"/>
        <v/>
      </c>
      <c r="AN116" s="23"/>
      <c r="AO116" s="191"/>
      <c r="AP116" s="192" t="str">
        <f t="shared" si="48"/>
        <v/>
      </c>
      <c r="AQ116" s="23"/>
      <c r="AR116" s="191"/>
      <c r="AS116" s="192" t="str">
        <f t="shared" si="49"/>
        <v/>
      </c>
      <c r="AT116" s="23"/>
      <c r="AU116" s="191"/>
      <c r="AV116" s="192" t="str">
        <f t="shared" si="50"/>
        <v/>
      </c>
      <c r="AW116" s="23"/>
      <c r="AX116" s="191"/>
      <c r="AY116" s="192" t="str">
        <f t="shared" si="51"/>
        <v/>
      </c>
      <c r="AZ116" s="23"/>
      <c r="BA116" s="191"/>
      <c r="BB116" s="192" t="str">
        <f t="shared" si="52"/>
        <v/>
      </c>
      <c r="BC116" s="23"/>
      <c r="BD116" s="191"/>
      <c r="BE116" s="192" t="str">
        <f t="shared" si="53"/>
        <v/>
      </c>
      <c r="BF116" s="23"/>
      <c r="BG116" s="191"/>
      <c r="BH116" s="192" t="str">
        <f t="shared" si="54"/>
        <v/>
      </c>
      <c r="BI116" s="23"/>
      <c r="BJ116" s="191"/>
      <c r="BK116" s="192" t="str">
        <f t="shared" si="55"/>
        <v/>
      </c>
      <c r="BL116" s="23"/>
      <c r="BM116" s="191"/>
      <c r="BN116" s="192" t="str">
        <f t="shared" si="56"/>
        <v/>
      </c>
      <c r="BO116" s="23"/>
    </row>
    <row r="117" spans="3:67" ht="12" customHeight="1" x14ac:dyDescent="0.2">
      <c r="C117" s="982"/>
      <c r="D117" s="975" t="s">
        <v>226</v>
      </c>
      <c r="E117" s="976"/>
      <c r="F117" s="976"/>
      <c r="G117" s="930" t="s">
        <v>99</v>
      </c>
      <c r="H117" s="926">
        <v>2E-3</v>
      </c>
      <c r="I117" s="930" t="s">
        <v>201</v>
      </c>
      <c r="J117" s="23"/>
      <c r="K117" s="219"/>
      <c r="L117" s="192" t="str">
        <f t="shared" si="38"/>
        <v/>
      </c>
      <c r="M117" s="23"/>
      <c r="N117" s="282"/>
      <c r="O117" s="192" t="str">
        <f t="shared" si="39"/>
        <v/>
      </c>
      <c r="P117" s="23"/>
      <c r="Q117" s="282"/>
      <c r="R117" s="192" t="str">
        <f t="shared" si="40"/>
        <v/>
      </c>
      <c r="S117" s="23"/>
      <c r="T117" s="282"/>
      <c r="U117" s="192" t="str">
        <f t="shared" si="41"/>
        <v/>
      </c>
      <c r="V117" s="23"/>
      <c r="W117" s="282"/>
      <c r="X117" s="192" t="str">
        <f t="shared" si="42"/>
        <v/>
      </c>
      <c r="Y117" s="23"/>
      <c r="Z117" s="282"/>
      <c r="AA117" s="192" t="str">
        <f t="shared" si="43"/>
        <v/>
      </c>
      <c r="AB117" s="23"/>
      <c r="AC117" s="189"/>
      <c r="AD117" s="192" t="str">
        <f t="shared" si="44"/>
        <v/>
      </c>
      <c r="AE117" s="23"/>
      <c r="AF117" s="282"/>
      <c r="AG117" s="192" t="str">
        <f t="shared" si="45"/>
        <v/>
      </c>
      <c r="AH117" s="23"/>
      <c r="AI117" s="189"/>
      <c r="AJ117" s="192" t="str">
        <f t="shared" si="46"/>
        <v/>
      </c>
      <c r="AK117" s="23"/>
      <c r="AL117" s="282"/>
      <c r="AM117" s="192" t="str">
        <f t="shared" si="47"/>
        <v/>
      </c>
      <c r="AN117" s="23"/>
      <c r="AO117" s="282"/>
      <c r="AP117" s="192" t="str">
        <f t="shared" si="48"/>
        <v/>
      </c>
      <c r="AQ117" s="23"/>
      <c r="AR117" s="282"/>
      <c r="AS117" s="192" t="str">
        <f t="shared" si="49"/>
        <v/>
      </c>
      <c r="AT117" s="23"/>
      <c r="AU117" s="282"/>
      <c r="AV117" s="192" t="str">
        <f t="shared" si="50"/>
        <v/>
      </c>
      <c r="AW117" s="23"/>
      <c r="AX117" s="282"/>
      <c r="AY117" s="192" t="str">
        <f t="shared" si="51"/>
        <v/>
      </c>
      <c r="AZ117" s="23"/>
      <c r="BA117" s="282"/>
      <c r="BB117" s="192" t="str">
        <f t="shared" si="52"/>
        <v/>
      </c>
      <c r="BC117" s="23"/>
      <c r="BD117" s="282"/>
      <c r="BE117" s="192" t="str">
        <f t="shared" si="53"/>
        <v/>
      </c>
      <c r="BF117" s="23"/>
      <c r="BG117" s="282"/>
      <c r="BH117" s="192" t="str">
        <f t="shared" si="54"/>
        <v/>
      </c>
      <c r="BI117" s="23"/>
      <c r="BJ117" s="282"/>
      <c r="BK117" s="192" t="str">
        <f t="shared" si="55"/>
        <v/>
      </c>
      <c r="BL117" s="23"/>
      <c r="BM117" s="282"/>
      <c r="BN117" s="192" t="str">
        <f t="shared" si="56"/>
        <v/>
      </c>
      <c r="BO117" s="23"/>
    </row>
    <row r="118" spans="3:67" ht="12" customHeight="1" x14ac:dyDescent="0.2">
      <c r="C118" s="982"/>
      <c r="D118" s="975" t="s">
        <v>227</v>
      </c>
      <c r="E118" s="976"/>
      <c r="F118" s="976"/>
      <c r="G118" s="930" t="s">
        <v>99</v>
      </c>
      <c r="H118" s="926">
        <v>5.0000000000000002E-5</v>
      </c>
      <c r="I118" s="930" t="s">
        <v>201</v>
      </c>
      <c r="J118" s="23"/>
      <c r="K118" s="217"/>
      <c r="L118" s="192" t="str">
        <f t="shared" si="38"/>
        <v/>
      </c>
      <c r="M118" s="23"/>
      <c r="N118" s="282"/>
      <c r="O118" s="192" t="str">
        <f t="shared" si="39"/>
        <v/>
      </c>
      <c r="P118" s="23"/>
      <c r="Q118" s="282"/>
      <c r="R118" s="192" t="str">
        <f t="shared" si="40"/>
        <v/>
      </c>
      <c r="S118" s="23"/>
      <c r="T118" s="282"/>
      <c r="U118" s="192" t="str">
        <f t="shared" si="41"/>
        <v/>
      </c>
      <c r="V118" s="23"/>
      <c r="W118" s="282"/>
      <c r="X118" s="192" t="str">
        <f t="shared" si="42"/>
        <v/>
      </c>
      <c r="Y118" s="23"/>
      <c r="Z118" s="282"/>
      <c r="AA118" s="192" t="str">
        <f t="shared" si="43"/>
        <v/>
      </c>
      <c r="AB118" s="23"/>
      <c r="AC118" s="189"/>
      <c r="AD118" s="192" t="str">
        <f t="shared" si="44"/>
        <v/>
      </c>
      <c r="AE118" s="23"/>
      <c r="AF118" s="282"/>
      <c r="AG118" s="192" t="str">
        <f t="shared" si="45"/>
        <v/>
      </c>
      <c r="AH118" s="23"/>
      <c r="AI118" s="189"/>
      <c r="AJ118" s="192" t="str">
        <f t="shared" si="46"/>
        <v/>
      </c>
      <c r="AK118" s="23"/>
      <c r="AL118" s="282"/>
      <c r="AM118" s="192" t="str">
        <f t="shared" si="47"/>
        <v/>
      </c>
      <c r="AN118" s="23"/>
      <c r="AO118" s="282"/>
      <c r="AP118" s="192" t="str">
        <f t="shared" si="48"/>
        <v/>
      </c>
      <c r="AQ118" s="23"/>
      <c r="AR118" s="282"/>
      <c r="AS118" s="192" t="str">
        <f t="shared" si="49"/>
        <v/>
      </c>
      <c r="AT118" s="23"/>
      <c r="AU118" s="282"/>
      <c r="AV118" s="192" t="str">
        <f t="shared" si="50"/>
        <v/>
      </c>
      <c r="AW118" s="23"/>
      <c r="AX118" s="282"/>
      <c r="AY118" s="192" t="str">
        <f t="shared" si="51"/>
        <v/>
      </c>
      <c r="AZ118" s="23"/>
      <c r="BA118" s="282"/>
      <c r="BB118" s="192" t="str">
        <f t="shared" si="52"/>
        <v/>
      </c>
      <c r="BC118" s="23"/>
      <c r="BD118" s="282"/>
      <c r="BE118" s="192" t="str">
        <f t="shared" si="53"/>
        <v/>
      </c>
      <c r="BF118" s="23"/>
      <c r="BG118" s="282"/>
      <c r="BH118" s="192" t="str">
        <f t="shared" si="54"/>
        <v/>
      </c>
      <c r="BI118" s="23"/>
      <c r="BJ118" s="282"/>
      <c r="BK118" s="192" t="str">
        <f t="shared" si="55"/>
        <v/>
      </c>
      <c r="BL118" s="23"/>
      <c r="BM118" s="282"/>
      <c r="BN118" s="192" t="str">
        <f t="shared" si="56"/>
        <v/>
      </c>
      <c r="BO118" s="23"/>
    </row>
    <row r="119" spans="3:67" ht="12" customHeight="1" x14ac:dyDescent="0.2">
      <c r="C119" s="982"/>
      <c r="D119" s="975" t="s">
        <v>228</v>
      </c>
      <c r="E119" s="976"/>
      <c r="F119" s="976"/>
      <c r="G119" s="930" t="s">
        <v>99</v>
      </c>
      <c r="H119" s="926">
        <v>0.08</v>
      </c>
      <c r="I119" s="930" t="s">
        <v>93</v>
      </c>
      <c r="J119" s="23"/>
      <c r="K119" s="217"/>
      <c r="L119" s="192" t="str">
        <f t="shared" si="38"/>
        <v/>
      </c>
      <c r="M119" s="23"/>
      <c r="N119" s="188"/>
      <c r="O119" s="192" t="str">
        <f t="shared" si="39"/>
        <v/>
      </c>
      <c r="P119" s="23"/>
      <c r="Q119" s="188"/>
      <c r="R119" s="192" t="str">
        <f t="shared" si="40"/>
        <v/>
      </c>
      <c r="S119" s="23"/>
      <c r="T119" s="188"/>
      <c r="U119" s="192" t="str">
        <f t="shared" si="41"/>
        <v/>
      </c>
      <c r="V119" s="23"/>
      <c r="W119" s="188"/>
      <c r="X119" s="192" t="str">
        <f t="shared" si="42"/>
        <v/>
      </c>
      <c r="Y119" s="23"/>
      <c r="Z119" s="188"/>
      <c r="AA119" s="192" t="str">
        <f t="shared" si="43"/>
        <v/>
      </c>
      <c r="AB119" s="23"/>
      <c r="AC119" s="237"/>
      <c r="AD119" s="192" t="str">
        <f t="shared" si="44"/>
        <v/>
      </c>
      <c r="AE119" s="23"/>
      <c r="AF119" s="188"/>
      <c r="AG119" s="192" t="str">
        <f t="shared" si="45"/>
        <v/>
      </c>
      <c r="AH119" s="23"/>
      <c r="AI119" s="237"/>
      <c r="AJ119" s="192" t="str">
        <f t="shared" si="46"/>
        <v/>
      </c>
      <c r="AK119" s="23"/>
      <c r="AL119" s="188"/>
      <c r="AM119" s="192" t="str">
        <f t="shared" si="47"/>
        <v/>
      </c>
      <c r="AN119" s="23"/>
      <c r="AO119" s="188"/>
      <c r="AP119" s="192" t="str">
        <f t="shared" si="48"/>
        <v/>
      </c>
      <c r="AQ119" s="23"/>
      <c r="AR119" s="188"/>
      <c r="AS119" s="192" t="str">
        <f t="shared" si="49"/>
        <v/>
      </c>
      <c r="AT119" s="23"/>
      <c r="AU119" s="188"/>
      <c r="AV119" s="192" t="str">
        <f t="shared" si="50"/>
        <v/>
      </c>
      <c r="AW119" s="23"/>
      <c r="AX119" s="188"/>
      <c r="AY119" s="192" t="str">
        <f t="shared" si="51"/>
        <v/>
      </c>
      <c r="AZ119" s="23"/>
      <c r="BA119" s="188"/>
      <c r="BB119" s="192" t="str">
        <f t="shared" si="52"/>
        <v/>
      </c>
      <c r="BC119" s="23"/>
      <c r="BD119" s="188"/>
      <c r="BE119" s="192" t="str">
        <f t="shared" si="53"/>
        <v/>
      </c>
      <c r="BF119" s="23"/>
      <c r="BG119" s="188"/>
      <c r="BH119" s="192" t="str">
        <f t="shared" si="54"/>
        <v/>
      </c>
      <c r="BI119" s="23"/>
      <c r="BJ119" s="188"/>
      <c r="BK119" s="192" t="str">
        <f t="shared" si="55"/>
        <v/>
      </c>
      <c r="BL119" s="23"/>
      <c r="BM119" s="188"/>
      <c r="BN119" s="192" t="str">
        <f t="shared" si="56"/>
        <v/>
      </c>
      <c r="BO119" s="23"/>
    </row>
    <row r="120" spans="3:67" ht="12" customHeight="1" x14ac:dyDescent="0.2">
      <c r="C120" s="982"/>
      <c r="D120" s="977" t="s">
        <v>229</v>
      </c>
      <c r="E120" s="978"/>
      <c r="F120" s="978"/>
      <c r="G120" s="937" t="s">
        <v>90</v>
      </c>
      <c r="H120" s="936">
        <v>1</v>
      </c>
      <c r="I120" s="937" t="s">
        <v>93</v>
      </c>
      <c r="J120" s="224"/>
      <c r="K120" s="221"/>
      <c r="L120" s="222" t="str">
        <f t="shared" si="38"/>
        <v/>
      </c>
      <c r="M120" s="224"/>
      <c r="N120" s="228"/>
      <c r="O120" s="222" t="str">
        <f t="shared" si="39"/>
        <v/>
      </c>
      <c r="P120" s="224"/>
      <c r="Q120" s="228"/>
      <c r="R120" s="222" t="str">
        <f t="shared" si="40"/>
        <v/>
      </c>
      <c r="S120" s="224"/>
      <c r="T120" s="228"/>
      <c r="U120" s="222" t="str">
        <f t="shared" si="41"/>
        <v/>
      </c>
      <c r="V120" s="224"/>
      <c r="W120" s="228"/>
      <c r="X120" s="222" t="str">
        <f t="shared" si="42"/>
        <v/>
      </c>
      <c r="Y120" s="224"/>
      <c r="Z120" s="228"/>
      <c r="AA120" s="222" t="str">
        <f t="shared" si="43"/>
        <v/>
      </c>
      <c r="AB120" s="284"/>
      <c r="AC120" s="285"/>
      <c r="AD120" s="222" t="str">
        <f t="shared" si="44"/>
        <v/>
      </c>
      <c r="AE120" s="284"/>
      <c r="AF120" s="228"/>
      <c r="AG120" s="222" t="str">
        <f t="shared" si="45"/>
        <v/>
      </c>
      <c r="AH120" s="284"/>
      <c r="AI120" s="285"/>
      <c r="AJ120" s="222" t="str">
        <f t="shared" si="46"/>
        <v/>
      </c>
      <c r="AK120" s="224"/>
      <c r="AL120" s="228"/>
      <c r="AM120" s="222" t="str">
        <f t="shared" si="47"/>
        <v/>
      </c>
      <c r="AN120" s="224"/>
      <c r="AO120" s="228"/>
      <c r="AP120" s="222" t="str">
        <f t="shared" si="48"/>
        <v/>
      </c>
      <c r="AQ120" s="224"/>
      <c r="AR120" s="228"/>
      <c r="AS120" s="222" t="str">
        <f t="shared" si="49"/>
        <v/>
      </c>
      <c r="AT120" s="284"/>
      <c r="AU120" s="228"/>
      <c r="AV120" s="222" t="str">
        <f t="shared" si="50"/>
        <v/>
      </c>
      <c r="AW120" s="224"/>
      <c r="AX120" s="228"/>
      <c r="AY120" s="222" t="str">
        <f t="shared" si="51"/>
        <v/>
      </c>
      <c r="AZ120" s="224"/>
      <c r="BA120" s="228"/>
      <c r="BB120" s="222" t="str">
        <f t="shared" si="52"/>
        <v/>
      </c>
      <c r="BC120" s="224"/>
      <c r="BD120" s="228"/>
      <c r="BE120" s="222" t="str">
        <f t="shared" si="53"/>
        <v/>
      </c>
      <c r="BF120" s="224"/>
      <c r="BG120" s="228"/>
      <c r="BH120" s="222" t="str">
        <f t="shared" si="54"/>
        <v/>
      </c>
      <c r="BI120" s="224"/>
      <c r="BJ120" s="228"/>
      <c r="BK120" s="222" t="str">
        <f t="shared" si="55"/>
        <v/>
      </c>
      <c r="BL120" s="224"/>
      <c r="BM120" s="228"/>
      <c r="BN120" s="222" t="str">
        <f t="shared" si="56"/>
        <v/>
      </c>
      <c r="BO120" s="23"/>
    </row>
    <row r="121" spans="3:67" ht="12" customHeight="1" x14ac:dyDescent="0.2">
      <c r="C121" s="982"/>
      <c r="D121" s="975" t="s">
        <v>230</v>
      </c>
      <c r="E121" s="976"/>
      <c r="F121" s="976"/>
      <c r="G121" s="930" t="s">
        <v>99</v>
      </c>
      <c r="H121" s="926">
        <v>4.0000000000000001E-3</v>
      </c>
      <c r="I121" s="930" t="s">
        <v>93</v>
      </c>
      <c r="J121" s="23"/>
      <c r="K121" s="217"/>
      <c r="L121" s="192" t="str">
        <f t="shared" si="38"/>
        <v/>
      </c>
      <c r="M121" s="23"/>
      <c r="N121" s="188"/>
      <c r="O121" s="192" t="str">
        <f t="shared" si="39"/>
        <v/>
      </c>
      <c r="P121" s="23"/>
      <c r="Q121" s="188"/>
      <c r="R121" s="192" t="str">
        <f t="shared" si="40"/>
        <v/>
      </c>
      <c r="S121" s="23"/>
      <c r="T121" s="188"/>
      <c r="U121" s="192" t="str">
        <f t="shared" si="41"/>
        <v/>
      </c>
      <c r="V121" s="23"/>
      <c r="W121" s="188"/>
      <c r="X121" s="192" t="str">
        <f t="shared" si="42"/>
        <v/>
      </c>
      <c r="Y121" s="23"/>
      <c r="Z121" s="188"/>
      <c r="AA121" s="192" t="str">
        <f t="shared" si="43"/>
        <v/>
      </c>
      <c r="AB121" s="286"/>
      <c r="AC121" s="264"/>
      <c r="AD121" s="192" t="str">
        <f t="shared" si="44"/>
        <v/>
      </c>
      <c r="AE121" s="286"/>
      <c r="AF121" s="188"/>
      <c r="AG121" s="192" t="str">
        <f t="shared" si="45"/>
        <v/>
      </c>
      <c r="AH121" s="286"/>
      <c r="AI121" s="287"/>
      <c r="AJ121" s="192" t="str">
        <f t="shared" si="46"/>
        <v/>
      </c>
      <c r="AK121" s="23"/>
      <c r="AL121" s="188"/>
      <c r="AM121" s="192" t="str">
        <f t="shared" si="47"/>
        <v/>
      </c>
      <c r="AN121" s="23"/>
      <c r="AO121" s="188"/>
      <c r="AP121" s="192" t="str">
        <f t="shared" si="48"/>
        <v/>
      </c>
      <c r="AQ121" s="23"/>
      <c r="AR121" s="188"/>
      <c r="AS121" s="192" t="str">
        <f t="shared" si="49"/>
        <v/>
      </c>
      <c r="AT121" s="286"/>
      <c r="AU121" s="188"/>
      <c r="AV121" s="192" t="str">
        <f t="shared" si="50"/>
        <v/>
      </c>
      <c r="AW121" s="23"/>
      <c r="AX121" s="188"/>
      <c r="AY121" s="192" t="str">
        <f t="shared" si="51"/>
        <v/>
      </c>
      <c r="AZ121" s="23"/>
      <c r="BA121" s="188"/>
      <c r="BB121" s="192" t="str">
        <f t="shared" si="52"/>
        <v/>
      </c>
      <c r="BC121" s="23"/>
      <c r="BD121" s="188"/>
      <c r="BE121" s="192" t="str">
        <f t="shared" si="53"/>
        <v/>
      </c>
      <c r="BF121" s="23"/>
      <c r="BG121" s="188"/>
      <c r="BH121" s="192" t="str">
        <f t="shared" si="54"/>
        <v/>
      </c>
      <c r="BI121" s="23"/>
      <c r="BJ121" s="188"/>
      <c r="BK121" s="192" t="str">
        <f t="shared" si="55"/>
        <v/>
      </c>
      <c r="BL121" s="23"/>
      <c r="BM121" s="188"/>
      <c r="BN121" s="192" t="str">
        <f t="shared" si="56"/>
        <v/>
      </c>
      <c r="BO121" s="23"/>
    </row>
    <row r="122" spans="3:67" ht="12" customHeight="1" x14ac:dyDescent="0.2">
      <c r="C122" s="982"/>
      <c r="D122" s="975" t="s">
        <v>231</v>
      </c>
      <c r="E122" s="976"/>
      <c r="F122" s="976"/>
      <c r="G122" s="930" t="s">
        <v>90</v>
      </c>
      <c r="H122" s="926">
        <v>0.02</v>
      </c>
      <c r="I122" s="930" t="s">
        <v>93</v>
      </c>
      <c r="J122" s="23"/>
      <c r="K122" s="217"/>
      <c r="L122" s="192" t="str">
        <f t="shared" si="38"/>
        <v/>
      </c>
      <c r="M122" s="23"/>
      <c r="N122" s="188"/>
      <c r="O122" s="192" t="str">
        <f t="shared" si="39"/>
        <v/>
      </c>
      <c r="P122" s="23"/>
      <c r="Q122" s="188"/>
      <c r="R122" s="192" t="str">
        <f t="shared" si="40"/>
        <v/>
      </c>
      <c r="S122" s="23"/>
      <c r="T122" s="188"/>
      <c r="U122" s="192" t="str">
        <f t="shared" si="41"/>
        <v/>
      </c>
      <c r="V122" s="23"/>
      <c r="W122" s="188"/>
      <c r="X122" s="192" t="str">
        <f t="shared" si="42"/>
        <v/>
      </c>
      <c r="Y122" s="23"/>
      <c r="Z122" s="188"/>
      <c r="AA122" s="192" t="str">
        <f t="shared" si="43"/>
        <v/>
      </c>
      <c r="AB122" s="286"/>
      <c r="AC122" s="264"/>
      <c r="AD122" s="192" t="str">
        <f t="shared" si="44"/>
        <v/>
      </c>
      <c r="AE122" s="286"/>
      <c r="AF122" s="188"/>
      <c r="AG122" s="192" t="str">
        <f t="shared" si="45"/>
        <v/>
      </c>
      <c r="AH122" s="286"/>
      <c r="AI122" s="282"/>
      <c r="AJ122" s="192" t="str">
        <f t="shared" si="46"/>
        <v/>
      </c>
      <c r="AK122" s="23"/>
      <c r="AL122" s="188"/>
      <c r="AM122" s="192" t="str">
        <f t="shared" si="47"/>
        <v/>
      </c>
      <c r="AN122" s="23"/>
      <c r="AO122" s="188"/>
      <c r="AP122" s="192" t="str">
        <f t="shared" si="48"/>
        <v/>
      </c>
      <c r="AQ122" s="23"/>
      <c r="AR122" s="188"/>
      <c r="AS122" s="192" t="str">
        <f t="shared" si="49"/>
        <v/>
      </c>
      <c r="AT122" s="286"/>
      <c r="AU122" s="188"/>
      <c r="AV122" s="192" t="str">
        <f t="shared" si="50"/>
        <v/>
      </c>
      <c r="AW122" s="23"/>
      <c r="AX122" s="188"/>
      <c r="AY122" s="192" t="str">
        <f t="shared" si="51"/>
        <v/>
      </c>
      <c r="AZ122" s="23"/>
      <c r="BA122" s="188"/>
      <c r="BB122" s="192" t="str">
        <f t="shared" si="52"/>
        <v/>
      </c>
      <c r="BC122" s="23"/>
      <c r="BD122" s="188"/>
      <c r="BE122" s="192" t="str">
        <f t="shared" si="53"/>
        <v/>
      </c>
      <c r="BF122" s="23"/>
      <c r="BG122" s="188"/>
      <c r="BH122" s="192" t="str">
        <f t="shared" si="54"/>
        <v/>
      </c>
      <c r="BI122" s="23"/>
      <c r="BJ122" s="188"/>
      <c r="BK122" s="192" t="str">
        <f t="shared" si="55"/>
        <v/>
      </c>
      <c r="BL122" s="23"/>
      <c r="BM122" s="188"/>
      <c r="BN122" s="192" t="str">
        <f t="shared" si="56"/>
        <v/>
      </c>
      <c r="BO122" s="23"/>
    </row>
    <row r="123" spans="3:67" ht="12" customHeight="1" x14ac:dyDescent="0.2">
      <c r="C123" s="983"/>
      <c r="D123" s="979" t="s">
        <v>232</v>
      </c>
      <c r="E123" s="980"/>
      <c r="F123" s="980"/>
      <c r="G123" s="939" t="s">
        <v>99</v>
      </c>
      <c r="H123" s="928">
        <v>0.03</v>
      </c>
      <c r="I123" s="939" t="s">
        <v>93</v>
      </c>
      <c r="J123" s="40"/>
      <c r="K123" s="289"/>
      <c r="L123" s="288" t="str">
        <f t="shared" si="38"/>
        <v/>
      </c>
      <c r="M123" s="40"/>
      <c r="N123" s="239"/>
      <c r="O123" s="288" t="str">
        <f t="shared" si="39"/>
        <v/>
      </c>
      <c r="P123" s="40"/>
      <c r="Q123" s="239"/>
      <c r="R123" s="288" t="str">
        <f t="shared" si="40"/>
        <v/>
      </c>
      <c r="S123" s="40"/>
      <c r="T123" s="239"/>
      <c r="U123" s="288" t="str">
        <f t="shared" si="41"/>
        <v/>
      </c>
      <c r="V123" s="40"/>
      <c r="W123" s="239"/>
      <c r="X123" s="288" t="str">
        <f t="shared" si="42"/>
        <v/>
      </c>
      <c r="Y123" s="40"/>
      <c r="Z123" s="239"/>
      <c r="AA123" s="288" t="str">
        <f t="shared" si="43"/>
        <v/>
      </c>
      <c r="AB123" s="290"/>
      <c r="AC123" s="260"/>
      <c r="AD123" s="288" t="str">
        <f t="shared" si="44"/>
        <v/>
      </c>
      <c r="AE123" s="290"/>
      <c r="AF123" s="239"/>
      <c r="AG123" s="288" t="str">
        <f t="shared" si="45"/>
        <v/>
      </c>
      <c r="AH123" s="290"/>
      <c r="AI123" s="262"/>
      <c r="AJ123" s="288" t="str">
        <f t="shared" si="46"/>
        <v/>
      </c>
      <c r="AK123" s="40"/>
      <c r="AL123" s="239"/>
      <c r="AM123" s="288" t="str">
        <f t="shared" si="47"/>
        <v/>
      </c>
      <c r="AN123" s="40"/>
      <c r="AO123" s="239"/>
      <c r="AP123" s="288" t="str">
        <f t="shared" si="48"/>
        <v/>
      </c>
      <c r="AQ123" s="40"/>
      <c r="AR123" s="239"/>
      <c r="AS123" s="288" t="str">
        <f t="shared" si="49"/>
        <v/>
      </c>
      <c r="AT123" s="290"/>
      <c r="AU123" s="239"/>
      <c r="AV123" s="288" t="str">
        <f t="shared" si="50"/>
        <v/>
      </c>
      <c r="AW123" s="40"/>
      <c r="AX123" s="239"/>
      <c r="AY123" s="288" t="str">
        <f t="shared" si="51"/>
        <v/>
      </c>
      <c r="AZ123" s="40"/>
      <c r="BA123" s="239"/>
      <c r="BB123" s="288" t="str">
        <f t="shared" si="52"/>
        <v/>
      </c>
      <c r="BC123" s="40"/>
      <c r="BD123" s="239"/>
      <c r="BE123" s="288" t="str">
        <f t="shared" si="53"/>
        <v/>
      </c>
      <c r="BF123" s="40"/>
      <c r="BG123" s="239"/>
      <c r="BH123" s="288" t="str">
        <f t="shared" si="54"/>
        <v/>
      </c>
      <c r="BI123" s="40"/>
      <c r="BJ123" s="239"/>
      <c r="BK123" s="288" t="str">
        <f t="shared" si="55"/>
        <v/>
      </c>
      <c r="BL123" s="40"/>
      <c r="BM123" s="239"/>
      <c r="BN123" s="288" t="str">
        <f t="shared" si="56"/>
        <v/>
      </c>
      <c r="BO123" s="23"/>
    </row>
    <row r="124" spans="3:67" ht="12" customHeight="1" x14ac:dyDescent="0.2">
      <c r="C124" s="981" t="s">
        <v>233</v>
      </c>
      <c r="D124" s="984" t="s">
        <v>234</v>
      </c>
      <c r="E124" s="985"/>
      <c r="F124" s="985"/>
      <c r="G124" s="917" t="s">
        <v>90</v>
      </c>
      <c r="H124" s="915"/>
      <c r="I124" s="917"/>
      <c r="J124" s="122"/>
      <c r="K124" s="291"/>
      <c r="L124" s="126" t="s">
        <v>235</v>
      </c>
      <c r="M124" s="122"/>
      <c r="N124" s="291"/>
      <c r="O124" s="126"/>
      <c r="P124" s="122"/>
      <c r="Q124" s="291"/>
      <c r="R124" s="126"/>
      <c r="S124" s="122"/>
      <c r="T124" s="291"/>
      <c r="U124" s="126"/>
      <c r="V124" s="122"/>
      <c r="W124" s="291"/>
      <c r="X124" s="128"/>
      <c r="Y124" s="122"/>
      <c r="Z124" s="291"/>
      <c r="AA124" s="126"/>
      <c r="AB124" s="122"/>
      <c r="AC124" s="291"/>
      <c r="AD124" s="126"/>
      <c r="AE124" s="915"/>
      <c r="AF124" s="291"/>
      <c r="AG124" s="126"/>
      <c r="AH124" s="915"/>
      <c r="AI124" s="291"/>
      <c r="AJ124" s="126"/>
      <c r="AK124" s="122"/>
      <c r="AL124" s="291"/>
      <c r="AM124" s="128"/>
      <c r="AN124" s="122"/>
      <c r="AO124" s="291"/>
      <c r="AP124" s="126"/>
      <c r="AQ124" s="122"/>
      <c r="AR124" s="291"/>
      <c r="AS124" s="126"/>
      <c r="AT124" s="915"/>
      <c r="AU124" s="291"/>
      <c r="AV124" s="126"/>
      <c r="AW124" s="122"/>
      <c r="AX124" s="291"/>
      <c r="AY124" s="126"/>
      <c r="AZ124" s="122"/>
      <c r="BA124" s="291"/>
      <c r="BB124" s="128"/>
      <c r="BC124" s="122"/>
      <c r="BD124" s="291"/>
      <c r="BE124" s="126"/>
      <c r="BF124" s="122"/>
      <c r="BG124" s="291"/>
      <c r="BH124" s="126"/>
      <c r="BI124" s="915"/>
      <c r="BJ124" s="291"/>
      <c r="BK124" s="126"/>
      <c r="BL124" s="122"/>
      <c r="BM124" s="291"/>
      <c r="BN124" s="128"/>
      <c r="BO124" s="130"/>
    </row>
    <row r="125" spans="3:67" ht="12" customHeight="1" x14ac:dyDescent="0.2">
      <c r="C125" s="982"/>
      <c r="D125" s="975" t="s">
        <v>236</v>
      </c>
      <c r="E125" s="976"/>
      <c r="F125" s="976"/>
      <c r="G125" s="930" t="s">
        <v>90</v>
      </c>
      <c r="H125" s="926"/>
      <c r="I125" s="930"/>
      <c r="J125" s="23"/>
      <c r="K125" s="188"/>
      <c r="L125" s="29" t="s">
        <v>235</v>
      </c>
      <c r="M125" s="23"/>
      <c r="N125" s="188"/>
      <c r="O125" s="29"/>
      <c r="P125" s="23"/>
      <c r="Q125" s="188"/>
      <c r="R125" s="29"/>
      <c r="S125" s="23"/>
      <c r="T125" s="188"/>
      <c r="U125" s="29"/>
      <c r="V125" s="23"/>
      <c r="W125" s="188"/>
      <c r="X125" s="25"/>
      <c r="Y125" s="23"/>
      <c r="Z125" s="188"/>
      <c r="AA125" s="29"/>
      <c r="AB125" s="23"/>
      <c r="AC125" s="281"/>
      <c r="AD125" s="29"/>
      <c r="AE125" s="926"/>
      <c r="AF125" s="188"/>
      <c r="AG125" s="29"/>
      <c r="AH125" s="926"/>
      <c r="AI125" s="188"/>
      <c r="AJ125" s="29"/>
      <c r="AK125" s="23"/>
      <c r="AL125" s="188"/>
      <c r="AM125" s="25"/>
      <c r="AN125" s="23"/>
      <c r="AO125" s="188"/>
      <c r="AP125" s="29"/>
      <c r="AQ125" s="23"/>
      <c r="AR125" s="188"/>
      <c r="AS125" s="29"/>
      <c r="AT125" s="926"/>
      <c r="AU125" s="188"/>
      <c r="AV125" s="29"/>
      <c r="AW125" s="23"/>
      <c r="AX125" s="188"/>
      <c r="AY125" s="29"/>
      <c r="AZ125" s="23"/>
      <c r="BA125" s="188"/>
      <c r="BB125" s="25"/>
      <c r="BC125" s="23"/>
      <c r="BD125" s="188"/>
      <c r="BE125" s="29"/>
      <c r="BF125" s="23"/>
      <c r="BG125" s="188"/>
      <c r="BH125" s="29"/>
      <c r="BI125" s="926"/>
      <c r="BJ125" s="188"/>
      <c r="BK125" s="29"/>
      <c r="BL125" s="23"/>
      <c r="BM125" s="188"/>
      <c r="BN125" s="25"/>
      <c r="BO125" s="23"/>
    </row>
    <row r="126" spans="3:67" ht="12" customHeight="1" x14ac:dyDescent="0.2">
      <c r="C126" s="982"/>
      <c r="D126" s="977" t="s">
        <v>237</v>
      </c>
      <c r="E126" s="978"/>
      <c r="F126" s="978"/>
      <c r="G126" s="937" t="s">
        <v>90</v>
      </c>
      <c r="H126" s="936"/>
      <c r="I126" s="937"/>
      <c r="J126" s="224"/>
      <c r="K126" s="279"/>
      <c r="L126" s="226" t="s">
        <v>235</v>
      </c>
      <c r="M126" s="224"/>
      <c r="N126" s="279"/>
      <c r="O126" s="226"/>
      <c r="P126" s="224"/>
      <c r="Q126" s="279"/>
      <c r="R126" s="226"/>
      <c r="S126" s="224"/>
      <c r="T126" s="279"/>
      <c r="U126" s="226"/>
      <c r="V126" s="224"/>
      <c r="W126" s="279"/>
      <c r="X126" s="246"/>
      <c r="Y126" s="224"/>
      <c r="Z126" s="279"/>
      <c r="AA126" s="226"/>
      <c r="AB126" s="224"/>
      <c r="AC126" s="279"/>
      <c r="AD126" s="226"/>
      <c r="AE126" s="936"/>
      <c r="AF126" s="279"/>
      <c r="AG126" s="226"/>
      <c r="AH126" s="936"/>
      <c r="AI126" s="279"/>
      <c r="AJ126" s="226"/>
      <c r="AK126" s="224"/>
      <c r="AL126" s="279"/>
      <c r="AM126" s="246"/>
      <c r="AN126" s="224"/>
      <c r="AO126" s="279"/>
      <c r="AP126" s="226"/>
      <c r="AQ126" s="224"/>
      <c r="AR126" s="279"/>
      <c r="AS126" s="226"/>
      <c r="AT126" s="936"/>
      <c r="AU126" s="279"/>
      <c r="AV126" s="226"/>
      <c r="AW126" s="224"/>
      <c r="AX126" s="279"/>
      <c r="AY126" s="226"/>
      <c r="AZ126" s="224"/>
      <c r="BA126" s="279"/>
      <c r="BB126" s="246"/>
      <c r="BC126" s="224"/>
      <c r="BD126" s="279"/>
      <c r="BE126" s="226"/>
      <c r="BF126" s="224"/>
      <c r="BG126" s="279"/>
      <c r="BH126" s="226"/>
      <c r="BI126" s="936"/>
      <c r="BJ126" s="279"/>
      <c r="BK126" s="226"/>
      <c r="BL126" s="224"/>
      <c r="BM126" s="279"/>
      <c r="BN126" s="246"/>
      <c r="BO126" s="23"/>
    </row>
    <row r="127" spans="3:67" ht="12" customHeight="1" x14ac:dyDescent="0.2">
      <c r="C127" s="982"/>
      <c r="D127" s="986" t="s">
        <v>238</v>
      </c>
      <c r="E127" s="987"/>
      <c r="F127" s="987"/>
      <c r="G127" s="972" t="s">
        <v>239</v>
      </c>
      <c r="H127" s="933"/>
      <c r="I127" s="938"/>
      <c r="J127" s="232"/>
      <c r="K127" s="166">
        <v>38</v>
      </c>
      <c r="L127" s="275" t="s">
        <v>235</v>
      </c>
      <c r="M127" s="232"/>
      <c r="N127" s="166">
        <v>38</v>
      </c>
      <c r="O127" s="275"/>
      <c r="P127" s="232"/>
      <c r="Q127" s="166">
        <v>40</v>
      </c>
      <c r="R127" s="275"/>
      <c r="S127" s="232"/>
      <c r="T127" s="166">
        <v>40</v>
      </c>
      <c r="U127" s="275"/>
      <c r="V127" s="232"/>
      <c r="W127" s="166">
        <v>25</v>
      </c>
      <c r="X127" s="276"/>
      <c r="Y127" s="232"/>
      <c r="Z127" s="166">
        <v>35</v>
      </c>
      <c r="AA127" s="275"/>
      <c r="AB127" s="232"/>
      <c r="AC127" s="166">
        <v>22</v>
      </c>
      <c r="AD127" s="275"/>
      <c r="AE127" s="232"/>
      <c r="AF127" s="166">
        <v>33</v>
      </c>
      <c r="AG127" s="275"/>
      <c r="AH127" s="933"/>
      <c r="AI127" s="166">
        <v>28</v>
      </c>
      <c r="AJ127" s="275"/>
      <c r="AK127" s="232"/>
      <c r="AL127" s="166">
        <v>40</v>
      </c>
      <c r="AM127" s="276"/>
      <c r="AN127" s="232"/>
      <c r="AO127" s="166">
        <v>40</v>
      </c>
      <c r="AP127" s="275"/>
      <c r="AQ127" s="232"/>
      <c r="AR127" s="166">
        <v>43</v>
      </c>
      <c r="AS127" s="275"/>
      <c r="AT127" s="232"/>
      <c r="AU127" s="166">
        <v>35</v>
      </c>
      <c r="AV127" s="275"/>
      <c r="AW127" s="232"/>
      <c r="AX127" s="166">
        <v>46</v>
      </c>
      <c r="AY127" s="275"/>
      <c r="AZ127" s="169"/>
      <c r="BA127" s="166">
        <v>25</v>
      </c>
      <c r="BB127" s="276"/>
      <c r="BC127" s="232"/>
      <c r="BD127" s="166">
        <v>31</v>
      </c>
      <c r="BE127" s="275"/>
      <c r="BF127" s="232"/>
      <c r="BG127" s="166">
        <v>27</v>
      </c>
      <c r="BH127" s="275"/>
      <c r="BI127" s="232"/>
      <c r="BJ127" s="166">
        <v>30</v>
      </c>
      <c r="BK127" s="275"/>
      <c r="BL127" s="232"/>
      <c r="BM127" s="166">
        <v>23</v>
      </c>
      <c r="BN127" s="276"/>
      <c r="BO127" s="23"/>
    </row>
    <row r="128" spans="3:67" ht="12" customHeight="1" x14ac:dyDescent="0.2">
      <c r="C128" s="983"/>
      <c r="D128" s="979"/>
      <c r="E128" s="980"/>
      <c r="F128" s="980"/>
      <c r="G128" s="973"/>
      <c r="H128" s="928"/>
      <c r="I128" s="939"/>
      <c r="J128" s="40"/>
      <c r="K128" s="137">
        <v>38</v>
      </c>
      <c r="L128" s="34" t="s">
        <v>235</v>
      </c>
      <c r="M128" s="40"/>
      <c r="N128" s="137">
        <v>38</v>
      </c>
      <c r="O128" s="34"/>
      <c r="P128" s="40"/>
      <c r="Q128" s="137">
        <v>43</v>
      </c>
      <c r="R128" s="34"/>
      <c r="S128" s="40"/>
      <c r="T128" s="137">
        <v>40</v>
      </c>
      <c r="U128" s="34"/>
      <c r="V128" s="40"/>
      <c r="W128" s="137">
        <v>24</v>
      </c>
      <c r="X128" s="35"/>
      <c r="Y128" s="40"/>
      <c r="Z128" s="137">
        <v>46</v>
      </c>
      <c r="AA128" s="34"/>
      <c r="AB128" s="40"/>
      <c r="AC128" s="137">
        <v>24</v>
      </c>
      <c r="AD128" s="34"/>
      <c r="AE128" s="40"/>
      <c r="AF128" s="137">
        <v>33</v>
      </c>
      <c r="AG128" s="34"/>
      <c r="AH128" s="928"/>
      <c r="AI128" s="137">
        <v>44</v>
      </c>
      <c r="AJ128" s="34"/>
      <c r="AK128" s="40"/>
      <c r="AL128" s="137">
        <v>34</v>
      </c>
      <c r="AM128" s="35"/>
      <c r="AN128" s="40"/>
      <c r="AO128" s="137">
        <v>47</v>
      </c>
      <c r="AP128" s="34"/>
      <c r="AQ128" s="40"/>
      <c r="AR128" s="137">
        <v>40</v>
      </c>
      <c r="AS128" s="34"/>
      <c r="AT128" s="40"/>
      <c r="AU128" s="137">
        <v>33</v>
      </c>
      <c r="AV128" s="34"/>
      <c r="AW128" s="40"/>
      <c r="AX128" s="137">
        <v>47</v>
      </c>
      <c r="AY128" s="34"/>
      <c r="AZ128" s="292"/>
      <c r="BA128" s="137">
        <v>24</v>
      </c>
      <c r="BB128" s="35"/>
      <c r="BC128" s="40"/>
      <c r="BD128" s="137">
        <v>31</v>
      </c>
      <c r="BE128" s="34"/>
      <c r="BF128" s="40"/>
      <c r="BG128" s="137">
        <v>22</v>
      </c>
      <c r="BH128" s="34"/>
      <c r="BI128" s="40"/>
      <c r="BJ128" s="137">
        <v>31</v>
      </c>
      <c r="BK128" s="34"/>
      <c r="BL128" s="40"/>
      <c r="BM128" s="137">
        <v>24</v>
      </c>
      <c r="BN128" s="35"/>
      <c r="BO128" s="23"/>
    </row>
    <row r="129" spans="5:66" ht="11.85" customHeight="1" x14ac:dyDescent="0.2">
      <c r="E129" s="620"/>
      <c r="I129" s="4"/>
      <c r="K129" s="921" t="s">
        <v>240</v>
      </c>
      <c r="L129" s="293" t="s">
        <v>241</v>
      </c>
      <c r="Z129" s="921" t="s">
        <v>240</v>
      </c>
      <c r="AA129" s="293" t="s">
        <v>241</v>
      </c>
      <c r="AD129" s="293"/>
      <c r="AH129" s="927"/>
      <c r="AO129" s="921" t="s">
        <v>240</v>
      </c>
      <c r="AP129" s="293" t="s">
        <v>241</v>
      </c>
      <c r="AQ129" s="4"/>
      <c r="AV129" s="620"/>
      <c r="AY129" s="620"/>
      <c r="BB129" s="293"/>
      <c r="BD129" s="921" t="s">
        <v>240</v>
      </c>
      <c r="BE129" s="293" t="s">
        <v>241</v>
      </c>
      <c r="BN129" s="620"/>
    </row>
    <row r="130" spans="5:66" ht="11.85" customHeight="1" x14ac:dyDescent="0.2">
      <c r="E130" s="620"/>
      <c r="I130" s="620"/>
      <c r="L130" s="293" t="s">
        <v>242</v>
      </c>
      <c r="AA130" s="293" t="s">
        <v>242</v>
      </c>
      <c r="AD130" s="293"/>
      <c r="AP130" s="293" t="s">
        <v>242</v>
      </c>
      <c r="AV130" s="620"/>
      <c r="AY130" s="620"/>
      <c r="BB130" s="293"/>
      <c r="BE130" s="293" t="s">
        <v>242</v>
      </c>
      <c r="BN130" s="620"/>
    </row>
    <row r="131" spans="5:66" ht="11.85" customHeight="1" x14ac:dyDescent="0.2">
      <c r="E131" s="4"/>
      <c r="L131" s="295" t="s">
        <v>243</v>
      </c>
      <c r="AA131" s="295" t="s">
        <v>243</v>
      </c>
      <c r="AD131" s="295"/>
      <c r="AP131" s="295" t="s">
        <v>243</v>
      </c>
      <c r="AV131" s="4"/>
      <c r="AY131" s="4"/>
      <c r="BB131" s="295"/>
      <c r="BE131" s="295" t="s">
        <v>243</v>
      </c>
      <c r="BN131" s="4"/>
    </row>
    <row r="132" spans="5:66" ht="11.85" customHeight="1" x14ac:dyDescent="0.2">
      <c r="E132" s="4"/>
      <c r="L132" s="295" t="s">
        <v>244</v>
      </c>
      <c r="AA132" s="295" t="s">
        <v>244</v>
      </c>
      <c r="AD132" s="295"/>
      <c r="AP132" s="295" t="s">
        <v>244</v>
      </c>
      <c r="AV132" s="4"/>
      <c r="AY132" s="4"/>
      <c r="BB132" s="295"/>
      <c r="BE132" s="295" t="s">
        <v>244</v>
      </c>
      <c r="BN132" s="4"/>
    </row>
    <row r="138" spans="5:66" x14ac:dyDescent="0.2">
      <c r="H138" s="974" t="s">
        <v>245</v>
      </c>
      <c r="I138" s="974"/>
    </row>
    <row r="139" spans="5:66" x14ac:dyDescent="0.2">
      <c r="H139" s="974" t="s">
        <v>246</v>
      </c>
      <c r="I139" s="974"/>
    </row>
    <row r="141" spans="5:66" x14ac:dyDescent="0.2">
      <c r="H141" s="974" t="s">
        <v>247</v>
      </c>
      <c r="I141" s="974"/>
    </row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</sheetData>
  <dataConsolidate/>
  <mergeCells count="258">
    <mergeCell ref="G127:G128"/>
    <mergeCell ref="D118:F118"/>
    <mergeCell ref="H141:I141"/>
    <mergeCell ref="D127:F128"/>
    <mergeCell ref="H138:I138"/>
    <mergeCell ref="H139:I139"/>
    <mergeCell ref="D119:F119"/>
    <mergeCell ref="D120:F120"/>
    <mergeCell ref="D121:F121"/>
    <mergeCell ref="D122:F122"/>
    <mergeCell ref="D123:F123"/>
    <mergeCell ref="C124:C128"/>
    <mergeCell ref="D124:F124"/>
    <mergeCell ref="D125:F125"/>
    <mergeCell ref="D126:F126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91:F91"/>
    <mergeCell ref="C92:C123"/>
    <mergeCell ref="D92:F92"/>
    <mergeCell ref="D93:F93"/>
    <mergeCell ref="D94:F94"/>
    <mergeCell ref="D95:F95"/>
    <mergeCell ref="D96:F96"/>
    <mergeCell ref="D97:F97"/>
    <mergeCell ref="D98:F98"/>
    <mergeCell ref="D99:F99"/>
    <mergeCell ref="C49:C75"/>
    <mergeCell ref="D49:F49"/>
    <mergeCell ref="D50:F50"/>
    <mergeCell ref="D56:F56"/>
    <mergeCell ref="D62:F62"/>
    <mergeCell ref="C87:C91"/>
    <mergeCell ref="D87:F87"/>
    <mergeCell ref="D88:F88"/>
    <mergeCell ref="D89:F89"/>
    <mergeCell ref="D90:F90"/>
    <mergeCell ref="D81:F81"/>
    <mergeCell ref="D82:F82"/>
    <mergeCell ref="D83:F83"/>
    <mergeCell ref="D84:F84"/>
    <mergeCell ref="D85:F85"/>
    <mergeCell ref="D86:F86"/>
    <mergeCell ref="D72:F72"/>
    <mergeCell ref="D73:F73"/>
    <mergeCell ref="D74:F74"/>
    <mergeCell ref="D75:F75"/>
    <mergeCell ref="C76:C86"/>
    <mergeCell ref="D76:F76"/>
    <mergeCell ref="D77:F77"/>
    <mergeCell ref="D78:F78"/>
    <mergeCell ref="D79:F79"/>
    <mergeCell ref="D80:F80"/>
    <mergeCell ref="H55:I55"/>
    <mergeCell ref="H56:I56"/>
    <mergeCell ref="D57:F57"/>
    <mergeCell ref="D69:F69"/>
    <mergeCell ref="D70:F70"/>
    <mergeCell ref="D71:F71"/>
    <mergeCell ref="D64:F64"/>
    <mergeCell ref="D58:F58"/>
    <mergeCell ref="D59:F59"/>
    <mergeCell ref="D60:F60"/>
    <mergeCell ref="D63:F63"/>
    <mergeCell ref="D67:F67"/>
    <mergeCell ref="D68:F68"/>
    <mergeCell ref="D65:F65"/>
    <mergeCell ref="D66:F66"/>
    <mergeCell ref="D61:F61"/>
    <mergeCell ref="H50:I50"/>
    <mergeCell ref="D51:F51"/>
    <mergeCell ref="D52:F52"/>
    <mergeCell ref="D53:F53"/>
    <mergeCell ref="D54:F54"/>
    <mergeCell ref="D55:F55"/>
    <mergeCell ref="C30:F30"/>
    <mergeCell ref="C31:F32"/>
    <mergeCell ref="C33:F34"/>
    <mergeCell ref="C35:F36"/>
    <mergeCell ref="C37:C48"/>
    <mergeCell ref="C19:G19"/>
    <mergeCell ref="C20:G21"/>
    <mergeCell ref="C22:G23"/>
    <mergeCell ref="C24:F25"/>
    <mergeCell ref="C26:F27"/>
    <mergeCell ref="C28:F29"/>
    <mergeCell ref="G28:G29"/>
    <mergeCell ref="D37:F38"/>
    <mergeCell ref="D39:F39"/>
    <mergeCell ref="D40:F40"/>
    <mergeCell ref="D41:F41"/>
    <mergeCell ref="D42:F42"/>
    <mergeCell ref="D43:E43"/>
    <mergeCell ref="F43:G43"/>
    <mergeCell ref="D44:F44"/>
    <mergeCell ref="D45:F45"/>
    <mergeCell ref="D46:F46"/>
    <mergeCell ref="D47:F47"/>
    <mergeCell ref="D48:F48"/>
    <mergeCell ref="C10:C18"/>
    <mergeCell ref="D10:F10"/>
    <mergeCell ref="D11:F11"/>
    <mergeCell ref="D12:F12"/>
    <mergeCell ref="D13:F13"/>
    <mergeCell ref="AK9:AM9"/>
    <mergeCell ref="AN9:AP9"/>
    <mergeCell ref="AQ9:AS9"/>
    <mergeCell ref="AT9:AV9"/>
    <mergeCell ref="S9:U9"/>
    <mergeCell ref="V9:X9"/>
    <mergeCell ref="Y9:AA9"/>
    <mergeCell ref="AB9:AD9"/>
    <mergeCell ref="AE9:AG9"/>
    <mergeCell ref="AH9:AJ9"/>
    <mergeCell ref="D14:F14"/>
    <mergeCell ref="D15:E15"/>
    <mergeCell ref="F15:G15"/>
    <mergeCell ref="D16:F16"/>
    <mergeCell ref="D17:F17"/>
    <mergeCell ref="D18:F18"/>
    <mergeCell ref="BI8:BK8"/>
    <mergeCell ref="BL8:BN8"/>
    <mergeCell ref="C9:G9"/>
    <mergeCell ref="H9:I9"/>
    <mergeCell ref="J9:L9"/>
    <mergeCell ref="M9:O9"/>
    <mergeCell ref="P9:R9"/>
    <mergeCell ref="AT8:AV8"/>
    <mergeCell ref="AW8:AY8"/>
    <mergeCell ref="AZ8:BB8"/>
    <mergeCell ref="BC8:BE8"/>
    <mergeCell ref="AK8:AM8"/>
    <mergeCell ref="AN8:AP8"/>
    <mergeCell ref="AQ8:AS8"/>
    <mergeCell ref="Y8:AA8"/>
    <mergeCell ref="AB8:AD8"/>
    <mergeCell ref="AE8:AG8"/>
    <mergeCell ref="AH8:AJ8"/>
    <mergeCell ref="BL9:BN9"/>
    <mergeCell ref="AW9:AY9"/>
    <mergeCell ref="AZ9:BB9"/>
    <mergeCell ref="BC9:BE9"/>
    <mergeCell ref="BF9:BH9"/>
    <mergeCell ref="BI9:BK9"/>
    <mergeCell ref="BL7:BN7"/>
    <mergeCell ref="C8:G8"/>
    <mergeCell ref="J8:L8"/>
    <mergeCell ref="M8:O8"/>
    <mergeCell ref="P8:R8"/>
    <mergeCell ref="S8:U8"/>
    <mergeCell ref="V8:X8"/>
    <mergeCell ref="AW7:AY7"/>
    <mergeCell ref="AZ7:BB7"/>
    <mergeCell ref="BC7:BE7"/>
    <mergeCell ref="BF7:BH7"/>
    <mergeCell ref="BI7:BK7"/>
    <mergeCell ref="AN7:AP7"/>
    <mergeCell ref="AQ7:AS7"/>
    <mergeCell ref="AT7:AV7"/>
    <mergeCell ref="AE7:AG7"/>
    <mergeCell ref="AH7:AJ7"/>
    <mergeCell ref="AK7:AM7"/>
    <mergeCell ref="P7:R7"/>
    <mergeCell ref="S7:U7"/>
    <mergeCell ref="V7:X7"/>
    <mergeCell ref="Y7:AA7"/>
    <mergeCell ref="AB7:AD7"/>
    <mergeCell ref="BF8:BH8"/>
    <mergeCell ref="C7:G7"/>
    <mergeCell ref="J7:L7"/>
    <mergeCell ref="M7:O7"/>
    <mergeCell ref="AT6:AV6"/>
    <mergeCell ref="AW6:AY6"/>
    <mergeCell ref="AZ6:BB6"/>
    <mergeCell ref="BC6:BE6"/>
    <mergeCell ref="AN6:AP6"/>
    <mergeCell ref="AQ6:AS6"/>
    <mergeCell ref="Y6:AA6"/>
    <mergeCell ref="AB6:AD6"/>
    <mergeCell ref="AE6:AG6"/>
    <mergeCell ref="AH6:AJ6"/>
    <mergeCell ref="AK6:AM6"/>
    <mergeCell ref="AN5:AP5"/>
    <mergeCell ref="BF6:BH6"/>
    <mergeCell ref="BI6:BK6"/>
    <mergeCell ref="BL6:BN6"/>
    <mergeCell ref="M6:O6"/>
    <mergeCell ref="P6:R6"/>
    <mergeCell ref="S6:U6"/>
    <mergeCell ref="V6:X6"/>
    <mergeCell ref="C5:G5"/>
    <mergeCell ref="J5:L5"/>
    <mergeCell ref="M5:O5"/>
    <mergeCell ref="P5:R5"/>
    <mergeCell ref="S5:U5"/>
    <mergeCell ref="V5:X5"/>
    <mergeCell ref="C6:G6"/>
    <mergeCell ref="J6:L6"/>
    <mergeCell ref="BL4:BN4"/>
    <mergeCell ref="AH5:AJ5"/>
    <mergeCell ref="AK5:AM5"/>
    <mergeCell ref="Y4:AA4"/>
    <mergeCell ref="AB4:AD4"/>
    <mergeCell ref="AE4:AG4"/>
    <mergeCell ref="AH4:AJ4"/>
    <mergeCell ref="BF4:BH4"/>
    <mergeCell ref="AW4:AY4"/>
    <mergeCell ref="BF5:BH5"/>
    <mergeCell ref="BI5:BK5"/>
    <mergeCell ref="BL5:BN5"/>
    <mergeCell ref="AT5:AV5"/>
    <mergeCell ref="AW5:AY5"/>
    <mergeCell ref="AZ5:BB5"/>
    <mergeCell ref="BC5:BE5"/>
    <mergeCell ref="AQ5:AS5"/>
    <mergeCell ref="Y5:AA5"/>
    <mergeCell ref="AB5:AD5"/>
    <mergeCell ref="AE5:AG5"/>
    <mergeCell ref="AK4:AM4"/>
    <mergeCell ref="AN4:AP4"/>
    <mergeCell ref="AQ4:AS4"/>
    <mergeCell ref="AT4:AV4"/>
    <mergeCell ref="C4:G4"/>
    <mergeCell ref="M4:O4"/>
    <mergeCell ref="S4:U4"/>
    <mergeCell ref="V4:X4"/>
    <mergeCell ref="BI4:BK4"/>
    <mergeCell ref="AZ4:BB4"/>
    <mergeCell ref="BC4:BE4"/>
    <mergeCell ref="J4:L4"/>
    <mergeCell ref="P4:R4"/>
    <mergeCell ref="J2:X2"/>
    <mergeCell ref="Y2:AM2"/>
    <mergeCell ref="AN2:BB2"/>
    <mergeCell ref="BC2:BN2"/>
    <mergeCell ref="C3:G3"/>
    <mergeCell ref="S3:U3"/>
    <mergeCell ref="AK3:AM3"/>
    <mergeCell ref="AN3:AP3"/>
    <mergeCell ref="AZ3:BB3"/>
    <mergeCell ref="BL3:BN3"/>
    <mergeCell ref="V3:X3"/>
  </mergeCells>
  <phoneticPr fontId="4"/>
  <conditionalFormatting sqref="K40">
    <cfRule type="cellIs" dxfId="78" priority="20" operator="greaterThanOrEqual">
      <formula>4.13</formula>
    </cfRule>
  </conditionalFormatting>
  <conditionalFormatting sqref="N40">
    <cfRule type="cellIs" dxfId="77" priority="19" operator="greaterThanOrEqual">
      <formula>5.78</formula>
    </cfRule>
  </conditionalFormatting>
  <conditionalFormatting sqref="Q40">
    <cfRule type="cellIs" dxfId="76" priority="18" stopIfTrue="1" operator="greaterThanOrEqual">
      <formula>6.33</formula>
    </cfRule>
  </conditionalFormatting>
  <conditionalFormatting sqref="T40">
    <cfRule type="cellIs" dxfId="75" priority="17" stopIfTrue="1" operator="greaterThanOrEqual">
      <formula>4.68</formula>
    </cfRule>
  </conditionalFormatting>
  <conditionalFormatting sqref="W40">
    <cfRule type="cellIs" dxfId="74" priority="16" stopIfTrue="1" operator="greaterThanOrEqual">
      <formula>3.58</formula>
    </cfRule>
  </conditionalFormatting>
  <conditionalFormatting sqref="Z40">
    <cfRule type="cellIs" dxfId="73" priority="15" stopIfTrue="1" operator="greaterThanOrEqual">
      <formula>19.25</formula>
    </cfRule>
  </conditionalFormatting>
  <conditionalFormatting sqref="AC40">
    <cfRule type="cellIs" dxfId="72" priority="14" stopIfTrue="1" operator="greaterThanOrEqual">
      <formula>5.23</formula>
    </cfRule>
  </conditionalFormatting>
  <conditionalFormatting sqref="AF40">
    <cfRule type="cellIs" dxfId="71" priority="13" stopIfTrue="1" operator="greaterThanOrEqual">
      <formula>14.3</formula>
    </cfRule>
  </conditionalFormatting>
  <conditionalFormatting sqref="AI40">
    <cfRule type="cellIs" dxfId="70" priority="12" stopIfTrue="1" operator="greaterThanOrEqual">
      <formula>16.78</formula>
    </cfRule>
  </conditionalFormatting>
  <conditionalFormatting sqref="AL40">
    <cfRule type="cellIs" dxfId="69" priority="11" stopIfTrue="1" operator="greaterThanOrEqual">
      <formula>14.58</formula>
    </cfRule>
  </conditionalFormatting>
  <conditionalFormatting sqref="AO40">
    <cfRule type="cellIs" dxfId="68" priority="10" stopIfTrue="1" operator="greaterThanOrEqual">
      <formula>8.8</formula>
    </cfRule>
  </conditionalFormatting>
  <conditionalFormatting sqref="AR40">
    <cfRule type="cellIs" dxfId="67" priority="9" stopIfTrue="1" operator="greaterThanOrEqual">
      <formula>11.28</formula>
    </cfRule>
  </conditionalFormatting>
  <conditionalFormatting sqref="AU40">
    <cfRule type="cellIs" dxfId="66" priority="8" stopIfTrue="1" operator="greaterThanOrEqual">
      <formula>4.95</formula>
    </cfRule>
  </conditionalFormatting>
  <conditionalFormatting sqref="AX40">
    <cfRule type="cellIs" dxfId="65" priority="7" stopIfTrue="1" operator="greaterThanOrEqual">
      <formula>4.68</formula>
    </cfRule>
  </conditionalFormatting>
  <conditionalFormatting sqref="BA40">
    <cfRule type="cellIs" dxfId="64" priority="6" stopIfTrue="1" operator="greaterThanOrEqual">
      <formula>4.4</formula>
    </cfRule>
  </conditionalFormatting>
  <conditionalFormatting sqref="BD40">
    <cfRule type="cellIs" dxfId="63" priority="5" stopIfTrue="1" operator="greaterThanOrEqual">
      <formula>3.03</formula>
    </cfRule>
  </conditionalFormatting>
  <conditionalFormatting sqref="BG40">
    <cfRule type="cellIs" dxfId="62" priority="4" stopIfTrue="1" operator="greaterThanOrEqual">
      <formula>2.48</formula>
    </cfRule>
  </conditionalFormatting>
  <conditionalFormatting sqref="BJ40">
    <cfRule type="cellIs" dxfId="61" priority="3" stopIfTrue="1" operator="greaterThanOrEqual">
      <formula>3.03</formula>
    </cfRule>
  </conditionalFormatting>
  <conditionalFormatting sqref="BM40">
    <cfRule type="cellIs" dxfId="60" priority="1" operator="greaterThanOrEqual">
      <formula>2.2</formula>
    </cfRule>
  </conditionalFormatting>
  <printOptions horizontalCentered="1"/>
  <pageMargins left="1.1811023622047245" right="0.39370078740157483" top="0.19685039370078741" bottom="0" header="0.15748031496062992" footer="0"/>
  <pageSetup paperSize="9" scale="55" orientation="portrait" r:id="rId1"/>
  <headerFooter alignWithMargins="0"/>
  <colBreaks count="2" manualBreakCount="2">
    <brk id="54" min="1" max="132" man="1"/>
    <brk id="109" min="1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１月</vt:lpstr>
      <vt:lpstr>２月</vt:lpstr>
      <vt:lpstr>３月</vt:lpstr>
      <vt:lpstr>'12月'!Print_Area</vt:lpstr>
      <vt:lpstr>'１月'!Print_Area</vt:lpstr>
      <vt:lpstr>'２月'!Print_Area</vt:lpstr>
      <vt:lpstr>'３月'!Print_Area</vt:lpstr>
      <vt:lpstr>'12月'!Print_Titles</vt:lpstr>
      <vt:lpstr>'１月'!Print_Titles</vt:lpstr>
      <vt:lpstr>'２月'!Print_Titles</vt:lpstr>
      <vt:lpstr>'３月'!Print_Titles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2023-07-14T06:02:45Z</dcterms:created>
  <dcterms:modified xsi:type="dcterms:W3CDTF">2024-03-27T12:31:09Z</dcterms:modified>
</cp:coreProperties>
</file>