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865A1938-4129-4E54-96BD-23062254B92C}" xr6:coauthVersionLast="36" xr6:coauthVersionMax="36" xr10:uidLastSave="{00000000-0000-0000-0000-000000000000}"/>
  <bookViews>
    <workbookView xWindow="0" yWindow="0" windowWidth="11330" windowHeight="7590" tabRatio="94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3" i="10" l="1"/>
  <c r="BG32"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U33" i="10"/>
  <c r="CO32" i="10"/>
  <c r="CO33" i="10" s="1"/>
  <c r="CO34" i="10" s="1"/>
  <c r="CO35" i="10" s="1"/>
  <c r="CO36" i="10" s="1"/>
  <c r="CO37" i="10" s="1"/>
  <c r="CO38" i="10" s="1"/>
  <c r="CO39" i="10" s="1"/>
  <c r="CO40" i="10" s="1"/>
  <c r="CO41" i="10" s="1"/>
  <c r="BW32" i="10"/>
  <c r="C32" i="10"/>
  <c r="C33" i="10" s="1"/>
  <c r="U32" i="10" l="1"/>
  <c r="C34" i="10"/>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2" i="10" l="1"/>
  <c r="BE33" i="10" s="1"/>
  <c r="AM32" i="10"/>
  <c r="AM33" i="10" s="1"/>
  <c r="AM34" i="10" s="1"/>
</calcChain>
</file>

<file path=xl/sharedStrings.xml><?xml version="1.0" encoding="utf-8"?>
<sst xmlns="http://schemas.openxmlformats.org/spreadsheetml/2006/main" count="1162" uniqueCount="632">
  <si>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</si>
  <si>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</si>
  <si>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</si>
  <si>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</si>
  <si>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</si>
  <si>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</si>
  <si>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</si>
  <si>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</si>
  <si>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</si>
  <si>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</si>
  <si>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</si>
  <si>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</si>
  <si>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</si>
  <si>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</si>
  <si>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</si>
  <si>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</si>
  <si>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</si>
  <si>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</si>
  <si>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</si>
  <si>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</si>
  <si>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</si>
  <si>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</si>
  <si>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</si>
  <si>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</si>
  <si>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</si>
  <si>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</si>
  <si>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</si>
  <si>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</si>
  <si>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</si>
  <si>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</si>
  <si>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</si>
  <si>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</si>
  <si>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</si>
  <si>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</si>
  <si>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</si>
  <si>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</si>
  <si>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</si>
  <si>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</si>
  <si>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</si>
  <si>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</si>
  <si>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</si>
  <si>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</si>
  <si>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</si>
  <si>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</si>
  <si>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</si>
  <si>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</si>
  <si>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</si>
  <si>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</si>
  <si>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</si>
  <si>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</si>
  <si>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</si>
  <si>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</si>
  <si>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</si>
  <si>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</si>
  <si>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</si>
  <si>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</si>
  <si>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</si>
  <si>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</si>
  <si>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</si>
  <si>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</si>
  <si>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</si>
  <si>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</si>
  <si>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</si>
  <si>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</si>
  <si>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</si>
  <si>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</si>
  <si>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</si>
  <si>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</si>
  <si>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</si>
  <si>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</si>
  <si>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</si>
  <si>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</si>
  <si>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</si>
  <si>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</si>
  <si>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</si>
  <si>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</si>
  <si>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</si>
  <si>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</si>
  <si>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</si>
  <si>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</si>
  <si>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</si>
  <si>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</si>
  <si>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</si>
  <si>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</si>
  <si>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大阪府</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</si>
  <si>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</si>
  <si>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</si>
  <si>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</si>
  <si>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</si>
  <si>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</si>
  <si>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</si>
  <si>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</si>
  <si>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</si>
  <si>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</si>
  <si>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</si>
  <si>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</si>
  <si>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</si>
  <si>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</si>
  <si>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</si>
  <si>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</si>
  <si>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</si>
  <si>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</si>
  <si>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</si>
  <si>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</si>
  <si>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</si>
  <si>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</si>
  <si>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</si>
  <si>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</si>
  <si>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</si>
  <si>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</si>
  <si>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</si>
  <si>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</si>
  <si>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</si>
  <si>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</si>
  <si>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</si>
  <si>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</si>
  <si>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</si>
  <si>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</si>
  <si>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-0.0</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</si>
  <si>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</si>
  <si>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</si>
  <si>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</si>
  <si>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</si>
  <si>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</si>
  <si>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</si>
  <si>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</si>
  <si>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</si>
  <si>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</si>
  <si>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</si>
  <si>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</si>
  <si>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</si>
  <si>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</si>
  <si>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</si>
  <si>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</si>
  <si>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</si>
  <si>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</si>
  <si>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</si>
  <si>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</si>
  <si>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</si>
  <si>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</si>
  <si>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</si>
  <si>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</si>
  <si>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</si>
  <si>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</si>
  <si>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</si>
  <si>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</si>
  <si>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-0.2</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</si>
  <si>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</si>
  <si>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</si>
  <si>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</si>
  <si>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-0.5</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</si>
  <si>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</si>
  <si>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</si>
  <si>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</si>
  <si>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</si>
  <si>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</si>
  <si>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</si>
  <si>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</si>
  <si>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</si>
  <si>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</si>
  <si>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</si>
  <si>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</si>
  <si>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</si>
  <si>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</si>
  <si>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</si>
  <si>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</si>
  <si>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</si>
  <si>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</si>
  <si>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</si>
  <si>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</si>
  <si>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</si>
  <si>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</si>
  <si>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</si>
  <si>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</si>
  <si>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</si>
  <si>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</si>
  <si>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</si>
  <si>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</si>
  <si>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</si>
  <si>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</si>
  <si>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</si>
  <si>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</si>
  <si>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</si>
  <si>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</si>
  <si>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</si>
  <si>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</si>
  <si>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</si>
  <si>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</si>
  <si>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</si>
  <si>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</si>
  <si>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</si>
  <si>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</si>
  <si>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</si>
  <si>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</si>
  <si>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</si>
  <si>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大阪府</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</si>
  <si>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</si>
  <si>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</si>
  <si>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</si>
  <si>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</si>
  <si>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</si>
  <si>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</si>
  <si>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</si>
  <si>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</si>
  <si>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</si>
  <si>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</si>
  <si>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</si>
  <si>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</si>
  <si>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</si>
  <si>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</si>
  <si>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</si>
  <si>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</si>
  <si>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</si>
  <si>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</si>
  <si>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</si>
  <si>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</si>
  <si>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</si>
  <si>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</si>
  <si>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</si>
  <si>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</si>
  <si>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</si>
  <si>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</si>
  <si>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</si>
  <si>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</si>
  <si>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</si>
  <si>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</si>
  <si>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</si>
  <si>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</si>
  <si>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</si>
  <si>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</si>
  <si>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</si>
  <si>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</si>
  <si>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</si>
  <si>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</si>
  <si>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</si>
  <si>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</si>
  <si>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</si>
  <si>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</si>
  <si>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</si>
  <si>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t>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</si>
  <si>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</si>
  <si>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</si>
  <si>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</si>
  <si>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</si>
  <si>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</si>
  <si>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</si>
  <si>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</si>
  <si>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</si>
  <si>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</si>
  <si>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</si>
  <si>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</si>
  <si>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</si>
  <si>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</si>
  <si>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</si>
  <si>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</si>
  <si>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</si>
  <si>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</si>
  <si>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</si>
  <si>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</si>
  <si>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</si>
  <si>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</si>
  <si>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</si>
  <si>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</si>
  <si>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</si>
  <si>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</si>
  <si>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</si>
  <si>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</si>
  <si>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</si>
  <si>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</si>
  <si>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</si>
  <si>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</si>
  <si>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</si>
  <si>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</si>
  <si>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</si>
  <si>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</si>
  <si>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</si>
  <si>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</si>
  <si>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</si>
  <si>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</si>
  <si>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</si>
  <si>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</si>
  <si>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</si>
  <si>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</si>
  <si>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</si>
  <si>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</si>
  <si>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</si>
  <si>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</si>
  <si>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</si>
  <si>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</si>
  <si>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</si>
  <si>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</si>
  <si>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</si>
  <si>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</si>
  <si>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</si>
  <si>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</si>
  <si>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</si>
  <si>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</si>
  <si>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</si>
  <si>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</si>
  <si>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</si>
  <si>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</si>
  <si>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</si>
  <si>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</si>
  <si>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</si>
  <si>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</si>
  <si>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</si>
  <si>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</si>
  <si>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</si>
  <si>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</si>
  <si>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</si>
  <si>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</si>
  <si>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</si>
  <si>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</si>
  <si>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</si>
  <si>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</si>
  <si>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</si>
  <si>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</si>
  <si>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</si>
  <si>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</si>
  <si>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</si>
  <si>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</si>
  <si>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</si>
  <si>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</si>
  <si>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</si>
  <si>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</si>
  <si>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</si>
  <si>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</si>
  <si>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</si>
  <si>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</si>
  <si>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</si>
  <si>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</si>
  <si>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</si>
  <si>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</si>
  <si>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</si>
  <si>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</si>
  <si>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</si>
  <si>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</si>
  <si>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</si>
  <si>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</si>
  <si>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</si>
  <si>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</si>
  <si>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</si>
  <si>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</si>
  <si>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</si>
  <si>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</si>
  <si>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</si>
  <si>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</si>
  <si>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</si>
  <si>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</si>
  <si>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</si>
  <si>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</si>
  <si>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大阪府</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</si>
  <si>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</si>
  <si>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</si>
  <si>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</si>
  <si>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</si>
  <si>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</si>
  <si>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</si>
  <si>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</si>
  <si>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</si>
  <si>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</si>
  <si>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</si>
  <si>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</si>
  <si>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</si>
  <si>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</si>
  <si>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</si>
  <si>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</si>
  <si>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</si>
  <si>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</si>
  <si>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</si>
  <si>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</si>
  <si>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</si>
  <si>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日本万国博覧会記念公園事業特別会計</t>
    <phoneticPr fontId="3"/>
  </si>
  <si>
    <t>就農支援資金等特別会計</t>
    <phoneticPr fontId="3"/>
  </si>
  <si>
    <t>大阪府営住宅事業特別会計</t>
    <phoneticPr fontId="3"/>
  </si>
  <si>
    <t>関西国際空港関連事業特別会計</t>
    <phoneticPr fontId="3"/>
  </si>
  <si>
    <t>不動産調達特別会計</t>
    <phoneticPr fontId="3"/>
  </si>
  <si>
    <t>市町村施設整備資金特別会計</t>
    <phoneticPr fontId="3"/>
  </si>
  <si>
    <t>公債管理特別会計</t>
    <phoneticPr fontId="3"/>
  </si>
  <si>
    <t>地方消費税清算特別会計</t>
    <phoneticPr fontId="3"/>
  </si>
  <si>
    <t>母子父子寡婦福祉資金特別会計</t>
    <phoneticPr fontId="3"/>
  </si>
  <si>
    <t>-</t>
    <phoneticPr fontId="3"/>
  </si>
  <si>
    <t>中小企業振興資金特別会計</t>
    <phoneticPr fontId="3"/>
  </si>
  <si>
    <t>沿岸漁業改善資金特別会計</t>
    <phoneticPr fontId="3"/>
  </si>
  <si>
    <t>林業改善資金特別会計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</si>
  <si>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</si>
  <si>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</si>
  <si>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</si>
  <si>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</si>
  <si>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</si>
  <si>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</si>
  <si>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</si>
  <si>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</si>
  <si>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</si>
  <si>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</si>
  <si>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</si>
  <si>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</si>
  <si>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</si>
  <si>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</si>
  <si>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</si>
  <si>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大阪府中央卸売市場事業会計</t>
    <phoneticPr fontId="3"/>
  </si>
  <si>
    <t>法適用企業</t>
    <phoneticPr fontId="3"/>
  </si>
  <si>
    <t>大阪府流域下水道事業会計</t>
    <phoneticPr fontId="3"/>
  </si>
  <si>
    <t>大阪府まちづくり促進事業会計</t>
    <phoneticPr fontId="3"/>
  </si>
  <si>
    <t>法適用企業</t>
    <phoneticPr fontId="3"/>
  </si>
  <si>
    <t>港湾整備事業特別会計</t>
    <phoneticPr fontId="3"/>
  </si>
  <si>
    <t>法非適用企業</t>
    <phoneticPr fontId="3"/>
  </si>
  <si>
    <t>箕面北部丘陵整備事業特別会計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</si>
  <si>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</si>
  <si>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</si>
  <si>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</si>
  <si>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</si>
  <si>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</si>
  <si>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</si>
  <si>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</si>
  <si>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</si>
  <si>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</si>
  <si>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</si>
  <si>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</si>
  <si>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</si>
  <si>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</si>
  <si>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</si>
  <si>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</si>
  <si>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</si>
  <si>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</si>
  <si>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</si>
  <si>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</si>
  <si>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</si>
  <si>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</si>
  <si>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</si>
  <si>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</si>
  <si>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</si>
  <si>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</si>
  <si>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</si>
  <si>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</si>
  <si>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</si>
  <si>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</si>
  <si>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</si>
  <si>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</si>
  <si>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</si>
  <si>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t>
    <phoneticPr fontId="3"/>
  </si>
  <si>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</si>
  <si>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</si>
  <si>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</si>
  <si>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</si>
  <si>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</si>
  <si>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</si>
  <si>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</si>
  <si>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</si>
  <si>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</si>
  <si>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</si>
  <si>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</si>
  <si>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</si>
  <si>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t>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</si>
  <si>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</si>
  <si>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</si>
  <si>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</si>
  <si>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</si>
  <si>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t>
    <phoneticPr fontId="3"/>
  </si>
  <si>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</si>
  <si>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</si>
  <si>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t>
    <phoneticPr fontId="3"/>
  </si>
  <si>
    <t>-</t>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</si>
  <si>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</si>
  <si>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</si>
  <si>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</si>
  <si>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</si>
  <si>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</si>
  <si>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</si>
  <si>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</si>
  <si>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</si>
  <si>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</si>
  <si>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</si>
  <si>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</si>
  <si>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大阪府流域下水道事業会計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</si>
  <si>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</si>
  <si>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</si>
  <si>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箕面北部丘陵整備事業特別会計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</si>
  <si>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</si>
  <si>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大阪府中央卸売市場事業会計</t>
    <phoneticPr fontId="3"/>
  </si>
  <si>
    <t>(Ｆ)</t>
    <phoneticPr fontId="3"/>
  </si>
  <si>
    <t>港湾整備事業特別会計</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</si>
  <si>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</si>
  <si>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</si>
  <si>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</si>
  <si>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</si>
  <si>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</si>
  <si>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</si>
  <si>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</si>
  <si>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</si>
  <si>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</si>
  <si>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</si>
  <si>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</si>
  <si>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</si>
  <si>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</si>
  <si>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</si>
  <si>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</si>
  <si>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</si>
  <si>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</si>
  <si>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</si>
  <si>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</si>
  <si>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</si>
  <si>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</si>
  <si>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</si>
  <si>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</si>
  <si>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</si>
  <si>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</si>
  <si>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</si>
  <si>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</si>
  <si>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</si>
  <si>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</si>
  <si>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</si>
  <si>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</si>
  <si>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</si>
  <si>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</si>
  <si>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</si>
  <si>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</si>
  <si>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</si>
  <si>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</si>
  <si>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</si>
  <si>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</si>
  <si>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</si>
  <si>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</si>
  <si>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</si>
  <si>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</si>
  <si>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</si>
  <si>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</si>
  <si>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</si>
  <si>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</si>
  <si>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</si>
  <si>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</si>
  <si>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</si>
  <si>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</si>
  <si>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</si>
  <si>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</si>
  <si>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</si>
  <si>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</si>
  <si>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</si>
  <si>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</si>
  <si>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</si>
  <si>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</si>
  <si>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</si>
  <si>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</si>
  <si>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</si>
  <si>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</si>
  <si>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</si>
  <si>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</si>
  <si>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</si>
  <si>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</si>
  <si>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</si>
  <si>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</si>
  <si>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</si>
  <si>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</si>
  <si>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</si>
  <si>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</si>
  <si>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</si>
  <si>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</si>
  <si>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</si>
  <si>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</si>
  <si>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</si>
  <si>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</si>
  <si>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</si>
  <si>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</si>
  <si>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</si>
  <si>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0.14</t>
  </si>
  <si>
    <t>▲ 0.11</t>
  </si>
  <si>
    <t>▲ 3.37</t>
  </si>
  <si>
    <t>大阪府まちづくり促進事業会計</t>
  </si>
  <si>
    <t>一般会計</t>
  </si>
  <si>
    <t>国民健康保険特別会計</t>
  </si>
  <si>
    <t>地方消費税清算特別会計</t>
  </si>
  <si>
    <t>大阪府中央卸売市場事業会計</t>
  </si>
  <si>
    <t>大阪府流域下水道事業会計</t>
  </si>
  <si>
    <t>港湾整備事業特別会計</t>
  </si>
  <si>
    <t>大阪府営住宅事業特別会計</t>
  </si>
  <si>
    <t>その他会計（赤字）</t>
  </si>
  <si>
    <t>その他会計（黒字）</t>
  </si>
  <si>
    <t>（百万円）</t>
    <phoneticPr fontId="2"/>
  </si>
  <si>
    <t>H30</t>
    <phoneticPr fontId="2"/>
  </si>
  <si>
    <t>R01</t>
    <phoneticPr fontId="2"/>
  </si>
  <si>
    <t>R02</t>
    <phoneticPr fontId="2"/>
  </si>
  <si>
    <t>R03</t>
    <phoneticPr fontId="2"/>
  </si>
  <si>
    <t>R04</t>
    <phoneticPr fontId="2"/>
  </si>
  <si>
    <t>関西広域連合</t>
    <rPh sb="0" eb="2">
      <t>カンサイ</t>
    </rPh>
    <rPh sb="2" eb="4">
      <t>コウイキ</t>
    </rPh>
    <rPh sb="4" eb="6">
      <t>レンゴウ</t>
    </rPh>
    <phoneticPr fontId="2"/>
  </si>
  <si>
    <t>大阪府都市整備推進センター</t>
  </si>
  <si>
    <t>関西・大阪二十一世紀協会</t>
  </si>
  <si>
    <t>大阪府みどり公社</t>
  </si>
  <si>
    <t>大阪府漁業振興基金</t>
  </si>
  <si>
    <t>大阪府地域支援人権金融公社</t>
  </si>
  <si>
    <t>大阪産業局</t>
    <rPh sb="0" eb="2">
      <t>オオサカ</t>
    </rPh>
    <rPh sb="2" eb="4">
      <t>サンギョウ</t>
    </rPh>
    <rPh sb="4" eb="5">
      <t>キョク</t>
    </rPh>
    <phoneticPr fontId="2"/>
  </si>
  <si>
    <t>千里ライフサイエンス振興財団</t>
  </si>
  <si>
    <t>大阪府地域福祉推進財団</t>
  </si>
  <si>
    <t>大阪府保健医療財団</t>
  </si>
  <si>
    <t>大阪府生活衛生営業指導センター</t>
  </si>
  <si>
    <t>大阪国際平和センター</t>
  </si>
  <si>
    <t>大阪府男女共同参画推進財団</t>
  </si>
  <si>
    <t>大阪府青少年活動財団</t>
  </si>
  <si>
    <t>大阪国際児童文学振興財団</t>
  </si>
  <si>
    <t>大阪府育英会</t>
  </si>
  <si>
    <t>大阪府スポーツ協会</t>
  </si>
  <si>
    <t>大阪府文化財センター</t>
  </si>
  <si>
    <t>アジア・太平洋人権情報センター</t>
  </si>
  <si>
    <t>大阪府こども会育成連合会</t>
  </si>
  <si>
    <t>大阪みどりのトラスト協会</t>
  </si>
  <si>
    <t>地球環境センター</t>
  </si>
  <si>
    <t>大阪府国際交流財団</t>
  </si>
  <si>
    <t>大阪府暴力追放推進センター</t>
  </si>
  <si>
    <t>大阪鶴見フラワーセンター</t>
  </si>
  <si>
    <t>パナソニック交野</t>
  </si>
  <si>
    <t>ダイキンサンライズ摂津</t>
  </si>
  <si>
    <t>西成労働福祉センター</t>
  </si>
  <si>
    <t>大阪国際会議場</t>
  </si>
  <si>
    <t>大阪モノレール</t>
  </si>
  <si>
    <t>大阪外環状鉄道</t>
  </si>
  <si>
    <t>北大阪急行電鉄</t>
  </si>
  <si>
    <t>堺泉北埠頭</t>
  </si>
  <si>
    <t>大阪府住宅供給公社</t>
  </si>
  <si>
    <t>大阪府道路公社</t>
  </si>
  <si>
    <t>大阪府土地開発公社</t>
  </si>
  <si>
    <t>公立大学法人大阪</t>
    <rPh sb="0" eb="2">
      <t>コウリツ</t>
    </rPh>
    <rPh sb="2" eb="4">
      <t>ダイガク</t>
    </rPh>
    <rPh sb="4" eb="6">
      <t>ホウジン</t>
    </rPh>
    <rPh sb="6" eb="8">
      <t>オオサカ</t>
    </rPh>
    <phoneticPr fontId="2"/>
  </si>
  <si>
    <t>大阪府立病院機構</t>
  </si>
  <si>
    <t>大阪府立環境農林水産総合研究所</t>
  </si>
  <si>
    <t>関西国際空港土地保有</t>
  </si>
  <si>
    <t>大阪産業技術研究所</t>
  </si>
  <si>
    <t>大阪観光局</t>
  </si>
  <si>
    <t>大阪健康安全基盤研究所</t>
  </si>
  <si>
    <t>○</t>
  </si>
  <si>
    <t>公共施設等整備基金</t>
  </si>
  <si>
    <t>地域医療介護総合確保基金</t>
    <phoneticPr fontId="2"/>
  </si>
  <si>
    <t>府営住宅整備基金</t>
  </si>
  <si>
    <t>日本万国博覧会記念公園基金</t>
  </si>
  <si>
    <t>介護保険財政安定化基金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</si>
</sst>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12" xfId="8" applyFont="1" applyBorder="1">
      <alignment vertical="center"/>
    </xf>
    <xf numFmtId="0" fontId="21" fillId="0" borderId="51" xfId="8" applyFont="1" applyBorder="1">
      <alignment vertical="center"/>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CDFF-4B1D-8ED8-15586EE345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21498</c:v>
                </c:pt>
                <c:pt idx="1">
                  <c:v>19687</c:v>
                </c:pt>
                <c:pt idx="2">
                  <c:v>19739</c:v>
                </c:pt>
                <c:pt idx="3">
                  <c:v>21759</c:v>
                </c:pt>
                <c:pt idx="4">
                  <c:v>21114</c:v>
                </c:pt>
              </c:numCache>
            </c:numRef>
          </c:val>
          <c:smooth val="0"/>
          <c:extLst>
            <c:ext xmlns:c16="http://schemas.microsoft.com/office/drawing/2014/chart" uri="{C3380CC4-5D6E-409C-BE32-E72D297353CC}">
              <c16:uniqueId val="{00000001-CDFF-4B1D-8ED8-15586EE345D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0.37</c:v>
                </c:pt>
                <c:pt idx="1">
                  <c:v>2.33</c:v>
                </c:pt>
                <c:pt idx="2">
                  <c:v>2.19</c:v>
                </c:pt>
                <c:pt idx="3">
                  <c:v>1.86</c:v>
                </c:pt>
                <c:pt idx="4">
                  <c:v>1.41</c:v>
                </c:pt>
              </c:numCache>
            </c:numRef>
          </c:val>
          <c:extLst>
            <c:ext xmlns:c16="http://schemas.microsoft.com/office/drawing/2014/chart" uri="{C3380CC4-5D6E-409C-BE32-E72D297353CC}">
              <c16:uniqueId val="{00000000-983F-4EC9-975D-0560BF35B3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9.49</c:v>
                </c:pt>
                <c:pt idx="1">
                  <c:v>9.9</c:v>
                </c:pt>
                <c:pt idx="2">
                  <c:v>10.68</c:v>
                </c:pt>
                <c:pt idx="3">
                  <c:v>21.89</c:v>
                </c:pt>
                <c:pt idx="4">
                  <c:v>20.05</c:v>
                </c:pt>
              </c:numCache>
            </c:numRef>
          </c:val>
          <c:extLst>
            <c:ext xmlns:c16="http://schemas.microsoft.com/office/drawing/2014/chart" uri="{C3380CC4-5D6E-409C-BE32-E72D297353CC}">
              <c16:uniqueId val="{00000001-983F-4EC9-975D-0560BF35B35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-0.14000000000000001</c:v>
                </c:pt>
                <c:pt idx="1">
                  <c:v>2.2599999999999998</c:v>
                </c:pt>
                <c:pt idx="2">
                  <c:v>-0.11</c:v>
                </c:pt>
                <c:pt idx="3">
                  <c:v>10.53</c:v>
                </c:pt>
                <c:pt idx="4">
                  <c:v>-3.37</c:v>
                </c:pt>
              </c:numCache>
            </c:numRef>
          </c:val>
          <c:smooth val="0"/>
          <c:extLst>
            <c:ext xmlns:c16="http://schemas.microsoft.com/office/drawing/2014/chart" uri="{C3380CC4-5D6E-409C-BE32-E72D297353CC}">
              <c16:uniqueId val="{00000002-983F-4EC9-975D-0560BF35B35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0.06</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0-B4FF-4AB1-A4B5-D868054319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FF-4AB1-A4B5-D868054319FF}"/>
            </c:ext>
          </c:extLst>
        </c:ser>
        <c:ser>
          <c:idx val="2"/>
          <c:order val="2"/>
          <c:tx>
            <c:strRef>
              <c:f>データシート!$A$29</c:f>
              <c:strCache>
                <c:ptCount val="1"/>
                <c:pt idx="0">
                  <c:v>大阪府営住宅事業特別会計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0.05</c:v>
                </c:pt>
                <c:pt idx="6">
                  <c:v>#N/A</c:v>
                </c:pt>
                <c:pt idx="7">
                  <c:v>0.21</c:v>
                </c:pt>
                <c:pt idx="8">
                  <c:v>#N/A</c:v>
                </c:pt>
                <c:pt idx="9">
                  <c:v>0.05</c:v>
                </c:pt>
              </c:numCache>
            </c:numRef>
          </c:val>
          <c:extLst>
            <c:ext xmlns:c16="http://schemas.microsoft.com/office/drawing/2014/chart" uri="{C3380CC4-5D6E-409C-BE32-E72D297353CC}">
              <c16:uniqueId val="{00000002-B4FF-4AB1-A4B5-D868054319FF}"/>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7.0000000000000007E-2</c:v>
                </c:pt>
                <c:pt idx="8">
                  <c:v>#N/A</c:v>
                </c:pt>
                <c:pt idx="9">
                  <c:v>0.06</c:v>
                </c:pt>
              </c:numCache>
            </c:numRef>
          </c:val>
          <c:extLst>
            <c:ext xmlns:c16="http://schemas.microsoft.com/office/drawing/2014/chart" uri="{C3380CC4-5D6E-409C-BE32-E72D297353CC}">
              <c16:uniqueId val="{00000003-B4FF-4AB1-A4B5-D868054319FF}"/>
            </c:ext>
          </c:extLst>
        </c:ser>
        <c:ser>
          <c:idx val="4"/>
          <c:order val="4"/>
          <c:tx>
            <c:strRef>
              <c:f>データシート!$A$31</c:f>
              <c:strCache>
                <c:ptCount val="1"/>
                <c:pt idx="0">
                  <c:v>大阪府流域下水道事業会計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0.11</c:v>
                </c:pt>
                <c:pt idx="4">
                  <c:v>#N/A</c:v>
                </c:pt>
                <c:pt idx="5">
                  <c:v>0.12</c:v>
                </c:pt>
                <c:pt idx="6">
                  <c:v>#N/A</c:v>
                </c:pt>
                <c:pt idx="7">
                  <c:v>0.1</c:v>
                </c:pt>
                <c:pt idx="8">
                  <c:v>#N/A</c:v>
                </c:pt>
                <c:pt idx="9">
                  <c:v>0.13</c:v>
                </c:pt>
              </c:numCache>
            </c:numRef>
          </c:val>
          <c:extLst>
            <c:ext xmlns:c16="http://schemas.microsoft.com/office/drawing/2014/chart" uri="{C3380CC4-5D6E-409C-BE32-E72D297353CC}">
              <c16:uniqueId val="{00000004-B4FF-4AB1-A4B5-D868054319FF}"/>
            </c:ext>
          </c:extLst>
        </c:ser>
        <c:ser>
          <c:idx val="5"/>
          <c:order val="5"/>
          <c:tx>
            <c:strRef>
              <c:f>データシート!$A$32</c:f>
              <c:strCache>
                <c:ptCount val="1"/>
                <c:pt idx="0">
                  <c:v>大阪府中央卸売市場事業会計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0.11</c:v>
                </c:pt>
                <c:pt idx="4">
                  <c:v>#N/A</c:v>
                </c:pt>
                <c:pt idx="5">
                  <c:v>0.12</c:v>
                </c:pt>
                <c:pt idx="6">
                  <c:v>#N/A</c:v>
                </c:pt>
                <c:pt idx="7">
                  <c:v>0.13</c:v>
                </c:pt>
                <c:pt idx="8">
                  <c:v>#N/A</c:v>
                </c:pt>
                <c:pt idx="9">
                  <c:v>0.14000000000000001</c:v>
                </c:pt>
              </c:numCache>
            </c:numRef>
          </c:val>
          <c:extLst>
            <c:ext xmlns:c16="http://schemas.microsoft.com/office/drawing/2014/chart" uri="{C3380CC4-5D6E-409C-BE32-E72D297353CC}">
              <c16:uniqueId val="{00000005-B4FF-4AB1-A4B5-D868054319FF}"/>
            </c:ext>
          </c:extLst>
        </c:ser>
        <c:ser>
          <c:idx val="6"/>
          <c:order val="6"/>
          <c:tx>
            <c:strRef>
              <c:f>データシート!$A$33</c:f>
              <c:strCache>
                <c:ptCount val="1"/>
                <c:pt idx="0">
                  <c:v>地方消費税清算特別会計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0.4</c:v>
                </c:pt>
                <c:pt idx="4">
                  <c:v>#N/A</c:v>
                </c:pt>
                <c:pt idx="5">
                  <c:v>0</c:v>
                </c:pt>
                <c:pt idx="6">
                  <c:v>#N/A</c:v>
                </c:pt>
                <c:pt idx="7">
                  <c:v>0</c:v>
                </c:pt>
                <c:pt idx="8">
                  <c:v>#N/A</c:v>
                </c:pt>
                <c:pt idx="9">
                  <c:v>0.18</c:v>
                </c:pt>
              </c:numCache>
            </c:numRef>
          </c:val>
          <c:extLst>
            <c:ext xmlns:c16="http://schemas.microsoft.com/office/drawing/2014/chart" uri="{C3380CC4-5D6E-409C-BE32-E72D297353CC}">
              <c16:uniqueId val="{00000006-B4FF-4AB1-A4B5-D868054319F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0.46</c:v>
                </c:pt>
                <c:pt idx="2">
                  <c:v>#N/A</c:v>
                </c:pt>
                <c:pt idx="3">
                  <c:v>0</c:v>
                </c:pt>
                <c:pt idx="4">
                  <c:v>#N/A</c:v>
                </c:pt>
                <c:pt idx="5">
                  <c:v>1.61</c:v>
                </c:pt>
                <c:pt idx="6">
                  <c:v>#N/A</c:v>
                </c:pt>
                <c:pt idx="7">
                  <c:v>1.1399999999999999</c:v>
                </c:pt>
                <c:pt idx="8">
                  <c:v>#N/A</c:v>
                </c:pt>
                <c:pt idx="9">
                  <c:v>0.47</c:v>
                </c:pt>
              </c:numCache>
            </c:numRef>
          </c:val>
          <c:extLst>
            <c:ext xmlns:c16="http://schemas.microsoft.com/office/drawing/2014/chart" uri="{C3380CC4-5D6E-409C-BE32-E72D297353CC}">
              <c16:uniqueId val="{00000007-B4FF-4AB1-A4B5-D868054319F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0.31</c:v>
                </c:pt>
                <c:pt idx="2">
                  <c:v>#N/A</c:v>
                </c:pt>
                <c:pt idx="3">
                  <c:v>1.82</c:v>
                </c:pt>
                <c:pt idx="4">
                  <c:v>#N/A</c:v>
                </c:pt>
                <c:pt idx="5">
                  <c:v>2.06</c:v>
                </c:pt>
                <c:pt idx="6">
                  <c:v>#N/A</c:v>
                </c:pt>
                <c:pt idx="7">
                  <c:v>1.59</c:v>
                </c:pt>
                <c:pt idx="8">
                  <c:v>#N/A</c:v>
                </c:pt>
                <c:pt idx="9">
                  <c:v>1.0900000000000001</c:v>
                </c:pt>
              </c:numCache>
            </c:numRef>
          </c:val>
          <c:extLst>
            <c:ext xmlns:c16="http://schemas.microsoft.com/office/drawing/2014/chart" uri="{C3380CC4-5D6E-409C-BE32-E72D297353CC}">
              <c16:uniqueId val="{00000008-B4FF-4AB1-A4B5-D868054319FF}"/>
            </c:ext>
          </c:extLst>
        </c:ser>
        <c:ser>
          <c:idx val="9"/>
          <c:order val="9"/>
          <c:tx>
            <c:strRef>
              <c:f>データシート!$A$36</c:f>
              <c:strCache>
                <c:ptCount val="1"/>
                <c:pt idx="0">
                  <c:v>大阪府まちづくり促進事業会計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c:v>
                </c:pt>
                <c:pt idx="2">
                  <c:v>#N/A</c:v>
                </c:pt>
                <c:pt idx="3">
                  <c:v>1.08</c:v>
                </c:pt>
                <c:pt idx="4">
                  <c:v>#N/A</c:v>
                </c:pt>
                <c:pt idx="5">
                  <c:v>1.04</c:v>
                </c:pt>
                <c:pt idx="6">
                  <c:v>#N/A</c:v>
                </c:pt>
                <c:pt idx="7">
                  <c:v>1</c:v>
                </c:pt>
                <c:pt idx="8">
                  <c:v>#N/A</c:v>
                </c:pt>
                <c:pt idx="9">
                  <c:v>1.1100000000000001</c:v>
                </c:pt>
              </c:numCache>
            </c:numRef>
          </c:val>
          <c:extLst>
            <c:ext xmlns:c16="http://schemas.microsoft.com/office/drawing/2014/chart" uri="{C3380CC4-5D6E-409C-BE32-E72D297353CC}">
              <c16:uniqueId val="{00000009-B4FF-4AB1-A4B5-D868054319F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246752</c:v>
                </c:pt>
                <c:pt idx="5">
                  <c:v>244852</c:v>
                </c:pt>
                <c:pt idx="8">
                  <c:v>241059</c:v>
                </c:pt>
                <c:pt idx="11">
                  <c:v>241744</c:v>
                </c:pt>
                <c:pt idx="14">
                  <c:v>238899</c:v>
                </c:pt>
              </c:numCache>
            </c:numRef>
          </c:val>
          <c:extLst>
            <c:ext xmlns:c16="http://schemas.microsoft.com/office/drawing/2014/chart" uri="{C3380CC4-5D6E-409C-BE32-E72D297353CC}">
              <c16:uniqueId val="{00000000-16DE-4739-9026-799B2160C1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DE-4739-9026-799B2160C1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4307</c:v>
                </c:pt>
                <c:pt idx="3">
                  <c:v>4469</c:v>
                </c:pt>
                <c:pt idx="6">
                  <c:v>3903</c:v>
                </c:pt>
                <c:pt idx="9">
                  <c:v>3532</c:v>
                </c:pt>
                <c:pt idx="12">
                  <c:v>4275</c:v>
                </c:pt>
              </c:numCache>
            </c:numRef>
          </c:val>
          <c:extLst>
            <c:ext xmlns:c16="http://schemas.microsoft.com/office/drawing/2014/chart" uri="{C3380CC4-5D6E-409C-BE32-E72D297353CC}">
              <c16:uniqueId val="{00000002-16DE-4739-9026-799B2160C1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3</c:v>
                </c:pt>
              </c:numCache>
            </c:numRef>
          </c:val>
          <c:extLst>
            <c:ext xmlns:c16="http://schemas.microsoft.com/office/drawing/2014/chart" uri="{C3380CC4-5D6E-409C-BE32-E72D297353CC}">
              <c16:uniqueId val="{00000003-16DE-4739-9026-799B2160C1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10356</c:v>
                </c:pt>
                <c:pt idx="3">
                  <c:v>7432</c:v>
                </c:pt>
                <c:pt idx="6">
                  <c:v>7285</c:v>
                </c:pt>
                <c:pt idx="9">
                  <c:v>6769</c:v>
                </c:pt>
                <c:pt idx="12">
                  <c:v>7310</c:v>
                </c:pt>
              </c:numCache>
            </c:numRef>
          </c:val>
          <c:extLst>
            <c:ext xmlns:c16="http://schemas.microsoft.com/office/drawing/2014/chart" uri="{C3380CC4-5D6E-409C-BE32-E72D297353CC}">
              <c16:uniqueId val="{00000004-16DE-4739-9026-799B2160C1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229707</c:v>
                </c:pt>
                <c:pt idx="3">
                  <c:v>233466</c:v>
                </c:pt>
                <c:pt idx="6">
                  <c:v>242008</c:v>
                </c:pt>
                <c:pt idx="9">
                  <c:v>258535</c:v>
                </c:pt>
                <c:pt idx="12">
                  <c:v>269309</c:v>
                </c:pt>
              </c:numCache>
            </c:numRef>
          </c:val>
          <c:extLst>
            <c:ext xmlns:c16="http://schemas.microsoft.com/office/drawing/2014/chart" uri="{C3380CC4-5D6E-409C-BE32-E72D297353CC}">
              <c16:uniqueId val="{00000005-16DE-4739-9026-799B2160C1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86482</c:v>
                </c:pt>
                <c:pt idx="3">
                  <c:v>68913</c:v>
                </c:pt>
                <c:pt idx="6">
                  <c:v>64223</c:v>
                </c:pt>
                <c:pt idx="9">
                  <c:v>35690</c:v>
                </c:pt>
                <c:pt idx="12">
                  <c:v>31044</c:v>
                </c:pt>
              </c:numCache>
            </c:numRef>
          </c:val>
          <c:extLst>
            <c:ext xmlns:c16="http://schemas.microsoft.com/office/drawing/2014/chart" uri="{C3380CC4-5D6E-409C-BE32-E72D297353CC}">
              <c16:uniqueId val="{00000006-16DE-4739-9026-799B2160C1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117541</c:v>
                </c:pt>
                <c:pt idx="3">
                  <c:v>114177</c:v>
                </c:pt>
                <c:pt idx="6">
                  <c:v>100174</c:v>
                </c:pt>
                <c:pt idx="9">
                  <c:v>91567</c:v>
                </c:pt>
                <c:pt idx="12">
                  <c:v>91085</c:v>
                </c:pt>
              </c:numCache>
            </c:numRef>
          </c:val>
          <c:extLst>
            <c:ext xmlns:c16="http://schemas.microsoft.com/office/drawing/2014/chart" uri="{C3380CC4-5D6E-409C-BE32-E72D297353CC}">
              <c16:uniqueId val="{00000007-16DE-4739-9026-799B2160C10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201643</c:v>
                </c:pt>
                <c:pt idx="2">
                  <c:v>#N/A</c:v>
                </c:pt>
                <c:pt idx="3">
                  <c:v>#N/A</c:v>
                </c:pt>
                <c:pt idx="4">
                  <c:v>183607</c:v>
                </c:pt>
                <c:pt idx="5">
                  <c:v>#N/A</c:v>
                </c:pt>
                <c:pt idx="6">
                  <c:v>#N/A</c:v>
                </c:pt>
                <c:pt idx="7">
                  <c:v>176536</c:v>
                </c:pt>
                <c:pt idx="8">
                  <c:v>#N/A</c:v>
                </c:pt>
                <c:pt idx="9">
                  <c:v>#N/A</c:v>
                </c:pt>
                <c:pt idx="10">
                  <c:v>154351</c:v>
                </c:pt>
                <c:pt idx="11">
                  <c:v>#N/A</c:v>
                </c:pt>
                <c:pt idx="12">
                  <c:v>#N/A</c:v>
                </c:pt>
                <c:pt idx="13">
                  <c:v>164127</c:v>
                </c:pt>
                <c:pt idx="14">
                  <c:v>#N/A</c:v>
                </c:pt>
              </c:numCache>
            </c:numRef>
          </c:val>
          <c:smooth val="0"/>
          <c:extLst>
            <c:ext xmlns:c16="http://schemas.microsoft.com/office/drawing/2014/chart" uri="{C3380CC4-5D6E-409C-BE32-E72D297353CC}">
              <c16:uniqueId val="{00000008-16DE-4739-9026-799B2160C10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2928071</c:v>
                </c:pt>
                <c:pt idx="5">
                  <c:v>2903039</c:v>
                </c:pt>
                <c:pt idx="8">
                  <c:v>2936233</c:v>
                </c:pt>
                <c:pt idx="11">
                  <c:v>2977962</c:v>
                </c:pt>
                <c:pt idx="14">
                  <c:v>2914704</c:v>
                </c:pt>
              </c:numCache>
            </c:numRef>
          </c:val>
          <c:extLst>
            <c:ext xmlns:c16="http://schemas.microsoft.com/office/drawing/2014/chart" uri="{C3380CC4-5D6E-409C-BE32-E72D297353CC}">
              <c16:uniqueId val="{00000000-F6B6-450C-B593-CF5601B3DE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386205</c:v>
                </c:pt>
                <c:pt idx="5">
                  <c:v>368168</c:v>
                </c:pt>
                <c:pt idx="8">
                  <c:v>362138</c:v>
                </c:pt>
                <c:pt idx="11">
                  <c:v>343178</c:v>
                </c:pt>
                <c:pt idx="14">
                  <c:v>325677</c:v>
                </c:pt>
              </c:numCache>
            </c:numRef>
          </c:val>
          <c:extLst>
            <c:ext xmlns:c16="http://schemas.microsoft.com/office/drawing/2014/chart" uri="{C3380CC4-5D6E-409C-BE32-E72D297353CC}">
              <c16:uniqueId val="{00000001-F6B6-450C-B593-CF5601B3DE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756037</c:v>
                </c:pt>
                <c:pt idx="5">
                  <c:v>852702</c:v>
                </c:pt>
                <c:pt idx="8">
                  <c:v>944683</c:v>
                </c:pt>
                <c:pt idx="11">
                  <c:v>1268322</c:v>
                </c:pt>
                <c:pt idx="14">
                  <c:v>1320914</c:v>
                </c:pt>
              </c:numCache>
            </c:numRef>
          </c:val>
          <c:extLst>
            <c:ext xmlns:c16="http://schemas.microsoft.com/office/drawing/2014/chart" uri="{C3380CC4-5D6E-409C-BE32-E72D297353CC}">
              <c16:uniqueId val="{00000002-F6B6-450C-B593-CF5601B3DE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B6-450C-B593-CF5601B3DE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B6-450C-B593-CF5601B3DE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26268</c:v>
                </c:pt>
                <c:pt idx="3">
                  <c:v>24550</c:v>
                </c:pt>
                <c:pt idx="6">
                  <c:v>6742</c:v>
                </c:pt>
                <c:pt idx="9">
                  <c:v>3204</c:v>
                </c:pt>
                <c:pt idx="12">
                  <c:v>2754</c:v>
                </c:pt>
              </c:numCache>
            </c:numRef>
          </c:val>
          <c:extLst>
            <c:ext xmlns:c16="http://schemas.microsoft.com/office/drawing/2014/chart" uri="{C3380CC4-5D6E-409C-BE32-E72D297353CC}">
              <c16:uniqueId val="{00000005-F6B6-450C-B593-CF5601B3DE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375596</c:v>
                </c:pt>
                <c:pt idx="3">
                  <c:v>363802</c:v>
                </c:pt>
                <c:pt idx="6">
                  <c:v>362501</c:v>
                </c:pt>
                <c:pt idx="9">
                  <c:v>366403</c:v>
                </c:pt>
                <c:pt idx="12">
                  <c:v>364969</c:v>
                </c:pt>
              </c:numCache>
            </c:numRef>
          </c:val>
          <c:extLst>
            <c:ext xmlns:c16="http://schemas.microsoft.com/office/drawing/2014/chart" uri="{C3380CC4-5D6E-409C-BE32-E72D297353CC}">
              <c16:uniqueId val="{00000006-F6B6-450C-B593-CF5601B3DE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c:v>
                </c:pt>
                <c:pt idx="3">
                  <c:v>14</c:v>
                </c:pt>
                <c:pt idx="6">
                  <c:v>12</c:v>
                </c:pt>
                <c:pt idx="9">
                  <c:v>10</c:v>
                </c:pt>
                <c:pt idx="12">
                  <c:v>9</c:v>
                </c:pt>
              </c:numCache>
            </c:numRef>
          </c:val>
          <c:extLst>
            <c:ext xmlns:c16="http://schemas.microsoft.com/office/drawing/2014/chart" uri="{C3380CC4-5D6E-409C-BE32-E72D297353CC}">
              <c16:uniqueId val="{00000007-F6B6-450C-B593-CF5601B3DE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154899</c:v>
                </c:pt>
                <c:pt idx="3">
                  <c:v>137961</c:v>
                </c:pt>
                <c:pt idx="6">
                  <c:v>124301</c:v>
                </c:pt>
                <c:pt idx="9">
                  <c:v>128174</c:v>
                </c:pt>
                <c:pt idx="12">
                  <c:v>123998</c:v>
                </c:pt>
              </c:numCache>
            </c:numRef>
          </c:val>
          <c:extLst>
            <c:ext xmlns:c16="http://schemas.microsoft.com/office/drawing/2014/chart" uri="{C3380CC4-5D6E-409C-BE32-E72D297353CC}">
              <c16:uniqueId val="{00000008-F6B6-450C-B593-CF5601B3DE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44150</c:v>
                </c:pt>
                <c:pt idx="3">
                  <c:v>37463</c:v>
                </c:pt>
                <c:pt idx="6">
                  <c:v>32758</c:v>
                </c:pt>
                <c:pt idx="9">
                  <c:v>28393</c:v>
                </c:pt>
                <c:pt idx="12">
                  <c:v>35314</c:v>
                </c:pt>
              </c:numCache>
            </c:numRef>
          </c:val>
          <c:extLst>
            <c:ext xmlns:c16="http://schemas.microsoft.com/office/drawing/2014/chart" uri="{C3380CC4-5D6E-409C-BE32-E72D297353CC}">
              <c16:uniqueId val="{00000009-F6B6-450C-B593-CF5601B3DE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5822938</c:v>
                </c:pt>
                <c:pt idx="3">
                  <c:v>5799160</c:v>
                </c:pt>
                <c:pt idx="6">
                  <c:v>5840365</c:v>
                </c:pt>
                <c:pt idx="9">
                  <c:v>5986771</c:v>
                </c:pt>
                <c:pt idx="12">
                  <c:v>5826378</c:v>
                </c:pt>
              </c:numCache>
            </c:numRef>
          </c:val>
          <c:extLst>
            <c:ext xmlns:c16="http://schemas.microsoft.com/office/drawing/2014/chart" uri="{C3380CC4-5D6E-409C-BE32-E72D297353CC}">
              <c16:uniqueId val="{0000000A-F6B6-450C-B593-CF5601B3DE45}"/>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2353550</c:v>
                </c:pt>
                <c:pt idx="2">
                  <c:v>#N/A</c:v>
                </c:pt>
                <c:pt idx="3">
                  <c:v>#N/A</c:v>
                </c:pt>
                <c:pt idx="4">
                  <c:v>2239040</c:v>
                </c:pt>
                <c:pt idx="5">
                  <c:v>#N/A</c:v>
                </c:pt>
                <c:pt idx="6">
                  <c:v>#N/A</c:v>
                </c:pt>
                <c:pt idx="7">
                  <c:v>2123624</c:v>
                </c:pt>
                <c:pt idx="8">
                  <c:v>#N/A</c:v>
                </c:pt>
                <c:pt idx="9">
                  <c:v>#N/A</c:v>
                </c:pt>
                <c:pt idx="10">
                  <c:v>1923494</c:v>
                </c:pt>
                <c:pt idx="11">
                  <c:v>#N/A</c:v>
                </c:pt>
                <c:pt idx="12">
                  <c:v>#N/A</c:v>
                </c:pt>
                <c:pt idx="13">
                  <c:v>1792126</c:v>
                </c:pt>
                <c:pt idx="14">
                  <c:v>#N/A</c:v>
                </c:pt>
              </c:numCache>
            </c:numRef>
          </c:val>
          <c:smooth val="0"/>
          <c:extLst>
            <c:ext xmlns:c16="http://schemas.microsoft.com/office/drawing/2014/chart" uri="{C3380CC4-5D6E-409C-BE32-E72D297353CC}">
              <c16:uniqueId val="{0000000B-F6B6-450C-B593-CF5601B3DE45}"/>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170620</c:v>
                </c:pt>
                <c:pt idx="1">
                  <c:v>367907</c:v>
                </c:pt>
                <c:pt idx="2">
                  <c:v>333180</c:v>
                </c:pt>
              </c:numCache>
            </c:numRef>
          </c:val>
          <c:extLst>
            <c:ext xmlns:c16="http://schemas.microsoft.com/office/drawing/2014/chart" uri="{C3380CC4-5D6E-409C-BE32-E72D297353CC}">
              <c16:uniqueId val="{00000000-AD90-4762-B038-585A86335B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22107</c:v>
                </c:pt>
                <c:pt idx="1">
                  <c:v>22247</c:v>
                </c:pt>
                <c:pt idx="2">
                  <c:v>21327</c:v>
                </c:pt>
              </c:numCache>
            </c:numRef>
          </c:val>
          <c:extLst>
            <c:ext xmlns:c16="http://schemas.microsoft.com/office/drawing/2014/chart" uri="{C3380CC4-5D6E-409C-BE32-E72D297353CC}">
              <c16:uniqueId val="{00000001-AD90-4762-B038-585A86335B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126091</c:v>
                </c:pt>
                <c:pt idx="1">
                  <c:v>120286</c:v>
                </c:pt>
                <c:pt idx="2">
                  <c:v>120825</c:v>
                </c:pt>
              </c:numCache>
            </c:numRef>
          </c:val>
          <c:extLst>
            <c:ext xmlns:c16="http://schemas.microsoft.com/office/drawing/2014/chart" uri="{C3380CC4-5D6E-409C-BE32-E72D297353CC}">
              <c16:uniqueId val="{00000002-AD90-4762-B038-585A86335B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過去の減債基金からの借入等により、減債基金積立不足算定額が計上されているが、計画的に減債基金の復元を実施していることなどから改善傾向にある。令和４年度の実質公債費比率は、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ポイント改善して</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過去の減債基金からの借入等により、減債基金積立相当額に対して減債基金残高が不足しているが、計画的に減債基金の復元を実施していることなどから、不足額は解消していく見込み。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将来負担比率は、令和４年度は地方債の現在高の減や、減債基金などの地方債の償還等に充当可能な基金残高の増などにより、</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ポイント改善して</a:t>
          </a:r>
          <a:r>
            <a:rPr kumimoji="1" lang="en-US" altLang="ja-JP" sz="1400">
              <a:latin typeface="ＭＳ ゴシック" pitchFamily="49" charset="-128"/>
              <a:ea typeface="ＭＳ ゴシック" pitchFamily="49" charset="-128"/>
            </a:rPr>
            <a:t>123.3%</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令和４年度は、地域医療介護総合確保基金の増などにより、その他特定目的基金は増加したものの、財政調整基金・減債基金の減などにより、基金全体として減となった。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財政調整基金については、大阪府財政運営基本条例の規定に基づき、府税収入の急激な減少、災害に伴う歳出の増加その他臨時的な歳入の減少又は歳出の増加を伴う事象に対応するために、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年以内に達成すべき積立目標額を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減債基金については、財政再建団体転落回避のため、平成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年度の間に、減債基金から合計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億円の借入を実施したため、減債基金残高が積立てておくべき額に比して不足していることから、平成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年度より、減債基金残高の復元を計画的に実施しており、令和５年度末に完了する見込みとしている。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：大規模な公共施設並びに庁舎及びその周辺の整備並びに府が所有する建築物の耐震化。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：地域において効率的かつ質の高い医療提供体制を構築するとともに地域包括ケアシステムを構築するこ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とを通じ、地域における医療及び介護の総合的な確保を推進。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・府営住宅整備基金　　　　　：府営住宅の用地の取得及び既存の府営住宅の整備。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・日本万国博覧会記念公園基金：日本万国博覧会記念公園の整備を図り、及びその健全な運営。</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〇令和４年度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：団塊の世代が後期高齢者となる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年（令和７年）に向けて、医療・介護サービスの提供体制を改革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するため、医療介護総合確保促進法に基づき大阪府計画を策定し、計画に位置付けた事業を実施していく。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億円の編入に加え、後年度の普通交付税算定における精算の対応のため約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億円を積立てた。一方、普通交付税算定における精算等の対応のため約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億円を取り崩したため、令和４年度末残高は約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なお、後年度の普通交付税算定における精算等の対応のための一時的な積立分を除いた令和４年度末残高は約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大阪府財政運営基本条例の規定に基づき、府税収入の急激な減少、災害に伴う歳出の増加その他臨時的な歳入の減少又は歳出の増加を伴う事象に対応するために、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年以内に達成すべき積立目標額を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令和４年度は、府債の繰上償還のための取り崩し額が積立て額を上回ったことにより、前年度に比べて減となった。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財政再建団体転落回避のため、平成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年度の間に、減債基金から合計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億円の借入を実施したため、減債基金残高が積立てておくべき額に比して不足していることから、平成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年度より、減債基金残高の復元を計画的に実施しており、令和５年度末に完了する見込みとしている。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B3C0A02-977C-4C3A-BF58-882E881F5695}"/>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A0F3A8D-89D8-4963-A4D5-EB0292D6EF39}"/>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D0ECE56-7DFC-4D82-9037-5F0504E753F2}"/>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A43677E-AB73-43A9-9A20-6C62C0139C58}"/>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B663245-2149-403A-B3A0-6840248B767A}"/>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4050012-75C4-4CE3-9FBC-1FF820503F05}"/>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3DA9EB5-8C72-405E-8DD9-14CC8629675A}"/>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D0568EC-FEA4-46DA-88A0-13FD60647886}"/>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4FD8D9A-A149-4E99-923B-7E6BBD240226}"/>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E13688E-7D98-49FB-9740-F2F8C22C97BE}"/>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8,784,421
8,516,503
1,905.34
3,942,613,114
3,895,343,951
23,408,133
1,661,424,631
4,935,953,926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722BB68-0B7B-4FF0-B167-266068ACBA7F}"/>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E1CAC1A-BAD2-44FF-B2B4-365CBBEE961B}"/>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21D8329-F784-4E8A-917F-5100546ECC09}"/>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52E3DA4-6762-44C7-871F-3587442C8855}"/>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0C9230F-585D-4F27-9A19-E42BDDDC3328}"/>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E803954-1E34-412E-A93F-FD8DD8C49322}"/>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34A85F0-805C-4406-B0FB-A2EE68AB53F8}"/>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A338631-6A15-4B08-B4AF-7F08D945BC46}"/>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6BE513B-BB81-4438-9474-A7B6DA0A3D22}"/>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3466376-A8C6-4396-8876-0B16637311F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BF8B183-6572-4D83-9276-5B2CA2DA75F2}"/>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4FEF1C8-C741-45BF-B804-AEE158AAEF8A}"/>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91EBE68-C6CB-4BE1-89A6-83EA70893943}"/>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F6813AA-DCBF-4974-A46C-9A23DD5154E9}"/>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4857A96-2CEC-4DB1-9893-4414068D156E}"/>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170A4E5-80B4-408B-BE88-19E48BCD74D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16E1B8B-5714-4544-B04B-18C8FCE0A65E}"/>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A8D48EE-1EC4-4455-93D2-A72B8F3130E8}"/>
            </a:ext>
          </a:extLst>
        </xdr:cNvPr>
        <xdr:cNvSpPr txBox="1"/>
      </xdr:nvSpPr>
      <xdr:spPr>
        <a:xfrm>
          <a:off x="704850" y="29972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1CB52CF1-30AA-4154-A2FD-E78774F7AB41}"/>
            </a:ext>
          </a:extLst>
        </xdr:cNvPr>
        <xdr:cNvSpPr txBox="1"/>
      </xdr:nvSpPr>
      <xdr:spPr>
        <a:xfrm>
          <a:off x="704850" y="32448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B2825ED-AC37-4368-85F7-C629ECCA798C}"/>
            </a:ext>
          </a:extLst>
        </xdr:cNvPr>
        <xdr:cNvSpPr/>
      </xdr:nvSpPr>
      <xdr:spPr>
        <a:xfrm>
          <a:off x="908050" y="3289300"/>
          <a:ext cx="830580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BC7C2DDF-EF50-4B61-9191-085D24FF908C}"/>
            </a:ext>
          </a:extLst>
        </xdr:cNvPr>
        <xdr:cNvSpPr txBox="1"/>
      </xdr:nvSpPr>
      <xdr:spPr>
        <a:xfrm>
          <a:off x="704850" y="34861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6ED93767-197A-46D6-91A3-6F7851C988AD}"/>
            </a:ext>
          </a:extLst>
        </xdr:cNvPr>
        <xdr:cNvSpPr txBox="1"/>
      </xdr:nvSpPr>
      <xdr:spPr>
        <a:xfrm>
          <a:off x="704850" y="3733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815A16B4-2DCD-45AC-BC03-A3ED712D465C}"/>
            </a:ext>
          </a:extLst>
        </xdr:cNvPr>
        <xdr:cNvSpPr txBox="1"/>
      </xdr:nvSpPr>
      <xdr:spPr>
        <a:xfrm>
          <a:off x="704850" y="39751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E98A4DF3-4707-40EF-8717-D43FD21B2309}"/>
            </a:ext>
          </a:extLst>
        </xdr:cNvPr>
        <xdr:cNvSpPr txBox="1"/>
      </xdr:nvSpPr>
      <xdr:spPr>
        <a:xfrm>
          <a:off x="704850" y="42227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2CECA7B-BEBF-4AFC-B6EA-697B2F8F0A6C}"/>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E8F55F-F244-4FDC-826B-917800639B71}"/>
            </a:ext>
          </a:extLst>
        </xdr:cNvPr>
        <xdr:cNvSpPr txBox="1"/>
      </xdr:nvSpPr>
      <xdr:spPr>
        <a:xfrm>
          <a:off x="1764187" y="52070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49495B9-9CAA-4FDC-931D-4234682C76DE}"/>
            </a:ext>
          </a:extLst>
        </xdr:cNvPr>
        <xdr:cNvSpPr txBox="1"/>
      </xdr:nvSpPr>
      <xdr:spPr>
        <a:xfrm>
          <a:off x="3049114"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E002037-8E3B-4DDF-8CFD-81C4AD3B4F9E}"/>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F239D9C-C9D7-494B-86C2-8B28BABCFBA1}"/>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B6423BF-7B5D-4A68-8EC1-99C0F2E44762}"/>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CC3C38F-1517-492D-9FF3-AA4E091D4BCD}"/>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EE80D720-FF60-4925-B985-B88D468D162C}"/>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2139C8DC-638D-4E07-AB93-1658653209C5}"/>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20163BEC-6E41-480D-B9E7-9341495A32BA}"/>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FE38737C-8DBA-4097-8A67-B6B8FDF584C5}"/>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法人関係税の増などによる基準財政収入額の増などにより、単年度財政力指数が改善しているものの、令和元年度と比べて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ポイント悪化している。財政力指数は３か年平均で算出されるため、前年度に比べて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69A5FCE1-61E6-4754-8D56-4699CCCF3D35}"/>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8F1A7E5E-018C-4FBD-B838-A496F7FDDB61}"/>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9C79359D-E376-4C95-B965-A93625F776F1}"/>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83BEB8A3-6E9C-41C2-B91A-C9E09A8D346A}"/>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BB202C7B-2B43-471D-A5F4-82C52AA44F03}"/>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BED8D141-F039-496C-BF8E-6E2D15C4CBB2}"/>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A49A98D3-7309-49CD-AC7E-4359BDEDFEFB}"/>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A0747404-2AA0-42F2-BD77-B6A555C52ACE}"/>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A1AD8AE8-86BB-4446-8060-522316E9F93C}"/>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9FF6F133-94D0-4A34-BD19-2BD5C7148A84}"/>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3598D440-8E9E-42AC-B1E1-8BCC35435996}"/>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487CDE0D-8C23-4F67-878A-E03DDDB85693}"/>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32D7062A-611C-44F8-9E39-C7072E2DC45C}"/>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4BE851DD-B61E-43F7-A969-4D0520D3A703}"/>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4FE3C6BA-A1DF-4796-B369-E41BA7EB0D47}"/>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AE8BDFF6-8638-4980-B0A3-A4AE93F22C01}"/>
            </a:ext>
          </a:extLst>
        </xdr:cNvPr>
        <xdr:cNvCxnSpPr/>
      </xdr:nvCxnSpPr>
      <xdr:spPr>
        <a:xfrm flipV="1">
          <a:off x="4514850" y="6072717"/>
          <a:ext cx="0" cy="1430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65B55F81-C198-4B7B-A383-E7E2A78903B1}"/>
            </a:ext>
          </a:extLst>
        </xdr:cNvPr>
        <xdr:cNvSpPr txBox="1"/>
      </xdr:nvSpPr>
      <xdr:spPr>
        <a:xfrm>
          <a:off x="458470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39685F65-D5E9-4D1C-8736-7E2CB988254F}"/>
            </a:ext>
          </a:extLst>
        </xdr:cNvPr>
        <xdr:cNvCxnSpPr/>
      </xdr:nvCxnSpPr>
      <xdr:spPr>
        <a:xfrm>
          <a:off x="442595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2D1C009D-F46E-452D-9B53-D858F98C0CBB}"/>
            </a:ext>
          </a:extLst>
        </xdr:cNvPr>
        <xdr:cNvSpPr txBox="1"/>
      </xdr:nvSpPr>
      <xdr:spPr>
        <a:xfrm>
          <a:off x="4584700" y="582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1C0C4445-0580-45C0-AE19-7D6CD3F4F0BB}"/>
            </a:ext>
          </a:extLst>
        </xdr:cNvPr>
        <xdr:cNvCxnSpPr/>
      </xdr:nvCxnSpPr>
      <xdr:spPr>
        <a:xfrm>
          <a:off x="4425950" y="6072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137583</xdr:rowOff>
    </xdr:to>
    <xdr:cxnSp macro="">
      <xdr:nvCxnSpPr>
        <xdr:cNvPr id="67" name="直線コネクタ 66">
          <a:extLst>
            <a:ext uri="{FF2B5EF4-FFF2-40B4-BE49-F238E27FC236}">
              <a16:creationId xmlns:a16="http://schemas.microsoft.com/office/drawing/2014/main" id="{525A1E2F-C98D-476E-95B8-5D4704524881}"/>
            </a:ext>
          </a:extLst>
        </xdr:cNvPr>
        <xdr:cNvCxnSpPr/>
      </xdr:nvCxnSpPr>
      <xdr:spPr>
        <a:xfrm>
          <a:off x="3752850" y="6536267"/>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68" name="財政力平均値テキスト">
          <a:extLst>
            <a:ext uri="{FF2B5EF4-FFF2-40B4-BE49-F238E27FC236}">
              <a16:creationId xmlns:a16="http://schemas.microsoft.com/office/drawing/2014/main" id="{8BDBBB96-3627-496B-A4D9-E43BE621F443}"/>
            </a:ext>
          </a:extLst>
        </xdr:cNvPr>
        <xdr:cNvSpPr txBox="1"/>
      </xdr:nvSpPr>
      <xdr:spPr>
        <a:xfrm>
          <a:off x="4584700" y="6927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3E9A4980-C12B-4974-B3E2-D0D4B5E2661E}"/>
            </a:ext>
          </a:extLst>
        </xdr:cNvPr>
        <xdr:cNvSpPr/>
      </xdr:nvSpPr>
      <xdr:spPr>
        <a:xfrm>
          <a:off x="4464050" y="6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39</xdr:row>
      <xdr:rowOff>97367</xdr:rowOff>
    </xdr:to>
    <xdr:cxnSp macro="">
      <xdr:nvCxnSpPr>
        <xdr:cNvPr id="70" name="直線コネクタ 69">
          <a:extLst>
            <a:ext uri="{FF2B5EF4-FFF2-40B4-BE49-F238E27FC236}">
              <a16:creationId xmlns:a16="http://schemas.microsoft.com/office/drawing/2014/main" id="{B3C7FE85-2A7C-4095-8A6B-27EF510FD6E1}"/>
            </a:ext>
          </a:extLst>
        </xdr:cNvPr>
        <xdr:cNvCxnSpPr/>
      </xdr:nvCxnSpPr>
      <xdr:spPr>
        <a:xfrm>
          <a:off x="2940050" y="6381750"/>
          <a:ext cx="812800"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B0DCF23F-19E7-4936-9946-DC286A49C96C}"/>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8F1DA237-0AAC-4F04-9B20-1D45F36C0EE3}"/>
            </a:ext>
          </a:extLst>
        </xdr:cNvPr>
        <xdr:cNvSpPr txBox="1"/>
      </xdr:nvSpPr>
      <xdr:spPr>
        <a:xfrm>
          <a:off x="340995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3" name="直線コネクタ 72">
          <a:extLst>
            <a:ext uri="{FF2B5EF4-FFF2-40B4-BE49-F238E27FC236}">
              <a16:creationId xmlns:a16="http://schemas.microsoft.com/office/drawing/2014/main" id="{D2B1BA6E-AB6F-4C97-810C-E92215F7A24B}"/>
            </a:ext>
          </a:extLst>
        </xdr:cNvPr>
        <xdr:cNvCxnSpPr/>
      </xdr:nvCxnSpPr>
      <xdr:spPr>
        <a:xfrm>
          <a:off x="2127250" y="638175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5DC52285-9ED1-4C3A-8CC5-839AB8E9589F}"/>
            </a:ext>
          </a:extLst>
        </xdr:cNvPr>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a:extLst>
            <a:ext uri="{FF2B5EF4-FFF2-40B4-BE49-F238E27FC236}">
              <a16:creationId xmlns:a16="http://schemas.microsoft.com/office/drawing/2014/main" id="{48E51E85-64DE-4091-81F7-0BCFD01AC255}"/>
            </a:ext>
          </a:extLst>
        </xdr:cNvPr>
        <xdr:cNvSpPr txBox="1"/>
      </xdr:nvSpPr>
      <xdr:spPr>
        <a:xfrm>
          <a:off x="2597150" y="69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6" name="直線コネクタ 75">
          <a:extLst>
            <a:ext uri="{FF2B5EF4-FFF2-40B4-BE49-F238E27FC236}">
              <a16:creationId xmlns:a16="http://schemas.microsoft.com/office/drawing/2014/main" id="{332FCF6B-395C-47D5-B7B4-8ACAD7459989}"/>
            </a:ext>
          </a:extLst>
        </xdr:cNvPr>
        <xdr:cNvCxnSpPr/>
      </xdr:nvCxnSpPr>
      <xdr:spPr>
        <a:xfrm>
          <a:off x="1333500" y="63817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E1B2BAFC-62EA-4C54-9A6A-5A161FDCFE77}"/>
            </a:ext>
          </a:extLst>
        </xdr:cNvPr>
        <xdr:cNvSpPr/>
      </xdr:nvSpPr>
      <xdr:spPr>
        <a:xfrm>
          <a:off x="2095500" y="68347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78" name="テキスト ボックス 77">
          <a:extLst>
            <a:ext uri="{FF2B5EF4-FFF2-40B4-BE49-F238E27FC236}">
              <a16:creationId xmlns:a16="http://schemas.microsoft.com/office/drawing/2014/main" id="{B2566B7E-83FE-4D82-9991-C89C99DB3AD8}"/>
            </a:ext>
          </a:extLst>
        </xdr:cNvPr>
        <xdr:cNvSpPr txBox="1"/>
      </xdr:nvSpPr>
      <xdr:spPr>
        <a:xfrm>
          <a:off x="1784350" y="69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D545B03C-8172-4C78-A497-67F88DACBDB5}"/>
            </a:ext>
          </a:extLst>
        </xdr:cNvPr>
        <xdr:cNvSpPr/>
      </xdr:nvSpPr>
      <xdr:spPr>
        <a:xfrm>
          <a:off x="1282700" y="68749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0BC7452C-6A96-4233-8A7F-7A3B21A3D840}"/>
            </a:ext>
          </a:extLst>
        </xdr:cNvPr>
        <xdr:cNvSpPr txBox="1"/>
      </xdr:nvSpPr>
      <xdr:spPr>
        <a:xfrm>
          <a:off x="971550" y="695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CF15775-0261-483D-AC08-99862FB3602A}"/>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169BCDD-C69C-4E0B-B863-CB9328AA4182}"/>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1E9C3D8-3AC0-447E-9B75-6E9F08AA0B16}"/>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D66CFEA-5EAC-460D-AF06-8799CCB3EEE9}"/>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87DEC40-20D3-41BF-9811-9175EDE5289C}"/>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6" name="楕円 85">
          <a:extLst>
            <a:ext uri="{FF2B5EF4-FFF2-40B4-BE49-F238E27FC236}">
              <a16:creationId xmlns:a16="http://schemas.microsoft.com/office/drawing/2014/main" id="{B359A8C3-2B98-4BE0-AA84-1C4876F0C350}"/>
            </a:ext>
          </a:extLst>
        </xdr:cNvPr>
        <xdr:cNvSpPr/>
      </xdr:nvSpPr>
      <xdr:spPr>
        <a:xfrm>
          <a:off x="4464050" y="65256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7" name="財政力該当値テキスト">
          <a:extLst>
            <a:ext uri="{FF2B5EF4-FFF2-40B4-BE49-F238E27FC236}">
              <a16:creationId xmlns:a16="http://schemas.microsoft.com/office/drawing/2014/main" id="{73EF2555-01F1-46CB-A3AD-0D2E8296642E}"/>
            </a:ext>
          </a:extLst>
        </xdr:cNvPr>
        <xdr:cNvSpPr txBox="1"/>
      </xdr:nvSpPr>
      <xdr:spPr>
        <a:xfrm>
          <a:off x="45847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a:extLst>
            <a:ext uri="{FF2B5EF4-FFF2-40B4-BE49-F238E27FC236}">
              <a16:creationId xmlns:a16="http://schemas.microsoft.com/office/drawing/2014/main" id="{688F96DC-52AF-49C7-8021-97180E8DA864}"/>
            </a:ext>
          </a:extLst>
        </xdr:cNvPr>
        <xdr:cNvSpPr/>
      </xdr:nvSpPr>
      <xdr:spPr>
        <a:xfrm>
          <a:off x="3702050" y="64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89" name="テキスト ボックス 88">
          <a:extLst>
            <a:ext uri="{FF2B5EF4-FFF2-40B4-BE49-F238E27FC236}">
              <a16:creationId xmlns:a16="http://schemas.microsoft.com/office/drawing/2014/main" id="{31C751F9-A3AD-4C08-B080-B123468673BB}"/>
            </a:ext>
          </a:extLst>
        </xdr:cNvPr>
        <xdr:cNvSpPr txBox="1"/>
      </xdr:nvSpPr>
      <xdr:spPr>
        <a:xfrm>
          <a:off x="3409950" y="626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0" name="楕円 89">
          <a:extLst>
            <a:ext uri="{FF2B5EF4-FFF2-40B4-BE49-F238E27FC236}">
              <a16:creationId xmlns:a16="http://schemas.microsoft.com/office/drawing/2014/main" id="{75EBC291-3C58-4A2B-8292-AE308D89BE42}"/>
            </a:ext>
          </a:extLst>
        </xdr:cNvPr>
        <xdr:cNvSpPr/>
      </xdr:nvSpPr>
      <xdr:spPr>
        <a:xfrm>
          <a:off x="288925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1" name="テキスト ボックス 90">
          <a:extLst>
            <a:ext uri="{FF2B5EF4-FFF2-40B4-BE49-F238E27FC236}">
              <a16:creationId xmlns:a16="http://schemas.microsoft.com/office/drawing/2014/main" id="{BC2041CF-B7CC-4584-8663-C71DE29F577A}"/>
            </a:ext>
          </a:extLst>
        </xdr:cNvPr>
        <xdr:cNvSpPr txBox="1"/>
      </xdr:nvSpPr>
      <xdr:spPr>
        <a:xfrm>
          <a:off x="259715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2" name="楕円 91">
          <a:extLst>
            <a:ext uri="{FF2B5EF4-FFF2-40B4-BE49-F238E27FC236}">
              <a16:creationId xmlns:a16="http://schemas.microsoft.com/office/drawing/2014/main" id="{509BA63A-B629-4FCD-B818-46D9825FC370}"/>
            </a:ext>
          </a:extLst>
        </xdr:cNvPr>
        <xdr:cNvSpPr/>
      </xdr:nvSpPr>
      <xdr:spPr>
        <a:xfrm>
          <a:off x="2095500" y="6330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675E08F-693F-4451-B956-2BB2DEAC16E3}"/>
            </a:ext>
          </a:extLst>
        </xdr:cNvPr>
        <xdr:cNvSpPr txBox="1"/>
      </xdr:nvSpPr>
      <xdr:spPr>
        <a:xfrm>
          <a:off x="178435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4" name="楕円 93">
          <a:extLst>
            <a:ext uri="{FF2B5EF4-FFF2-40B4-BE49-F238E27FC236}">
              <a16:creationId xmlns:a16="http://schemas.microsoft.com/office/drawing/2014/main" id="{8AC59FD8-0D64-4BB9-B9BF-230C911E0227}"/>
            </a:ext>
          </a:extLst>
        </xdr:cNvPr>
        <xdr:cNvSpPr/>
      </xdr:nvSpPr>
      <xdr:spPr>
        <a:xfrm>
          <a:off x="1282700" y="6330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2C916A0D-55FD-4ED7-A649-7FCB287ABEFF}"/>
            </a:ext>
          </a:extLst>
        </xdr:cNvPr>
        <xdr:cNvSpPr txBox="1"/>
      </xdr:nvSpPr>
      <xdr:spPr>
        <a:xfrm>
          <a:off x="97155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11B4D9FB-D27A-45EA-BA91-9EAF8724EAC5}"/>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1916278-0D53-4594-8B2A-DD7265D070B6}"/>
            </a:ext>
          </a:extLst>
        </xdr:cNvPr>
        <xdr:cNvSpPr txBox="1"/>
      </xdr:nvSpPr>
      <xdr:spPr>
        <a:xfrm>
          <a:off x="1699880" y="8877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E7E61CFE-57DD-46C8-8024-7127B730436F}"/>
            </a:ext>
          </a:extLst>
        </xdr:cNvPr>
        <xdr:cNvSpPr txBox="1"/>
      </xdr:nvSpPr>
      <xdr:spPr>
        <a:xfrm>
          <a:off x="3113420"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AF3CD2EE-F30D-47BF-B9EB-A082CC23938A}"/>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1325B825-9C6D-4FA7-88E8-94F287DACE28}"/>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5532A4D8-84A8-40B9-8D16-1749EF44586E}"/>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7DF163C4-FB22-4E34-8503-21E0AAE8DFF5}"/>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4EEA99E4-6B69-49A6-A3D3-7122D245F09E}"/>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254178DF-1EDD-4594-8A33-23ADC912A6B8}"/>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9EE0E5D3-0D7D-4F1D-841C-EB470ACDB177}"/>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944E48E3-1FC6-40F0-BC44-0D71A574BE95}"/>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経常収支比率は、大阪市立高等学校等の一元化による教職員数の増等により人件費などが増となったことに加え、地方交付税や臨時財政対策債の減などにより、前年度に比べて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B2B6F3C0-3F0A-4E7A-A96C-A8E07271F726}"/>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D089B1A3-6D71-4BCE-9859-BF26311A1FC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7D1FE087-2F42-4E2C-956D-741B9780CCA2}"/>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BA300C8F-CA12-4001-BB7F-0B80EC84DE33}"/>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8ADA8D96-EF23-49EB-80D5-8C3DA0B6E01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7B8934F2-F7A4-4E48-BC3B-B7FE8CC97331}"/>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FAB5DC14-DF41-49A6-ADDD-860F421395D1}"/>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7DCBEABE-AA0B-4D7D-A203-0F7C951974D5}"/>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5B707A18-FB72-4FCE-AC2A-B4640C2739E5}"/>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7852DF6B-4310-4AE0-B1D8-65B139C0E6FC}"/>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BF0D4416-F7DF-4E92-ACD2-426C22FF3E2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B7F2E85E-BB07-442A-AF44-E577E2E2CB43}"/>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7C86C3A0-6C6B-4F15-A031-400C92C93567}"/>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FA72C044-2694-40F5-B47E-A2D9E9095CB1}"/>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6D28DA2F-88C7-4C43-9BA7-1322D678C93F}"/>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3CAEE1B2-3334-4529-AC87-E6055994F6E9}"/>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129963</xdr:rowOff>
    </xdr:from>
    <xdr:to>
      <xdr:col>23</xdr:col>
      <xdr:colOff>133350</xdr:colOff>
      <xdr:row>66</xdr:row>
      <xdr:rowOff>58420</xdr:rowOff>
    </xdr:to>
    <xdr:cxnSp macro="">
      <xdr:nvCxnSpPr>
        <xdr:cNvPr id="123" name="直線コネクタ 122">
          <a:extLst>
            <a:ext uri="{FF2B5EF4-FFF2-40B4-BE49-F238E27FC236}">
              <a16:creationId xmlns:a16="http://schemas.microsoft.com/office/drawing/2014/main" id="{9EAD567A-4B84-4C6F-A18A-1CF4EFB9CF6F}"/>
            </a:ext>
          </a:extLst>
        </xdr:cNvPr>
        <xdr:cNvCxnSpPr/>
      </xdr:nvCxnSpPr>
      <xdr:spPr>
        <a:xfrm flipV="1">
          <a:off x="4514850" y="10035963"/>
          <a:ext cx="0" cy="9190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4" name="財政構造の弾力性最小値テキスト">
          <a:extLst>
            <a:ext uri="{FF2B5EF4-FFF2-40B4-BE49-F238E27FC236}">
              <a16:creationId xmlns:a16="http://schemas.microsoft.com/office/drawing/2014/main" id="{3BD2F1FF-AAA4-4A1F-B7E6-B8938BFD3A85}"/>
            </a:ext>
          </a:extLst>
        </xdr:cNvPr>
        <xdr:cNvSpPr txBox="1"/>
      </xdr:nvSpPr>
      <xdr:spPr>
        <a:xfrm>
          <a:off x="45847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5" name="直線コネクタ 124">
          <a:extLst>
            <a:ext uri="{FF2B5EF4-FFF2-40B4-BE49-F238E27FC236}">
              <a16:creationId xmlns:a16="http://schemas.microsoft.com/office/drawing/2014/main" id="{39DDD524-23E5-468B-B0F5-8D2116396617}"/>
            </a:ext>
          </a:extLst>
        </xdr:cNvPr>
        <xdr:cNvCxnSpPr/>
      </xdr:nvCxnSpPr>
      <xdr:spPr>
        <a:xfrm>
          <a:off x="4425950" y="10955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44890</xdr:rowOff>
    </xdr:from>
    <xdr:ext cx="762000" cy="259045"/>
    <xdr:sp macro="" textlink="">
      <xdr:nvSpPr>
        <xdr:cNvPr id="126" name="財政構造の弾力性最大値テキスト">
          <a:extLst>
            <a:ext uri="{FF2B5EF4-FFF2-40B4-BE49-F238E27FC236}">
              <a16:creationId xmlns:a16="http://schemas.microsoft.com/office/drawing/2014/main" id="{40BFBC99-E57C-4E42-A94B-937D19F320A9}"/>
            </a:ext>
          </a:extLst>
        </xdr:cNvPr>
        <xdr:cNvSpPr txBox="1"/>
      </xdr:nvSpPr>
      <xdr:spPr>
        <a:xfrm>
          <a:off x="4584700" y="978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129963</xdr:rowOff>
    </xdr:from>
    <xdr:to>
      <xdr:col>24</xdr:col>
      <xdr:colOff>12700</xdr:colOff>
      <xdr:row>60</xdr:row>
      <xdr:rowOff>129963</xdr:rowOff>
    </xdr:to>
    <xdr:cxnSp macro="">
      <xdr:nvCxnSpPr>
        <xdr:cNvPr id="127" name="直線コネクタ 126">
          <a:extLst>
            <a:ext uri="{FF2B5EF4-FFF2-40B4-BE49-F238E27FC236}">
              <a16:creationId xmlns:a16="http://schemas.microsoft.com/office/drawing/2014/main" id="{EA082C8E-DDAA-4F7E-9E87-516F68064F07}"/>
            </a:ext>
          </a:extLst>
        </xdr:cNvPr>
        <xdr:cNvCxnSpPr/>
      </xdr:nvCxnSpPr>
      <xdr:spPr>
        <a:xfrm>
          <a:off x="4425950" y="10035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44027</xdr:rowOff>
    </xdr:from>
    <xdr:to>
      <xdr:col>23</xdr:col>
      <xdr:colOff>133350</xdr:colOff>
      <xdr:row>66</xdr:row>
      <xdr:rowOff>58420</xdr:rowOff>
    </xdr:to>
    <xdr:cxnSp macro="">
      <xdr:nvCxnSpPr>
        <xdr:cNvPr id="128" name="直線コネクタ 127">
          <a:extLst>
            <a:ext uri="{FF2B5EF4-FFF2-40B4-BE49-F238E27FC236}">
              <a16:creationId xmlns:a16="http://schemas.microsoft.com/office/drawing/2014/main" id="{AACBC8EE-3BDA-498B-B91B-C7490F259ECE}"/>
            </a:ext>
          </a:extLst>
        </xdr:cNvPr>
        <xdr:cNvCxnSpPr/>
      </xdr:nvCxnSpPr>
      <xdr:spPr>
        <a:xfrm>
          <a:off x="3752850" y="9784927"/>
          <a:ext cx="762000" cy="117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47854</xdr:rowOff>
    </xdr:from>
    <xdr:ext cx="762000" cy="259045"/>
    <xdr:sp macro="" textlink="">
      <xdr:nvSpPr>
        <xdr:cNvPr id="129" name="財政構造の弾力性平均値テキスト">
          <a:extLst>
            <a:ext uri="{FF2B5EF4-FFF2-40B4-BE49-F238E27FC236}">
              <a16:creationId xmlns:a16="http://schemas.microsoft.com/office/drawing/2014/main" id="{8E6CB878-ABE7-4A55-B1F9-B1D21C048492}"/>
            </a:ext>
          </a:extLst>
        </xdr:cNvPr>
        <xdr:cNvSpPr txBox="1"/>
      </xdr:nvSpPr>
      <xdr:spPr>
        <a:xfrm>
          <a:off x="4584700" y="10284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30" name="フローチャート: 判断 129">
          <a:extLst>
            <a:ext uri="{FF2B5EF4-FFF2-40B4-BE49-F238E27FC236}">
              <a16:creationId xmlns:a16="http://schemas.microsoft.com/office/drawing/2014/main" id="{1D08AB1D-5B35-43FE-BC17-6A13C06233B1}"/>
            </a:ext>
          </a:extLst>
        </xdr:cNvPr>
        <xdr:cNvSpPr/>
      </xdr:nvSpPr>
      <xdr:spPr>
        <a:xfrm>
          <a:off x="4464050" y="1043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44027</xdr:rowOff>
    </xdr:from>
    <xdr:to>
      <xdr:col>19</xdr:col>
      <xdr:colOff>133350</xdr:colOff>
      <xdr:row>65</xdr:row>
      <xdr:rowOff>117263</xdr:rowOff>
    </xdr:to>
    <xdr:cxnSp macro="">
      <xdr:nvCxnSpPr>
        <xdr:cNvPr id="131" name="直線コネクタ 130">
          <a:extLst>
            <a:ext uri="{FF2B5EF4-FFF2-40B4-BE49-F238E27FC236}">
              <a16:creationId xmlns:a16="http://schemas.microsoft.com/office/drawing/2014/main" id="{DFE68320-4A8A-48EF-B589-0D96DE9C1AC8}"/>
            </a:ext>
          </a:extLst>
        </xdr:cNvPr>
        <xdr:cNvCxnSpPr/>
      </xdr:nvCxnSpPr>
      <xdr:spPr>
        <a:xfrm flipV="1">
          <a:off x="2940050" y="9784927"/>
          <a:ext cx="812800" cy="10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154094</xdr:rowOff>
    </xdr:from>
    <xdr:to>
      <xdr:col>19</xdr:col>
      <xdr:colOff>184150</xdr:colOff>
      <xdr:row>60</xdr:row>
      <xdr:rowOff>84244</xdr:rowOff>
    </xdr:to>
    <xdr:sp macro="" textlink="">
      <xdr:nvSpPr>
        <xdr:cNvPr id="132" name="フローチャート: 判断 131">
          <a:extLst>
            <a:ext uri="{FF2B5EF4-FFF2-40B4-BE49-F238E27FC236}">
              <a16:creationId xmlns:a16="http://schemas.microsoft.com/office/drawing/2014/main" id="{A74E5E92-DBA7-41C8-90C2-E2C9F3460DB9}"/>
            </a:ext>
          </a:extLst>
        </xdr:cNvPr>
        <xdr:cNvSpPr/>
      </xdr:nvSpPr>
      <xdr:spPr>
        <a:xfrm>
          <a:off x="3702050" y="9894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69021</xdr:rowOff>
    </xdr:from>
    <xdr:ext cx="736600" cy="259045"/>
    <xdr:sp macro="" textlink="">
      <xdr:nvSpPr>
        <xdr:cNvPr id="133" name="テキスト ボックス 132">
          <a:extLst>
            <a:ext uri="{FF2B5EF4-FFF2-40B4-BE49-F238E27FC236}">
              <a16:creationId xmlns:a16="http://schemas.microsoft.com/office/drawing/2014/main" id="{764A0DC4-0EA2-4133-9193-EF5733B2A352}"/>
            </a:ext>
          </a:extLst>
        </xdr:cNvPr>
        <xdr:cNvSpPr txBox="1"/>
      </xdr:nvSpPr>
      <xdr:spPr>
        <a:xfrm>
          <a:off x="3409950" y="9975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117263</xdr:rowOff>
    </xdr:to>
    <xdr:cxnSp macro="">
      <xdr:nvCxnSpPr>
        <xdr:cNvPr id="134" name="直線コネクタ 133">
          <a:extLst>
            <a:ext uri="{FF2B5EF4-FFF2-40B4-BE49-F238E27FC236}">
              <a16:creationId xmlns:a16="http://schemas.microsoft.com/office/drawing/2014/main" id="{4B359A7F-079A-4E9E-986D-0B4590C0266C}"/>
            </a:ext>
          </a:extLst>
        </xdr:cNvPr>
        <xdr:cNvCxnSpPr/>
      </xdr:nvCxnSpPr>
      <xdr:spPr>
        <a:xfrm>
          <a:off x="2127250" y="10670117"/>
          <a:ext cx="812800" cy="17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a:extLst>
            <a:ext uri="{FF2B5EF4-FFF2-40B4-BE49-F238E27FC236}">
              <a16:creationId xmlns:a16="http://schemas.microsoft.com/office/drawing/2014/main" id="{5AA7E273-5FAF-4E5B-9545-8113D9CDECD1}"/>
            </a:ext>
          </a:extLst>
        </xdr:cNvPr>
        <xdr:cNvSpPr/>
      </xdr:nvSpPr>
      <xdr:spPr>
        <a:xfrm>
          <a:off x="2889250" y="10488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6" name="テキスト ボックス 135">
          <a:extLst>
            <a:ext uri="{FF2B5EF4-FFF2-40B4-BE49-F238E27FC236}">
              <a16:creationId xmlns:a16="http://schemas.microsoft.com/office/drawing/2014/main" id="{A56DF15C-2B61-48DA-92CD-44ECEAD4573C}"/>
            </a:ext>
          </a:extLst>
        </xdr:cNvPr>
        <xdr:cNvSpPr txBox="1"/>
      </xdr:nvSpPr>
      <xdr:spPr>
        <a:xfrm>
          <a:off x="259715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60960</xdr:rowOff>
    </xdr:to>
    <xdr:cxnSp macro="">
      <xdr:nvCxnSpPr>
        <xdr:cNvPr id="137" name="直線コネクタ 136">
          <a:extLst>
            <a:ext uri="{FF2B5EF4-FFF2-40B4-BE49-F238E27FC236}">
              <a16:creationId xmlns:a16="http://schemas.microsoft.com/office/drawing/2014/main" id="{30531E9F-E850-485C-AAA9-35FB31729198}"/>
            </a:ext>
          </a:extLst>
        </xdr:cNvPr>
        <xdr:cNvCxnSpPr/>
      </xdr:nvCxnSpPr>
      <xdr:spPr>
        <a:xfrm flipV="1">
          <a:off x="1333500" y="10670117"/>
          <a:ext cx="79375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127846</xdr:rowOff>
    </xdr:from>
    <xdr:to>
      <xdr:col>11</xdr:col>
      <xdr:colOff>82550</xdr:colOff>
      <xdr:row>64</xdr:row>
      <xdr:rowOff>57996</xdr:rowOff>
    </xdr:to>
    <xdr:sp macro="" textlink="">
      <xdr:nvSpPr>
        <xdr:cNvPr id="138" name="フローチャート: 判断 137">
          <a:extLst>
            <a:ext uri="{FF2B5EF4-FFF2-40B4-BE49-F238E27FC236}">
              <a16:creationId xmlns:a16="http://schemas.microsoft.com/office/drawing/2014/main" id="{659CED54-E592-4449-95C8-64CF87FD3504}"/>
            </a:ext>
          </a:extLst>
        </xdr:cNvPr>
        <xdr:cNvSpPr/>
      </xdr:nvSpPr>
      <xdr:spPr>
        <a:xfrm>
          <a:off x="2095500" y="105291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68173</xdr:rowOff>
    </xdr:from>
    <xdr:ext cx="762000" cy="259045"/>
    <xdr:sp macro="" textlink="">
      <xdr:nvSpPr>
        <xdr:cNvPr id="139" name="テキスト ボックス 138">
          <a:extLst>
            <a:ext uri="{FF2B5EF4-FFF2-40B4-BE49-F238E27FC236}">
              <a16:creationId xmlns:a16="http://schemas.microsoft.com/office/drawing/2014/main" id="{5DFA0C00-0AEE-49EC-9D49-7437C91C195C}"/>
            </a:ext>
          </a:extLst>
        </xdr:cNvPr>
        <xdr:cNvSpPr txBox="1"/>
      </xdr:nvSpPr>
      <xdr:spPr>
        <a:xfrm>
          <a:off x="1784350" y="1030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0" name="フローチャート: 判断 139">
          <a:extLst>
            <a:ext uri="{FF2B5EF4-FFF2-40B4-BE49-F238E27FC236}">
              <a16:creationId xmlns:a16="http://schemas.microsoft.com/office/drawing/2014/main" id="{9359B644-D505-490B-A236-2C5FCFEBD237}"/>
            </a:ext>
          </a:extLst>
        </xdr:cNvPr>
        <xdr:cNvSpPr/>
      </xdr:nvSpPr>
      <xdr:spPr>
        <a:xfrm>
          <a:off x="1282700" y="104245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1" name="テキスト ボックス 140">
          <a:extLst>
            <a:ext uri="{FF2B5EF4-FFF2-40B4-BE49-F238E27FC236}">
              <a16:creationId xmlns:a16="http://schemas.microsoft.com/office/drawing/2014/main" id="{D5C00725-8CDF-4F99-92CA-AFA0DB9D2178}"/>
            </a:ext>
          </a:extLst>
        </xdr:cNvPr>
        <xdr:cNvSpPr txBox="1"/>
      </xdr:nvSpPr>
      <xdr:spPr>
        <a:xfrm>
          <a:off x="971550" y="1020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BF5847F-7286-4962-A844-A65CFD4CA032}"/>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F6B29EF6-7302-4FD7-BFEC-711ADB834A68}"/>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37774CB-99F7-4E97-A07F-DE42568777A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B2733F0-6415-4DDD-8A39-7B9D29DFEED7}"/>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016CB87-7BD2-4D22-893C-90F28FE94FC3}"/>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47" name="楕円 146">
          <a:extLst>
            <a:ext uri="{FF2B5EF4-FFF2-40B4-BE49-F238E27FC236}">
              <a16:creationId xmlns:a16="http://schemas.microsoft.com/office/drawing/2014/main" id="{5B785588-A0F6-4200-86CB-9B8BF787F456}"/>
            </a:ext>
          </a:extLst>
        </xdr:cNvPr>
        <xdr:cNvSpPr/>
      </xdr:nvSpPr>
      <xdr:spPr>
        <a:xfrm>
          <a:off x="4464050" y="10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74947</xdr:rowOff>
    </xdr:from>
    <xdr:ext cx="762000" cy="259045"/>
    <xdr:sp macro="" textlink="">
      <xdr:nvSpPr>
        <xdr:cNvPr id="148" name="財政構造の弾力性該当値テキスト">
          <a:extLst>
            <a:ext uri="{FF2B5EF4-FFF2-40B4-BE49-F238E27FC236}">
              <a16:creationId xmlns:a16="http://schemas.microsoft.com/office/drawing/2014/main" id="{FA4C5152-DBFF-40DB-A6A3-6EE8D32F3EF1}"/>
            </a:ext>
          </a:extLst>
        </xdr:cNvPr>
        <xdr:cNvSpPr txBox="1"/>
      </xdr:nvSpPr>
      <xdr:spPr>
        <a:xfrm>
          <a:off x="45847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164677</xdr:rowOff>
    </xdr:from>
    <xdr:to>
      <xdr:col>19</xdr:col>
      <xdr:colOff>184150</xdr:colOff>
      <xdr:row>59</xdr:row>
      <xdr:rowOff>94827</xdr:rowOff>
    </xdr:to>
    <xdr:sp macro="" textlink="">
      <xdr:nvSpPr>
        <xdr:cNvPr id="149" name="楕円 148">
          <a:extLst>
            <a:ext uri="{FF2B5EF4-FFF2-40B4-BE49-F238E27FC236}">
              <a16:creationId xmlns:a16="http://schemas.microsoft.com/office/drawing/2014/main" id="{40BC86BE-7C7E-4B53-90FF-541F7F58CFB1}"/>
            </a:ext>
          </a:extLst>
        </xdr:cNvPr>
        <xdr:cNvSpPr/>
      </xdr:nvSpPr>
      <xdr:spPr>
        <a:xfrm>
          <a:off x="3702050" y="97404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105004</xdr:rowOff>
    </xdr:from>
    <xdr:ext cx="736600" cy="259045"/>
    <xdr:sp macro="" textlink="">
      <xdr:nvSpPr>
        <xdr:cNvPr id="150" name="テキスト ボックス 149">
          <a:extLst>
            <a:ext uri="{FF2B5EF4-FFF2-40B4-BE49-F238E27FC236}">
              <a16:creationId xmlns:a16="http://schemas.microsoft.com/office/drawing/2014/main" id="{58F71B2B-9F72-4AF3-B985-338D5536BCD8}"/>
            </a:ext>
          </a:extLst>
        </xdr:cNvPr>
        <xdr:cNvSpPr txBox="1"/>
      </xdr:nvSpPr>
      <xdr:spPr>
        <a:xfrm>
          <a:off x="3409950" y="9515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1" name="楕円 150">
          <a:extLst>
            <a:ext uri="{FF2B5EF4-FFF2-40B4-BE49-F238E27FC236}">
              <a16:creationId xmlns:a16="http://schemas.microsoft.com/office/drawing/2014/main" id="{2FE52624-72AC-42D3-A20B-D33DFEB63A7E}"/>
            </a:ext>
          </a:extLst>
        </xdr:cNvPr>
        <xdr:cNvSpPr/>
      </xdr:nvSpPr>
      <xdr:spPr>
        <a:xfrm>
          <a:off x="2889250" y="107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2" name="テキスト ボックス 151">
          <a:extLst>
            <a:ext uri="{FF2B5EF4-FFF2-40B4-BE49-F238E27FC236}">
              <a16:creationId xmlns:a16="http://schemas.microsoft.com/office/drawing/2014/main" id="{C76BB1EB-B50F-4AEA-BEE9-C124CE2FFDF7}"/>
            </a:ext>
          </a:extLst>
        </xdr:cNvPr>
        <xdr:cNvSpPr txBox="1"/>
      </xdr:nvSpPr>
      <xdr:spPr>
        <a:xfrm>
          <a:off x="2597150" y="1088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3" name="楕円 152">
          <a:extLst>
            <a:ext uri="{FF2B5EF4-FFF2-40B4-BE49-F238E27FC236}">
              <a16:creationId xmlns:a16="http://schemas.microsoft.com/office/drawing/2014/main" id="{3270C764-5F1F-4355-8885-A61AC88D2FA5}"/>
            </a:ext>
          </a:extLst>
        </xdr:cNvPr>
        <xdr:cNvSpPr/>
      </xdr:nvSpPr>
      <xdr:spPr>
        <a:xfrm>
          <a:off x="2095500" y="10619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54" name="テキスト ボックス 153">
          <a:extLst>
            <a:ext uri="{FF2B5EF4-FFF2-40B4-BE49-F238E27FC236}">
              <a16:creationId xmlns:a16="http://schemas.microsoft.com/office/drawing/2014/main" id="{2B8572E2-6971-4D95-9C9B-2F1C38FDCB6E}"/>
            </a:ext>
          </a:extLst>
        </xdr:cNvPr>
        <xdr:cNvSpPr txBox="1"/>
      </xdr:nvSpPr>
      <xdr:spPr>
        <a:xfrm>
          <a:off x="1784350" y="107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a:extLst>
            <a:ext uri="{FF2B5EF4-FFF2-40B4-BE49-F238E27FC236}">
              <a16:creationId xmlns:a16="http://schemas.microsoft.com/office/drawing/2014/main" id="{6503A181-35DE-42C8-8278-ECB350003EA8}"/>
            </a:ext>
          </a:extLst>
        </xdr:cNvPr>
        <xdr:cNvSpPr/>
      </xdr:nvSpPr>
      <xdr:spPr>
        <a:xfrm>
          <a:off x="1282700" y="10741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3BBB1630-B1C7-4712-84AF-B5D8851E3768}"/>
            </a:ext>
          </a:extLst>
        </xdr:cNvPr>
        <xdr:cNvSpPr txBox="1"/>
      </xdr:nvSpPr>
      <xdr:spPr>
        <a:xfrm>
          <a:off x="9715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C4E57512-F2F0-4A08-9428-A11FF27C9F89}"/>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D3C7E205-DCA7-4DD8-8685-E25A630DC57A}"/>
            </a:ext>
          </a:extLst>
        </xdr:cNvPr>
        <xdr:cNvSpPr txBox="1"/>
      </xdr:nvSpPr>
      <xdr:spPr>
        <a:xfrm>
          <a:off x="886253" y="125476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AE69C76-29D1-4716-A3BD-6115D49BF337}"/>
            </a:ext>
          </a:extLst>
        </xdr:cNvPr>
        <xdr:cNvSpPr txBox="1"/>
      </xdr:nvSpPr>
      <xdr:spPr>
        <a:xfrm>
          <a:off x="3927047"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45E2712C-2FB4-40A3-960A-B4F94CEAC52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E4728880-1E17-4365-8ADE-7BE64D1F5F22}"/>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800D8809-CC4D-44CC-A9E1-AF2FF98DAB75}"/>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E2A03A1-3C9B-4C58-A169-77B8523CA5A4}"/>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D5A9AC0F-823F-49DA-9BD8-9BFAB37E6622}"/>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A461BC6E-C6BD-47A8-8CB6-2955C57F10F1}"/>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39FC0E4A-1BC8-4463-9B09-7D70D3BB9A1C}"/>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98334E2D-7596-426D-B3E7-BCC8ADD1B50E}"/>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人当たり人件費・物件費等決算額は、人件費の抑制などコスト縮減に努めてきた結果、グループ内平均、全都道府県平均をともに下回る水準となった。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E773B168-885B-44ED-B7D9-2C6E9DADF4D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EEB4C62-30E9-4F03-ADA6-238316850454}"/>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E91C859D-F644-4073-AF2D-2F96100D0D51}"/>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AE6A19F0-A8DD-4C70-B1EA-538242E6DEBA}"/>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525E47D1-404B-497B-9D5D-1495B92C311B}"/>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F827BB09-E9DA-4933-BDA6-050B37869921}"/>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291C8571-F785-43DC-9D7A-16D0174C3CA9}"/>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0B95AE28-2999-4F98-8417-6950797193FD}"/>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8EC8215C-35F4-4FB6-81C3-7897AD27E314}"/>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6C24C1DD-6367-4678-A5A2-468330BD6518}"/>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7786704F-3AEB-4766-A09F-6E18E30F738E}"/>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6D717E78-6E31-479F-B74A-95CC75DD0F62}"/>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551EFAC0-AE8F-4ABC-9A85-E51B7C03BCF4}"/>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E6103CF6-120A-4154-9D40-ADC34DDCD406}"/>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8C149568-4044-4301-A836-565FC7BB7E9D}"/>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527503FB-1B94-4F7D-8EC2-274E6F4F3D55}"/>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C67704B1-B275-4C76-B823-F7464D3F73A4}"/>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E3014DF0-DC4E-41A2-9CB1-1D465371395D}"/>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6" name="直線コネクタ 185">
          <a:extLst>
            <a:ext uri="{FF2B5EF4-FFF2-40B4-BE49-F238E27FC236}">
              <a16:creationId xmlns:a16="http://schemas.microsoft.com/office/drawing/2014/main" id="{5C86F25B-9A5C-4310-83E7-51943D319915}"/>
            </a:ext>
          </a:extLst>
        </xdr:cNvPr>
        <xdr:cNvCxnSpPr/>
      </xdr:nvCxnSpPr>
      <xdr:spPr>
        <a:xfrm flipV="1">
          <a:off x="4514850" y="13293299"/>
          <a:ext cx="0" cy="1456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7" name="人件費・物件費等の状況最小値テキスト">
          <a:extLst>
            <a:ext uri="{FF2B5EF4-FFF2-40B4-BE49-F238E27FC236}">
              <a16:creationId xmlns:a16="http://schemas.microsoft.com/office/drawing/2014/main" id="{3ABA02DE-BEA0-4AAD-9DC2-3D45367A922D}"/>
            </a:ext>
          </a:extLst>
        </xdr:cNvPr>
        <xdr:cNvSpPr txBox="1"/>
      </xdr:nvSpPr>
      <xdr:spPr>
        <a:xfrm>
          <a:off x="4584700" y="1472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88" name="直線コネクタ 187">
          <a:extLst>
            <a:ext uri="{FF2B5EF4-FFF2-40B4-BE49-F238E27FC236}">
              <a16:creationId xmlns:a16="http://schemas.microsoft.com/office/drawing/2014/main" id="{35135741-1410-4972-BCEB-95F4B519985E}"/>
            </a:ext>
          </a:extLst>
        </xdr:cNvPr>
        <xdr:cNvCxnSpPr/>
      </xdr:nvCxnSpPr>
      <xdr:spPr>
        <a:xfrm>
          <a:off x="4425950" y="14750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89" name="人件費・物件費等の状況最大値テキスト">
          <a:extLst>
            <a:ext uri="{FF2B5EF4-FFF2-40B4-BE49-F238E27FC236}">
              <a16:creationId xmlns:a16="http://schemas.microsoft.com/office/drawing/2014/main" id="{522ED7F4-52D8-4F22-9DC2-A9D6FBD9578F}"/>
            </a:ext>
          </a:extLst>
        </xdr:cNvPr>
        <xdr:cNvSpPr txBox="1"/>
      </xdr:nvSpPr>
      <xdr:spPr>
        <a:xfrm>
          <a:off x="4584700" y="130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0" name="直線コネクタ 189">
          <a:extLst>
            <a:ext uri="{FF2B5EF4-FFF2-40B4-BE49-F238E27FC236}">
              <a16:creationId xmlns:a16="http://schemas.microsoft.com/office/drawing/2014/main" id="{7D9F9E73-8DAF-4690-9A8F-39681075EE16}"/>
            </a:ext>
          </a:extLst>
        </xdr:cNvPr>
        <xdr:cNvCxnSpPr/>
      </xdr:nvCxnSpPr>
      <xdr:spPr>
        <a:xfrm>
          <a:off x="4425950" y="13293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24709</xdr:rowOff>
    </xdr:from>
    <xdr:to>
      <xdr:col>23</xdr:col>
      <xdr:colOff>133350</xdr:colOff>
      <xdr:row>82</xdr:row>
      <xdr:rowOff>118712</xdr:rowOff>
    </xdr:to>
    <xdr:cxnSp macro="">
      <xdr:nvCxnSpPr>
        <xdr:cNvPr id="191" name="直線コネクタ 190">
          <a:extLst>
            <a:ext uri="{FF2B5EF4-FFF2-40B4-BE49-F238E27FC236}">
              <a16:creationId xmlns:a16="http://schemas.microsoft.com/office/drawing/2014/main" id="{5A786C99-5CCC-42A7-99AD-675A8CF42F57}"/>
            </a:ext>
          </a:extLst>
        </xdr:cNvPr>
        <xdr:cNvCxnSpPr/>
      </xdr:nvCxnSpPr>
      <xdr:spPr>
        <a:xfrm>
          <a:off x="3752850" y="13562909"/>
          <a:ext cx="762000" cy="9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103427</xdr:rowOff>
    </xdr:from>
    <xdr:ext cx="762000" cy="259045"/>
    <xdr:sp macro="" textlink="">
      <xdr:nvSpPr>
        <xdr:cNvPr id="192" name="人件費・物件費等の状況平均値テキスト">
          <a:extLst>
            <a:ext uri="{FF2B5EF4-FFF2-40B4-BE49-F238E27FC236}">
              <a16:creationId xmlns:a16="http://schemas.microsoft.com/office/drawing/2014/main" id="{DE49C176-EE0C-499E-8B82-70785BD22766}"/>
            </a:ext>
          </a:extLst>
        </xdr:cNvPr>
        <xdr:cNvSpPr txBox="1"/>
      </xdr:nvSpPr>
      <xdr:spPr>
        <a:xfrm>
          <a:off x="4584700" y="1364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3" name="フローチャート: 判断 192">
          <a:extLst>
            <a:ext uri="{FF2B5EF4-FFF2-40B4-BE49-F238E27FC236}">
              <a16:creationId xmlns:a16="http://schemas.microsoft.com/office/drawing/2014/main" id="{934053AA-BC2B-4467-90B8-D49477EA8474}"/>
            </a:ext>
          </a:extLst>
        </xdr:cNvPr>
        <xdr:cNvSpPr/>
      </xdr:nvSpPr>
      <xdr:spPr>
        <a:xfrm>
          <a:off x="4464050" y="13669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125825</xdr:rowOff>
    </xdr:from>
    <xdr:to>
      <xdr:col>19</xdr:col>
      <xdr:colOff>133350</xdr:colOff>
      <xdr:row>82</xdr:row>
      <xdr:rowOff>24709</xdr:rowOff>
    </xdr:to>
    <xdr:cxnSp macro="">
      <xdr:nvCxnSpPr>
        <xdr:cNvPr id="194" name="直線コネクタ 193">
          <a:extLst>
            <a:ext uri="{FF2B5EF4-FFF2-40B4-BE49-F238E27FC236}">
              <a16:creationId xmlns:a16="http://schemas.microsoft.com/office/drawing/2014/main" id="{87DAA330-9FDC-42D0-9C49-A4684A7361DE}"/>
            </a:ext>
          </a:extLst>
        </xdr:cNvPr>
        <xdr:cNvCxnSpPr/>
      </xdr:nvCxnSpPr>
      <xdr:spPr>
        <a:xfrm>
          <a:off x="2940050" y="13498925"/>
          <a:ext cx="812800" cy="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5" name="フローチャート: 判断 194">
          <a:extLst>
            <a:ext uri="{FF2B5EF4-FFF2-40B4-BE49-F238E27FC236}">
              <a16:creationId xmlns:a16="http://schemas.microsoft.com/office/drawing/2014/main" id="{82D38557-BEF5-4B51-8A4E-0A7BA141CC18}"/>
            </a:ext>
          </a:extLst>
        </xdr:cNvPr>
        <xdr:cNvSpPr/>
      </xdr:nvSpPr>
      <xdr:spPr>
        <a:xfrm>
          <a:off x="3702050" y="13613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161504</xdr:rowOff>
    </xdr:from>
    <xdr:ext cx="736600" cy="259045"/>
    <xdr:sp macro="" textlink="">
      <xdr:nvSpPr>
        <xdr:cNvPr id="196" name="テキスト ボックス 195">
          <a:extLst>
            <a:ext uri="{FF2B5EF4-FFF2-40B4-BE49-F238E27FC236}">
              <a16:creationId xmlns:a16="http://schemas.microsoft.com/office/drawing/2014/main" id="{291F24B4-8F3C-464F-A0A2-4A21D62E90E7}"/>
            </a:ext>
          </a:extLst>
        </xdr:cNvPr>
        <xdr:cNvSpPr txBox="1"/>
      </xdr:nvSpPr>
      <xdr:spPr>
        <a:xfrm>
          <a:off x="3409950" y="1369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107130</xdr:rowOff>
    </xdr:from>
    <xdr:to>
      <xdr:col>15</xdr:col>
      <xdr:colOff>82550</xdr:colOff>
      <xdr:row>81</xdr:row>
      <xdr:rowOff>125825</xdr:rowOff>
    </xdr:to>
    <xdr:cxnSp macro="">
      <xdr:nvCxnSpPr>
        <xdr:cNvPr id="197" name="直線コネクタ 196">
          <a:extLst>
            <a:ext uri="{FF2B5EF4-FFF2-40B4-BE49-F238E27FC236}">
              <a16:creationId xmlns:a16="http://schemas.microsoft.com/office/drawing/2014/main" id="{25761AF8-88FE-432B-A022-E8165B2B106C}"/>
            </a:ext>
          </a:extLst>
        </xdr:cNvPr>
        <xdr:cNvCxnSpPr/>
      </xdr:nvCxnSpPr>
      <xdr:spPr>
        <a:xfrm>
          <a:off x="2127250" y="13480230"/>
          <a:ext cx="8128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198" name="フローチャート: 判断 197">
          <a:extLst>
            <a:ext uri="{FF2B5EF4-FFF2-40B4-BE49-F238E27FC236}">
              <a16:creationId xmlns:a16="http://schemas.microsoft.com/office/drawing/2014/main" id="{E9890B35-28E2-4829-8ECB-62A5F8166323}"/>
            </a:ext>
          </a:extLst>
        </xdr:cNvPr>
        <xdr:cNvSpPr/>
      </xdr:nvSpPr>
      <xdr:spPr>
        <a:xfrm>
          <a:off x="2889250" y="1356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116060</xdr:rowOff>
    </xdr:from>
    <xdr:ext cx="762000" cy="259045"/>
    <xdr:sp macro="" textlink="">
      <xdr:nvSpPr>
        <xdr:cNvPr id="199" name="テキスト ボックス 198">
          <a:extLst>
            <a:ext uri="{FF2B5EF4-FFF2-40B4-BE49-F238E27FC236}">
              <a16:creationId xmlns:a16="http://schemas.microsoft.com/office/drawing/2014/main" id="{90A19368-517E-4FB9-9F52-2684AF1B34BC}"/>
            </a:ext>
          </a:extLst>
        </xdr:cNvPr>
        <xdr:cNvSpPr txBox="1"/>
      </xdr:nvSpPr>
      <xdr:spPr>
        <a:xfrm>
          <a:off x="2597150" y="1365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103085</xdr:rowOff>
    </xdr:from>
    <xdr:to>
      <xdr:col>11</xdr:col>
      <xdr:colOff>31750</xdr:colOff>
      <xdr:row>81</xdr:row>
      <xdr:rowOff>107130</xdr:rowOff>
    </xdr:to>
    <xdr:cxnSp macro="">
      <xdr:nvCxnSpPr>
        <xdr:cNvPr id="200" name="直線コネクタ 199">
          <a:extLst>
            <a:ext uri="{FF2B5EF4-FFF2-40B4-BE49-F238E27FC236}">
              <a16:creationId xmlns:a16="http://schemas.microsoft.com/office/drawing/2014/main" id="{B27AB776-A691-496E-B035-E61499615DE3}"/>
            </a:ext>
          </a:extLst>
        </xdr:cNvPr>
        <xdr:cNvCxnSpPr/>
      </xdr:nvCxnSpPr>
      <xdr:spPr>
        <a:xfrm>
          <a:off x="1333500" y="13476185"/>
          <a:ext cx="79375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1" name="フローチャート: 判断 200">
          <a:extLst>
            <a:ext uri="{FF2B5EF4-FFF2-40B4-BE49-F238E27FC236}">
              <a16:creationId xmlns:a16="http://schemas.microsoft.com/office/drawing/2014/main" id="{06180402-A160-4A9E-A757-06DEB8F5C75B}"/>
            </a:ext>
          </a:extLst>
        </xdr:cNvPr>
        <xdr:cNvSpPr/>
      </xdr:nvSpPr>
      <xdr:spPr>
        <a:xfrm>
          <a:off x="2095500" y="13543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91459</xdr:rowOff>
    </xdr:from>
    <xdr:ext cx="762000" cy="259045"/>
    <xdr:sp macro="" textlink="">
      <xdr:nvSpPr>
        <xdr:cNvPr id="202" name="テキスト ボックス 201">
          <a:extLst>
            <a:ext uri="{FF2B5EF4-FFF2-40B4-BE49-F238E27FC236}">
              <a16:creationId xmlns:a16="http://schemas.microsoft.com/office/drawing/2014/main" id="{45A124BF-5E89-4475-91CD-F9D511E6F497}"/>
            </a:ext>
          </a:extLst>
        </xdr:cNvPr>
        <xdr:cNvSpPr txBox="1"/>
      </xdr:nvSpPr>
      <xdr:spPr>
        <a:xfrm>
          <a:off x="1784350" y="1362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3" name="フローチャート: 判断 202">
          <a:extLst>
            <a:ext uri="{FF2B5EF4-FFF2-40B4-BE49-F238E27FC236}">
              <a16:creationId xmlns:a16="http://schemas.microsoft.com/office/drawing/2014/main" id="{B6D2BD70-E636-49CD-9E6A-1D6676ABFA9C}"/>
            </a:ext>
          </a:extLst>
        </xdr:cNvPr>
        <xdr:cNvSpPr/>
      </xdr:nvSpPr>
      <xdr:spPr>
        <a:xfrm>
          <a:off x="1282700" y="13538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86323</xdr:rowOff>
    </xdr:from>
    <xdr:ext cx="762000" cy="259045"/>
    <xdr:sp macro="" textlink="">
      <xdr:nvSpPr>
        <xdr:cNvPr id="204" name="テキスト ボックス 203">
          <a:extLst>
            <a:ext uri="{FF2B5EF4-FFF2-40B4-BE49-F238E27FC236}">
              <a16:creationId xmlns:a16="http://schemas.microsoft.com/office/drawing/2014/main" id="{0F11B229-8253-4204-B921-DCD9106A3B50}"/>
            </a:ext>
          </a:extLst>
        </xdr:cNvPr>
        <xdr:cNvSpPr txBox="1"/>
      </xdr:nvSpPr>
      <xdr:spPr>
        <a:xfrm>
          <a:off x="971550" y="136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7400C5AB-3B8A-48B2-9F01-1C407C7CAAA5}"/>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380A0C2-0E74-4850-A5F9-2F1E5A56695C}"/>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0A48BA3-9399-4FFB-B4CE-8245F914C8EB}"/>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8C79485-6066-473A-84F8-F185A5A152A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63A3895-0EAC-4690-8F5C-6E880C215DC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67912</xdr:rowOff>
    </xdr:from>
    <xdr:to>
      <xdr:col>23</xdr:col>
      <xdr:colOff>184150</xdr:colOff>
      <xdr:row>82</xdr:row>
      <xdr:rowOff>169512</xdr:rowOff>
    </xdr:to>
    <xdr:sp macro="" textlink="">
      <xdr:nvSpPr>
        <xdr:cNvPr id="210" name="楕円 209">
          <a:extLst>
            <a:ext uri="{FF2B5EF4-FFF2-40B4-BE49-F238E27FC236}">
              <a16:creationId xmlns:a16="http://schemas.microsoft.com/office/drawing/2014/main" id="{68ABE3CD-32B8-4486-9682-59DFD41F704F}"/>
            </a:ext>
          </a:extLst>
        </xdr:cNvPr>
        <xdr:cNvSpPr/>
      </xdr:nvSpPr>
      <xdr:spPr>
        <a:xfrm>
          <a:off x="4464050" y="136061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84439</xdr:rowOff>
    </xdr:from>
    <xdr:ext cx="762000" cy="259045"/>
    <xdr:sp macro="" textlink="">
      <xdr:nvSpPr>
        <xdr:cNvPr id="211" name="人件費・物件費等の状況該当値テキスト">
          <a:extLst>
            <a:ext uri="{FF2B5EF4-FFF2-40B4-BE49-F238E27FC236}">
              <a16:creationId xmlns:a16="http://schemas.microsoft.com/office/drawing/2014/main" id="{848EFB98-1164-4707-B0B6-6D3C3FC3A345}"/>
            </a:ext>
          </a:extLst>
        </xdr:cNvPr>
        <xdr:cNvSpPr txBox="1"/>
      </xdr:nvSpPr>
      <xdr:spPr>
        <a:xfrm>
          <a:off x="4584700" y="1345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145359</xdr:rowOff>
    </xdr:from>
    <xdr:to>
      <xdr:col>19</xdr:col>
      <xdr:colOff>184150</xdr:colOff>
      <xdr:row>82</xdr:row>
      <xdr:rowOff>75509</xdr:rowOff>
    </xdr:to>
    <xdr:sp macro="" textlink="">
      <xdr:nvSpPr>
        <xdr:cNvPr id="212" name="楕円 211">
          <a:extLst>
            <a:ext uri="{FF2B5EF4-FFF2-40B4-BE49-F238E27FC236}">
              <a16:creationId xmlns:a16="http://schemas.microsoft.com/office/drawing/2014/main" id="{EB1D093B-59D3-43B7-9E26-3D406B9BC556}"/>
            </a:ext>
          </a:extLst>
        </xdr:cNvPr>
        <xdr:cNvSpPr/>
      </xdr:nvSpPr>
      <xdr:spPr>
        <a:xfrm>
          <a:off x="3702050" y="135184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85686</xdr:rowOff>
    </xdr:from>
    <xdr:ext cx="736600" cy="259045"/>
    <xdr:sp macro="" textlink="">
      <xdr:nvSpPr>
        <xdr:cNvPr id="213" name="テキスト ボックス 212">
          <a:extLst>
            <a:ext uri="{FF2B5EF4-FFF2-40B4-BE49-F238E27FC236}">
              <a16:creationId xmlns:a16="http://schemas.microsoft.com/office/drawing/2014/main" id="{10DEA902-19C4-4174-8333-6A2057EF0DD4}"/>
            </a:ext>
          </a:extLst>
        </xdr:cNvPr>
        <xdr:cNvSpPr txBox="1"/>
      </xdr:nvSpPr>
      <xdr:spPr>
        <a:xfrm>
          <a:off x="3409950" y="1329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75025</xdr:rowOff>
    </xdr:from>
    <xdr:to>
      <xdr:col>15</xdr:col>
      <xdr:colOff>133350</xdr:colOff>
      <xdr:row>82</xdr:row>
      <xdr:rowOff>5175</xdr:rowOff>
    </xdr:to>
    <xdr:sp macro="" textlink="">
      <xdr:nvSpPr>
        <xdr:cNvPr id="214" name="楕円 213">
          <a:extLst>
            <a:ext uri="{FF2B5EF4-FFF2-40B4-BE49-F238E27FC236}">
              <a16:creationId xmlns:a16="http://schemas.microsoft.com/office/drawing/2014/main" id="{185E4279-6B0A-4AC5-93D1-A50AB2D9EC3C}"/>
            </a:ext>
          </a:extLst>
        </xdr:cNvPr>
        <xdr:cNvSpPr/>
      </xdr:nvSpPr>
      <xdr:spPr>
        <a:xfrm>
          <a:off x="2889250" y="13448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15352</xdr:rowOff>
    </xdr:from>
    <xdr:ext cx="762000" cy="259045"/>
    <xdr:sp macro="" textlink="">
      <xdr:nvSpPr>
        <xdr:cNvPr id="215" name="テキスト ボックス 214">
          <a:extLst>
            <a:ext uri="{FF2B5EF4-FFF2-40B4-BE49-F238E27FC236}">
              <a16:creationId xmlns:a16="http://schemas.microsoft.com/office/drawing/2014/main" id="{C51863AD-BDD9-48FF-B99F-2E44205FB051}"/>
            </a:ext>
          </a:extLst>
        </xdr:cNvPr>
        <xdr:cNvSpPr txBox="1"/>
      </xdr:nvSpPr>
      <xdr:spPr>
        <a:xfrm>
          <a:off x="2597150" y="1322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56330</xdr:rowOff>
    </xdr:from>
    <xdr:to>
      <xdr:col>11</xdr:col>
      <xdr:colOff>82550</xdr:colOff>
      <xdr:row>81</xdr:row>
      <xdr:rowOff>157930</xdr:rowOff>
    </xdr:to>
    <xdr:sp macro="" textlink="">
      <xdr:nvSpPr>
        <xdr:cNvPr id="216" name="楕円 215">
          <a:extLst>
            <a:ext uri="{FF2B5EF4-FFF2-40B4-BE49-F238E27FC236}">
              <a16:creationId xmlns:a16="http://schemas.microsoft.com/office/drawing/2014/main" id="{32D24051-9516-4EE2-9F98-9DA469A7A56D}"/>
            </a:ext>
          </a:extLst>
        </xdr:cNvPr>
        <xdr:cNvSpPr/>
      </xdr:nvSpPr>
      <xdr:spPr>
        <a:xfrm>
          <a:off x="2095500" y="13429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168107</xdr:rowOff>
    </xdr:from>
    <xdr:ext cx="762000" cy="259045"/>
    <xdr:sp macro="" textlink="">
      <xdr:nvSpPr>
        <xdr:cNvPr id="217" name="テキスト ボックス 216">
          <a:extLst>
            <a:ext uri="{FF2B5EF4-FFF2-40B4-BE49-F238E27FC236}">
              <a16:creationId xmlns:a16="http://schemas.microsoft.com/office/drawing/2014/main" id="{F6AD0859-D0FD-4BD9-AB81-C27ECAAF1099}"/>
            </a:ext>
          </a:extLst>
        </xdr:cNvPr>
        <xdr:cNvSpPr txBox="1"/>
      </xdr:nvSpPr>
      <xdr:spPr>
        <a:xfrm>
          <a:off x="1784350" y="1321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52285</xdr:rowOff>
    </xdr:from>
    <xdr:to>
      <xdr:col>7</xdr:col>
      <xdr:colOff>31750</xdr:colOff>
      <xdr:row>81</xdr:row>
      <xdr:rowOff>153885</xdr:rowOff>
    </xdr:to>
    <xdr:sp macro="" textlink="">
      <xdr:nvSpPr>
        <xdr:cNvPr id="218" name="楕円 217">
          <a:extLst>
            <a:ext uri="{FF2B5EF4-FFF2-40B4-BE49-F238E27FC236}">
              <a16:creationId xmlns:a16="http://schemas.microsoft.com/office/drawing/2014/main" id="{0590A67F-3898-4E4C-8925-F810BDC9CC76}"/>
            </a:ext>
          </a:extLst>
        </xdr:cNvPr>
        <xdr:cNvSpPr/>
      </xdr:nvSpPr>
      <xdr:spPr>
        <a:xfrm>
          <a:off x="1282700" y="13425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164062</xdr:rowOff>
    </xdr:from>
    <xdr:ext cx="762000" cy="259045"/>
    <xdr:sp macro="" textlink="">
      <xdr:nvSpPr>
        <xdr:cNvPr id="219" name="テキスト ボックス 218">
          <a:extLst>
            <a:ext uri="{FF2B5EF4-FFF2-40B4-BE49-F238E27FC236}">
              <a16:creationId xmlns:a16="http://schemas.microsoft.com/office/drawing/2014/main" id="{D19D4644-AED1-442C-9DC0-609236CAA869}"/>
            </a:ext>
          </a:extLst>
        </xdr:cNvPr>
        <xdr:cNvSpPr txBox="1"/>
      </xdr:nvSpPr>
      <xdr:spPr>
        <a:xfrm>
          <a:off x="971550" y="1320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4A1E20E-782E-4424-9538-21A65C770576}"/>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A1F7DFD8-7818-47AE-98A4-58A3BAB6D0D4}"/>
            </a:ext>
          </a:extLst>
        </xdr:cNvPr>
        <xdr:cNvSpPr txBox="1"/>
      </xdr:nvSpPr>
      <xdr:spPr>
        <a:xfrm>
          <a:off x="12571597" y="125476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898059C3-8B12-46E1-B216-92DB343FDEBA}"/>
            </a:ext>
          </a:extLst>
        </xdr:cNvPr>
        <xdr:cNvSpPr txBox="1"/>
      </xdr:nvSpPr>
      <xdr:spPr>
        <a:xfrm>
          <a:off x="14180955"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FB2F50F-09D0-4A14-AFE9-24EADB89AFF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6C74435A-E41D-4AD3-8108-165FECAD0C2C}"/>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C8DC0110-4A0A-4C97-9B00-27654E475D7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A02ACDB7-3B62-459B-B4C8-36D8314D9A9F}"/>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EF55235F-E3B2-4A04-BA68-4EF0A8621748}"/>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F3211BE3-B6DF-4515-B864-0A45E1124164}"/>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8968225F-87E0-43B9-B656-A7D24269D351}"/>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38644E4E-55F9-4F6D-B03E-E2CE1FC978BC}"/>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採用・退職、組織改編に伴う職員構成の変動等により、前年度と比べて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1E265F54-67F0-4F19-A582-B257B21F3767}"/>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295E3B65-8E98-4DBA-8303-E0F75616AEB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3B681B60-E543-44D2-B366-4CABCC2C2CC9}"/>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E6DB6005-72A2-41EA-B873-C7F1ECC80121}"/>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1C4C6035-3BAA-4E6E-B784-E815B9079C0E}"/>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AAD73267-AD8B-4ADF-ADBF-8A0D68051E85}"/>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37E82011-A010-4B18-8FC6-BCEE53B93D3C}"/>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7EC33EB-D2A7-4AA4-A5CC-F1E30052BCFF}"/>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4B007A21-700B-44E8-9E95-7CF382477DC5}"/>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F8AC19D6-411B-4654-BEBE-44C409DF6495}"/>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9E5D8CDE-242C-466E-8E4F-21B1E07A5CDD}"/>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F7F4AB70-704C-47F2-843B-0AF80F80A3AB}"/>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5B088599-4AB5-4DB2-A00E-E021258B6537}"/>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D99D4673-8A3E-4CB6-830A-1B8C3F842E10}"/>
            </a:ext>
          </a:extLst>
        </xdr:cNvPr>
        <xdr:cNvCxnSpPr/>
      </xdr:nvCxnSpPr>
      <xdr:spPr>
        <a:xfrm flipV="1">
          <a:off x="15474950" y="13373100"/>
          <a:ext cx="0" cy="14871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D2D7CFA1-3B71-401A-A8F1-D0B6223F471D}"/>
            </a:ext>
          </a:extLst>
        </xdr:cNvPr>
        <xdr:cNvSpPr txBox="1"/>
      </xdr:nvSpPr>
      <xdr:spPr>
        <a:xfrm>
          <a:off x="15563850" y="148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F884162-3944-498E-8D77-51B8E738AF5B}"/>
            </a:ext>
          </a:extLst>
        </xdr:cNvPr>
        <xdr:cNvCxnSpPr/>
      </xdr:nvCxnSpPr>
      <xdr:spPr>
        <a:xfrm>
          <a:off x="15405100" y="14860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CF22088F-0E8C-4AFA-B2E9-80750BE37C7B}"/>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CA306284-036B-495D-9C90-8849C30990D4}"/>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86</xdr:row>
      <xdr:rowOff>53339</xdr:rowOff>
    </xdr:to>
    <xdr:cxnSp macro="">
      <xdr:nvCxnSpPr>
        <xdr:cNvPr id="249" name="直線コネクタ 248">
          <a:extLst>
            <a:ext uri="{FF2B5EF4-FFF2-40B4-BE49-F238E27FC236}">
              <a16:creationId xmlns:a16="http://schemas.microsoft.com/office/drawing/2014/main" id="{1040817B-ABFC-477F-8E08-F77B51A41596}"/>
            </a:ext>
          </a:extLst>
        </xdr:cNvPr>
        <xdr:cNvCxnSpPr/>
      </xdr:nvCxnSpPr>
      <xdr:spPr>
        <a:xfrm flipV="1">
          <a:off x="14712950" y="14161770"/>
          <a:ext cx="7620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0" name="給与水準   （国との比較）平均値テキスト">
          <a:extLst>
            <a:ext uri="{FF2B5EF4-FFF2-40B4-BE49-F238E27FC236}">
              <a16:creationId xmlns:a16="http://schemas.microsoft.com/office/drawing/2014/main" id="{F8C27796-1DDA-4673-ADB9-8A407125ABF7}"/>
            </a:ext>
          </a:extLst>
        </xdr:cNvPr>
        <xdr:cNvSpPr txBox="1"/>
      </xdr:nvSpPr>
      <xdr:spPr>
        <a:xfrm>
          <a:off x="15563850" y="13823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1" name="フローチャート: 判断 250">
          <a:extLst>
            <a:ext uri="{FF2B5EF4-FFF2-40B4-BE49-F238E27FC236}">
              <a16:creationId xmlns:a16="http://schemas.microsoft.com/office/drawing/2014/main" id="{ACEF5160-C618-4484-B9BC-34A3D53A231E}"/>
            </a:ext>
          </a:extLst>
        </xdr:cNvPr>
        <xdr:cNvSpPr/>
      </xdr:nvSpPr>
      <xdr:spPr>
        <a:xfrm>
          <a:off x="15430500" y="139725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53339</xdr:rowOff>
    </xdr:to>
    <xdr:cxnSp macro="">
      <xdr:nvCxnSpPr>
        <xdr:cNvPr id="252" name="直線コネクタ 251">
          <a:extLst>
            <a:ext uri="{FF2B5EF4-FFF2-40B4-BE49-F238E27FC236}">
              <a16:creationId xmlns:a16="http://schemas.microsoft.com/office/drawing/2014/main" id="{71472258-9C56-4E9A-924A-09D29466E2AF}"/>
            </a:ext>
          </a:extLst>
        </xdr:cNvPr>
        <xdr:cNvCxnSpPr/>
      </xdr:nvCxnSpPr>
      <xdr:spPr>
        <a:xfrm>
          <a:off x="13906500" y="14161770"/>
          <a:ext cx="80645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A1A6CBA8-D7B9-4B65-9D8F-BAEBD1436DEE}"/>
            </a:ext>
          </a:extLst>
        </xdr:cNvPr>
        <xdr:cNvSpPr/>
      </xdr:nvSpPr>
      <xdr:spPr>
        <a:xfrm>
          <a:off x="14668500" y="14062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54" name="テキスト ボックス 253">
          <a:extLst>
            <a:ext uri="{FF2B5EF4-FFF2-40B4-BE49-F238E27FC236}">
              <a16:creationId xmlns:a16="http://schemas.microsoft.com/office/drawing/2014/main" id="{DB2BAE03-5510-434E-87D2-77C7BFF8954B}"/>
            </a:ext>
          </a:extLst>
        </xdr:cNvPr>
        <xdr:cNvSpPr txBox="1"/>
      </xdr:nvSpPr>
      <xdr:spPr>
        <a:xfrm>
          <a:off x="1437005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128270</xdr:rowOff>
    </xdr:to>
    <xdr:cxnSp macro="">
      <xdr:nvCxnSpPr>
        <xdr:cNvPr id="255" name="直線コネクタ 254">
          <a:extLst>
            <a:ext uri="{FF2B5EF4-FFF2-40B4-BE49-F238E27FC236}">
              <a16:creationId xmlns:a16="http://schemas.microsoft.com/office/drawing/2014/main" id="{44B9FD3A-336A-4C82-8EBB-7DB6AE1801BC}"/>
            </a:ext>
          </a:extLst>
        </xdr:cNvPr>
        <xdr:cNvCxnSpPr/>
      </xdr:nvCxnSpPr>
      <xdr:spPr>
        <a:xfrm>
          <a:off x="13106400" y="14065250"/>
          <a:ext cx="8001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B695911E-B0D8-4C9E-82A4-3711006341FF}"/>
            </a:ext>
          </a:extLst>
        </xdr:cNvPr>
        <xdr:cNvSpPr/>
      </xdr:nvSpPr>
      <xdr:spPr>
        <a:xfrm>
          <a:off x="13868400" y="141109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7" name="テキスト ボックス 256">
          <a:extLst>
            <a:ext uri="{FF2B5EF4-FFF2-40B4-BE49-F238E27FC236}">
              <a16:creationId xmlns:a16="http://schemas.microsoft.com/office/drawing/2014/main" id="{A744861D-1B52-4B37-9787-EB35BB686F9C}"/>
            </a:ext>
          </a:extLst>
        </xdr:cNvPr>
        <xdr:cNvSpPr txBox="1"/>
      </xdr:nvSpPr>
      <xdr:spPr>
        <a:xfrm>
          <a:off x="1355725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88</xdr:row>
      <xdr:rowOff>48261</xdr:rowOff>
    </xdr:to>
    <xdr:cxnSp macro="">
      <xdr:nvCxnSpPr>
        <xdr:cNvPr id="258" name="直線コネクタ 257">
          <a:extLst>
            <a:ext uri="{FF2B5EF4-FFF2-40B4-BE49-F238E27FC236}">
              <a16:creationId xmlns:a16="http://schemas.microsoft.com/office/drawing/2014/main" id="{FD91F556-7275-4309-AB01-B515505F6E66}"/>
            </a:ext>
          </a:extLst>
        </xdr:cNvPr>
        <xdr:cNvCxnSpPr/>
      </xdr:nvCxnSpPr>
      <xdr:spPr>
        <a:xfrm flipV="1">
          <a:off x="12293600" y="14065250"/>
          <a:ext cx="812800" cy="5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F7FD27BA-9AA0-481C-B502-62345FEEA5F6}"/>
            </a:ext>
          </a:extLst>
        </xdr:cNvPr>
        <xdr:cNvSpPr/>
      </xdr:nvSpPr>
      <xdr:spPr>
        <a:xfrm>
          <a:off x="13055600" y="1397253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a:extLst>
            <a:ext uri="{FF2B5EF4-FFF2-40B4-BE49-F238E27FC236}">
              <a16:creationId xmlns:a16="http://schemas.microsoft.com/office/drawing/2014/main" id="{F9D1F711-1A57-479D-9680-8491A315121F}"/>
            </a:ext>
          </a:extLst>
        </xdr:cNvPr>
        <xdr:cNvSpPr txBox="1"/>
      </xdr:nvSpPr>
      <xdr:spPr>
        <a:xfrm>
          <a:off x="12763500" y="1374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B3C19AF1-FB74-409C-8547-9B255C529BE6}"/>
            </a:ext>
          </a:extLst>
        </xdr:cNvPr>
        <xdr:cNvSpPr/>
      </xdr:nvSpPr>
      <xdr:spPr>
        <a:xfrm>
          <a:off x="122428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2" name="テキスト ボックス 261">
          <a:extLst>
            <a:ext uri="{FF2B5EF4-FFF2-40B4-BE49-F238E27FC236}">
              <a16:creationId xmlns:a16="http://schemas.microsoft.com/office/drawing/2014/main" id="{D5F6F0EB-80A3-4F8B-9655-34F7BFA1E4AA}"/>
            </a:ext>
          </a:extLst>
        </xdr:cNvPr>
        <xdr:cNvSpPr txBox="1"/>
      </xdr:nvSpPr>
      <xdr:spPr>
        <a:xfrm>
          <a:off x="119507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2018281B-38AA-42CD-BB40-333217CB6BF5}"/>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1C3C2616-ED07-48EE-BF2F-63DDD176A4D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24637C7E-A927-4A1F-A481-2042F1D1A659}"/>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D7C4BB3B-B084-4030-8FBB-4C69657C2EC7}"/>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5FFE7EE-48C5-464B-9768-42E03D031822}"/>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68" name="楕円 267">
          <a:extLst>
            <a:ext uri="{FF2B5EF4-FFF2-40B4-BE49-F238E27FC236}">
              <a16:creationId xmlns:a16="http://schemas.microsoft.com/office/drawing/2014/main" id="{96BF68C1-0938-497A-AFC1-DE9CE09533E9}"/>
            </a:ext>
          </a:extLst>
        </xdr:cNvPr>
        <xdr:cNvSpPr/>
      </xdr:nvSpPr>
      <xdr:spPr>
        <a:xfrm>
          <a:off x="15430500" y="141109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69" name="給与水準   （国との比較）該当値テキスト">
          <a:extLst>
            <a:ext uri="{FF2B5EF4-FFF2-40B4-BE49-F238E27FC236}">
              <a16:creationId xmlns:a16="http://schemas.microsoft.com/office/drawing/2014/main" id="{AD3F9A20-8ED6-4AD0-89DD-C1F28F8D61F5}"/>
            </a:ext>
          </a:extLst>
        </xdr:cNvPr>
        <xdr:cNvSpPr txBox="1"/>
      </xdr:nvSpPr>
      <xdr:spPr>
        <a:xfrm>
          <a:off x="15563850" y="1408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0" name="楕円 269">
          <a:extLst>
            <a:ext uri="{FF2B5EF4-FFF2-40B4-BE49-F238E27FC236}">
              <a16:creationId xmlns:a16="http://schemas.microsoft.com/office/drawing/2014/main" id="{DCA79ED6-7DD2-4FD3-AB92-9BE939CB7864}"/>
            </a:ext>
          </a:extLst>
        </xdr:cNvPr>
        <xdr:cNvSpPr/>
      </xdr:nvSpPr>
      <xdr:spPr>
        <a:xfrm>
          <a:off x="14668500" y="142011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71" name="テキスト ボックス 270">
          <a:extLst>
            <a:ext uri="{FF2B5EF4-FFF2-40B4-BE49-F238E27FC236}">
              <a16:creationId xmlns:a16="http://schemas.microsoft.com/office/drawing/2014/main" id="{8438DECB-E574-4195-B48E-8DCD9C19A8F7}"/>
            </a:ext>
          </a:extLst>
        </xdr:cNvPr>
        <xdr:cNvSpPr txBox="1"/>
      </xdr:nvSpPr>
      <xdr:spPr>
        <a:xfrm>
          <a:off x="14370050" y="1428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2" name="楕円 271">
          <a:extLst>
            <a:ext uri="{FF2B5EF4-FFF2-40B4-BE49-F238E27FC236}">
              <a16:creationId xmlns:a16="http://schemas.microsoft.com/office/drawing/2014/main" id="{E4190ED9-42C8-4784-9B84-26602CCA764B}"/>
            </a:ext>
          </a:extLst>
        </xdr:cNvPr>
        <xdr:cNvSpPr/>
      </xdr:nvSpPr>
      <xdr:spPr>
        <a:xfrm>
          <a:off x="13868400" y="14110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73" name="テキスト ボックス 272">
          <a:extLst>
            <a:ext uri="{FF2B5EF4-FFF2-40B4-BE49-F238E27FC236}">
              <a16:creationId xmlns:a16="http://schemas.microsoft.com/office/drawing/2014/main" id="{39D991FA-7DDC-41DA-8D85-2CD62B7E0935}"/>
            </a:ext>
          </a:extLst>
        </xdr:cNvPr>
        <xdr:cNvSpPr txBox="1"/>
      </xdr:nvSpPr>
      <xdr:spPr>
        <a:xfrm>
          <a:off x="13557250" y="141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4" name="楕円 273">
          <a:extLst>
            <a:ext uri="{FF2B5EF4-FFF2-40B4-BE49-F238E27FC236}">
              <a16:creationId xmlns:a16="http://schemas.microsoft.com/office/drawing/2014/main" id="{6BFBAAB2-28C8-4EBD-BD10-D3778F251D85}"/>
            </a:ext>
          </a:extLst>
        </xdr:cNvPr>
        <xdr:cNvSpPr/>
      </xdr:nvSpPr>
      <xdr:spPr>
        <a:xfrm>
          <a:off x="13055600" y="1402080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5" name="テキスト ボックス 274">
          <a:extLst>
            <a:ext uri="{FF2B5EF4-FFF2-40B4-BE49-F238E27FC236}">
              <a16:creationId xmlns:a16="http://schemas.microsoft.com/office/drawing/2014/main" id="{44A9CA7B-44A0-46C9-A98E-7B27DDFE9C06}"/>
            </a:ext>
          </a:extLst>
        </xdr:cNvPr>
        <xdr:cNvSpPr txBox="1"/>
      </xdr:nvSpPr>
      <xdr:spPr>
        <a:xfrm>
          <a:off x="127635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76" name="楕円 275">
          <a:extLst>
            <a:ext uri="{FF2B5EF4-FFF2-40B4-BE49-F238E27FC236}">
              <a16:creationId xmlns:a16="http://schemas.microsoft.com/office/drawing/2014/main" id="{C19B4884-B2ED-4089-8271-22DF702BB8AC}"/>
            </a:ext>
          </a:extLst>
        </xdr:cNvPr>
        <xdr:cNvSpPr/>
      </xdr:nvSpPr>
      <xdr:spPr>
        <a:xfrm>
          <a:off x="122428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77" name="テキスト ボックス 276">
          <a:extLst>
            <a:ext uri="{FF2B5EF4-FFF2-40B4-BE49-F238E27FC236}">
              <a16:creationId xmlns:a16="http://schemas.microsoft.com/office/drawing/2014/main" id="{66768E54-17BD-4FE6-9ECA-716DAC4E4A9F}"/>
            </a:ext>
          </a:extLst>
        </xdr:cNvPr>
        <xdr:cNvSpPr txBox="1"/>
      </xdr:nvSpPr>
      <xdr:spPr>
        <a:xfrm>
          <a:off x="119507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2894A52B-9DA6-41D4-AE1A-9E665AD422BF}"/>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B161C871-7427-4AE4-BCA6-CEB1EC127EC5}"/>
            </a:ext>
          </a:extLst>
        </xdr:cNvPr>
        <xdr:cNvSpPr txBox="1"/>
      </xdr:nvSpPr>
      <xdr:spPr>
        <a:xfrm>
          <a:off x="12307813" y="887730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EFBDD5E7-CB0C-434F-98A7-E38E692D7A9E}"/>
            </a:ext>
          </a:extLst>
        </xdr:cNvPr>
        <xdr:cNvSpPr txBox="1"/>
      </xdr:nvSpPr>
      <xdr:spPr>
        <a:xfrm>
          <a:off x="14444737"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6843C09F-B7C6-42E4-A3ED-AB8C045FB8C6}"/>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A44F5F75-24BD-493E-82A5-66A958B2879C}"/>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63CF720E-B105-4A2A-8CAB-368DF156D77F}"/>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C26E8C09-999E-4830-A506-6EA96DCD4D38}"/>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708BAE24-7F95-48E5-A651-7FAEFB4400C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B0CF529A-E3DD-4973-BD0F-B43F2B13EFAC}"/>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AABD71D8-1CDF-4F34-9E80-06E22C75C3D7}"/>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B39C79C0-36F2-4330-AEBB-188F1E77C7B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万人当たり職員数は、平成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年度から令和４年度で教育部門での臨時的任用職員の増等により、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774.66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841.32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9B2767FD-0D2B-47B7-912D-0BD4F18F7626}"/>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774CDF62-3B0B-455C-8632-F97F0FD4C2A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96BBAFDC-B1DC-4F24-A2F5-A0A7A1D29E98}"/>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71E5855A-BBF2-4004-A98C-0802EE7D2AAE}"/>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B3B9FDFB-23D3-4101-9297-37F395B18E23}"/>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BE2A2E72-F6CA-4CC0-803C-27CE496F257E}"/>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CA69C41B-98A9-4DE8-904A-F3828AD52818}"/>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E08D878A-BBAE-43E7-B7B6-F7CCAEF2EC5F}"/>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A5E89E66-DA37-4964-AE34-99C230DE386C}"/>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F7584E2-8C16-4C3A-A790-5FDAF9279B44}"/>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F3F28B56-88B7-475F-9728-7D23211D40CB}"/>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88BF83FB-A19C-4D84-AAD0-D3AAA2748874}"/>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53881250-AF6E-43D1-806E-7ECAF26CEE3A}"/>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239D9FFF-9AC0-40DE-93E8-952C631623CA}"/>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266648D3-C48F-4C38-AFB2-18777C2D6531}"/>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894EE8FF-6A10-4E64-9DCF-1ABB9A533CF9}"/>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58736892-6DF5-4E2E-AD1E-520D0BB8F593}"/>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46040EE0-1234-4275-B069-36229411AF3F}"/>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7" name="直線コネクタ 306">
          <a:extLst>
            <a:ext uri="{FF2B5EF4-FFF2-40B4-BE49-F238E27FC236}">
              <a16:creationId xmlns:a16="http://schemas.microsoft.com/office/drawing/2014/main" id="{DC2BE71C-4C47-4E7C-B18A-5ECE6D5D4A5A}"/>
            </a:ext>
          </a:extLst>
        </xdr:cNvPr>
        <xdr:cNvCxnSpPr/>
      </xdr:nvCxnSpPr>
      <xdr:spPr>
        <a:xfrm flipV="1">
          <a:off x="15474950" y="9530192"/>
          <a:ext cx="0" cy="1475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08" name="定員管理の状況最小値テキスト">
          <a:extLst>
            <a:ext uri="{FF2B5EF4-FFF2-40B4-BE49-F238E27FC236}">
              <a16:creationId xmlns:a16="http://schemas.microsoft.com/office/drawing/2014/main" id="{29F98984-C688-43B2-A515-72FF7A870F37}"/>
            </a:ext>
          </a:extLst>
        </xdr:cNvPr>
        <xdr:cNvSpPr txBox="1"/>
      </xdr:nvSpPr>
      <xdr:spPr>
        <a:xfrm>
          <a:off x="15563850" y="109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09" name="直線コネクタ 308">
          <a:extLst>
            <a:ext uri="{FF2B5EF4-FFF2-40B4-BE49-F238E27FC236}">
              <a16:creationId xmlns:a16="http://schemas.microsoft.com/office/drawing/2014/main" id="{5C99F121-4670-4F51-87FE-BBBEC289E1D2}"/>
            </a:ext>
          </a:extLst>
        </xdr:cNvPr>
        <xdr:cNvCxnSpPr/>
      </xdr:nvCxnSpPr>
      <xdr:spPr>
        <a:xfrm>
          <a:off x="15405100" y="11005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0" name="定員管理の状況最大値テキスト">
          <a:extLst>
            <a:ext uri="{FF2B5EF4-FFF2-40B4-BE49-F238E27FC236}">
              <a16:creationId xmlns:a16="http://schemas.microsoft.com/office/drawing/2014/main" id="{504A38C5-512B-44C6-AC7C-C8671BF3F73F}"/>
            </a:ext>
          </a:extLst>
        </xdr:cNvPr>
        <xdr:cNvSpPr txBox="1"/>
      </xdr:nvSpPr>
      <xdr:spPr>
        <a:xfrm>
          <a:off x="15563850" y="92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1" name="直線コネクタ 310">
          <a:extLst>
            <a:ext uri="{FF2B5EF4-FFF2-40B4-BE49-F238E27FC236}">
              <a16:creationId xmlns:a16="http://schemas.microsoft.com/office/drawing/2014/main" id="{1AC1D74B-859A-4630-9056-7AED9B86DAA0}"/>
            </a:ext>
          </a:extLst>
        </xdr:cNvPr>
        <xdr:cNvCxnSpPr/>
      </xdr:nvCxnSpPr>
      <xdr:spPr>
        <a:xfrm>
          <a:off x="15405100" y="9530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38895</xdr:rowOff>
    </xdr:from>
    <xdr:to>
      <xdr:col>81</xdr:col>
      <xdr:colOff>44450</xdr:colOff>
      <xdr:row>60</xdr:row>
      <xdr:rowOff>62147</xdr:rowOff>
    </xdr:to>
    <xdr:cxnSp macro="">
      <xdr:nvCxnSpPr>
        <xdr:cNvPr id="312" name="直線コネクタ 311">
          <a:extLst>
            <a:ext uri="{FF2B5EF4-FFF2-40B4-BE49-F238E27FC236}">
              <a16:creationId xmlns:a16="http://schemas.microsoft.com/office/drawing/2014/main" id="{18865F2B-D46F-4AE8-BAF4-9D969BFE5A23}"/>
            </a:ext>
          </a:extLst>
        </xdr:cNvPr>
        <xdr:cNvCxnSpPr/>
      </xdr:nvCxnSpPr>
      <xdr:spPr>
        <a:xfrm>
          <a:off x="14712950" y="9944895"/>
          <a:ext cx="762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127428</xdr:rowOff>
    </xdr:from>
    <xdr:ext cx="762000" cy="259045"/>
    <xdr:sp macro="" textlink="">
      <xdr:nvSpPr>
        <xdr:cNvPr id="313" name="定員管理の状況平均値テキスト">
          <a:extLst>
            <a:ext uri="{FF2B5EF4-FFF2-40B4-BE49-F238E27FC236}">
              <a16:creationId xmlns:a16="http://schemas.microsoft.com/office/drawing/2014/main" id="{C835E8D9-9C84-4F86-A788-8873E66653EF}"/>
            </a:ext>
          </a:extLst>
        </xdr:cNvPr>
        <xdr:cNvSpPr txBox="1"/>
      </xdr:nvSpPr>
      <xdr:spPr>
        <a:xfrm>
          <a:off x="15563850" y="10033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4" name="フローチャート: 判断 313">
          <a:extLst>
            <a:ext uri="{FF2B5EF4-FFF2-40B4-BE49-F238E27FC236}">
              <a16:creationId xmlns:a16="http://schemas.microsoft.com/office/drawing/2014/main" id="{4CBE8CBF-273D-432F-8BA4-7E44CE611617}"/>
            </a:ext>
          </a:extLst>
        </xdr:cNvPr>
        <xdr:cNvSpPr/>
      </xdr:nvSpPr>
      <xdr:spPr>
        <a:xfrm>
          <a:off x="15430500" y="100613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32639</xdr:rowOff>
    </xdr:from>
    <xdr:to>
      <xdr:col>77</xdr:col>
      <xdr:colOff>44450</xdr:colOff>
      <xdr:row>60</xdr:row>
      <xdr:rowOff>38895</xdr:rowOff>
    </xdr:to>
    <xdr:cxnSp macro="">
      <xdr:nvCxnSpPr>
        <xdr:cNvPr id="315" name="直線コネクタ 314">
          <a:extLst>
            <a:ext uri="{FF2B5EF4-FFF2-40B4-BE49-F238E27FC236}">
              <a16:creationId xmlns:a16="http://schemas.microsoft.com/office/drawing/2014/main" id="{C1260F78-551F-4CFB-8D57-CAB2A134C440}"/>
            </a:ext>
          </a:extLst>
        </xdr:cNvPr>
        <xdr:cNvCxnSpPr/>
      </xdr:nvCxnSpPr>
      <xdr:spPr>
        <a:xfrm>
          <a:off x="13906500" y="9938639"/>
          <a:ext cx="80645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6" name="フローチャート: 判断 315">
          <a:extLst>
            <a:ext uri="{FF2B5EF4-FFF2-40B4-BE49-F238E27FC236}">
              <a16:creationId xmlns:a16="http://schemas.microsoft.com/office/drawing/2014/main" id="{AA6C037E-F542-42E6-9EF6-729512C342B3}"/>
            </a:ext>
          </a:extLst>
        </xdr:cNvPr>
        <xdr:cNvSpPr/>
      </xdr:nvSpPr>
      <xdr:spPr>
        <a:xfrm>
          <a:off x="14668500" y="100468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55766</xdr:rowOff>
    </xdr:from>
    <xdr:ext cx="736600" cy="259045"/>
    <xdr:sp macro="" textlink="">
      <xdr:nvSpPr>
        <xdr:cNvPr id="317" name="テキスト ボックス 316">
          <a:extLst>
            <a:ext uri="{FF2B5EF4-FFF2-40B4-BE49-F238E27FC236}">
              <a16:creationId xmlns:a16="http://schemas.microsoft.com/office/drawing/2014/main" id="{2BD7D787-53EF-4B08-8ADE-F695AC4B3AE2}"/>
            </a:ext>
          </a:extLst>
        </xdr:cNvPr>
        <xdr:cNvSpPr txBox="1"/>
      </xdr:nvSpPr>
      <xdr:spPr>
        <a:xfrm>
          <a:off x="14370050" y="1012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30036</xdr:rowOff>
    </xdr:from>
    <xdr:to>
      <xdr:col>72</xdr:col>
      <xdr:colOff>203200</xdr:colOff>
      <xdr:row>60</xdr:row>
      <xdr:rowOff>32639</xdr:rowOff>
    </xdr:to>
    <xdr:cxnSp macro="">
      <xdr:nvCxnSpPr>
        <xdr:cNvPr id="318" name="直線コネクタ 317">
          <a:extLst>
            <a:ext uri="{FF2B5EF4-FFF2-40B4-BE49-F238E27FC236}">
              <a16:creationId xmlns:a16="http://schemas.microsoft.com/office/drawing/2014/main" id="{265B654F-BAE2-4CF5-ACFC-C4B6A136C193}"/>
            </a:ext>
          </a:extLst>
        </xdr:cNvPr>
        <xdr:cNvCxnSpPr/>
      </xdr:nvCxnSpPr>
      <xdr:spPr>
        <a:xfrm>
          <a:off x="13106400" y="9936036"/>
          <a:ext cx="8001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19" name="フローチャート: 判断 318">
          <a:extLst>
            <a:ext uri="{FF2B5EF4-FFF2-40B4-BE49-F238E27FC236}">
              <a16:creationId xmlns:a16="http://schemas.microsoft.com/office/drawing/2014/main" id="{E83C3AA4-BA15-4D4F-AC14-C1F81DB3944D}"/>
            </a:ext>
          </a:extLst>
        </xdr:cNvPr>
        <xdr:cNvSpPr/>
      </xdr:nvSpPr>
      <xdr:spPr>
        <a:xfrm>
          <a:off x="13868400" y="10049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58627</xdr:rowOff>
    </xdr:from>
    <xdr:ext cx="762000" cy="259045"/>
    <xdr:sp macro="" textlink="">
      <xdr:nvSpPr>
        <xdr:cNvPr id="320" name="テキスト ボックス 319">
          <a:extLst>
            <a:ext uri="{FF2B5EF4-FFF2-40B4-BE49-F238E27FC236}">
              <a16:creationId xmlns:a16="http://schemas.microsoft.com/office/drawing/2014/main" id="{090DE5F4-6FAF-4A16-A56B-1BADFADDABC7}"/>
            </a:ext>
          </a:extLst>
        </xdr:cNvPr>
        <xdr:cNvSpPr txBox="1"/>
      </xdr:nvSpPr>
      <xdr:spPr>
        <a:xfrm>
          <a:off x="13557250" y="1012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118704</xdr:rowOff>
    </xdr:from>
    <xdr:to>
      <xdr:col>68</xdr:col>
      <xdr:colOff>152400</xdr:colOff>
      <xdr:row>60</xdr:row>
      <xdr:rowOff>30036</xdr:rowOff>
    </xdr:to>
    <xdr:cxnSp macro="">
      <xdr:nvCxnSpPr>
        <xdr:cNvPr id="321" name="直線コネクタ 320">
          <a:extLst>
            <a:ext uri="{FF2B5EF4-FFF2-40B4-BE49-F238E27FC236}">
              <a16:creationId xmlns:a16="http://schemas.microsoft.com/office/drawing/2014/main" id="{A0C7CEEE-E051-4A85-94C3-2FD92572D912}"/>
            </a:ext>
          </a:extLst>
        </xdr:cNvPr>
        <xdr:cNvCxnSpPr/>
      </xdr:nvCxnSpPr>
      <xdr:spPr>
        <a:xfrm>
          <a:off x="12293600" y="9859604"/>
          <a:ext cx="812800" cy="7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2" name="フローチャート: 判断 321">
          <a:extLst>
            <a:ext uri="{FF2B5EF4-FFF2-40B4-BE49-F238E27FC236}">
              <a16:creationId xmlns:a16="http://schemas.microsoft.com/office/drawing/2014/main" id="{6D6CB75B-4675-4D96-82AC-C646F35A7C76}"/>
            </a:ext>
          </a:extLst>
        </xdr:cNvPr>
        <xdr:cNvSpPr/>
      </xdr:nvSpPr>
      <xdr:spPr>
        <a:xfrm>
          <a:off x="13055600" y="1000664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15572</xdr:rowOff>
    </xdr:from>
    <xdr:ext cx="762000" cy="259045"/>
    <xdr:sp macro="" textlink="">
      <xdr:nvSpPr>
        <xdr:cNvPr id="323" name="テキスト ボックス 322">
          <a:extLst>
            <a:ext uri="{FF2B5EF4-FFF2-40B4-BE49-F238E27FC236}">
              <a16:creationId xmlns:a16="http://schemas.microsoft.com/office/drawing/2014/main" id="{B2779F9A-D7A3-4C88-8BE4-9CADFE308E5F}"/>
            </a:ext>
          </a:extLst>
        </xdr:cNvPr>
        <xdr:cNvSpPr txBox="1"/>
      </xdr:nvSpPr>
      <xdr:spPr>
        <a:xfrm>
          <a:off x="12763500" y="1008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4" name="フローチャート: 判断 323">
          <a:extLst>
            <a:ext uri="{FF2B5EF4-FFF2-40B4-BE49-F238E27FC236}">
              <a16:creationId xmlns:a16="http://schemas.microsoft.com/office/drawing/2014/main" id="{F0945944-BCBB-4929-9801-4841CAFDD947}"/>
            </a:ext>
          </a:extLst>
        </xdr:cNvPr>
        <xdr:cNvSpPr/>
      </xdr:nvSpPr>
      <xdr:spPr>
        <a:xfrm>
          <a:off x="12242800" y="9982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162513</xdr:rowOff>
    </xdr:from>
    <xdr:ext cx="762000" cy="259045"/>
    <xdr:sp macro="" textlink="">
      <xdr:nvSpPr>
        <xdr:cNvPr id="325" name="テキスト ボックス 324">
          <a:extLst>
            <a:ext uri="{FF2B5EF4-FFF2-40B4-BE49-F238E27FC236}">
              <a16:creationId xmlns:a16="http://schemas.microsoft.com/office/drawing/2014/main" id="{A4BE7013-581B-4CB1-980E-0E48A7E78494}"/>
            </a:ext>
          </a:extLst>
        </xdr:cNvPr>
        <xdr:cNvSpPr txBox="1"/>
      </xdr:nvSpPr>
      <xdr:spPr>
        <a:xfrm>
          <a:off x="11950700" y="1006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B43DEA34-9A08-4A27-9333-52CA04F5025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37B7BB51-0C86-4146-BD2F-5192BCE3A1DD}"/>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E099A2EE-E5F6-4609-B24C-EF5CA9B0EB7D}"/>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51566D4-3F90-458E-9F52-2C8B87589BCF}"/>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5D37E98E-D65A-428E-9657-21AF02F647F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11347</xdr:rowOff>
    </xdr:from>
    <xdr:to>
      <xdr:col>81</xdr:col>
      <xdr:colOff>95250</xdr:colOff>
      <xdr:row>60</xdr:row>
      <xdr:rowOff>112947</xdr:rowOff>
    </xdr:to>
    <xdr:sp macro="" textlink="">
      <xdr:nvSpPr>
        <xdr:cNvPr id="331" name="楕円 330">
          <a:extLst>
            <a:ext uri="{FF2B5EF4-FFF2-40B4-BE49-F238E27FC236}">
              <a16:creationId xmlns:a16="http://schemas.microsoft.com/office/drawing/2014/main" id="{C82E041C-A2A4-4970-8CB1-FDC0482522B5}"/>
            </a:ext>
          </a:extLst>
        </xdr:cNvPr>
        <xdr:cNvSpPr/>
      </xdr:nvSpPr>
      <xdr:spPr>
        <a:xfrm>
          <a:off x="15430500" y="991734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27874</xdr:rowOff>
    </xdr:from>
    <xdr:ext cx="762000" cy="259045"/>
    <xdr:sp macro="" textlink="">
      <xdr:nvSpPr>
        <xdr:cNvPr id="332" name="定員管理の状況該当値テキスト">
          <a:extLst>
            <a:ext uri="{FF2B5EF4-FFF2-40B4-BE49-F238E27FC236}">
              <a16:creationId xmlns:a16="http://schemas.microsoft.com/office/drawing/2014/main" id="{89A62DE9-CD7C-4D3E-B015-57E32143A341}"/>
            </a:ext>
          </a:extLst>
        </xdr:cNvPr>
        <xdr:cNvSpPr txBox="1"/>
      </xdr:nvSpPr>
      <xdr:spPr>
        <a:xfrm>
          <a:off x="15563850" y="976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159545</xdr:rowOff>
    </xdr:from>
    <xdr:to>
      <xdr:col>77</xdr:col>
      <xdr:colOff>95250</xdr:colOff>
      <xdr:row>60</xdr:row>
      <xdr:rowOff>89695</xdr:rowOff>
    </xdr:to>
    <xdr:sp macro="" textlink="">
      <xdr:nvSpPr>
        <xdr:cNvPr id="333" name="楕円 332">
          <a:extLst>
            <a:ext uri="{FF2B5EF4-FFF2-40B4-BE49-F238E27FC236}">
              <a16:creationId xmlns:a16="http://schemas.microsoft.com/office/drawing/2014/main" id="{BF0225E3-854F-46E7-9BB7-B5CC1E7BBD31}"/>
            </a:ext>
          </a:extLst>
        </xdr:cNvPr>
        <xdr:cNvSpPr/>
      </xdr:nvSpPr>
      <xdr:spPr>
        <a:xfrm>
          <a:off x="14668500" y="99004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99872</xdr:rowOff>
    </xdr:from>
    <xdr:ext cx="736600" cy="259045"/>
    <xdr:sp macro="" textlink="">
      <xdr:nvSpPr>
        <xdr:cNvPr id="334" name="テキスト ボックス 333">
          <a:extLst>
            <a:ext uri="{FF2B5EF4-FFF2-40B4-BE49-F238E27FC236}">
              <a16:creationId xmlns:a16="http://schemas.microsoft.com/office/drawing/2014/main" id="{8CDAB58F-F519-4420-82A0-1E6BBD402681}"/>
            </a:ext>
          </a:extLst>
        </xdr:cNvPr>
        <xdr:cNvSpPr txBox="1"/>
      </xdr:nvSpPr>
      <xdr:spPr>
        <a:xfrm>
          <a:off x="14370050" y="967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153289</xdr:rowOff>
    </xdr:from>
    <xdr:to>
      <xdr:col>73</xdr:col>
      <xdr:colOff>44450</xdr:colOff>
      <xdr:row>60</xdr:row>
      <xdr:rowOff>83439</xdr:rowOff>
    </xdr:to>
    <xdr:sp macro="" textlink="">
      <xdr:nvSpPr>
        <xdr:cNvPr id="335" name="楕円 334">
          <a:extLst>
            <a:ext uri="{FF2B5EF4-FFF2-40B4-BE49-F238E27FC236}">
              <a16:creationId xmlns:a16="http://schemas.microsoft.com/office/drawing/2014/main" id="{B7FB5FE5-00AC-4265-9FD7-9BCBC3FDF725}"/>
            </a:ext>
          </a:extLst>
        </xdr:cNvPr>
        <xdr:cNvSpPr/>
      </xdr:nvSpPr>
      <xdr:spPr>
        <a:xfrm>
          <a:off x="13868400" y="98941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93616</xdr:rowOff>
    </xdr:from>
    <xdr:ext cx="762000" cy="259045"/>
    <xdr:sp macro="" textlink="">
      <xdr:nvSpPr>
        <xdr:cNvPr id="336" name="テキスト ボックス 335">
          <a:extLst>
            <a:ext uri="{FF2B5EF4-FFF2-40B4-BE49-F238E27FC236}">
              <a16:creationId xmlns:a16="http://schemas.microsoft.com/office/drawing/2014/main" id="{4AF7C3F6-9BFB-4B36-AA54-46A161EAB5C6}"/>
            </a:ext>
          </a:extLst>
        </xdr:cNvPr>
        <xdr:cNvSpPr txBox="1"/>
      </xdr:nvSpPr>
      <xdr:spPr>
        <a:xfrm>
          <a:off x="13557250" y="966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150686</xdr:rowOff>
    </xdr:from>
    <xdr:to>
      <xdr:col>68</xdr:col>
      <xdr:colOff>203200</xdr:colOff>
      <xdr:row>60</xdr:row>
      <xdr:rowOff>80836</xdr:rowOff>
    </xdr:to>
    <xdr:sp macro="" textlink="">
      <xdr:nvSpPr>
        <xdr:cNvPr id="337" name="楕円 336">
          <a:extLst>
            <a:ext uri="{FF2B5EF4-FFF2-40B4-BE49-F238E27FC236}">
              <a16:creationId xmlns:a16="http://schemas.microsoft.com/office/drawing/2014/main" id="{0F84C423-EA93-414E-BAE4-D2911C7480E8}"/>
            </a:ext>
          </a:extLst>
        </xdr:cNvPr>
        <xdr:cNvSpPr/>
      </xdr:nvSpPr>
      <xdr:spPr>
        <a:xfrm>
          <a:off x="13055600" y="989158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91013</xdr:rowOff>
    </xdr:from>
    <xdr:ext cx="762000" cy="259045"/>
    <xdr:sp macro="" textlink="">
      <xdr:nvSpPr>
        <xdr:cNvPr id="338" name="テキスト ボックス 337">
          <a:extLst>
            <a:ext uri="{FF2B5EF4-FFF2-40B4-BE49-F238E27FC236}">
              <a16:creationId xmlns:a16="http://schemas.microsoft.com/office/drawing/2014/main" id="{1EE3EDFC-1A83-4E3D-8CD9-6010D1D60557}"/>
            </a:ext>
          </a:extLst>
        </xdr:cNvPr>
        <xdr:cNvSpPr txBox="1"/>
      </xdr:nvSpPr>
      <xdr:spPr>
        <a:xfrm>
          <a:off x="12763500" y="966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67904</xdr:rowOff>
    </xdr:from>
    <xdr:to>
      <xdr:col>64</xdr:col>
      <xdr:colOff>152400</xdr:colOff>
      <xdr:row>59</xdr:row>
      <xdr:rowOff>169504</xdr:rowOff>
    </xdr:to>
    <xdr:sp macro="" textlink="">
      <xdr:nvSpPr>
        <xdr:cNvPr id="339" name="楕円 338">
          <a:extLst>
            <a:ext uri="{FF2B5EF4-FFF2-40B4-BE49-F238E27FC236}">
              <a16:creationId xmlns:a16="http://schemas.microsoft.com/office/drawing/2014/main" id="{BAD03323-D38D-4D27-9B74-4F6D09B0B122}"/>
            </a:ext>
          </a:extLst>
        </xdr:cNvPr>
        <xdr:cNvSpPr/>
      </xdr:nvSpPr>
      <xdr:spPr>
        <a:xfrm>
          <a:off x="12242800" y="9808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8231</xdr:rowOff>
    </xdr:from>
    <xdr:ext cx="762000" cy="259045"/>
    <xdr:sp macro="" textlink="">
      <xdr:nvSpPr>
        <xdr:cNvPr id="340" name="テキスト ボックス 339">
          <a:extLst>
            <a:ext uri="{FF2B5EF4-FFF2-40B4-BE49-F238E27FC236}">
              <a16:creationId xmlns:a16="http://schemas.microsoft.com/office/drawing/2014/main" id="{5317BFE9-0AF8-4C7C-9595-ED34786803BD}"/>
            </a:ext>
          </a:extLst>
        </xdr:cNvPr>
        <xdr:cNvSpPr txBox="1"/>
      </xdr:nvSpPr>
      <xdr:spPr>
        <a:xfrm>
          <a:off x="11950700" y="958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D2CC0918-3A48-4E82-A399-45821B240B37}"/>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D0B59936-2982-4100-A538-FE95110F7714}"/>
            </a:ext>
          </a:extLst>
        </xdr:cNvPr>
        <xdr:cNvSpPr txBox="1"/>
      </xdr:nvSpPr>
      <xdr:spPr>
        <a:xfrm>
          <a:off x="12576624" y="52070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70B91B02-DE38-4294-B805-26C981790B8C}"/>
            </a:ext>
          </a:extLst>
        </xdr:cNvPr>
        <xdr:cNvSpPr txBox="1"/>
      </xdr:nvSpPr>
      <xdr:spPr>
        <a:xfrm>
          <a:off x="14156876"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F8F5BAB4-3284-4F17-A0D4-1CF20AB9F5E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47D2EB1A-D7B4-46D7-BF7E-95CA9F6C5262}"/>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AE753F00-74B9-405F-B7AA-362A89669711}"/>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C8FDB3E9-F515-4B89-90C6-E31B621052BC}"/>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DA3EDF9A-B2C7-4700-B97C-A0C087AC2D3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392E0BCD-ED86-4B63-85E3-3F7EFF16A5D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2B39D0D7-5EF6-443B-9859-D0BB00558ED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1EA909E2-62CB-410D-91DE-7CF2ADA982BF}"/>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阪府の実質公債費比率は、過去の減債基金からの借入等により、減債基金積立不足算定額が大きく、グループ内平均と比較して高くなっているが、計画的に減債基金の復元を実施していることなどから改善傾向にある。令和３年度から令和４年度にかけ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4650B383-9108-44D5-BD5D-C54F7CFBC7EC}"/>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3D0B409E-1760-4CA7-9060-3DF8E3FA2A9E}"/>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91F70368-99DC-4B2F-9EE6-B0BA5BFB18A8}"/>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BEEA1392-1686-4EE0-92DC-4811879E2414}"/>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E60AF5C7-B80A-44D9-88C1-9D09DED138BB}"/>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3FFC1DEB-EFBD-4191-BB28-27DD1A8C6C9F}"/>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55AA3948-7DE7-4869-ADA3-4731F2436119}"/>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E4B17D-6359-47D4-85E9-91FE43F8CA14}"/>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E2406065-28C3-47DD-9136-D9C9534C312A}"/>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E3C6CCC5-BE7C-46BF-9B60-EDADD0CF82D9}"/>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C8BD021E-06A1-49C8-9D71-D140BD0F05F4}"/>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218A7D38-37FE-4074-AB12-3CD7528E0305}"/>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a:extLst>
            <a:ext uri="{FF2B5EF4-FFF2-40B4-BE49-F238E27FC236}">
              <a16:creationId xmlns:a16="http://schemas.microsoft.com/office/drawing/2014/main" id="{B5D4960A-C22E-43D8-9482-AD47E6058EDC}"/>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62D8EB36-002E-4AC7-AFCB-2D8C069ED7EA}"/>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E1D1598B-7986-4FFC-B8EC-E9E80D02AE7F}"/>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5CE8B9C2-66C6-4F58-940A-C537CED11D39}"/>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44</xdr:row>
      <xdr:rowOff>44450</xdr:rowOff>
    </xdr:to>
    <xdr:cxnSp macro="">
      <xdr:nvCxnSpPr>
        <xdr:cNvPr id="368" name="直線コネクタ 367">
          <a:extLst>
            <a:ext uri="{FF2B5EF4-FFF2-40B4-BE49-F238E27FC236}">
              <a16:creationId xmlns:a16="http://schemas.microsoft.com/office/drawing/2014/main" id="{51889B72-1214-40E9-B7D8-6C5EFE2F3D99}"/>
            </a:ext>
          </a:extLst>
        </xdr:cNvPr>
        <xdr:cNvCxnSpPr/>
      </xdr:nvCxnSpPr>
      <xdr:spPr>
        <a:xfrm flipV="1">
          <a:off x="15474950" y="6045905"/>
          <a:ext cx="0" cy="12629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69" name="公債費負担の状況最小値テキスト">
          <a:extLst>
            <a:ext uri="{FF2B5EF4-FFF2-40B4-BE49-F238E27FC236}">
              <a16:creationId xmlns:a16="http://schemas.microsoft.com/office/drawing/2014/main" id="{DDAB56CB-C181-45A8-8D20-AAA3F44833EB}"/>
            </a:ext>
          </a:extLst>
        </xdr:cNvPr>
        <xdr:cNvSpPr txBox="1"/>
      </xdr:nvSpPr>
      <xdr:spPr>
        <a:xfrm>
          <a:off x="15563850" y="728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70" name="直線コネクタ 369">
          <a:extLst>
            <a:ext uri="{FF2B5EF4-FFF2-40B4-BE49-F238E27FC236}">
              <a16:creationId xmlns:a16="http://schemas.microsoft.com/office/drawing/2014/main" id="{B50BC119-497F-4E3B-A603-F827BC796402}"/>
            </a:ext>
          </a:extLst>
        </xdr:cNvPr>
        <xdr:cNvCxnSpPr/>
      </xdr:nvCxnSpPr>
      <xdr:spPr>
        <a:xfrm>
          <a:off x="15405100" y="7308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71" name="公債費負担の状況最大値テキスト">
          <a:extLst>
            <a:ext uri="{FF2B5EF4-FFF2-40B4-BE49-F238E27FC236}">
              <a16:creationId xmlns:a16="http://schemas.microsoft.com/office/drawing/2014/main" id="{1C58C230-378C-4C38-8EDD-E73A79C7C36B}"/>
            </a:ext>
          </a:extLst>
        </xdr:cNvPr>
        <xdr:cNvSpPr txBox="1"/>
      </xdr:nvSpPr>
      <xdr:spPr>
        <a:xfrm>
          <a:off x="15563850" y="57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72" name="直線コネクタ 371">
          <a:extLst>
            <a:ext uri="{FF2B5EF4-FFF2-40B4-BE49-F238E27FC236}">
              <a16:creationId xmlns:a16="http://schemas.microsoft.com/office/drawing/2014/main" id="{79A6FB4B-E469-4A8C-94CF-F7A9DAE62161}"/>
            </a:ext>
          </a:extLst>
        </xdr:cNvPr>
        <xdr:cNvCxnSpPr/>
      </xdr:nvCxnSpPr>
      <xdr:spPr>
        <a:xfrm>
          <a:off x="15405100" y="6045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59972</xdr:rowOff>
    </xdr:from>
    <xdr:to>
      <xdr:col>81</xdr:col>
      <xdr:colOff>44450</xdr:colOff>
      <xdr:row>40</xdr:row>
      <xdr:rowOff>153811</xdr:rowOff>
    </xdr:to>
    <xdr:cxnSp macro="">
      <xdr:nvCxnSpPr>
        <xdr:cNvPr id="373" name="直線コネクタ 372">
          <a:extLst>
            <a:ext uri="{FF2B5EF4-FFF2-40B4-BE49-F238E27FC236}">
              <a16:creationId xmlns:a16="http://schemas.microsoft.com/office/drawing/2014/main" id="{227C4376-5E16-43BB-860B-863A938B0370}"/>
            </a:ext>
          </a:extLst>
        </xdr:cNvPr>
        <xdr:cNvCxnSpPr/>
      </xdr:nvCxnSpPr>
      <xdr:spPr>
        <a:xfrm flipV="1">
          <a:off x="14712950" y="6663972"/>
          <a:ext cx="762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4" name="公債費負担の状況平均値テキスト">
          <a:extLst>
            <a:ext uri="{FF2B5EF4-FFF2-40B4-BE49-F238E27FC236}">
              <a16:creationId xmlns:a16="http://schemas.microsoft.com/office/drawing/2014/main" id="{E303D150-1380-4632-8155-26145E817239}"/>
            </a:ext>
          </a:extLst>
        </xdr:cNvPr>
        <xdr:cNvSpPr txBox="1"/>
      </xdr:nvSpPr>
      <xdr:spPr>
        <a:xfrm>
          <a:off x="15563850" y="641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a:extLst>
            <a:ext uri="{FF2B5EF4-FFF2-40B4-BE49-F238E27FC236}">
              <a16:creationId xmlns:a16="http://schemas.microsoft.com/office/drawing/2014/main" id="{E907E380-86B3-4509-8119-304C54D93004}"/>
            </a:ext>
          </a:extLst>
        </xdr:cNvPr>
        <xdr:cNvSpPr/>
      </xdr:nvSpPr>
      <xdr:spPr>
        <a:xfrm>
          <a:off x="15430500" y="6565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42</xdr:row>
      <xdr:rowOff>11995</xdr:rowOff>
    </xdr:to>
    <xdr:cxnSp macro="">
      <xdr:nvCxnSpPr>
        <xdr:cNvPr id="376" name="直線コネクタ 375">
          <a:extLst>
            <a:ext uri="{FF2B5EF4-FFF2-40B4-BE49-F238E27FC236}">
              <a16:creationId xmlns:a16="http://schemas.microsoft.com/office/drawing/2014/main" id="{22EE2636-4724-4AF0-AAE2-A21477F71D2C}"/>
            </a:ext>
          </a:extLst>
        </xdr:cNvPr>
        <xdr:cNvCxnSpPr/>
      </xdr:nvCxnSpPr>
      <xdr:spPr>
        <a:xfrm flipV="1">
          <a:off x="13906500" y="6757811"/>
          <a:ext cx="806450" cy="18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77" name="フローチャート: 判断 376">
          <a:extLst>
            <a:ext uri="{FF2B5EF4-FFF2-40B4-BE49-F238E27FC236}">
              <a16:creationId xmlns:a16="http://schemas.microsoft.com/office/drawing/2014/main" id="{E476575A-4629-413E-A680-033C906F1EB9}"/>
            </a:ext>
          </a:extLst>
        </xdr:cNvPr>
        <xdr:cNvSpPr/>
      </xdr:nvSpPr>
      <xdr:spPr>
        <a:xfrm>
          <a:off x="14668500" y="6565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78" name="テキスト ボックス 377">
          <a:extLst>
            <a:ext uri="{FF2B5EF4-FFF2-40B4-BE49-F238E27FC236}">
              <a16:creationId xmlns:a16="http://schemas.microsoft.com/office/drawing/2014/main" id="{C16BD5A8-57FF-432E-BCC6-8B7123BFAEF3}"/>
            </a:ext>
          </a:extLst>
        </xdr:cNvPr>
        <xdr:cNvSpPr txBox="1"/>
      </xdr:nvSpPr>
      <xdr:spPr>
        <a:xfrm>
          <a:off x="1437005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11995</xdr:rowOff>
    </xdr:from>
    <xdr:to>
      <xdr:col>72</xdr:col>
      <xdr:colOff>203200</xdr:colOff>
      <xdr:row>43</xdr:row>
      <xdr:rowOff>55033</xdr:rowOff>
    </xdr:to>
    <xdr:cxnSp macro="">
      <xdr:nvCxnSpPr>
        <xdr:cNvPr id="379" name="直線コネクタ 378">
          <a:extLst>
            <a:ext uri="{FF2B5EF4-FFF2-40B4-BE49-F238E27FC236}">
              <a16:creationId xmlns:a16="http://schemas.microsoft.com/office/drawing/2014/main" id="{A4AD1993-DFFF-4D14-9D66-6C2A654176D1}"/>
            </a:ext>
          </a:extLst>
        </xdr:cNvPr>
        <xdr:cNvCxnSpPr/>
      </xdr:nvCxnSpPr>
      <xdr:spPr>
        <a:xfrm flipV="1">
          <a:off x="13106400" y="6946195"/>
          <a:ext cx="800100" cy="20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9172</xdr:rowOff>
    </xdr:from>
    <xdr:to>
      <xdr:col>73</xdr:col>
      <xdr:colOff>44450</xdr:colOff>
      <xdr:row>40</xdr:row>
      <xdr:rowOff>110772</xdr:rowOff>
    </xdr:to>
    <xdr:sp macro="" textlink="">
      <xdr:nvSpPr>
        <xdr:cNvPr id="380" name="フローチャート: 判断 379">
          <a:extLst>
            <a:ext uri="{FF2B5EF4-FFF2-40B4-BE49-F238E27FC236}">
              <a16:creationId xmlns:a16="http://schemas.microsoft.com/office/drawing/2014/main" id="{A95CAEF1-DA23-4B10-9D86-BEBAB01E5FC6}"/>
            </a:ext>
          </a:extLst>
        </xdr:cNvPr>
        <xdr:cNvSpPr/>
      </xdr:nvSpPr>
      <xdr:spPr>
        <a:xfrm>
          <a:off x="13868400" y="6613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120949</xdr:rowOff>
    </xdr:from>
    <xdr:ext cx="762000" cy="259045"/>
    <xdr:sp macro="" textlink="">
      <xdr:nvSpPr>
        <xdr:cNvPr id="381" name="テキスト ボックス 380">
          <a:extLst>
            <a:ext uri="{FF2B5EF4-FFF2-40B4-BE49-F238E27FC236}">
              <a16:creationId xmlns:a16="http://schemas.microsoft.com/office/drawing/2014/main" id="{0DDC4E40-67F7-4547-9AEF-2B77903215EC}"/>
            </a:ext>
          </a:extLst>
        </xdr:cNvPr>
        <xdr:cNvSpPr txBox="1"/>
      </xdr:nvSpPr>
      <xdr:spPr>
        <a:xfrm>
          <a:off x="1355725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44</xdr:row>
      <xdr:rowOff>84667</xdr:rowOff>
    </xdr:to>
    <xdr:cxnSp macro="">
      <xdr:nvCxnSpPr>
        <xdr:cNvPr id="382" name="直線コネクタ 381">
          <a:extLst>
            <a:ext uri="{FF2B5EF4-FFF2-40B4-BE49-F238E27FC236}">
              <a16:creationId xmlns:a16="http://schemas.microsoft.com/office/drawing/2014/main" id="{E0E434FE-47C4-49DC-A80B-62402775F543}"/>
            </a:ext>
          </a:extLst>
        </xdr:cNvPr>
        <xdr:cNvCxnSpPr/>
      </xdr:nvCxnSpPr>
      <xdr:spPr>
        <a:xfrm flipV="1">
          <a:off x="12293600" y="7154333"/>
          <a:ext cx="81280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62795</xdr:rowOff>
    </xdr:from>
    <xdr:to>
      <xdr:col>68</xdr:col>
      <xdr:colOff>203200</xdr:colOff>
      <xdr:row>40</xdr:row>
      <xdr:rowOff>164395</xdr:rowOff>
    </xdr:to>
    <xdr:sp macro="" textlink="">
      <xdr:nvSpPr>
        <xdr:cNvPr id="383" name="フローチャート: 判断 382">
          <a:extLst>
            <a:ext uri="{FF2B5EF4-FFF2-40B4-BE49-F238E27FC236}">
              <a16:creationId xmlns:a16="http://schemas.microsoft.com/office/drawing/2014/main" id="{0FE8BD54-B10F-479B-B45C-D4D0AF7C09FF}"/>
            </a:ext>
          </a:extLst>
        </xdr:cNvPr>
        <xdr:cNvSpPr/>
      </xdr:nvSpPr>
      <xdr:spPr>
        <a:xfrm>
          <a:off x="13055600" y="666679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3122</xdr:rowOff>
    </xdr:from>
    <xdr:ext cx="762000" cy="259045"/>
    <xdr:sp macro="" textlink="">
      <xdr:nvSpPr>
        <xdr:cNvPr id="384" name="テキスト ボックス 383">
          <a:extLst>
            <a:ext uri="{FF2B5EF4-FFF2-40B4-BE49-F238E27FC236}">
              <a16:creationId xmlns:a16="http://schemas.microsoft.com/office/drawing/2014/main" id="{F92947B8-DE4A-41D6-978C-4B209ED2D958}"/>
            </a:ext>
          </a:extLst>
        </xdr:cNvPr>
        <xdr:cNvSpPr txBox="1"/>
      </xdr:nvSpPr>
      <xdr:spPr>
        <a:xfrm>
          <a:off x="12763500" y="644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85" name="フローチャート: 判断 384">
          <a:extLst>
            <a:ext uri="{FF2B5EF4-FFF2-40B4-BE49-F238E27FC236}">
              <a16:creationId xmlns:a16="http://schemas.microsoft.com/office/drawing/2014/main" id="{9E81F232-2DBC-4891-A5F0-636206B2B75F}"/>
            </a:ext>
          </a:extLst>
        </xdr:cNvPr>
        <xdr:cNvSpPr/>
      </xdr:nvSpPr>
      <xdr:spPr>
        <a:xfrm>
          <a:off x="12242800" y="67204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86" name="テキスト ボックス 385">
          <a:extLst>
            <a:ext uri="{FF2B5EF4-FFF2-40B4-BE49-F238E27FC236}">
              <a16:creationId xmlns:a16="http://schemas.microsoft.com/office/drawing/2014/main" id="{E20B354D-7AA1-432A-83B2-9090A63BA22C}"/>
            </a:ext>
          </a:extLst>
        </xdr:cNvPr>
        <xdr:cNvSpPr txBox="1"/>
      </xdr:nvSpPr>
      <xdr:spPr>
        <a:xfrm>
          <a:off x="11950700" y="64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C0C32A10-DF10-4E5C-B9D4-F883816A0C5F}"/>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1129702A-28E6-4889-A7F5-93C25300049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D73CFB02-9071-4681-87EF-DA2D4031FAE8}"/>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9FA9A49E-11CA-407D-B9D6-F487FD04D206}"/>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8AF76B1D-E34E-4C73-B961-4B0570BC4D81}"/>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92" name="楕円 391">
          <a:extLst>
            <a:ext uri="{FF2B5EF4-FFF2-40B4-BE49-F238E27FC236}">
              <a16:creationId xmlns:a16="http://schemas.microsoft.com/office/drawing/2014/main" id="{27AF80F1-D42E-41F7-9AA6-86B6C303A801}"/>
            </a:ext>
          </a:extLst>
        </xdr:cNvPr>
        <xdr:cNvSpPr/>
      </xdr:nvSpPr>
      <xdr:spPr>
        <a:xfrm>
          <a:off x="15430500" y="66131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152699</xdr:rowOff>
    </xdr:from>
    <xdr:ext cx="762000" cy="259045"/>
    <xdr:sp macro="" textlink="">
      <xdr:nvSpPr>
        <xdr:cNvPr id="393" name="公債費負担の状況該当値テキスト">
          <a:extLst>
            <a:ext uri="{FF2B5EF4-FFF2-40B4-BE49-F238E27FC236}">
              <a16:creationId xmlns:a16="http://schemas.microsoft.com/office/drawing/2014/main" id="{8810FE43-B31F-43D7-882B-C842309C1051}"/>
            </a:ext>
          </a:extLst>
        </xdr:cNvPr>
        <xdr:cNvSpPr txBox="1"/>
      </xdr:nvSpPr>
      <xdr:spPr>
        <a:xfrm>
          <a:off x="15563850" y="65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394" name="楕円 393">
          <a:extLst>
            <a:ext uri="{FF2B5EF4-FFF2-40B4-BE49-F238E27FC236}">
              <a16:creationId xmlns:a16="http://schemas.microsoft.com/office/drawing/2014/main" id="{ADA34515-1F39-403C-B947-A6B95E3D9F01}"/>
            </a:ext>
          </a:extLst>
        </xdr:cNvPr>
        <xdr:cNvSpPr/>
      </xdr:nvSpPr>
      <xdr:spPr>
        <a:xfrm>
          <a:off x="14668500" y="67070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5" name="テキスト ボックス 394">
          <a:extLst>
            <a:ext uri="{FF2B5EF4-FFF2-40B4-BE49-F238E27FC236}">
              <a16:creationId xmlns:a16="http://schemas.microsoft.com/office/drawing/2014/main" id="{505D541F-CB73-4D4A-899F-53727AD737F7}"/>
            </a:ext>
          </a:extLst>
        </xdr:cNvPr>
        <xdr:cNvSpPr txBox="1"/>
      </xdr:nvSpPr>
      <xdr:spPr>
        <a:xfrm>
          <a:off x="14370050" y="67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132645</xdr:rowOff>
    </xdr:from>
    <xdr:to>
      <xdr:col>73</xdr:col>
      <xdr:colOff>44450</xdr:colOff>
      <xdr:row>42</xdr:row>
      <xdr:rowOff>62795</xdr:rowOff>
    </xdr:to>
    <xdr:sp macro="" textlink="">
      <xdr:nvSpPr>
        <xdr:cNvPr id="396" name="楕円 395">
          <a:extLst>
            <a:ext uri="{FF2B5EF4-FFF2-40B4-BE49-F238E27FC236}">
              <a16:creationId xmlns:a16="http://schemas.microsoft.com/office/drawing/2014/main" id="{C8B8EB95-2D5B-4123-A7EF-B11320717F92}"/>
            </a:ext>
          </a:extLst>
        </xdr:cNvPr>
        <xdr:cNvSpPr/>
      </xdr:nvSpPr>
      <xdr:spPr>
        <a:xfrm>
          <a:off x="13868400" y="69017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7" name="テキスト ボックス 396">
          <a:extLst>
            <a:ext uri="{FF2B5EF4-FFF2-40B4-BE49-F238E27FC236}">
              <a16:creationId xmlns:a16="http://schemas.microsoft.com/office/drawing/2014/main" id="{4B4C5376-3A0F-4643-A245-A467ED7D2C27}"/>
            </a:ext>
          </a:extLst>
        </xdr:cNvPr>
        <xdr:cNvSpPr txBox="1"/>
      </xdr:nvSpPr>
      <xdr:spPr>
        <a:xfrm>
          <a:off x="13557250" y="69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398" name="楕円 397">
          <a:extLst>
            <a:ext uri="{FF2B5EF4-FFF2-40B4-BE49-F238E27FC236}">
              <a16:creationId xmlns:a16="http://schemas.microsoft.com/office/drawing/2014/main" id="{96DC47B6-B245-40BA-BDA0-CAC11B8FF946}"/>
            </a:ext>
          </a:extLst>
        </xdr:cNvPr>
        <xdr:cNvSpPr/>
      </xdr:nvSpPr>
      <xdr:spPr>
        <a:xfrm>
          <a:off x="13055600" y="710353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399" name="テキスト ボックス 398">
          <a:extLst>
            <a:ext uri="{FF2B5EF4-FFF2-40B4-BE49-F238E27FC236}">
              <a16:creationId xmlns:a16="http://schemas.microsoft.com/office/drawing/2014/main" id="{46867432-A256-40D0-8CA5-7109E0AF2F5D}"/>
            </a:ext>
          </a:extLst>
        </xdr:cNvPr>
        <xdr:cNvSpPr txBox="1"/>
      </xdr:nvSpPr>
      <xdr:spPr>
        <a:xfrm>
          <a:off x="1276350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0" name="楕円 399">
          <a:extLst>
            <a:ext uri="{FF2B5EF4-FFF2-40B4-BE49-F238E27FC236}">
              <a16:creationId xmlns:a16="http://schemas.microsoft.com/office/drawing/2014/main" id="{B49E9D0A-EC98-4FD6-B06A-2FF936320B3A}"/>
            </a:ext>
          </a:extLst>
        </xdr:cNvPr>
        <xdr:cNvSpPr/>
      </xdr:nvSpPr>
      <xdr:spPr>
        <a:xfrm>
          <a:off x="12242800" y="72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01" name="テキスト ボックス 400">
          <a:extLst>
            <a:ext uri="{FF2B5EF4-FFF2-40B4-BE49-F238E27FC236}">
              <a16:creationId xmlns:a16="http://schemas.microsoft.com/office/drawing/2014/main" id="{E932C62A-B9B9-4908-9E93-1543AAA78A9E}"/>
            </a:ext>
          </a:extLst>
        </xdr:cNvPr>
        <xdr:cNvSpPr txBox="1"/>
      </xdr:nvSpPr>
      <xdr:spPr>
        <a:xfrm>
          <a:off x="11950700" y="738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E170FEEB-CC7E-4AD9-9C0F-1715B9CB8496}"/>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90796825-F977-4576-8EC9-26512B1E9CD7}"/>
            </a:ext>
          </a:extLst>
        </xdr:cNvPr>
        <xdr:cNvSpPr txBox="1"/>
      </xdr:nvSpPr>
      <xdr:spPr>
        <a:xfrm>
          <a:off x="12659980" y="15367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E2EF35CB-2FA6-430B-B508-283927B73D57}"/>
            </a:ext>
          </a:extLst>
        </xdr:cNvPr>
        <xdr:cNvSpPr txBox="1"/>
      </xdr:nvSpPr>
      <xdr:spPr>
        <a:xfrm>
          <a:off x="14092570" y="14859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4124F361-5C87-45FE-8C39-5389EE289B56}"/>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DCCF1342-8FD0-40CE-AE68-2932F2F306F8}"/>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211805C3-B7B2-4381-8664-B6123C8B1127}"/>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626E2CE2-2DC2-444D-AA6D-5A7142F39D62}"/>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368F59BD-A9B9-4C9B-9295-FEE61F16A2F6}"/>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9D787667-2C1F-4350-A9D7-6992AF5B2958}"/>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77E2DE6D-9999-4A49-B2EB-33334CCDE27C}"/>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E8CD5FE5-4035-4133-99C2-C2CEC5B2398F}"/>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大阪府の将来負担比率は改善傾向にあり、令和３年度から令和４年度にかけては、地方債の現在高の減や、減債基金などの地方債の償還等に充当可能な基金残高の増などにより、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5E190E02-6A6B-4AD6-B10A-099719005F8E}"/>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B511519F-AF0B-400A-A3A1-321BC18E38DB}"/>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B3DB15C3-BA1F-4A25-9BD1-D7C7F256DEE9}"/>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BF2E1746-8C74-498B-AE87-8EFB3F7472B9}"/>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B3AD4325-81C3-4B06-98B0-AA2720740C1E}"/>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60335F34-5542-43F6-A9F0-3DCBB4BB6C6A}"/>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9BF1AEB9-3F0D-4D46-9EE8-BBA576ED51E9}"/>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FA0A5EE5-5A10-497D-BC65-485F7B3C4B1B}"/>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69D18351-EA8C-4B7A-B620-858CFF5C38AD}"/>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FB46CD35-700D-4432-9F31-8999E6FAF22A}"/>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3B2DDF01-FAF0-46C5-A64D-0C6D34F0E3C7}"/>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230076E2-B6FF-4991-A8D6-FF310A5FB4F7}"/>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CD97AD1E-99B1-4033-8E9D-D5C60D50FE29}"/>
            </a:ext>
          </a:extLst>
        </xdr:cNvPr>
        <xdr:cNvSpPr txBox="1"/>
      </xdr:nvSpPr>
      <xdr:spPr>
        <a:xfrm>
          <a:off x="10979150" y="17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F2FE08F7-F1A3-4AEA-85CD-E2C4F69FA12D}"/>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27" name="直線コネクタ 426">
          <a:extLst>
            <a:ext uri="{FF2B5EF4-FFF2-40B4-BE49-F238E27FC236}">
              <a16:creationId xmlns:a16="http://schemas.microsoft.com/office/drawing/2014/main" id="{D46BDBC2-64B0-4371-B8EF-537AED530526}"/>
            </a:ext>
          </a:extLst>
        </xdr:cNvPr>
        <xdr:cNvCxnSpPr/>
      </xdr:nvCxnSpPr>
      <xdr:spPr>
        <a:xfrm flipV="1">
          <a:off x="15474950" y="2236800"/>
          <a:ext cx="0" cy="11799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28" name="将来負担の状況最小値テキスト">
          <a:extLst>
            <a:ext uri="{FF2B5EF4-FFF2-40B4-BE49-F238E27FC236}">
              <a16:creationId xmlns:a16="http://schemas.microsoft.com/office/drawing/2014/main" id="{2D7AED84-50C1-416B-95CA-F05FC8B7BF03}"/>
            </a:ext>
          </a:extLst>
        </xdr:cNvPr>
        <xdr:cNvSpPr txBox="1"/>
      </xdr:nvSpPr>
      <xdr:spPr>
        <a:xfrm>
          <a:off x="15563850" y="33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29" name="直線コネクタ 428">
          <a:extLst>
            <a:ext uri="{FF2B5EF4-FFF2-40B4-BE49-F238E27FC236}">
              <a16:creationId xmlns:a16="http://schemas.microsoft.com/office/drawing/2014/main" id="{AA9D8B06-4DE5-4FD1-93AD-F3355FF60FD5}"/>
            </a:ext>
          </a:extLst>
        </xdr:cNvPr>
        <xdr:cNvCxnSpPr/>
      </xdr:nvCxnSpPr>
      <xdr:spPr>
        <a:xfrm>
          <a:off x="15405100" y="34167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0" name="将来負担の状況最大値テキスト">
          <a:extLst>
            <a:ext uri="{FF2B5EF4-FFF2-40B4-BE49-F238E27FC236}">
              <a16:creationId xmlns:a16="http://schemas.microsoft.com/office/drawing/2014/main" id="{23E14418-370B-4614-97D1-CD645967F414}"/>
            </a:ext>
          </a:extLst>
        </xdr:cNvPr>
        <xdr:cNvSpPr txBox="1"/>
      </xdr:nvSpPr>
      <xdr:spPr>
        <a:xfrm>
          <a:off x="15563850" y="19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1" name="直線コネクタ 430">
          <a:extLst>
            <a:ext uri="{FF2B5EF4-FFF2-40B4-BE49-F238E27FC236}">
              <a16:creationId xmlns:a16="http://schemas.microsoft.com/office/drawing/2014/main" id="{12C1BD26-6CD4-4000-877D-39BCC5E33198}"/>
            </a:ext>
          </a:extLst>
        </xdr:cNvPr>
        <xdr:cNvCxnSpPr/>
      </xdr:nvCxnSpPr>
      <xdr:spPr>
        <a:xfrm>
          <a:off x="15405100" y="223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163246</xdr:rowOff>
    </xdr:from>
    <xdr:to>
      <xdr:col>81</xdr:col>
      <xdr:colOff>44450</xdr:colOff>
      <xdr:row>15</xdr:row>
      <xdr:rowOff>28473</xdr:rowOff>
    </xdr:to>
    <xdr:cxnSp macro="">
      <xdr:nvCxnSpPr>
        <xdr:cNvPr id="432" name="直線コネクタ 431">
          <a:extLst>
            <a:ext uri="{FF2B5EF4-FFF2-40B4-BE49-F238E27FC236}">
              <a16:creationId xmlns:a16="http://schemas.microsoft.com/office/drawing/2014/main" id="{A4BCB27F-E995-483A-A849-CA47238B7122}"/>
            </a:ext>
          </a:extLst>
        </xdr:cNvPr>
        <xdr:cNvCxnSpPr/>
      </xdr:nvCxnSpPr>
      <xdr:spPr>
        <a:xfrm flipV="1">
          <a:off x="14712950" y="2474646"/>
          <a:ext cx="762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3" name="将来負担の状況平均値テキスト">
          <a:extLst>
            <a:ext uri="{FF2B5EF4-FFF2-40B4-BE49-F238E27FC236}">
              <a16:creationId xmlns:a16="http://schemas.microsoft.com/office/drawing/2014/main" id="{4C970560-B6D6-4F25-A549-CDC2442FBF08}"/>
            </a:ext>
          </a:extLst>
        </xdr:cNvPr>
        <xdr:cNvSpPr txBox="1"/>
      </xdr:nvSpPr>
      <xdr:spPr>
        <a:xfrm>
          <a:off x="15563850" y="261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4" name="フローチャート: 判断 433">
          <a:extLst>
            <a:ext uri="{FF2B5EF4-FFF2-40B4-BE49-F238E27FC236}">
              <a16:creationId xmlns:a16="http://schemas.microsoft.com/office/drawing/2014/main" id="{69A29754-5B0C-44AE-830E-95D11AA69C86}"/>
            </a:ext>
          </a:extLst>
        </xdr:cNvPr>
        <xdr:cNvSpPr/>
      </xdr:nvSpPr>
      <xdr:spPr>
        <a:xfrm>
          <a:off x="15430500" y="26403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28473</xdr:rowOff>
    </xdr:from>
    <xdr:to>
      <xdr:col>77</xdr:col>
      <xdr:colOff>44450</xdr:colOff>
      <xdr:row>15</xdr:row>
      <xdr:rowOff>137058</xdr:rowOff>
    </xdr:to>
    <xdr:cxnSp macro="">
      <xdr:nvCxnSpPr>
        <xdr:cNvPr id="435" name="直線コネクタ 434">
          <a:extLst>
            <a:ext uri="{FF2B5EF4-FFF2-40B4-BE49-F238E27FC236}">
              <a16:creationId xmlns:a16="http://schemas.microsoft.com/office/drawing/2014/main" id="{E11DB39B-BFCA-4294-8C26-C1C324934547}"/>
            </a:ext>
          </a:extLst>
        </xdr:cNvPr>
        <xdr:cNvCxnSpPr/>
      </xdr:nvCxnSpPr>
      <xdr:spPr>
        <a:xfrm flipV="1">
          <a:off x="13906500" y="2504973"/>
          <a:ext cx="80645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36" name="フローチャート: 判断 435">
          <a:extLst>
            <a:ext uri="{FF2B5EF4-FFF2-40B4-BE49-F238E27FC236}">
              <a16:creationId xmlns:a16="http://schemas.microsoft.com/office/drawing/2014/main" id="{007F613F-0191-4E23-A2EE-C2F9F9601E1C}"/>
            </a:ext>
          </a:extLst>
        </xdr:cNvPr>
        <xdr:cNvSpPr/>
      </xdr:nvSpPr>
      <xdr:spPr>
        <a:xfrm>
          <a:off x="14668500" y="263893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37" name="テキスト ボックス 436">
          <a:extLst>
            <a:ext uri="{FF2B5EF4-FFF2-40B4-BE49-F238E27FC236}">
              <a16:creationId xmlns:a16="http://schemas.microsoft.com/office/drawing/2014/main" id="{66FECBE6-29C9-41C5-9F1F-06A43A3E9A98}"/>
            </a:ext>
          </a:extLst>
        </xdr:cNvPr>
        <xdr:cNvSpPr txBox="1"/>
      </xdr:nvSpPr>
      <xdr:spPr>
        <a:xfrm>
          <a:off x="14370050" y="272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137058</xdr:rowOff>
    </xdr:from>
    <xdr:to>
      <xdr:col>72</xdr:col>
      <xdr:colOff>203200</xdr:colOff>
      <xdr:row>16</xdr:row>
      <xdr:rowOff>18212</xdr:rowOff>
    </xdr:to>
    <xdr:cxnSp macro="">
      <xdr:nvCxnSpPr>
        <xdr:cNvPr id="438" name="直線コネクタ 437">
          <a:extLst>
            <a:ext uri="{FF2B5EF4-FFF2-40B4-BE49-F238E27FC236}">
              <a16:creationId xmlns:a16="http://schemas.microsoft.com/office/drawing/2014/main" id="{4FCDCA37-7121-45B1-8AFA-EE32822EB27B}"/>
            </a:ext>
          </a:extLst>
        </xdr:cNvPr>
        <xdr:cNvCxnSpPr/>
      </xdr:nvCxnSpPr>
      <xdr:spPr>
        <a:xfrm flipV="1">
          <a:off x="13106400" y="2613558"/>
          <a:ext cx="8001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39" name="フローチャート: 判断 438">
          <a:extLst>
            <a:ext uri="{FF2B5EF4-FFF2-40B4-BE49-F238E27FC236}">
              <a16:creationId xmlns:a16="http://schemas.microsoft.com/office/drawing/2014/main" id="{04564A06-6C3F-4D97-A129-077D1D9D9D98}"/>
            </a:ext>
          </a:extLst>
        </xdr:cNvPr>
        <xdr:cNvSpPr/>
      </xdr:nvSpPr>
      <xdr:spPr>
        <a:xfrm>
          <a:off x="13868400" y="2735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8780</xdr:rowOff>
    </xdr:from>
    <xdr:ext cx="762000" cy="259045"/>
    <xdr:sp macro="" textlink="">
      <xdr:nvSpPr>
        <xdr:cNvPr id="440" name="テキスト ボックス 439">
          <a:extLst>
            <a:ext uri="{FF2B5EF4-FFF2-40B4-BE49-F238E27FC236}">
              <a16:creationId xmlns:a16="http://schemas.microsoft.com/office/drawing/2014/main" id="{5CBE996F-5FBE-4E24-A3DE-76D1B89FFFBB}"/>
            </a:ext>
          </a:extLst>
        </xdr:cNvPr>
        <xdr:cNvSpPr txBox="1"/>
      </xdr:nvSpPr>
      <xdr:spPr>
        <a:xfrm>
          <a:off x="13557250" y="281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18212</xdr:rowOff>
    </xdr:from>
    <xdr:to>
      <xdr:col>68</xdr:col>
      <xdr:colOff>152400</xdr:colOff>
      <xdr:row>16</xdr:row>
      <xdr:rowOff>64059</xdr:rowOff>
    </xdr:to>
    <xdr:cxnSp macro="">
      <xdr:nvCxnSpPr>
        <xdr:cNvPr id="441" name="直線コネクタ 440">
          <a:extLst>
            <a:ext uri="{FF2B5EF4-FFF2-40B4-BE49-F238E27FC236}">
              <a16:creationId xmlns:a16="http://schemas.microsoft.com/office/drawing/2014/main" id="{E4CBA9EE-B849-4750-BF92-05CC2724D1D0}"/>
            </a:ext>
          </a:extLst>
        </xdr:cNvPr>
        <xdr:cNvCxnSpPr/>
      </xdr:nvCxnSpPr>
      <xdr:spPr>
        <a:xfrm flipV="1">
          <a:off x="12293600" y="2659812"/>
          <a:ext cx="8128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2" name="フローチャート: 判断 441">
          <a:extLst>
            <a:ext uri="{FF2B5EF4-FFF2-40B4-BE49-F238E27FC236}">
              <a16:creationId xmlns:a16="http://schemas.microsoft.com/office/drawing/2014/main" id="{71F609F5-A29C-4036-AF43-F735AE991D33}"/>
            </a:ext>
          </a:extLst>
        </xdr:cNvPr>
        <xdr:cNvSpPr/>
      </xdr:nvSpPr>
      <xdr:spPr>
        <a:xfrm>
          <a:off x="13055600" y="27504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3" name="テキスト ボックス 442">
          <a:extLst>
            <a:ext uri="{FF2B5EF4-FFF2-40B4-BE49-F238E27FC236}">
              <a16:creationId xmlns:a16="http://schemas.microsoft.com/office/drawing/2014/main" id="{82D875CD-65E5-471D-B18E-DB9ED28D92DD}"/>
            </a:ext>
          </a:extLst>
        </xdr:cNvPr>
        <xdr:cNvSpPr txBox="1"/>
      </xdr:nvSpPr>
      <xdr:spPr>
        <a:xfrm>
          <a:off x="12763500" y="283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4" name="フローチャート: 判断 443">
          <a:extLst>
            <a:ext uri="{FF2B5EF4-FFF2-40B4-BE49-F238E27FC236}">
              <a16:creationId xmlns:a16="http://schemas.microsoft.com/office/drawing/2014/main" id="{167BF10F-3932-4FCC-A017-531108082ADA}"/>
            </a:ext>
          </a:extLst>
        </xdr:cNvPr>
        <xdr:cNvSpPr/>
      </xdr:nvSpPr>
      <xdr:spPr>
        <a:xfrm>
          <a:off x="12242800" y="2758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31462</xdr:rowOff>
    </xdr:from>
    <xdr:ext cx="762000" cy="259045"/>
    <xdr:sp macro="" textlink="">
      <xdr:nvSpPr>
        <xdr:cNvPr id="445" name="テキスト ボックス 444">
          <a:extLst>
            <a:ext uri="{FF2B5EF4-FFF2-40B4-BE49-F238E27FC236}">
              <a16:creationId xmlns:a16="http://schemas.microsoft.com/office/drawing/2014/main" id="{4660AF40-FB9D-481F-8333-0EA3400801DE}"/>
            </a:ext>
          </a:extLst>
        </xdr:cNvPr>
        <xdr:cNvSpPr txBox="1"/>
      </xdr:nvSpPr>
      <xdr:spPr>
        <a:xfrm>
          <a:off x="11950700" y="2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853D36E0-9B81-4784-9B25-F545ABBE0E06}"/>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CD1272C1-59AB-488C-9069-003F5BFB33BE}"/>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BAA8E49F-3E5F-4C41-AF33-1F7CCFF1C2AF}"/>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76D486F9-228E-4688-80E8-57E856CD5C5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829E3E95-2765-4FFE-89E5-3BBE4FEF0746}"/>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112446</xdr:rowOff>
    </xdr:from>
    <xdr:to>
      <xdr:col>81</xdr:col>
      <xdr:colOff>95250</xdr:colOff>
      <xdr:row>15</xdr:row>
      <xdr:rowOff>42596</xdr:rowOff>
    </xdr:to>
    <xdr:sp macro="" textlink="">
      <xdr:nvSpPr>
        <xdr:cNvPr id="451" name="楕円 450">
          <a:extLst>
            <a:ext uri="{FF2B5EF4-FFF2-40B4-BE49-F238E27FC236}">
              <a16:creationId xmlns:a16="http://schemas.microsoft.com/office/drawing/2014/main" id="{8DF61E5C-9B76-425B-ACBD-6A605C2128F7}"/>
            </a:ext>
          </a:extLst>
        </xdr:cNvPr>
        <xdr:cNvSpPr/>
      </xdr:nvSpPr>
      <xdr:spPr>
        <a:xfrm>
          <a:off x="15430500" y="24238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128973</xdr:rowOff>
    </xdr:from>
    <xdr:ext cx="762000" cy="259045"/>
    <xdr:sp macro="" textlink="">
      <xdr:nvSpPr>
        <xdr:cNvPr id="452" name="将来負担の状況該当値テキスト">
          <a:extLst>
            <a:ext uri="{FF2B5EF4-FFF2-40B4-BE49-F238E27FC236}">
              <a16:creationId xmlns:a16="http://schemas.microsoft.com/office/drawing/2014/main" id="{E8B112DA-0BBC-4A06-8E9A-F7E97C7E616E}"/>
            </a:ext>
          </a:extLst>
        </xdr:cNvPr>
        <xdr:cNvSpPr txBox="1"/>
      </xdr:nvSpPr>
      <xdr:spPr>
        <a:xfrm>
          <a:off x="15563850" y="22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149123</xdr:rowOff>
    </xdr:from>
    <xdr:to>
      <xdr:col>77</xdr:col>
      <xdr:colOff>95250</xdr:colOff>
      <xdr:row>15</xdr:row>
      <xdr:rowOff>79273</xdr:rowOff>
    </xdr:to>
    <xdr:sp macro="" textlink="">
      <xdr:nvSpPr>
        <xdr:cNvPr id="453" name="楕円 452">
          <a:extLst>
            <a:ext uri="{FF2B5EF4-FFF2-40B4-BE49-F238E27FC236}">
              <a16:creationId xmlns:a16="http://schemas.microsoft.com/office/drawing/2014/main" id="{1933BB35-95C4-405E-A2C5-013B5AD72FF2}"/>
            </a:ext>
          </a:extLst>
        </xdr:cNvPr>
        <xdr:cNvSpPr/>
      </xdr:nvSpPr>
      <xdr:spPr>
        <a:xfrm>
          <a:off x="14668500" y="24605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89450</xdr:rowOff>
    </xdr:from>
    <xdr:ext cx="736600" cy="259045"/>
    <xdr:sp macro="" textlink="">
      <xdr:nvSpPr>
        <xdr:cNvPr id="454" name="テキスト ボックス 453">
          <a:extLst>
            <a:ext uri="{FF2B5EF4-FFF2-40B4-BE49-F238E27FC236}">
              <a16:creationId xmlns:a16="http://schemas.microsoft.com/office/drawing/2014/main" id="{2FE899CD-B49D-4D62-B0CB-BAD3BCCBEDE3}"/>
            </a:ext>
          </a:extLst>
        </xdr:cNvPr>
        <xdr:cNvSpPr txBox="1"/>
      </xdr:nvSpPr>
      <xdr:spPr>
        <a:xfrm>
          <a:off x="14370050" y="2235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86258</xdr:rowOff>
    </xdr:from>
    <xdr:to>
      <xdr:col>73</xdr:col>
      <xdr:colOff>44450</xdr:colOff>
      <xdr:row>16</xdr:row>
      <xdr:rowOff>16408</xdr:rowOff>
    </xdr:to>
    <xdr:sp macro="" textlink="">
      <xdr:nvSpPr>
        <xdr:cNvPr id="455" name="楕円 454">
          <a:extLst>
            <a:ext uri="{FF2B5EF4-FFF2-40B4-BE49-F238E27FC236}">
              <a16:creationId xmlns:a16="http://schemas.microsoft.com/office/drawing/2014/main" id="{D42A86FC-2ADD-44BA-98C7-2E13E4328AA8}"/>
            </a:ext>
          </a:extLst>
        </xdr:cNvPr>
        <xdr:cNvSpPr/>
      </xdr:nvSpPr>
      <xdr:spPr>
        <a:xfrm>
          <a:off x="13868400" y="25627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26585</xdr:rowOff>
    </xdr:from>
    <xdr:ext cx="762000" cy="259045"/>
    <xdr:sp macro="" textlink="">
      <xdr:nvSpPr>
        <xdr:cNvPr id="456" name="テキスト ボックス 455">
          <a:extLst>
            <a:ext uri="{FF2B5EF4-FFF2-40B4-BE49-F238E27FC236}">
              <a16:creationId xmlns:a16="http://schemas.microsoft.com/office/drawing/2014/main" id="{6D322D90-A776-4366-BA68-5C979DDB8EA0}"/>
            </a:ext>
          </a:extLst>
        </xdr:cNvPr>
        <xdr:cNvSpPr txBox="1"/>
      </xdr:nvSpPr>
      <xdr:spPr>
        <a:xfrm>
          <a:off x="13557250" y="23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138862</xdr:rowOff>
    </xdr:from>
    <xdr:to>
      <xdr:col>68</xdr:col>
      <xdr:colOff>203200</xdr:colOff>
      <xdr:row>16</xdr:row>
      <xdr:rowOff>69012</xdr:rowOff>
    </xdr:to>
    <xdr:sp macro="" textlink="">
      <xdr:nvSpPr>
        <xdr:cNvPr id="457" name="楕円 456">
          <a:extLst>
            <a:ext uri="{FF2B5EF4-FFF2-40B4-BE49-F238E27FC236}">
              <a16:creationId xmlns:a16="http://schemas.microsoft.com/office/drawing/2014/main" id="{D9B7C371-9269-45BD-8CA9-FCFBC2D0D480}"/>
            </a:ext>
          </a:extLst>
        </xdr:cNvPr>
        <xdr:cNvSpPr/>
      </xdr:nvSpPr>
      <xdr:spPr>
        <a:xfrm>
          <a:off x="13055600" y="261536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79189</xdr:rowOff>
    </xdr:from>
    <xdr:ext cx="762000" cy="259045"/>
    <xdr:sp macro="" textlink="">
      <xdr:nvSpPr>
        <xdr:cNvPr id="458" name="テキスト ボックス 457">
          <a:extLst>
            <a:ext uri="{FF2B5EF4-FFF2-40B4-BE49-F238E27FC236}">
              <a16:creationId xmlns:a16="http://schemas.microsoft.com/office/drawing/2014/main" id="{9F2460BA-75B0-434C-B8A0-574616DE44AA}"/>
            </a:ext>
          </a:extLst>
        </xdr:cNvPr>
        <xdr:cNvSpPr txBox="1"/>
      </xdr:nvSpPr>
      <xdr:spPr>
        <a:xfrm>
          <a:off x="12763500" y="23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13259</xdr:rowOff>
    </xdr:from>
    <xdr:to>
      <xdr:col>64</xdr:col>
      <xdr:colOff>152400</xdr:colOff>
      <xdr:row>16</xdr:row>
      <xdr:rowOff>114859</xdr:rowOff>
    </xdr:to>
    <xdr:sp macro="" textlink="">
      <xdr:nvSpPr>
        <xdr:cNvPr id="459" name="楕円 458">
          <a:extLst>
            <a:ext uri="{FF2B5EF4-FFF2-40B4-BE49-F238E27FC236}">
              <a16:creationId xmlns:a16="http://schemas.microsoft.com/office/drawing/2014/main" id="{F3589CDB-9303-4100-87F9-72F622ED579A}"/>
            </a:ext>
          </a:extLst>
        </xdr:cNvPr>
        <xdr:cNvSpPr/>
      </xdr:nvSpPr>
      <xdr:spPr>
        <a:xfrm>
          <a:off x="12242800" y="26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125036</xdr:rowOff>
    </xdr:from>
    <xdr:ext cx="762000" cy="259045"/>
    <xdr:sp macro="" textlink="">
      <xdr:nvSpPr>
        <xdr:cNvPr id="460" name="テキスト ボックス 459">
          <a:extLst>
            <a:ext uri="{FF2B5EF4-FFF2-40B4-BE49-F238E27FC236}">
              <a16:creationId xmlns:a16="http://schemas.microsoft.com/office/drawing/2014/main" id="{B4B6A2E1-D20D-4201-92F6-8B94FEDE5A36}"/>
            </a:ext>
          </a:extLst>
        </xdr:cNvPr>
        <xdr:cNvSpPr txBox="1"/>
      </xdr:nvSpPr>
      <xdr:spPr>
        <a:xfrm>
          <a:off x="11950700" y="243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8,784,421
8,516,503
1,905.34
3,942,613,114
3,895,343,951
23,408,133
1,661,424,631
4,935,953,926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大阪市立高等学校等の一元化による教職員数の増及び人事委員会勧告に基づく勤勉手当の支給月数の引き上げ等があったことに加え、地方交付税や臨時財政対策債の減などにより経常一般財源の収入総額が減となったことなどから、前年度に比べ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41</xdr:row>
      <xdr:rowOff>6350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293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149877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6350</xdr:rowOff>
    </xdr:from>
    <xdr:to>
      <xdr:col>24</xdr:col>
      <xdr:colOff>114300</xdr:colOff>
      <xdr:row>41</xdr:row>
      <xdr:rowOff>6350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152400</xdr:rowOff>
    </xdr:from>
    <xdr:to>
      <xdr:col>24</xdr:col>
      <xdr:colOff>25400</xdr:colOff>
      <xdr:row>36</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5638800"/>
          <a:ext cx="8382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152400</xdr:rowOff>
    </xdr:from>
    <xdr:to>
      <xdr:col>19</xdr:col>
      <xdr:colOff>187325</xdr:colOff>
      <xdr:row>36</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56388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139700</xdr:rowOff>
    </xdr:from>
    <xdr:to>
      <xdr:col>20</xdr:col>
      <xdr:colOff>38100</xdr:colOff>
      <xdr:row>35</xdr:row>
      <xdr:rowOff>69850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152400</xdr:rowOff>
    </xdr:from>
    <xdr:to>
      <xdr:col>15</xdr:col>
      <xdr:colOff>98425</xdr:colOff>
      <xdr:row>36</xdr:row>
      <xdr:rowOff>165100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32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158750</xdr:rowOff>
    </xdr:from>
    <xdr:to>
      <xdr:col>15</xdr:col>
      <xdr:colOff>149225</xdr:colOff>
      <xdr:row>38</xdr:row>
      <xdr:rowOff>88900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73677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152400</xdr:rowOff>
    </xdr:from>
    <xdr:to>
      <xdr:col>11</xdr:col>
      <xdr:colOff>9525</xdr:colOff>
      <xdr:row>37</xdr:row>
      <xdr:rowOff>120650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324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63500</xdr:rowOff>
    </xdr:from>
    <xdr:to>
      <xdr:col>11</xdr:col>
      <xdr:colOff>60325</xdr:colOff>
      <xdr:row>38</xdr:row>
      <xdr:rowOff>165100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149877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88900</xdr:rowOff>
    </xdr:from>
    <xdr:to>
      <xdr:col>24</xdr:col>
      <xdr:colOff>76200</xdr:colOff>
      <xdr:row>37</xdr:row>
      <xdr:rowOff>19050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101600</xdr:rowOff>
    </xdr:from>
    <xdr:to>
      <xdr:col>20</xdr:col>
      <xdr:colOff>38100</xdr:colOff>
      <xdr:row>33</xdr:row>
      <xdr:rowOff>31750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41927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35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101600</xdr:rowOff>
    </xdr:from>
    <xdr:to>
      <xdr:col>11</xdr:col>
      <xdr:colOff>60325</xdr:colOff>
      <xdr:row>37</xdr:row>
      <xdr:rowOff>31750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物件費に係る経常収支比率は、物価高騰の影響を受け光熱費などが増となったことに加え、地方交付税や臨時財政対策債の減などにより経常一般財源の収入総額が減となったことなどから、前年度に比べて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940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143527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5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9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令和４年度については、措置入院等に係る費用などが増となったことに加え、地方交付税や臨時財政対策債の減などにより経常一般財源の収入総額が減となったことなどから、前年度に比べて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271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国民健康保険特別会計繰出金などが増となったことに加え、令和４年度は、地方交付税や臨時財政対策債の減などにより経常一般財源の収入総額が減となったことなどから、前年度に比べて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58</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510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81297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58</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510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補助費等に係る経常収支比率は、社会保障関係経費などが増となったことに加え、地方交付税や臨時財政対策債の減などにより経常一般財源の収入総額が減となったことなどから、前年度に比べて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42</xdr:row>
      <xdr:rowOff>18143</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642100"/>
          <a:ext cx="8382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57349</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41</xdr:row>
      <xdr:rowOff>102507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64210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88900</xdr:rowOff>
    </xdr:from>
    <xdr:to>
      <xdr:col>73</xdr:col>
      <xdr:colOff>180975</xdr:colOff>
      <xdr:row>41</xdr:row>
      <xdr:rowOff>102507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946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109055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88900</xdr:rowOff>
    </xdr:from>
    <xdr:to>
      <xdr:col>69</xdr:col>
      <xdr:colOff>92075</xdr:colOff>
      <xdr:row>40</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946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32855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138793</xdr:rowOff>
    </xdr:from>
    <xdr:to>
      <xdr:col>82</xdr:col>
      <xdr:colOff>158750</xdr:colOff>
      <xdr:row>42</xdr:row>
      <xdr:rowOff>68943</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47370</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707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51707</xdr:rowOff>
    </xdr:from>
    <xdr:to>
      <xdr:col>74</xdr:col>
      <xdr:colOff>31750</xdr:colOff>
      <xdr:row>41</xdr:row>
      <xdr:rowOff>153307</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138084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59872</xdr:rowOff>
    </xdr:from>
    <xdr:to>
      <xdr:col>65</xdr:col>
      <xdr:colOff>53975</xdr:colOff>
      <xdr:row>40</xdr:row>
      <xdr:rowOff>161472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146249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公債費に係る経常収支比率は、公債費については概ね横ばいだが、地方交付税や臨時財政対策債の減などにより経常一般財源の収入総額が減となったことなどから、前年度に比べて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151493</xdr:rowOff>
    </xdr:from>
    <xdr:to>
      <xdr:col>24</xdr:col>
      <xdr:colOff>25400</xdr:colOff>
      <xdr:row>76</xdr:row>
      <xdr:rowOff>110671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667343"/>
          <a:ext cx="8382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151493</xdr:rowOff>
    </xdr:from>
    <xdr:to>
      <xdr:col>19</xdr:col>
      <xdr:colOff>187325</xdr:colOff>
      <xdr:row>76</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6673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94343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42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29029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429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121756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100693</xdr:rowOff>
    </xdr:from>
    <xdr:to>
      <xdr:col>20</xdr:col>
      <xdr:colOff>38100</xdr:colOff>
      <xdr:row>74</xdr:row>
      <xdr:rowOff>30843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41020</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38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43543</xdr:rowOff>
    </xdr:from>
    <xdr:to>
      <xdr:col>15</xdr:col>
      <xdr:colOff>149225</xdr:colOff>
      <xdr:row>76</xdr:row>
      <xdr:rowOff>145143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155320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149679</xdr:rowOff>
    </xdr:from>
    <xdr:to>
      <xdr:col>6</xdr:col>
      <xdr:colOff>171450</xdr:colOff>
      <xdr:row>76</xdr:row>
      <xdr:rowOff>79829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90005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大阪市立高等学校等の一元化による教職員数の増等により人件費などが増となったことに加え、地方交付税や臨時財政対策債の減などにより経常一般財源の収入総額が減となったことなどから、前年度に比べて</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135165</xdr:rowOff>
    </xdr:from>
    <xdr:to>
      <xdr:col>82</xdr:col>
      <xdr:colOff>107950</xdr:colOff>
      <xdr:row>81</xdr:row>
      <xdr:rowOff>91621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651015"/>
          <a:ext cx="838200" cy="132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163484</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135165</xdr:rowOff>
    </xdr:from>
    <xdr:to>
      <xdr:col>78</xdr:col>
      <xdr:colOff>69850</xdr:colOff>
      <xdr:row>80</xdr:row>
      <xdr:rowOff>121557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651015"/>
          <a:ext cx="889000" cy="11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98170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97064</xdr:rowOff>
    </xdr:from>
    <xdr:to>
      <xdr:col>73</xdr:col>
      <xdr:colOff>180975</xdr:colOff>
      <xdr:row>80</xdr:row>
      <xdr:rowOff>121557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416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13806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97064</xdr:rowOff>
    </xdr:from>
    <xdr:to>
      <xdr:col>69</xdr:col>
      <xdr:colOff>92075</xdr:colOff>
      <xdr:row>80</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6416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76399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40821</xdr:rowOff>
    </xdr:from>
    <xdr:to>
      <xdr:col>82</xdr:col>
      <xdr:colOff>158750</xdr:colOff>
      <xdr:row>81</xdr:row>
      <xdr:rowOff>142421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120848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83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84365</xdr:rowOff>
    </xdr:from>
    <xdr:to>
      <xdr:col>78</xdr:col>
      <xdr:colOff>120650</xdr:colOff>
      <xdr:row>74</xdr:row>
      <xdr:rowOff>14515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170742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8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70757</xdr:rowOff>
    </xdr:from>
    <xdr:to>
      <xdr:col>74</xdr:col>
      <xdr:colOff>31750</xdr:colOff>
      <xdr:row>81</xdr:row>
      <xdr:rowOff>907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157134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46264</xdr:rowOff>
    </xdr:from>
    <xdr:to>
      <xdr:col>69</xdr:col>
      <xdr:colOff>142875</xdr:colOff>
      <xdr:row>79</xdr:row>
      <xdr:rowOff>147864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38100</xdr:rowOff>
    </xdr:from>
    <xdr:to>
      <xdr:col>65</xdr:col>
      <xdr:colOff>53975</xdr:colOff>
      <xdr:row>80</xdr:row>
      <xdr:rowOff>139700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124477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136525</xdr:rowOff>
    </xdr:from>
    <xdr:to>
      <xdr:col>29</xdr:col>
      <xdr:colOff>127000</xdr:colOff>
      <xdr:row>17</xdr:row>
      <xdr:rowOff>3994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7350"/>
          <a:ext cx="647700" cy="38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148867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6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171234</xdr:rowOff>
    </xdr:from>
    <xdr:to>
      <xdr:col>26</xdr:col>
      <xdr:colOff>50800</xdr:colOff>
      <xdr:row>17</xdr:row>
      <xdr:rowOff>3994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62059"/>
          <a:ext cx="698500" cy="4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86974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162338</xdr:rowOff>
    </xdr:from>
    <xdr:to>
      <xdr:col>22</xdr:col>
      <xdr:colOff>114300</xdr:colOff>
      <xdr:row>16</xdr:row>
      <xdr:rowOff>171234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53163"/>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71277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162338</xdr:rowOff>
    </xdr:from>
    <xdr:to>
      <xdr:col>18</xdr:col>
      <xdr:colOff>177800</xdr:colOff>
      <xdr:row>17</xdr:row>
      <xdr:rowOff>279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3163"/>
          <a:ext cx="698500" cy="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70896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85725</xdr:rowOff>
    </xdr:from>
    <xdr:to>
      <xdr:col>29</xdr:col>
      <xdr:colOff>177800</xdr:colOff>
      <xdr:row>17</xdr:row>
      <xdr:rowOff>15875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57802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124644</xdr:rowOff>
    </xdr:from>
    <xdr:to>
      <xdr:col>26</xdr:col>
      <xdr:colOff>101600</xdr:colOff>
      <xdr:row>17</xdr:row>
      <xdr:rowOff>54794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39571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0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120434</xdr:rowOff>
    </xdr:from>
    <xdr:to>
      <xdr:col>22</xdr:col>
      <xdr:colOff>165100</xdr:colOff>
      <xdr:row>17</xdr:row>
      <xdr:rowOff>50584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35361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9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111538</xdr:rowOff>
    </xdr:from>
    <xdr:to>
      <xdr:col>19</xdr:col>
      <xdr:colOff>38100</xdr:colOff>
      <xdr:row>17</xdr:row>
      <xdr:rowOff>41688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2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26465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8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120929</xdr:rowOff>
    </xdr:from>
    <xdr:to>
      <xdr:col>15</xdr:col>
      <xdr:colOff>101600</xdr:colOff>
      <xdr:row>17</xdr:row>
      <xdr:rowOff>51079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35856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9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90489</xdr:rowOff>
    </xdr:from>
    <xdr:to>
      <xdr:col>29</xdr:col>
      <xdr:colOff>127000</xdr:colOff>
      <xdr:row>36</xdr:row>
      <xdr:rowOff>165340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43739"/>
          <a:ext cx="647700" cy="74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6430</xdr:rowOff>
    </xdr:from>
    <xdr:to>
      <xdr:col>26</xdr:col>
      <xdr:colOff>50800</xdr:colOff>
      <xdr:row>36</xdr:row>
      <xdr:rowOff>165340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59680"/>
          <a:ext cx="698500" cy="158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158847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6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298646</xdr:rowOff>
    </xdr:from>
    <xdr:to>
      <xdr:col>22</xdr:col>
      <xdr:colOff>114300</xdr:colOff>
      <xdr:row>36</xdr:row>
      <xdr:rowOff>6430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08996"/>
          <a:ext cx="698500" cy="5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165405</xdr:rowOff>
    </xdr:from>
    <xdr:to>
      <xdr:col>18</xdr:col>
      <xdr:colOff>177800</xdr:colOff>
      <xdr:row>35</xdr:row>
      <xdr:rowOff>298646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75755"/>
          <a:ext cx="698500" cy="13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133838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111632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6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39689</xdr:rowOff>
    </xdr:from>
    <xdr:to>
      <xdr:col>29</xdr:col>
      <xdr:colOff>177800</xdr:colOff>
      <xdr:row>36</xdr:row>
      <xdr:rowOff>141289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9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11766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6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114540</xdr:rowOff>
    </xdr:from>
    <xdr:to>
      <xdr:col>26</xdr:col>
      <xdr:colOff>101600</xdr:colOff>
      <xdr:row>37</xdr:row>
      <xdr:rowOff>44690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6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29467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5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298530</xdr:rowOff>
    </xdr:from>
    <xdr:to>
      <xdr:col>22</xdr:col>
      <xdr:colOff>165100</xdr:colOff>
      <xdr:row>36</xdr:row>
      <xdr:rowOff>57230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0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67407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7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247846</xdr:rowOff>
    </xdr:from>
    <xdr:to>
      <xdr:col>19</xdr:col>
      <xdr:colOff>38100</xdr:colOff>
      <xdr:row>36</xdr:row>
      <xdr:rowOff>6546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5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16723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2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114605</xdr:rowOff>
    </xdr:from>
    <xdr:to>
      <xdr:col>15</xdr:col>
      <xdr:colOff>101600</xdr:colOff>
      <xdr:row>35</xdr:row>
      <xdr:rowOff>216205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2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226382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9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8,784,421
8,516,503
1,905.34
3,942,613,114
3,895,343,951
23,408,133
1,661,424,631
4,935,953,926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11064</xdr:rowOff>
    </xdr:from>
    <xdr:to>
      <xdr:col>24</xdr:col>
      <xdr:colOff>63500</xdr:colOff>
      <xdr:row>36</xdr:row>
      <xdr:rowOff>43525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3264"/>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35818</xdr:rowOff>
    </xdr:from>
    <xdr:to>
      <xdr:col>19</xdr:col>
      <xdr:colOff>177800</xdr:colOff>
      <xdr:row>36</xdr:row>
      <xdr:rowOff>43525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08018"/>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131948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57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24943</xdr:rowOff>
    </xdr:from>
    <xdr:to>
      <xdr:col>15</xdr:col>
      <xdr:colOff>50800</xdr:colOff>
      <xdr:row>36</xdr:row>
      <xdr:rowOff>35818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97143"/>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118542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24943</xdr:rowOff>
    </xdr:from>
    <xdr:to>
      <xdr:col>10</xdr:col>
      <xdr:colOff>114300</xdr:colOff>
      <xdr:row>36</xdr:row>
      <xdr:rowOff>26510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97143"/>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114264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110639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131714</xdr:rowOff>
    </xdr:from>
    <xdr:to>
      <xdr:col>24</xdr:col>
      <xdr:colOff>114300</xdr:colOff>
      <xdr:row>36</xdr:row>
      <xdr:rowOff>61864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110141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164175</xdr:rowOff>
    </xdr:from>
    <xdr:to>
      <xdr:col>20</xdr:col>
      <xdr:colOff>38100</xdr:colOff>
      <xdr:row>36</xdr:row>
      <xdr:rowOff>94325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85452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62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156468</xdr:rowOff>
    </xdr:from>
    <xdr:to>
      <xdr:col>15</xdr:col>
      <xdr:colOff>101600</xdr:colOff>
      <xdr:row>36</xdr:row>
      <xdr:rowOff>86618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77745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4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145593</xdr:rowOff>
    </xdr:from>
    <xdr:to>
      <xdr:col>10</xdr:col>
      <xdr:colOff>165100</xdr:colOff>
      <xdr:row>36</xdr:row>
      <xdr:rowOff>75743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66870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147160</xdr:rowOff>
    </xdr:from>
    <xdr:to>
      <xdr:col>6</xdr:col>
      <xdr:colOff>38100</xdr:colOff>
      <xdr:row>36</xdr:row>
      <xdr:rowOff>77310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68437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43545</xdr:rowOff>
    </xdr:from>
    <xdr:to>
      <xdr:col>24</xdr:col>
      <xdr:colOff>62865</xdr:colOff>
      <xdr:row>57</xdr:row>
      <xdr:rowOff>125699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6045"/>
          <a:ext cx="1270" cy="12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129526</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99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125699</xdr:rowOff>
    </xdr:from>
    <xdr:to>
      <xdr:col>24</xdr:col>
      <xdr:colOff>152400</xdr:colOff>
      <xdr:row>57</xdr:row>
      <xdr:rowOff>125699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89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161672</xdr:rowOff>
    </xdr:from>
    <xdr:ext cx="534377"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9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43545</xdr:rowOff>
    </xdr:from>
    <xdr:to>
      <xdr:col>24</xdr:col>
      <xdr:colOff>152400</xdr:colOff>
      <xdr:row>50</xdr:row>
      <xdr:rowOff>43545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6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24514</xdr:rowOff>
    </xdr:from>
    <xdr:to>
      <xdr:col>24</xdr:col>
      <xdr:colOff>63500</xdr:colOff>
      <xdr:row>57</xdr:row>
      <xdr:rowOff>29058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625714"/>
          <a:ext cx="838200" cy="17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138793</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56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160366</xdr:rowOff>
    </xdr:from>
    <xdr:to>
      <xdr:col>24</xdr:col>
      <xdr:colOff>114300</xdr:colOff>
      <xdr:row>56</xdr:row>
      <xdr:rowOff>90516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5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29058</xdr:rowOff>
    </xdr:from>
    <xdr:to>
      <xdr:col>19</xdr:col>
      <xdr:colOff>177800</xdr:colOff>
      <xdr:row>58</xdr:row>
      <xdr:rowOff>35116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01708"/>
          <a:ext cx="889000" cy="17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104873</xdr:rowOff>
    </xdr:from>
    <xdr:to>
      <xdr:col>20</xdr:col>
      <xdr:colOff>38100</xdr:colOff>
      <xdr:row>57</xdr:row>
      <xdr:rowOff>35023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70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51550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17411" y="948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35116</xdr:rowOff>
    </xdr:from>
    <xdr:to>
      <xdr:col>15</xdr:col>
      <xdr:colOff>50800</xdr:colOff>
      <xdr:row>58</xdr:row>
      <xdr:rowOff>95666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79216"/>
          <a:ext cx="889000" cy="6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64040</xdr:rowOff>
    </xdr:from>
    <xdr:to>
      <xdr:col>15</xdr:col>
      <xdr:colOff>101600</xdr:colOff>
      <xdr:row>57</xdr:row>
      <xdr:rowOff>165640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10717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95666</xdr:rowOff>
    </xdr:from>
    <xdr:to>
      <xdr:col>10</xdr:col>
      <xdr:colOff>114300</xdr:colOff>
      <xdr:row>58</xdr:row>
      <xdr:rowOff>97837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39766"/>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124733</xdr:rowOff>
    </xdr:from>
    <xdr:to>
      <xdr:col>10</xdr:col>
      <xdr:colOff>165100</xdr:colOff>
      <xdr:row>58</xdr:row>
      <xdr:rowOff>54883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71410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137678</xdr:rowOff>
    </xdr:from>
    <xdr:to>
      <xdr:col>6</xdr:col>
      <xdr:colOff>38100</xdr:colOff>
      <xdr:row>58</xdr:row>
      <xdr:rowOff>67828</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84355</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8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145164</xdr:rowOff>
    </xdr:from>
    <xdr:to>
      <xdr:col>24</xdr:col>
      <xdr:colOff>114300</xdr:colOff>
      <xdr:row>56</xdr:row>
      <xdr:rowOff>75314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5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168041</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42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149708</xdr:rowOff>
    </xdr:from>
    <xdr:to>
      <xdr:col>20</xdr:col>
      <xdr:colOff>38100</xdr:colOff>
      <xdr:row>57</xdr:row>
      <xdr:rowOff>79858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70985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17411" y="98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155766</xdr:rowOff>
    </xdr:from>
    <xdr:to>
      <xdr:col>15</xdr:col>
      <xdr:colOff>101600</xdr:colOff>
      <xdr:row>58</xdr:row>
      <xdr:rowOff>85916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58</xdr:row>
      <xdr:rowOff>77043</xdr:rowOff>
    </xdr:from>
    <xdr:ext cx="469744"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73428" y="1002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44866</xdr:rowOff>
    </xdr:from>
    <xdr:to>
      <xdr:col>10</xdr:col>
      <xdr:colOff>165100</xdr:colOff>
      <xdr:row>58</xdr:row>
      <xdr:rowOff>146466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58</xdr:row>
      <xdr:rowOff>137593</xdr:rowOff>
    </xdr:from>
    <xdr:ext cx="469744"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84428" y="1008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47037</xdr:rowOff>
    </xdr:from>
    <xdr:to>
      <xdr:col>6</xdr:col>
      <xdr:colOff>38100</xdr:colOff>
      <xdr:row>58</xdr:row>
      <xdr:rowOff>148637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58</xdr:row>
      <xdr:rowOff>139764</xdr:rowOff>
    </xdr:from>
    <xdr:ext cx="469744"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95428" y="1008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123806</xdr:rowOff>
    </xdr:from>
    <xdr:to>
      <xdr:col>24</xdr:col>
      <xdr:colOff>63500</xdr:colOff>
      <xdr:row>77</xdr:row>
      <xdr:rowOff>126637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25456"/>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123806</xdr:rowOff>
    </xdr:from>
    <xdr:to>
      <xdr:col>19</xdr:col>
      <xdr:colOff>177800</xdr:colOff>
      <xdr:row>77</xdr:row>
      <xdr:rowOff>135345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25456"/>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21824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49728" y="13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121630</xdr:rowOff>
    </xdr:from>
    <xdr:to>
      <xdr:col>15</xdr:col>
      <xdr:colOff>50800</xdr:colOff>
      <xdr:row>77</xdr:row>
      <xdr:rowOff>135345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2328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30968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95830</xdr:rowOff>
    </xdr:from>
    <xdr:to>
      <xdr:col>10</xdr:col>
      <xdr:colOff>114300</xdr:colOff>
      <xdr:row>77</xdr:row>
      <xdr:rowOff>121630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97480"/>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29771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75837</xdr:rowOff>
    </xdr:from>
    <xdr:to>
      <xdr:col>24</xdr:col>
      <xdr:colOff>114300</xdr:colOff>
      <xdr:row>78</xdr:row>
      <xdr:rowOff>5987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98714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12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73006</xdr:rowOff>
    </xdr:from>
    <xdr:to>
      <xdr:col>20</xdr:col>
      <xdr:colOff>38100</xdr:colOff>
      <xdr:row>78</xdr:row>
      <xdr:rowOff>3156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19683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49728" y="1304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84545</xdr:rowOff>
    </xdr:from>
    <xdr:to>
      <xdr:col>15</xdr:col>
      <xdr:colOff>101600</xdr:colOff>
      <xdr:row>78</xdr:row>
      <xdr:rowOff>14695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31222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06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70830</xdr:rowOff>
    </xdr:from>
    <xdr:to>
      <xdr:col>10</xdr:col>
      <xdr:colOff>165100</xdr:colOff>
      <xdr:row>78</xdr:row>
      <xdr:rowOff>980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17507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0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45030</xdr:rowOff>
    </xdr:from>
    <xdr:to>
      <xdr:col>6</xdr:col>
      <xdr:colOff>38100</xdr:colOff>
      <xdr:row>77</xdr:row>
      <xdr:rowOff>146630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163157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02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74803</xdr:rowOff>
    </xdr:from>
    <xdr:to>
      <xdr:col>24</xdr:col>
      <xdr:colOff>63500</xdr:colOff>
      <xdr:row>98</xdr:row>
      <xdr:rowOff>61976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05453"/>
          <a:ext cx="838200" cy="1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39133</xdr:rowOff>
    </xdr:from>
    <xdr:ext cx="469744"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9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61976</xdr:rowOff>
    </xdr:from>
    <xdr:to>
      <xdr:col>19</xdr:col>
      <xdr:colOff>177800</xdr:colOff>
      <xdr:row>98</xdr:row>
      <xdr:rowOff>158877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64076"/>
          <a:ext cx="889000" cy="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77106</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49728" y="16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158877</xdr:rowOff>
    </xdr:from>
    <xdr:to>
      <xdr:col>15</xdr:col>
      <xdr:colOff>50800</xdr:colOff>
      <xdr:row>99</xdr:row>
      <xdr:rowOff>31242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60977"/>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139082</xdr:rowOff>
    </xdr:from>
    <xdr:ext cx="469744"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73428" y="165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31242</xdr:rowOff>
    </xdr:from>
    <xdr:to>
      <xdr:col>10</xdr:col>
      <xdr:colOff>114300</xdr:colOff>
      <xdr:row>99</xdr:row>
      <xdr:rowOff>46228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7004792"/>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167276</xdr:rowOff>
    </xdr:from>
    <xdr:ext cx="469744"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84428" y="166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28464</xdr:rowOff>
    </xdr:from>
    <xdr:ext cx="469744"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95428" y="1665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24003</xdr:rowOff>
    </xdr:from>
    <xdr:to>
      <xdr:col>24</xdr:col>
      <xdr:colOff>114300</xdr:colOff>
      <xdr:row>97</xdr:row>
      <xdr:rowOff>125603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2430</xdr:rowOff>
    </xdr:from>
    <xdr:ext cx="469744"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3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11176</xdr:rowOff>
    </xdr:from>
    <xdr:to>
      <xdr:col>20</xdr:col>
      <xdr:colOff>38100</xdr:colOff>
      <xdr:row>98</xdr:row>
      <xdr:rowOff>112776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103903</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49728" y="1690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108077</xdr:rowOff>
    </xdr:from>
    <xdr:to>
      <xdr:col>15</xdr:col>
      <xdr:colOff>101600</xdr:colOff>
      <xdr:row>99</xdr:row>
      <xdr:rowOff>38227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9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29354</xdr:rowOff>
    </xdr:from>
    <xdr:ext cx="469744"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73428" y="1700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151892</xdr:rowOff>
    </xdr:from>
    <xdr:to>
      <xdr:col>10</xdr:col>
      <xdr:colOff>165100</xdr:colOff>
      <xdr:row>99</xdr:row>
      <xdr:rowOff>82042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5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73169</xdr:rowOff>
    </xdr:from>
    <xdr:ext cx="469744"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84428" y="1704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166878</xdr:rowOff>
    </xdr:from>
    <xdr:to>
      <xdr:col>6</xdr:col>
      <xdr:colOff>38100</xdr:colOff>
      <xdr:row>99</xdr:row>
      <xdr:rowOff>97028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88155</xdr:rowOff>
    </xdr:from>
    <xdr:ext cx="469744"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95428" y="1706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63942</xdr:rowOff>
    </xdr:from>
    <xdr:to>
      <xdr:col>54</xdr:col>
      <xdr:colOff>189865</xdr:colOff>
      <xdr:row>36</xdr:row>
      <xdr:rowOff>62266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21792"/>
          <a:ext cx="1270" cy="51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66093</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23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62266</xdr:rowOff>
    </xdr:from>
    <xdr:to>
      <xdr:col>55</xdr:col>
      <xdr:colOff>88900</xdr:colOff>
      <xdr:row>36</xdr:row>
      <xdr:rowOff>62266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23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10619</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49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63942</xdr:rowOff>
    </xdr:from>
    <xdr:to>
      <xdr:col>55</xdr:col>
      <xdr:colOff>88900</xdr:colOff>
      <xdr:row>33</xdr:row>
      <xdr:rowOff>63942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2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128720</xdr:rowOff>
    </xdr:from>
    <xdr:to>
      <xdr:col>55</xdr:col>
      <xdr:colOff>0</xdr:colOff>
      <xdr:row>33</xdr:row>
      <xdr:rowOff>160289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72220"/>
          <a:ext cx="838200" cy="54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139008</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683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160581</xdr:rowOff>
    </xdr:from>
    <xdr:to>
      <xdr:col>55</xdr:col>
      <xdr:colOff>50800</xdr:colOff>
      <xdr:row>35</xdr:row>
      <xdr:rowOff>90731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128720</xdr:rowOff>
    </xdr:from>
    <xdr:to>
      <xdr:col>50</xdr:col>
      <xdr:colOff>114300</xdr:colOff>
      <xdr:row>34</xdr:row>
      <xdr:rowOff>94529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72220"/>
          <a:ext cx="889000" cy="6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72220</xdr:rowOff>
    </xdr:from>
    <xdr:to>
      <xdr:col>50</xdr:col>
      <xdr:colOff>165100</xdr:colOff>
      <xdr:row>34</xdr:row>
      <xdr:rowOff>2370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7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164947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27095" y="582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94529</xdr:rowOff>
    </xdr:from>
    <xdr:to>
      <xdr:col>45</xdr:col>
      <xdr:colOff>177800</xdr:colOff>
      <xdr:row>37</xdr:row>
      <xdr:rowOff>53929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23829"/>
          <a:ext cx="889000" cy="47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52675</xdr:rowOff>
    </xdr:from>
    <xdr:to>
      <xdr:col>46</xdr:col>
      <xdr:colOff>38100</xdr:colOff>
      <xdr:row>35</xdr:row>
      <xdr:rowOff>154275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145402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1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53929</xdr:rowOff>
    </xdr:from>
    <xdr:to>
      <xdr:col>41</xdr:col>
      <xdr:colOff>50800</xdr:colOff>
      <xdr:row>37</xdr:row>
      <xdr:rowOff>56254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97579"/>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53254</xdr:rowOff>
    </xdr:from>
    <xdr:to>
      <xdr:col>41</xdr:col>
      <xdr:colOff>101600</xdr:colOff>
      <xdr:row>37</xdr:row>
      <xdr:rowOff>154854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145980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59037</xdr:rowOff>
    </xdr:from>
    <xdr:to>
      <xdr:col>36</xdr:col>
      <xdr:colOff>165100</xdr:colOff>
      <xdr:row>37</xdr:row>
      <xdr:rowOff>160637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151764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109489</xdr:rowOff>
    </xdr:from>
    <xdr:to>
      <xdr:col>55</xdr:col>
      <xdr:colOff>50800</xdr:colOff>
      <xdr:row>34</xdr:row>
      <xdr:rowOff>39639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24416</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8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77920</xdr:rowOff>
    </xdr:from>
    <xdr:to>
      <xdr:col>50</xdr:col>
      <xdr:colOff>165100</xdr:colOff>
      <xdr:row>31</xdr:row>
      <xdr:rowOff>8070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24597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27095" y="499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43729</xdr:rowOff>
    </xdr:from>
    <xdr:to>
      <xdr:col>46</xdr:col>
      <xdr:colOff>38100</xdr:colOff>
      <xdr:row>34</xdr:row>
      <xdr:rowOff>145329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161856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6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3129</xdr:rowOff>
    </xdr:from>
    <xdr:to>
      <xdr:col>41</xdr:col>
      <xdr:colOff>101600</xdr:colOff>
      <xdr:row>37</xdr:row>
      <xdr:rowOff>104729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121256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2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5454</xdr:rowOff>
    </xdr:from>
    <xdr:to>
      <xdr:col>36</xdr:col>
      <xdr:colOff>165100</xdr:colOff>
      <xdr:row>37</xdr:row>
      <xdr:rowOff>107054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123581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33466</xdr:rowOff>
    </xdr:from>
    <xdr:to>
      <xdr:col>55</xdr:col>
      <xdr:colOff>0</xdr:colOff>
      <xdr:row>58</xdr:row>
      <xdr:rowOff>40487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977566"/>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98399</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28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33466</xdr:rowOff>
    </xdr:from>
    <xdr:to>
      <xdr:col>50</xdr:col>
      <xdr:colOff>114300</xdr:colOff>
      <xdr:row>58</xdr:row>
      <xdr:rowOff>55456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77566"/>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2115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59411" y="94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55456</xdr:rowOff>
    </xdr:from>
    <xdr:to>
      <xdr:col>45</xdr:col>
      <xdr:colOff>177800</xdr:colOff>
      <xdr:row>58</xdr:row>
      <xdr:rowOff>56021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99556"/>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170146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36308</xdr:rowOff>
    </xdr:from>
    <xdr:to>
      <xdr:col>41</xdr:col>
      <xdr:colOff>50800</xdr:colOff>
      <xdr:row>58</xdr:row>
      <xdr:rowOff>56021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80408"/>
          <a:ext cx="889000" cy="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42838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83779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161137</xdr:rowOff>
    </xdr:from>
    <xdr:to>
      <xdr:col>55</xdr:col>
      <xdr:colOff>50800</xdr:colOff>
      <xdr:row>58</xdr:row>
      <xdr:rowOff>91287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76064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154116</xdr:rowOff>
    </xdr:from>
    <xdr:to>
      <xdr:col>50</xdr:col>
      <xdr:colOff>165100</xdr:colOff>
      <xdr:row>58</xdr:row>
      <xdr:rowOff>84266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75393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59411" y="100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4656</xdr:rowOff>
    </xdr:from>
    <xdr:to>
      <xdr:col>46</xdr:col>
      <xdr:colOff>38100</xdr:colOff>
      <xdr:row>58</xdr:row>
      <xdr:rowOff>106256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5221</xdr:rowOff>
    </xdr:from>
    <xdr:to>
      <xdr:col>41</xdr:col>
      <xdr:colOff>101600</xdr:colOff>
      <xdr:row>58</xdr:row>
      <xdr:rowOff>106821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97948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156958</xdr:rowOff>
    </xdr:from>
    <xdr:to>
      <xdr:col>36</xdr:col>
      <xdr:colOff>165100</xdr:colOff>
      <xdr:row>58</xdr:row>
      <xdr:rowOff>87108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78235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6166</xdr:rowOff>
    </xdr:from>
    <xdr:to>
      <xdr:col>55</xdr:col>
      <xdr:colOff>0</xdr:colOff>
      <xdr:row>79</xdr:row>
      <xdr:rowOff>14100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50716"/>
          <a:ext cx="8382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167425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9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6166</xdr:rowOff>
    </xdr:from>
    <xdr:to>
      <xdr:col>50</xdr:col>
      <xdr:colOff>114300</xdr:colOff>
      <xdr:row>79</xdr:row>
      <xdr:rowOff>20631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50716"/>
          <a:ext cx="889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72578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59411" y="131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10688</xdr:rowOff>
    </xdr:from>
    <xdr:to>
      <xdr:col>45</xdr:col>
      <xdr:colOff>177800</xdr:colOff>
      <xdr:row>79</xdr:row>
      <xdr:rowOff>20631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55238"/>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3666</xdr:rowOff>
    </xdr:from>
    <xdr:to>
      <xdr:col>41</xdr:col>
      <xdr:colOff>50800</xdr:colOff>
      <xdr:row>79</xdr:row>
      <xdr:rowOff>10688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48216"/>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100826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134750</xdr:rowOff>
    </xdr:from>
    <xdr:to>
      <xdr:col>55</xdr:col>
      <xdr:colOff>50800</xdr:colOff>
      <xdr:row>79</xdr:row>
      <xdr:rowOff>64900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49677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126816</xdr:rowOff>
    </xdr:from>
    <xdr:to>
      <xdr:col>50</xdr:col>
      <xdr:colOff>165100</xdr:colOff>
      <xdr:row>79</xdr:row>
      <xdr:rowOff>56966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48093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91728" y="1359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141281</xdr:rowOff>
    </xdr:from>
    <xdr:to>
      <xdr:col>46</xdr:col>
      <xdr:colOff>38100</xdr:colOff>
      <xdr:row>79</xdr:row>
      <xdr:rowOff>71431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62558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131338</xdr:rowOff>
    </xdr:from>
    <xdr:to>
      <xdr:col>41</xdr:col>
      <xdr:colOff>101600</xdr:colOff>
      <xdr:row>79</xdr:row>
      <xdr:rowOff>61488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52615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9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124316</xdr:rowOff>
    </xdr:from>
    <xdr:to>
      <xdr:col>36</xdr:col>
      <xdr:colOff>165100</xdr:colOff>
      <xdr:row>79</xdr:row>
      <xdr:rowOff>54466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45593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153339</xdr:rowOff>
    </xdr:from>
    <xdr:to>
      <xdr:col>55</xdr:col>
      <xdr:colOff>0</xdr:colOff>
      <xdr:row>99</xdr:row>
      <xdr:rowOff>58128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955439"/>
          <a:ext cx="8382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40873</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0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153339</xdr:rowOff>
    </xdr:from>
    <xdr:to>
      <xdr:col>50</xdr:col>
      <xdr:colOff>114300</xdr:colOff>
      <xdr:row>99</xdr:row>
      <xdr:rowOff>38849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955439"/>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115854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64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38849</xdr:rowOff>
    </xdr:from>
    <xdr:to>
      <xdr:col>45</xdr:col>
      <xdr:colOff>177800</xdr:colOff>
      <xdr:row>99</xdr:row>
      <xdr:rowOff>66548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12399"/>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12675</xdr:rowOff>
    </xdr:from>
    <xdr:to>
      <xdr:col>41</xdr:col>
      <xdr:colOff>50800</xdr:colOff>
      <xdr:row>99</xdr:row>
      <xdr:rowOff>66548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86225"/>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51922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5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105909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7328</xdr:rowOff>
    </xdr:from>
    <xdr:to>
      <xdr:col>55</xdr:col>
      <xdr:colOff>50800</xdr:colOff>
      <xdr:row>99</xdr:row>
      <xdr:rowOff>108928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93705</xdr:rowOff>
    </xdr:from>
    <xdr:ext cx="469744"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102539</xdr:rowOff>
    </xdr:from>
    <xdr:to>
      <xdr:col>50</xdr:col>
      <xdr:colOff>165100</xdr:colOff>
      <xdr:row>99</xdr:row>
      <xdr:rowOff>32689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23816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59411"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159499</xdr:rowOff>
    </xdr:from>
    <xdr:to>
      <xdr:col>46</xdr:col>
      <xdr:colOff>38100</xdr:colOff>
      <xdr:row>99</xdr:row>
      <xdr:rowOff>89649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80776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5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15748</xdr:rowOff>
    </xdr:from>
    <xdr:to>
      <xdr:col>41</xdr:col>
      <xdr:colOff>101600</xdr:colOff>
      <xdr:row>99</xdr:row>
      <xdr:rowOff>117348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108475</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708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133325</xdr:rowOff>
    </xdr:from>
    <xdr:to>
      <xdr:col>36</xdr:col>
      <xdr:colOff>165100</xdr:colOff>
      <xdr:row>99</xdr:row>
      <xdr:rowOff>63475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54602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34544</xdr:rowOff>
    </xdr:from>
    <xdr:to>
      <xdr:col>85</xdr:col>
      <xdr:colOff>127000</xdr:colOff>
      <xdr:row>39</xdr:row>
      <xdr:rowOff>41656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21094"/>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132224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04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32512</xdr:rowOff>
    </xdr:from>
    <xdr:to>
      <xdr:col>81</xdr:col>
      <xdr:colOff>50800</xdr:colOff>
      <xdr:row>39</xdr:row>
      <xdr:rowOff>34544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9062"/>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73169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33728" y="60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22733</xdr:rowOff>
    </xdr:from>
    <xdr:to>
      <xdr:col>76</xdr:col>
      <xdr:colOff>114300</xdr:colOff>
      <xdr:row>39</xdr:row>
      <xdr:rowOff>32512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09283"/>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79011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169037</xdr:rowOff>
    </xdr:from>
    <xdr:to>
      <xdr:col>71</xdr:col>
      <xdr:colOff>177800</xdr:colOff>
      <xdr:row>39</xdr:row>
      <xdr:rowOff>22733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8413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145813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168419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162306</xdr:rowOff>
    </xdr:from>
    <xdr:to>
      <xdr:col>85</xdr:col>
      <xdr:colOff>177800</xdr:colOff>
      <xdr:row>39</xdr:row>
      <xdr:rowOff>92456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77233</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2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155194</xdr:rowOff>
    </xdr:from>
    <xdr:to>
      <xdr:col>81</xdr:col>
      <xdr:colOff>101600</xdr:colOff>
      <xdr:row>39</xdr:row>
      <xdr:rowOff>85344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71633</xdr:colOff>
      <xdr:row>39</xdr:row>
      <xdr:rowOff>76471</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116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153162</xdr:rowOff>
    </xdr:from>
    <xdr:to>
      <xdr:col>76</xdr:col>
      <xdr:colOff>165100</xdr:colOff>
      <xdr:row>39</xdr:row>
      <xdr:rowOff>83312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74439</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760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143383</xdr:rowOff>
    </xdr:from>
    <xdr:to>
      <xdr:col>72</xdr:col>
      <xdr:colOff>38100</xdr:colOff>
      <xdr:row>39</xdr:row>
      <xdr:rowOff>73533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64660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118237</xdr:rowOff>
    </xdr:from>
    <xdr:to>
      <xdr:col>67</xdr:col>
      <xdr:colOff>101600</xdr:colOff>
      <xdr:row>39</xdr:row>
      <xdr:rowOff>48387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39514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141071</xdr:rowOff>
    </xdr:from>
    <xdr:to>
      <xdr:col>85</xdr:col>
      <xdr:colOff>127000</xdr:colOff>
      <xdr:row>75</xdr:row>
      <xdr:rowOff>160693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99821"/>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138866</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54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160693</xdr:rowOff>
    </xdr:from>
    <xdr:to>
      <xdr:col>81</xdr:col>
      <xdr:colOff>50800</xdr:colOff>
      <xdr:row>76</xdr:row>
      <xdr:rowOff>29935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019443"/>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142562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01411" y="124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29935</xdr:rowOff>
    </xdr:from>
    <xdr:to>
      <xdr:col>76</xdr:col>
      <xdr:colOff>114300</xdr:colOff>
      <xdr:row>76</xdr:row>
      <xdr:rowOff>49251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060135"/>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161231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6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49251</xdr:rowOff>
    </xdr:from>
    <xdr:to>
      <xdr:col>71</xdr:col>
      <xdr:colOff>177800</xdr:colOff>
      <xdr:row>76</xdr:row>
      <xdr:rowOff>55880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07945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10126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171328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90271</xdr:rowOff>
    </xdr:from>
    <xdr:to>
      <xdr:col>85</xdr:col>
      <xdr:colOff>177800</xdr:colOff>
      <xdr:row>76</xdr:row>
      <xdr:rowOff>20420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490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68698</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109893</xdr:rowOff>
    </xdr:from>
    <xdr:to>
      <xdr:col>81</xdr:col>
      <xdr:colOff>101600</xdr:colOff>
      <xdr:row>76</xdr:row>
      <xdr:rowOff>40044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968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31170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01411" y="130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150585</xdr:rowOff>
    </xdr:from>
    <xdr:to>
      <xdr:col>76</xdr:col>
      <xdr:colOff>165100</xdr:colOff>
      <xdr:row>76</xdr:row>
      <xdr:rowOff>80735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169901</xdr:rowOff>
    </xdr:from>
    <xdr:to>
      <xdr:col>72</xdr:col>
      <xdr:colOff>38100</xdr:colOff>
      <xdr:row>76</xdr:row>
      <xdr:rowOff>100051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91178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5080</xdr:rowOff>
    </xdr:from>
    <xdr:to>
      <xdr:col>67</xdr:col>
      <xdr:colOff>101600</xdr:colOff>
      <xdr:row>76</xdr:row>
      <xdr:rowOff>106680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97807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131563</xdr:rowOff>
    </xdr:from>
    <xdr:to>
      <xdr:col>85</xdr:col>
      <xdr:colOff>127000</xdr:colOff>
      <xdr:row>96</xdr:row>
      <xdr:rowOff>86207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5904963"/>
          <a:ext cx="838200" cy="6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75065</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19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131563</xdr:rowOff>
    </xdr:from>
    <xdr:to>
      <xdr:col>81</xdr:col>
      <xdr:colOff>50800</xdr:colOff>
      <xdr:row>98</xdr:row>
      <xdr:rowOff>27961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5904963"/>
          <a:ext cx="889000" cy="92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75009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01411" y="161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27961</xdr:rowOff>
    </xdr:from>
    <xdr:to>
      <xdr:col>76</xdr:col>
      <xdr:colOff>114300</xdr:colOff>
      <xdr:row>98</xdr:row>
      <xdr:rowOff>29012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830061"/>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104157</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57428" y="1639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29012</xdr:rowOff>
    </xdr:from>
    <xdr:to>
      <xdr:col>71</xdr:col>
      <xdr:colOff>177800</xdr:colOff>
      <xdr:row>98</xdr:row>
      <xdr:rowOff>34133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83111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35407</xdr:rowOff>
    </xdr:from>
    <xdr:to>
      <xdr:col>85</xdr:col>
      <xdr:colOff>177800</xdr:colOff>
      <xdr:row>96</xdr:row>
      <xdr:rowOff>137007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13834</xdr:rowOff>
    </xdr:from>
    <xdr:ext cx="469744"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47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80763</xdr:rowOff>
    </xdr:from>
    <xdr:to>
      <xdr:col>81</xdr:col>
      <xdr:colOff>101600</xdr:colOff>
      <xdr:row>93</xdr:row>
      <xdr:rowOff>10913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58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27440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01411" y="156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148611</xdr:rowOff>
    </xdr:from>
    <xdr:to>
      <xdr:col>76</xdr:col>
      <xdr:colOff>165100</xdr:colOff>
      <xdr:row>98</xdr:row>
      <xdr:rowOff>78761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7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69888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7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149662</xdr:rowOff>
    </xdr:from>
    <xdr:to>
      <xdr:col>72</xdr:col>
      <xdr:colOff>38100</xdr:colOff>
      <xdr:row>98</xdr:row>
      <xdr:rowOff>79812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7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70939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87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154783</xdr:rowOff>
    </xdr:from>
    <xdr:to>
      <xdr:col>67</xdr:col>
      <xdr:colOff>101600</xdr:colOff>
      <xdr:row>98</xdr:row>
      <xdr:rowOff>84933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7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76060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87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20320</xdr:rowOff>
    </xdr:from>
    <xdr:to>
      <xdr:col>116</xdr:col>
      <xdr:colOff>63500</xdr:colOff>
      <xdr:row>35</xdr:row>
      <xdr:rowOff>66040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584962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90187</xdr:rowOff>
    </xdr:from>
    <xdr:ext cx="378565"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262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16510</xdr:rowOff>
    </xdr:from>
    <xdr:to>
      <xdr:col>111</xdr:col>
      <xdr:colOff>177800</xdr:colOff>
      <xdr:row>34</xdr:row>
      <xdr:rowOff>20320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5845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16527</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213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137160</xdr:rowOff>
    </xdr:from>
    <xdr:to>
      <xdr:col>107</xdr:col>
      <xdr:colOff>50800</xdr:colOff>
      <xdr:row>34</xdr:row>
      <xdr:rowOff>16510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5280660"/>
          <a:ext cx="889000" cy="56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137177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5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137160</xdr:rowOff>
    </xdr:from>
    <xdr:to>
      <xdr:col>102</xdr:col>
      <xdr:colOff>114300</xdr:colOff>
      <xdr:row>33</xdr:row>
      <xdr:rowOff>140970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528066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90187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6017" y="591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146067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7017" y="631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15240</xdr:rowOff>
    </xdr:from>
    <xdr:to>
      <xdr:col>116</xdr:col>
      <xdr:colOff>114300</xdr:colOff>
      <xdr:row>35</xdr:row>
      <xdr:rowOff>116840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38117</xdr:rowOff>
    </xdr:from>
    <xdr:ext cx="378565"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5867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140970</xdr:rowOff>
    </xdr:from>
    <xdr:to>
      <xdr:col>112</xdr:col>
      <xdr:colOff>38100</xdr:colOff>
      <xdr:row>34</xdr:row>
      <xdr:rowOff>71120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32</xdr:row>
      <xdr:rowOff>87647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21317" y="557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137160</xdr:rowOff>
    </xdr:from>
    <xdr:to>
      <xdr:col>107</xdr:col>
      <xdr:colOff>101600</xdr:colOff>
      <xdr:row>34</xdr:row>
      <xdr:rowOff>67310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83837</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557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86360</xdr:rowOff>
    </xdr:from>
    <xdr:to>
      <xdr:col>102</xdr:col>
      <xdr:colOff>165100</xdr:colOff>
      <xdr:row>31</xdr:row>
      <xdr:rowOff>16510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52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33037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500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90170</xdr:rowOff>
    </xdr:from>
    <xdr:to>
      <xdr:col>98</xdr:col>
      <xdr:colOff>38100</xdr:colOff>
      <xdr:row>34</xdr:row>
      <xdr:rowOff>20320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36847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5523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29401</xdr:rowOff>
    </xdr:from>
    <xdr:to>
      <xdr:col>116</xdr:col>
      <xdr:colOff>63500</xdr:colOff>
      <xdr:row>51</xdr:row>
      <xdr:rowOff>146444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8773351"/>
          <a:ext cx="8382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77565</xdr:rowOff>
    </xdr:from>
    <xdr:ext cx="534377"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5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22102</xdr:rowOff>
    </xdr:from>
    <xdr:to>
      <xdr:col>111</xdr:col>
      <xdr:colOff>177800</xdr:colOff>
      <xdr:row>51</xdr:row>
      <xdr:rowOff>29401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8594602"/>
          <a:ext cx="889000" cy="17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107594</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43411" y="9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22102</xdr:rowOff>
    </xdr:from>
    <xdr:to>
      <xdr:col>107</xdr:col>
      <xdr:colOff>50800</xdr:colOff>
      <xdr:row>57</xdr:row>
      <xdr:rowOff>14215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8594602"/>
          <a:ext cx="889000" cy="119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96131</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147603</xdr:rowOff>
    </xdr:from>
    <xdr:to>
      <xdr:col>102</xdr:col>
      <xdr:colOff>114300</xdr:colOff>
      <xdr:row>57</xdr:row>
      <xdr:rowOff>14215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9748803"/>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30359</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9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16366</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9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95644</xdr:rowOff>
    </xdr:from>
    <xdr:to>
      <xdr:col>116</xdr:col>
      <xdr:colOff>114300</xdr:colOff>
      <xdr:row>52</xdr:row>
      <xdr:rowOff>25794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88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118521</xdr:rowOff>
    </xdr:from>
    <xdr:ext cx="534377"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869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150051</xdr:rowOff>
    </xdr:from>
    <xdr:to>
      <xdr:col>112</xdr:col>
      <xdr:colOff>38100</xdr:colOff>
      <xdr:row>51</xdr:row>
      <xdr:rowOff>80201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87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96728</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43411" y="849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142752</xdr:rowOff>
    </xdr:from>
    <xdr:to>
      <xdr:col>107</xdr:col>
      <xdr:colOff>101600</xdr:colOff>
      <xdr:row>50</xdr:row>
      <xdr:rowOff>72902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8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89429</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83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134865</xdr:rowOff>
    </xdr:from>
    <xdr:to>
      <xdr:col>102</xdr:col>
      <xdr:colOff>165100</xdr:colOff>
      <xdr:row>57</xdr:row>
      <xdr:rowOff>65015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7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81542</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278111" y="95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96803</xdr:rowOff>
    </xdr:from>
    <xdr:to>
      <xdr:col>98</xdr:col>
      <xdr:colOff>38100</xdr:colOff>
      <xdr:row>57</xdr:row>
      <xdr:rowOff>26953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69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43480</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389111" y="94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125330</xdr:rowOff>
    </xdr:from>
    <xdr:to>
      <xdr:col>116</xdr:col>
      <xdr:colOff>63500</xdr:colOff>
      <xdr:row>77</xdr:row>
      <xdr:rowOff>151130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155530"/>
          <a:ext cx="838200" cy="19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71246</xdr:rowOff>
    </xdr:from>
    <xdr:ext cx="469744"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272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84510</xdr:rowOff>
    </xdr:from>
    <xdr:to>
      <xdr:col>111</xdr:col>
      <xdr:colOff>177800</xdr:colOff>
      <xdr:row>77</xdr:row>
      <xdr:rowOff>151130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3286160"/>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79083</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757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76998</xdr:rowOff>
    </xdr:from>
    <xdr:to>
      <xdr:col>107</xdr:col>
      <xdr:colOff>50800</xdr:colOff>
      <xdr:row>77</xdr:row>
      <xdr:rowOff>84510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3278648"/>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94105</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99428" y="134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76998</xdr:rowOff>
    </xdr:from>
    <xdr:to>
      <xdr:col>102</xdr:col>
      <xdr:colOff>114300</xdr:colOff>
      <xdr:row>77</xdr:row>
      <xdr:rowOff>90388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278648"/>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160726</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10428"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113628</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21428" y="12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74530</xdr:rowOff>
    </xdr:from>
    <xdr:to>
      <xdr:col>116</xdr:col>
      <xdr:colOff>114300</xdr:colOff>
      <xdr:row>77</xdr:row>
      <xdr:rowOff>4680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1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97408</xdr:rowOff>
    </xdr:from>
    <xdr:ext cx="469744"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95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100330</xdr:rowOff>
    </xdr:from>
    <xdr:to>
      <xdr:col>112</xdr:col>
      <xdr:colOff>38100</xdr:colOff>
      <xdr:row>78</xdr:row>
      <xdr:rowOff>30480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47007</xdr:rowOff>
    </xdr:from>
    <xdr:ext cx="469744"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757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33710</xdr:rowOff>
    </xdr:from>
    <xdr:to>
      <xdr:col>107</xdr:col>
      <xdr:colOff>101600</xdr:colOff>
      <xdr:row>77</xdr:row>
      <xdr:rowOff>135310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2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151837</xdr:rowOff>
    </xdr:from>
    <xdr:ext cx="469744"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99428" y="13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26198</xdr:rowOff>
    </xdr:from>
    <xdr:to>
      <xdr:col>102</xdr:col>
      <xdr:colOff>165100</xdr:colOff>
      <xdr:row>77</xdr:row>
      <xdr:rowOff>127798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2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144325</xdr:rowOff>
    </xdr:from>
    <xdr:ext cx="469744"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10428" y="1300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39588</xdr:rowOff>
    </xdr:from>
    <xdr:to>
      <xdr:col>98</xdr:col>
      <xdr:colOff>38100</xdr:colOff>
      <xdr:row>77</xdr:row>
      <xdr:rowOff>141188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2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132315</xdr:rowOff>
    </xdr:from>
    <xdr:ext cx="469744"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21428" y="133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新型コロナウイルス関連経費の歳出規模が大きいことなどの要因によりグループ内平均を上回っていると推測される。令和４年度は、営業時間短縮協力金支給事業費の減や生活福祉資金貸付事業費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・「積立金」は、後年度の普通交付税算定における精算等の対応のための一時的な積立分を含む財政調整基金積立金の減などにより、前年度に比べ減少した。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・「貸付金」は、各種融資制度に対する貸付金の額が大きいことなどの要因によってグループ内平均より高い水準にあると推測され、令和４年度は制度融資預託金の減などにより、前年度に比べ減少した。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・「繰出金」は、国民健康保険特別会計繰出金の増などにより、前年度に比べ増加した。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8,784,421
8,516,503
1,905.34
3,942,613,114
3,895,343,951
23,408,133
1,661,424,631
4,935,953,926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130556</xdr:rowOff>
    </xdr:from>
    <xdr:to>
      <xdr:col>24</xdr:col>
      <xdr:colOff>63500</xdr:colOff>
      <xdr:row>37</xdr:row>
      <xdr:rowOff>137414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7420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109491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7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130556</xdr:rowOff>
    </xdr:from>
    <xdr:to>
      <xdr:col>19</xdr:col>
      <xdr:colOff>177800</xdr:colOff>
      <xdr:row>37</xdr:row>
      <xdr:rowOff>132842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74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44721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119126</xdr:rowOff>
    </xdr:from>
    <xdr:to>
      <xdr:col>15</xdr:col>
      <xdr:colOff>50800</xdr:colOff>
      <xdr:row>37</xdr:row>
      <xdr:rowOff>132842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62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31005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68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119126</xdr:rowOff>
    </xdr:from>
    <xdr:to>
      <xdr:col>10</xdr:col>
      <xdr:colOff>114300</xdr:colOff>
      <xdr:row>37</xdr:row>
      <xdr:rowOff>119126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62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165879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3573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66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86614</xdr:rowOff>
    </xdr:from>
    <xdr:to>
      <xdr:col>24</xdr:col>
      <xdr:colOff>114300</xdr:colOff>
      <xdr:row>38</xdr:row>
      <xdr:rowOff>16764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1541</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45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79756</xdr:rowOff>
    </xdr:from>
    <xdr:to>
      <xdr:col>20</xdr:col>
      <xdr:colOff>38100</xdr:colOff>
      <xdr:row>38</xdr:row>
      <xdr:rowOff>9906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1033</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82042</xdr:rowOff>
    </xdr:from>
    <xdr:to>
      <xdr:col>15</xdr:col>
      <xdr:colOff>101600</xdr:colOff>
      <xdr:row>38</xdr:row>
      <xdr:rowOff>12192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3319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68326</xdr:rowOff>
    </xdr:from>
    <xdr:to>
      <xdr:col>10</xdr:col>
      <xdr:colOff>165100</xdr:colOff>
      <xdr:row>37</xdr:row>
      <xdr:rowOff>169926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161053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68326</xdr:rowOff>
    </xdr:from>
    <xdr:to>
      <xdr:col>6</xdr:col>
      <xdr:colOff>38100</xdr:colOff>
      <xdr:row>37</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161053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142596</xdr:rowOff>
    </xdr:from>
    <xdr:to>
      <xdr:col>24</xdr:col>
      <xdr:colOff>63500</xdr:colOff>
      <xdr:row>58</xdr:row>
      <xdr:rowOff>66624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400896"/>
          <a:ext cx="838200" cy="60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52112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81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142596</xdr:rowOff>
    </xdr:from>
    <xdr:to>
      <xdr:col>19</xdr:col>
      <xdr:colOff>177800</xdr:colOff>
      <xdr:row>59</xdr:row>
      <xdr:rowOff>61138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400896"/>
          <a:ext cx="889000" cy="77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23398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61138</xdr:rowOff>
    </xdr:from>
    <xdr:to>
      <xdr:col>15</xdr:col>
      <xdr:colOff>50800</xdr:colOff>
      <xdr:row>59</xdr:row>
      <xdr:rowOff>63653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17668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44264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63653</xdr:rowOff>
    </xdr:from>
    <xdr:to>
      <xdr:col>10</xdr:col>
      <xdr:colOff>114300</xdr:colOff>
      <xdr:row>59</xdr:row>
      <xdr:rowOff>90665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179203"/>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70781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15824</xdr:rowOff>
    </xdr:from>
    <xdr:to>
      <xdr:col>24</xdr:col>
      <xdr:colOff>114300</xdr:colOff>
      <xdr:row>58</xdr:row>
      <xdr:rowOff>117424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102201</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91796</xdr:rowOff>
    </xdr:from>
    <xdr:to>
      <xdr:col>20</xdr:col>
      <xdr:colOff>38100</xdr:colOff>
      <xdr:row>55</xdr:row>
      <xdr:rowOff>21946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5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38473</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12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10338</xdr:rowOff>
    </xdr:from>
    <xdr:to>
      <xdr:col>15</xdr:col>
      <xdr:colOff>101600</xdr:colOff>
      <xdr:row>59</xdr:row>
      <xdr:rowOff>111938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1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59</xdr:row>
      <xdr:rowOff>103065</xdr:rowOff>
    </xdr:from>
    <xdr:ext cx="469744"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73428" y="1021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12853</xdr:rowOff>
    </xdr:from>
    <xdr:to>
      <xdr:col>10</xdr:col>
      <xdr:colOff>165100</xdr:colOff>
      <xdr:row>59</xdr:row>
      <xdr:rowOff>114453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1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105580</xdr:rowOff>
    </xdr:from>
    <xdr:ext cx="469744"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84428" y="1022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39865</xdr:rowOff>
    </xdr:from>
    <xdr:to>
      <xdr:col>6</xdr:col>
      <xdr:colOff>38100</xdr:colOff>
      <xdr:row>59</xdr:row>
      <xdr:rowOff>141465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1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132592</xdr:rowOff>
    </xdr:from>
    <xdr:ext cx="469744"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95428" y="102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4864</xdr:rowOff>
    </xdr:from>
    <xdr:to>
      <xdr:col>24</xdr:col>
      <xdr:colOff>62865</xdr:colOff>
      <xdr:row>77</xdr:row>
      <xdr:rowOff>137413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349264"/>
          <a:ext cx="1270" cy="98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141240</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34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137413</xdr:rowOff>
    </xdr:from>
    <xdr:to>
      <xdr:col>24</xdr:col>
      <xdr:colOff>152400</xdr:colOff>
      <xdr:row>77</xdr:row>
      <xdr:rowOff>137413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3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122991</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1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4864</xdr:rowOff>
    </xdr:from>
    <xdr:to>
      <xdr:col>24</xdr:col>
      <xdr:colOff>152400</xdr:colOff>
      <xdr:row>72</xdr:row>
      <xdr:rowOff>4864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349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36944</xdr:rowOff>
    </xdr:from>
    <xdr:to>
      <xdr:col>24</xdr:col>
      <xdr:colOff>63500</xdr:colOff>
      <xdr:row>73</xdr:row>
      <xdr:rowOff>73940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552794"/>
          <a:ext cx="838200" cy="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17301</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876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38874</xdr:rowOff>
    </xdr:from>
    <xdr:to>
      <xdr:col>24</xdr:col>
      <xdr:colOff>114300</xdr:colOff>
      <xdr:row>75</xdr:row>
      <xdr:rowOff>140474</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157150</xdr:rowOff>
    </xdr:from>
    <xdr:to>
      <xdr:col>19</xdr:col>
      <xdr:colOff>177800</xdr:colOff>
      <xdr:row>73</xdr:row>
      <xdr:rowOff>73940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330100"/>
          <a:ext cx="889000" cy="2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37046</xdr:rowOff>
    </xdr:from>
    <xdr:to>
      <xdr:col>20</xdr:col>
      <xdr:colOff>38100</xdr:colOff>
      <xdr:row>75</xdr:row>
      <xdr:rowOff>138646</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8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129773</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9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157150</xdr:rowOff>
    </xdr:from>
    <xdr:to>
      <xdr:col>15</xdr:col>
      <xdr:colOff>50800</xdr:colOff>
      <xdr:row>76</xdr:row>
      <xdr:rowOff>134365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330100"/>
          <a:ext cx="889000" cy="8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104483</xdr:rowOff>
    </xdr:from>
    <xdr:to>
      <xdr:col>15</xdr:col>
      <xdr:colOff>101600</xdr:colOff>
      <xdr:row>75</xdr:row>
      <xdr:rowOff>34633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7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25760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134365</xdr:rowOff>
    </xdr:from>
    <xdr:to>
      <xdr:col>10</xdr:col>
      <xdr:colOff>114300</xdr:colOff>
      <xdr:row>77</xdr:row>
      <xdr:rowOff>73597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164565"/>
          <a:ext cx="889000" cy="11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47143</xdr:rowOff>
    </xdr:from>
    <xdr:to>
      <xdr:col>10</xdr:col>
      <xdr:colOff>165100</xdr:colOff>
      <xdr:row>77</xdr:row>
      <xdr:rowOff>148743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2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139870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3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141630</xdr:rowOff>
    </xdr:from>
    <xdr:to>
      <xdr:col>6</xdr:col>
      <xdr:colOff>38100</xdr:colOff>
      <xdr:row>78</xdr:row>
      <xdr:rowOff>71780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3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62907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157594</xdr:rowOff>
    </xdr:from>
    <xdr:to>
      <xdr:col>24</xdr:col>
      <xdr:colOff>114300</xdr:colOff>
      <xdr:row>73</xdr:row>
      <xdr:rowOff>87744</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5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9021</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3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23140</xdr:rowOff>
    </xdr:from>
    <xdr:to>
      <xdr:col>20</xdr:col>
      <xdr:colOff>38100</xdr:colOff>
      <xdr:row>73</xdr:row>
      <xdr:rowOff>124740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5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141267</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3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106350</xdr:rowOff>
    </xdr:from>
    <xdr:to>
      <xdr:col>15</xdr:col>
      <xdr:colOff>101600</xdr:colOff>
      <xdr:row>72</xdr:row>
      <xdr:rowOff>36500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2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53027</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0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83565</xdr:rowOff>
    </xdr:from>
    <xdr:to>
      <xdr:col>10</xdr:col>
      <xdr:colOff>165100</xdr:colOff>
      <xdr:row>77</xdr:row>
      <xdr:rowOff>13715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1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30243</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22797</xdr:rowOff>
    </xdr:from>
    <xdr:to>
      <xdr:col>6</xdr:col>
      <xdr:colOff>38100</xdr:colOff>
      <xdr:row>77</xdr:row>
      <xdr:rowOff>124397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2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140924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9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107855</xdr:rowOff>
    </xdr:from>
    <xdr:to>
      <xdr:col>24</xdr:col>
      <xdr:colOff>63500</xdr:colOff>
      <xdr:row>92</xdr:row>
      <xdr:rowOff>91053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5709805"/>
          <a:ext cx="8382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34569</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97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91053</xdr:rowOff>
    </xdr:from>
    <xdr:to>
      <xdr:col>19</xdr:col>
      <xdr:colOff>177800</xdr:colOff>
      <xdr:row>95</xdr:row>
      <xdr:rowOff>8209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5864453"/>
          <a:ext cx="889000" cy="43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24396</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61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8209</xdr:rowOff>
    </xdr:from>
    <xdr:to>
      <xdr:col>15</xdr:col>
      <xdr:colOff>50800</xdr:colOff>
      <xdr:row>97</xdr:row>
      <xdr:rowOff>160640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295959"/>
          <a:ext cx="889000" cy="49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159314</xdr:rowOff>
    </xdr:from>
    <xdr:to>
      <xdr:col>10</xdr:col>
      <xdr:colOff>114300</xdr:colOff>
      <xdr:row>97</xdr:row>
      <xdr:rowOff>160640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130300" y="1678996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169149</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84428" y="164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158816</xdr:rowOff>
    </xdr:from>
    <xdr:ext cx="469744"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95428" y="164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57055</xdr:rowOff>
    </xdr:from>
    <xdr:to>
      <xdr:col>24</xdr:col>
      <xdr:colOff>114300</xdr:colOff>
      <xdr:row>91</xdr:row>
      <xdr:rowOff>158655</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56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79932</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55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40253</xdr:rowOff>
    </xdr:from>
    <xdr:to>
      <xdr:col>20</xdr:col>
      <xdr:colOff>38100</xdr:colOff>
      <xdr:row>92</xdr:row>
      <xdr:rowOff>141853</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58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158380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558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128859</xdr:rowOff>
    </xdr:from>
    <xdr:to>
      <xdr:col>15</xdr:col>
      <xdr:colOff>101600</xdr:colOff>
      <xdr:row>95</xdr:row>
      <xdr:rowOff>59009</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2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0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109840</xdr:rowOff>
    </xdr:from>
    <xdr:to>
      <xdr:col>10</xdr:col>
      <xdr:colOff>165100</xdr:colOff>
      <xdr:row>98</xdr:row>
      <xdr:rowOff>39990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7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31117</xdr:rowOff>
    </xdr:from>
    <xdr:ext cx="469744"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84428" y="1683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108514</xdr:rowOff>
    </xdr:from>
    <xdr:to>
      <xdr:col>6</xdr:col>
      <xdr:colOff>38100</xdr:colOff>
      <xdr:row>98</xdr:row>
      <xdr:rowOff>38664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7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29791</xdr:rowOff>
    </xdr:from>
    <xdr:ext cx="469744"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95428" y="1683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58601</xdr:rowOff>
    </xdr:from>
    <xdr:to>
      <xdr:col>55</xdr:col>
      <xdr:colOff>0</xdr:colOff>
      <xdr:row>35</xdr:row>
      <xdr:rowOff>148953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059351"/>
          <a:ext cx="8382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54264</xdr:rowOff>
    </xdr:from>
    <xdr:ext cx="469744"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226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148953</xdr:rowOff>
    </xdr:from>
    <xdr:to>
      <xdr:col>50</xdr:col>
      <xdr:colOff>114300</xdr:colOff>
      <xdr:row>38</xdr:row>
      <xdr:rowOff>86360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149703"/>
          <a:ext cx="889000" cy="45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108693</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391728" y="62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86360</xdr:rowOff>
    </xdr:from>
    <xdr:to>
      <xdr:col>45</xdr:col>
      <xdr:colOff>177800</xdr:colOff>
      <xdr:row>38</xdr:row>
      <xdr:rowOff>152763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601460"/>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78576</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15428" y="590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53703</xdr:rowOff>
    </xdr:from>
    <xdr:to>
      <xdr:col>41</xdr:col>
      <xdr:colOff>50800</xdr:colOff>
      <xdr:row>38</xdr:row>
      <xdr:rowOff>152763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568803"/>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25235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19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168383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16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7801</xdr:rowOff>
    </xdr:from>
    <xdr:to>
      <xdr:col>55</xdr:col>
      <xdr:colOff>50800</xdr:colOff>
      <xdr:row>35</xdr:row>
      <xdr:rowOff>109401</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30678</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585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98153</xdr:rowOff>
    </xdr:from>
    <xdr:to>
      <xdr:col>50</xdr:col>
      <xdr:colOff>165100</xdr:colOff>
      <xdr:row>36</xdr:row>
      <xdr:rowOff>28303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44830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3917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35560</xdr:rowOff>
    </xdr:from>
    <xdr:to>
      <xdr:col>46</xdr:col>
      <xdr:colOff>38100</xdr:colOff>
      <xdr:row>38</xdr:row>
      <xdr:rowOff>137160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128287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101963</xdr:rowOff>
    </xdr:from>
    <xdr:to>
      <xdr:col>41</xdr:col>
      <xdr:colOff>101600</xdr:colOff>
      <xdr:row>39</xdr:row>
      <xdr:rowOff>32113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23240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70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2903</xdr:rowOff>
    </xdr:from>
    <xdr:to>
      <xdr:col>36</xdr:col>
      <xdr:colOff>165100</xdr:colOff>
      <xdr:row>38</xdr:row>
      <xdr:rowOff>104503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5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95630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61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48064</xdr:rowOff>
    </xdr:from>
    <xdr:to>
      <xdr:col>55</xdr:col>
      <xdr:colOff>0</xdr:colOff>
      <xdr:row>59</xdr:row>
      <xdr:rowOff>48685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163614"/>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02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44700</xdr:rowOff>
    </xdr:from>
    <xdr:to>
      <xdr:col>50</xdr:col>
      <xdr:colOff>114300</xdr:colOff>
      <xdr:row>59</xdr:row>
      <xdr:rowOff>48064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160250"/>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108827</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59411" y="953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42872</xdr:rowOff>
    </xdr:from>
    <xdr:to>
      <xdr:col>45</xdr:col>
      <xdr:colOff>177800</xdr:colOff>
      <xdr:row>59</xdr:row>
      <xdr:rowOff>44700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15842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81624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42872</xdr:rowOff>
    </xdr:from>
    <xdr:to>
      <xdr:col>41</xdr:col>
      <xdr:colOff>50800</xdr:colOff>
      <xdr:row>59</xdr:row>
      <xdr:rowOff>52408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158422"/>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106672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5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108990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169335</xdr:rowOff>
    </xdr:from>
    <xdr:to>
      <xdr:col>55</xdr:col>
      <xdr:colOff>50800</xdr:colOff>
      <xdr:row>59</xdr:row>
      <xdr:rowOff>99485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1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84262</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1002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168714</xdr:rowOff>
    </xdr:from>
    <xdr:to>
      <xdr:col>50</xdr:col>
      <xdr:colOff>165100</xdr:colOff>
      <xdr:row>59</xdr:row>
      <xdr:rowOff>98864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1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59</xdr:row>
      <xdr:rowOff>89991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91728" y="1020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165350</xdr:rowOff>
    </xdr:from>
    <xdr:to>
      <xdr:col>46</xdr:col>
      <xdr:colOff>38100</xdr:colOff>
      <xdr:row>59</xdr:row>
      <xdr:rowOff>95500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1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86627</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20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163522</xdr:rowOff>
    </xdr:from>
    <xdr:to>
      <xdr:col>41</xdr:col>
      <xdr:colOff>101600</xdr:colOff>
      <xdr:row>59</xdr:row>
      <xdr:rowOff>93672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1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84799</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20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1608</xdr:rowOff>
    </xdr:from>
    <xdr:to>
      <xdr:col>36</xdr:col>
      <xdr:colOff>165100</xdr:colOff>
      <xdr:row>59</xdr:row>
      <xdr:rowOff>103208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1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94335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2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25240</xdr:rowOff>
    </xdr:from>
    <xdr:to>
      <xdr:col>54</xdr:col>
      <xdr:colOff>189865</xdr:colOff>
      <xdr:row>78</xdr:row>
      <xdr:rowOff>123606</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712540"/>
          <a:ext cx="1270" cy="78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127433</xdr:rowOff>
    </xdr:from>
    <xdr:ext cx="534377"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0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123606</xdr:rowOff>
    </xdr:from>
    <xdr:to>
      <xdr:col>55</xdr:col>
      <xdr:colOff>88900</xdr:colOff>
      <xdr:row>78</xdr:row>
      <xdr:rowOff>123606</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143367</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48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25240</xdr:rowOff>
    </xdr:from>
    <xdr:to>
      <xdr:col>55</xdr:col>
      <xdr:colOff>88900</xdr:colOff>
      <xdr:row>74</xdr:row>
      <xdr:rowOff>25240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71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55674</xdr:rowOff>
    </xdr:from>
    <xdr:to>
      <xdr:col>55</xdr:col>
      <xdr:colOff>0</xdr:colOff>
      <xdr:row>74</xdr:row>
      <xdr:rowOff>130541</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2228624"/>
          <a:ext cx="838200" cy="58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57635</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8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79208</xdr:rowOff>
    </xdr:from>
    <xdr:to>
      <xdr:col>55</xdr:col>
      <xdr:colOff>50800</xdr:colOff>
      <xdr:row>77</xdr:row>
      <xdr:rowOff>9358</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10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55674</xdr:rowOff>
    </xdr:from>
    <xdr:to>
      <xdr:col>50</xdr:col>
      <xdr:colOff>114300</xdr:colOff>
      <xdr:row>74</xdr:row>
      <xdr:rowOff>33226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2228624"/>
          <a:ext cx="889000" cy="49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144411</xdr:rowOff>
    </xdr:from>
    <xdr:to>
      <xdr:col>50</xdr:col>
      <xdr:colOff>165100</xdr:colOff>
      <xdr:row>75</xdr:row>
      <xdr:rowOff>74561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83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65688</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292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33226</xdr:rowOff>
    </xdr:from>
    <xdr:to>
      <xdr:col>45</xdr:col>
      <xdr:colOff>177800</xdr:colOff>
      <xdr:row>78</xdr:row>
      <xdr:rowOff>8376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2720526"/>
          <a:ext cx="889000" cy="66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68745</xdr:rowOff>
    </xdr:from>
    <xdr:to>
      <xdr:col>46</xdr:col>
      <xdr:colOff>38100</xdr:colOff>
      <xdr:row>76</xdr:row>
      <xdr:rowOff>170345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0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161472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19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164001</xdr:rowOff>
    </xdr:from>
    <xdr:to>
      <xdr:col>41</xdr:col>
      <xdr:colOff>50800</xdr:colOff>
      <xdr:row>78</xdr:row>
      <xdr:rowOff>8376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3365651"/>
          <a:ext cx="8890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15939</xdr:rowOff>
    </xdr:from>
    <xdr:to>
      <xdr:col>41</xdr:col>
      <xdr:colOff>101600</xdr:colOff>
      <xdr:row>78</xdr:row>
      <xdr:rowOff>117539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108666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4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10894</xdr:rowOff>
    </xdr:from>
    <xdr:to>
      <xdr:col>36</xdr:col>
      <xdr:colOff>165100</xdr:colOff>
      <xdr:row>78</xdr:row>
      <xdr:rowOff>112494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103621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47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79741</xdr:rowOff>
    </xdr:from>
    <xdr:to>
      <xdr:col>55</xdr:col>
      <xdr:colOff>50800</xdr:colOff>
      <xdr:row>75</xdr:row>
      <xdr:rowOff>9891</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76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166118</xdr:rowOff>
    </xdr:from>
    <xdr:ext cx="599010"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6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4874</xdr:rowOff>
    </xdr:from>
    <xdr:to>
      <xdr:col>50</xdr:col>
      <xdr:colOff>165100</xdr:colOff>
      <xdr:row>71</xdr:row>
      <xdr:rowOff>106474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69</xdr:row>
      <xdr:rowOff>123001</xdr:rowOff>
    </xdr:from>
    <xdr:ext cx="59901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27095" y="1195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153876</xdr:rowOff>
    </xdr:from>
    <xdr:to>
      <xdr:col>46</xdr:col>
      <xdr:colOff>38100</xdr:colOff>
      <xdr:row>74</xdr:row>
      <xdr:rowOff>84026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6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100553</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50795" y="1244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129026</xdr:rowOff>
    </xdr:from>
    <xdr:to>
      <xdr:col>41</xdr:col>
      <xdr:colOff>101600</xdr:colOff>
      <xdr:row>78</xdr:row>
      <xdr:rowOff>59176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3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75703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113201</xdr:rowOff>
    </xdr:from>
    <xdr:to>
      <xdr:col>36</xdr:col>
      <xdr:colOff>165100</xdr:colOff>
      <xdr:row>78</xdr:row>
      <xdr:rowOff>43351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3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59878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9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9561</xdr:rowOff>
    </xdr:from>
    <xdr:to>
      <xdr:col>55</xdr:col>
      <xdr:colOff>0</xdr:colOff>
      <xdr:row>98</xdr:row>
      <xdr:rowOff>29950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11661"/>
          <a:ext cx="838200" cy="2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86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9561</xdr:rowOff>
    </xdr:from>
    <xdr:to>
      <xdr:col>50</xdr:col>
      <xdr:colOff>114300</xdr:colOff>
      <xdr:row>98</xdr:row>
      <xdr:rowOff>25595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11661"/>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106813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59411" y="163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25595</xdr:rowOff>
    </xdr:from>
    <xdr:to>
      <xdr:col>45</xdr:col>
      <xdr:colOff>177800</xdr:colOff>
      <xdr:row>98</xdr:row>
      <xdr:rowOff>26674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2769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109655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168002</xdr:rowOff>
    </xdr:from>
    <xdr:to>
      <xdr:col>41</xdr:col>
      <xdr:colOff>50800</xdr:colOff>
      <xdr:row>98</xdr:row>
      <xdr:rowOff>26674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98652"/>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147766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7045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150600</xdr:rowOff>
    </xdr:from>
    <xdr:to>
      <xdr:col>55</xdr:col>
      <xdr:colOff>50800</xdr:colOff>
      <xdr:row>98</xdr:row>
      <xdr:rowOff>80750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65527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130211</xdr:rowOff>
    </xdr:from>
    <xdr:to>
      <xdr:col>50</xdr:col>
      <xdr:colOff>165100</xdr:colOff>
      <xdr:row>98</xdr:row>
      <xdr:rowOff>60361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51488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59411" y="168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146245</xdr:rowOff>
    </xdr:from>
    <xdr:to>
      <xdr:col>46</xdr:col>
      <xdr:colOff>38100</xdr:colOff>
      <xdr:row>98</xdr:row>
      <xdr:rowOff>76395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67522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147324</xdr:rowOff>
    </xdr:from>
    <xdr:to>
      <xdr:col>41</xdr:col>
      <xdr:colOff>101600</xdr:colOff>
      <xdr:row>98</xdr:row>
      <xdr:rowOff>77474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68601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8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117202</xdr:rowOff>
    </xdr:from>
    <xdr:to>
      <xdr:col>36</xdr:col>
      <xdr:colOff>165100</xdr:colOff>
      <xdr:row>98</xdr:row>
      <xdr:rowOff>47352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38479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137849</xdr:rowOff>
    </xdr:from>
    <xdr:to>
      <xdr:col>85</xdr:col>
      <xdr:colOff>127000</xdr:colOff>
      <xdr:row>32</xdr:row>
      <xdr:rowOff>7548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5452799"/>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91276</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609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2866</xdr:rowOff>
    </xdr:from>
    <xdr:to>
      <xdr:col>81</xdr:col>
      <xdr:colOff>50800</xdr:colOff>
      <xdr:row>32</xdr:row>
      <xdr:rowOff>7548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5489266"/>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68198</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62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151457</xdr:rowOff>
    </xdr:from>
    <xdr:to>
      <xdr:col>76</xdr:col>
      <xdr:colOff>114300</xdr:colOff>
      <xdr:row>32</xdr:row>
      <xdr:rowOff>2866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546640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74185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2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151457</xdr:rowOff>
    </xdr:from>
    <xdr:to>
      <xdr:col>71</xdr:col>
      <xdr:colOff>177800</xdr:colOff>
      <xdr:row>32</xdr:row>
      <xdr:rowOff>21263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5466407"/>
          <a:ext cx="8890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46644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2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93344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2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87049</xdr:rowOff>
    </xdr:from>
    <xdr:to>
      <xdr:col>85</xdr:col>
      <xdr:colOff>177800</xdr:colOff>
      <xdr:row>32</xdr:row>
      <xdr:rowOff>17199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54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109926</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525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128198</xdr:rowOff>
    </xdr:from>
    <xdr:to>
      <xdr:col>81</xdr:col>
      <xdr:colOff>101600</xdr:colOff>
      <xdr:row>32</xdr:row>
      <xdr:rowOff>58348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54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74875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52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123516</xdr:rowOff>
    </xdr:from>
    <xdr:to>
      <xdr:col>76</xdr:col>
      <xdr:colOff>165100</xdr:colOff>
      <xdr:row>32</xdr:row>
      <xdr:rowOff>53666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43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70193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21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100657</xdr:rowOff>
    </xdr:from>
    <xdr:to>
      <xdr:col>72</xdr:col>
      <xdr:colOff>38100</xdr:colOff>
      <xdr:row>32</xdr:row>
      <xdr:rowOff>30807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54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47334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19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141913</xdr:rowOff>
    </xdr:from>
    <xdr:to>
      <xdr:col>67</xdr:col>
      <xdr:colOff>101600</xdr:colOff>
      <xdr:row>32</xdr:row>
      <xdr:rowOff>72063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4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88590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2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119831</xdr:rowOff>
    </xdr:from>
    <xdr:to>
      <xdr:col>85</xdr:col>
      <xdr:colOff>127000</xdr:colOff>
      <xdr:row>56</xdr:row>
      <xdr:rowOff>168808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721031"/>
          <a:ext cx="838200" cy="4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123035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381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168808</xdr:rowOff>
    </xdr:from>
    <xdr:to>
      <xdr:col>81</xdr:col>
      <xdr:colOff>50800</xdr:colOff>
      <xdr:row>56</xdr:row>
      <xdr:rowOff>169970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770008"/>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64723</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3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169970</xdr:rowOff>
    </xdr:from>
    <xdr:to>
      <xdr:col>76</xdr:col>
      <xdr:colOff>114300</xdr:colOff>
      <xdr:row>57</xdr:row>
      <xdr:rowOff>10637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771170"/>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46473</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3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4673</xdr:rowOff>
    </xdr:from>
    <xdr:to>
      <xdr:col>71</xdr:col>
      <xdr:colOff>177800</xdr:colOff>
      <xdr:row>57</xdr:row>
      <xdr:rowOff>10637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777323"/>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62399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67200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69031</xdr:rowOff>
    </xdr:from>
    <xdr:to>
      <xdr:col>85</xdr:col>
      <xdr:colOff>177800</xdr:colOff>
      <xdr:row>56</xdr:row>
      <xdr:rowOff>170631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6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47458</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4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118008</xdr:rowOff>
    </xdr:from>
    <xdr:to>
      <xdr:col>81</xdr:col>
      <xdr:colOff>101600</xdr:colOff>
      <xdr:row>57</xdr:row>
      <xdr:rowOff>48158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7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39285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01411" y="98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119170</xdr:rowOff>
    </xdr:from>
    <xdr:to>
      <xdr:col>76</xdr:col>
      <xdr:colOff>165100</xdr:colOff>
      <xdr:row>57</xdr:row>
      <xdr:rowOff>49320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7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40447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131287</xdr:rowOff>
    </xdr:from>
    <xdr:to>
      <xdr:col>72</xdr:col>
      <xdr:colOff>38100</xdr:colOff>
      <xdr:row>57</xdr:row>
      <xdr:rowOff>61437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7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52564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125323</xdr:rowOff>
    </xdr:from>
    <xdr:to>
      <xdr:col>67</xdr:col>
      <xdr:colOff>101600</xdr:colOff>
      <xdr:row>57</xdr:row>
      <xdr:rowOff>55473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46600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34544</xdr:rowOff>
    </xdr:from>
    <xdr:to>
      <xdr:col>85</xdr:col>
      <xdr:colOff>127000</xdr:colOff>
      <xdr:row>79</xdr:row>
      <xdr:rowOff>41656</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79094"/>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132224</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162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32513</xdr:rowOff>
    </xdr:from>
    <xdr:to>
      <xdr:col>81</xdr:col>
      <xdr:colOff>50800</xdr:colOff>
      <xdr:row>79</xdr:row>
      <xdr:rowOff>34544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77063"/>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73042</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293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22733</xdr:rowOff>
    </xdr:from>
    <xdr:to>
      <xdr:col>76</xdr:col>
      <xdr:colOff>114300</xdr:colOff>
      <xdr:row>79</xdr:row>
      <xdr:rowOff>32513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567283"/>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79011</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27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169038</xdr:rowOff>
    </xdr:from>
    <xdr:to>
      <xdr:col>71</xdr:col>
      <xdr:colOff>177800</xdr:colOff>
      <xdr:row>79</xdr:row>
      <xdr:rowOff>22733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4213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145813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28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168419</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28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162306</xdr:rowOff>
    </xdr:from>
    <xdr:to>
      <xdr:col>85</xdr:col>
      <xdr:colOff>177800</xdr:colOff>
      <xdr:row>79</xdr:row>
      <xdr:rowOff>92456</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77233</xdr:rowOff>
    </xdr:from>
    <xdr:ext cx="313932"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450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155194</xdr:rowOff>
    </xdr:from>
    <xdr:to>
      <xdr:col>81</xdr:col>
      <xdr:colOff>101600</xdr:colOff>
      <xdr:row>79</xdr:row>
      <xdr:rowOff>85344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71633</xdr:colOff>
      <xdr:row>79</xdr:row>
      <xdr:rowOff>76471</xdr:rowOff>
    </xdr:from>
    <xdr:ext cx="313932"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311633" y="13621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153163</xdr:rowOff>
    </xdr:from>
    <xdr:to>
      <xdr:col>76</xdr:col>
      <xdr:colOff>165100</xdr:colOff>
      <xdr:row>79</xdr:row>
      <xdr:rowOff>83313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74440</xdr:rowOff>
    </xdr:from>
    <xdr:ext cx="313932"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35333" y="1361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143383</xdr:rowOff>
    </xdr:from>
    <xdr:to>
      <xdr:col>72</xdr:col>
      <xdr:colOff>38100</xdr:colOff>
      <xdr:row>79</xdr:row>
      <xdr:rowOff>73533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64660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0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118238</xdr:rowOff>
    </xdr:from>
    <xdr:to>
      <xdr:col>67</xdr:col>
      <xdr:colOff>101600</xdr:colOff>
      <xdr:row>79</xdr:row>
      <xdr:rowOff>48388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39515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58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135737</xdr:rowOff>
    </xdr:from>
    <xdr:to>
      <xdr:col>85</xdr:col>
      <xdr:colOff>127000</xdr:colOff>
      <xdr:row>95</xdr:row>
      <xdr:rowOff>152540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423487"/>
          <a:ext cx="8382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133532</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07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152540</xdr:rowOff>
    </xdr:from>
    <xdr:to>
      <xdr:col>81</xdr:col>
      <xdr:colOff>50800</xdr:colOff>
      <xdr:row>96</xdr:row>
      <xdr:rowOff>20219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440290"/>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135171</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01411" y="159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20219</xdr:rowOff>
    </xdr:from>
    <xdr:to>
      <xdr:col>76</xdr:col>
      <xdr:colOff>114300</xdr:colOff>
      <xdr:row>96</xdr:row>
      <xdr:rowOff>41554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479419"/>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153534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0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41554</xdr:rowOff>
    </xdr:from>
    <xdr:to>
      <xdr:col>71</xdr:col>
      <xdr:colOff>177800</xdr:colOff>
      <xdr:row>96</xdr:row>
      <xdr:rowOff>48070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50075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3002</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1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164583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1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84937</xdr:rowOff>
    </xdr:from>
    <xdr:to>
      <xdr:col>85</xdr:col>
      <xdr:colOff>177800</xdr:colOff>
      <xdr:row>96</xdr:row>
      <xdr:rowOff>15087</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3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63364</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5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101740</xdr:rowOff>
    </xdr:from>
    <xdr:to>
      <xdr:col>81</xdr:col>
      <xdr:colOff>101600</xdr:colOff>
      <xdr:row>96</xdr:row>
      <xdr:rowOff>31890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3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23017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01411" y="164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140869</xdr:rowOff>
    </xdr:from>
    <xdr:to>
      <xdr:col>76</xdr:col>
      <xdr:colOff>165100</xdr:colOff>
      <xdr:row>96</xdr:row>
      <xdr:rowOff>71019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62146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162204</xdr:rowOff>
    </xdr:from>
    <xdr:to>
      <xdr:col>72</xdr:col>
      <xdr:colOff>38100</xdr:colOff>
      <xdr:row>96</xdr:row>
      <xdr:rowOff>92354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4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83481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168720</xdr:rowOff>
    </xdr:from>
    <xdr:to>
      <xdr:col>67</xdr:col>
      <xdr:colOff>101600</xdr:colOff>
      <xdr:row>96</xdr:row>
      <xdr:rowOff>98870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4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89997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・「総務費」は、後年度の普通交付税算定における精算等の対応のための一時的な積立分を含む財政調整基金積立金の減などにより、前年度に比べ減少した。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民生費」は、新型コロナウイルス関連経費の歳出規模が大きいことなどの要因によりグループ内平均を上回っていると推測される。令和４年度は、子ども教育・生活支援事業費の増などにより、前年度に比べ増加した。</a:t>
          </a:r>
        </a:p>
        <a:p>
          <a:r>
            <a:rPr kumimoji="1" lang="ja-JP" altLang="en-US" sz="1300">
              <a:latin typeface="ＭＳ Ｐゴシック" panose="020B0600070205080204" pitchFamily="50" charset="-128"/>
              <a:ea typeface="ＭＳ Ｐゴシック" panose="020B0600070205080204" pitchFamily="50" charset="-128"/>
            </a:rPr>
            <a:t>・「衛生費」は、新型コロナウイルス関連経費の歳出規模が大きいことなどの要因によりグループ内平均を上回っていると推測される。令和４年度は、医療体制確保などの新型コロナウイルス感染症対策費の増などにより、前年度に比べ増加した。</a:t>
          </a:r>
        </a:p>
        <a:p>
          <a:r>
            <a:rPr kumimoji="1" lang="ja-JP" altLang="en-US" sz="1300">
              <a:latin typeface="ＭＳ Ｐゴシック" panose="020B0600070205080204" pitchFamily="50" charset="-128"/>
              <a:ea typeface="ＭＳ Ｐゴシック" panose="020B0600070205080204" pitchFamily="50" charset="-128"/>
            </a:rPr>
            <a:t>・「商工費」は、新型コロナウイルス関連経費の歳出規模が大きいことなどの要因によりグループ内平均を上回っていると推測される。令和４年度は、新型コロナウイルス感染症の影響に伴う営業時間短縮協力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・「警察費」は、警察官定員規模が大きいことなどの要因によりグループ内平均を上回っていると推測される。令和４年度は、警察職員費の増などにより、前年度に比べ増加した。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年度から黒字に転換したことにより、財政調整基金の積み立てを行っている。</a:t>
          </a:r>
        </a:p>
        <a:p>
          <a:r>
            <a:rPr kumimoji="1" lang="ja-JP" altLang="en-US" sz="1000">
              <a:latin typeface="ＭＳ ゴシック" pitchFamily="49" charset="-128"/>
              <a:ea typeface="ＭＳ ゴシック" pitchFamily="49" charset="-128"/>
            </a:rPr>
            <a:t>　また、平成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年度から大阪府財政運営基本条例に基づき、決算剰余金の</a:t>
          </a:r>
          <a:r>
            <a:rPr kumimoji="1" lang="en-US" altLang="ja-JP" sz="1000">
              <a:latin typeface="ＭＳ ゴシック" pitchFamily="49" charset="-128"/>
              <a:ea typeface="ＭＳ ゴシック" pitchFamily="49" charset="-128"/>
            </a:rPr>
            <a:t>1/2</a:t>
          </a:r>
          <a:r>
            <a:rPr kumimoji="1" lang="ja-JP" altLang="en-US" sz="1000">
              <a:latin typeface="ＭＳ ゴシック" pitchFamily="49" charset="-128"/>
              <a:ea typeface="ＭＳ ゴシック" pitchFamily="49" charset="-128"/>
            </a:rPr>
            <a:t>相当額の編入を義務付けている。</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○実質収支額・実質単年度収支</a:t>
          </a:r>
        </a:p>
        <a:p>
          <a:r>
            <a:rPr kumimoji="1" lang="ja-JP" altLang="en-US" sz="1000">
              <a:latin typeface="ＭＳ ゴシック" pitchFamily="49" charset="-128"/>
              <a:ea typeface="ＭＳ ゴシック" pitchFamily="49" charset="-128"/>
            </a:rPr>
            <a:t>　実質収支額は、平成</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年度から黒字に転換し、以降も黒字を維持しているものの、標準財政規模比では、令和４年度は</a:t>
          </a:r>
          <a:r>
            <a:rPr kumimoji="1" lang="en-US" altLang="ja-JP" sz="1000">
              <a:latin typeface="ＭＳ ゴシック" pitchFamily="49" charset="-128"/>
              <a:ea typeface="ＭＳ ゴシック" pitchFamily="49" charset="-128"/>
            </a:rPr>
            <a:t>0.45</a:t>
          </a:r>
          <a:r>
            <a:rPr kumimoji="1" lang="ja-JP" altLang="en-US" sz="1000">
              <a:latin typeface="ＭＳ ゴシック" pitchFamily="49" charset="-128"/>
              <a:ea typeface="ＭＳ ゴシック" pitchFamily="49" charset="-128"/>
            </a:rPr>
            <a:t>ポイント悪化し、</a:t>
          </a:r>
          <a:r>
            <a:rPr kumimoji="1" lang="en-US" altLang="ja-JP" sz="1000">
              <a:latin typeface="ＭＳ ゴシック" pitchFamily="49" charset="-128"/>
              <a:ea typeface="ＭＳ ゴシック" pitchFamily="49" charset="-128"/>
            </a:rPr>
            <a:t>1.41%</a:t>
          </a:r>
          <a:r>
            <a:rPr kumimoji="1" lang="ja-JP" altLang="en-US" sz="1000">
              <a:latin typeface="ＭＳ ゴシック" pitchFamily="49" charset="-128"/>
              <a:ea typeface="ＭＳ ゴシック" pitchFamily="49" charset="-128"/>
            </a:rPr>
            <a:t>となっており、実質単年度収支については▲</a:t>
          </a:r>
          <a:r>
            <a:rPr kumimoji="1" lang="en-US" altLang="ja-JP" sz="1000">
              <a:latin typeface="ＭＳ ゴシック" pitchFamily="49" charset="-128"/>
              <a:ea typeface="ＭＳ ゴシック" pitchFamily="49" charset="-128"/>
            </a:rPr>
            <a:t>3.37%</a:t>
          </a:r>
          <a:r>
            <a:rPr kumimoji="1" lang="ja-JP" altLang="en-US" sz="1000">
              <a:latin typeface="ＭＳ ゴシック" pitchFamily="49" charset="-128"/>
              <a:ea typeface="ＭＳ ゴシック" pitchFamily="49" charset="-128"/>
            </a:rPr>
            <a:t>となった。</a:t>
          </a:r>
        </a:p>
        <a:p>
          <a:r>
            <a:rPr kumimoji="1" lang="ja-JP" altLang="en-US" sz="1000">
              <a:latin typeface="ＭＳ ゴシック" pitchFamily="49" charset="-128"/>
              <a:ea typeface="ＭＳ ゴシック" pitchFamily="49" charset="-128"/>
            </a:rPr>
            <a:t>　なお、財政調整基金残高には、地方交付税算定における精算制度等への対応のための一時的な積立分を含む。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大阪府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一般会計及び全ての特別会計で赤字は生じていない。</a:t>
          </a:r>
        </a:p>
        <a:p>
          <a:r>
            <a:rPr kumimoji="1" lang="ja-JP" altLang="en-US" sz="1400">
              <a:latin typeface="ＭＳ ゴシック" pitchFamily="49" charset="-128"/>
              <a:ea typeface="ＭＳ ゴシック" pitchFamily="49" charset="-128"/>
            </a:rPr>
            <a:t>　今後も、各会計で適正な財政運営や企業経営を行っていく。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zoomScale="85" zoomScaleNormal="85"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543" t="s">
        <v>81</v>
      </c>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3"/>
      <c r="BS1" s="543"/>
      <c r="BT1" s="543"/>
      <c r="BU1" s="543"/>
      <c r="BV1" s="543"/>
      <c r="BW1" s="543"/>
      <c r="BX1" s="543"/>
      <c r="BY1" s="543"/>
      <c r="BZ1" s="543"/>
      <c r="CA1" s="543"/>
      <c r="CB1" s="543"/>
      <c r="CC1" s="543"/>
      <c r="CD1" s="543"/>
      <c r="CE1" s="543"/>
      <c r="CF1" s="543"/>
      <c r="CG1" s="543"/>
      <c r="CH1" s="543"/>
      <c r="CI1" s="543"/>
      <c r="CJ1" s="543"/>
      <c r="CK1" s="543"/>
      <c r="CL1" s="543"/>
      <c r="CM1" s="543"/>
      <c r="CN1" s="543"/>
      <c r="CO1" s="543"/>
      <c r="CP1" s="543"/>
      <c r="CQ1" s="543"/>
      <c r="CR1" s="543"/>
      <c r="CS1" s="543"/>
      <c r="CT1" s="543"/>
      <c r="CU1" s="543"/>
      <c r="CV1" s="543"/>
      <c r="CW1" s="543"/>
      <c r="CX1" s="543"/>
      <c r="CY1" s="543"/>
      <c r="CZ1" s="543"/>
      <c r="DA1" s="543"/>
      <c r="DB1" s="543"/>
      <c r="DC1" s="543"/>
      <c r="DD1" s="543"/>
      <c r="DE1" s="543"/>
      <c r="DF1" s="543"/>
      <c r="DG1" s="543"/>
      <c r="DH1" s="543"/>
      <c r="DI1" s="543"/>
      <c r="DJ1" s="163"/>
      <c r="DK1" s="163"/>
      <c r="DL1" s="163"/>
      <c r="DM1" s="163"/>
      <c r="DN1" s="163"/>
      <c r="DO1" s="163"/>
    </row>
    <row r="2" spans="1:119" ht="24" thickBot="1" x14ac:dyDescent="0.25">
      <c r="B2" s="544" t="s">
        <v>82</v>
      </c>
      <c r="C2" s="544"/>
      <c r="D2" s="544"/>
      <c r="E2" s="544"/>
      <c r="F2" s="544"/>
      <c r="G2" s="544"/>
      <c r="H2" s="544"/>
      <c r="I2" s="544"/>
      <c r="J2" s="544"/>
      <c r="K2" s="544"/>
      <c r="L2" s="544"/>
      <c r="M2" s="544"/>
      <c r="N2" s="544"/>
      <c r="O2" s="544"/>
      <c r="P2" s="544"/>
      <c r="Q2" s="544"/>
      <c r="R2" s="544"/>
      <c r="S2" s="544"/>
      <c r="T2" s="544"/>
      <c r="U2" s="544"/>
      <c r="V2" s="544"/>
    </row>
    <row r="3" spans="1:119" ht="18.75" customHeight="1" thickBot="1" x14ac:dyDescent="0.25">
      <c r="A3" s="163"/>
      <c r="B3" s="545" t="s">
        <v>83</v>
      </c>
      <c r="C3" s="528"/>
      <c r="D3" s="529"/>
      <c r="E3" s="529"/>
      <c r="F3" s="529"/>
      <c r="G3" s="529"/>
      <c r="H3" s="529"/>
      <c r="I3" s="529"/>
      <c r="J3" s="529"/>
      <c r="K3" s="529"/>
      <c r="L3" s="529" t="s">
        <v>84</v>
      </c>
      <c r="M3" s="529"/>
      <c r="N3" s="529"/>
      <c r="O3" s="529"/>
      <c r="P3" s="529"/>
      <c r="Q3" s="529"/>
      <c r="R3" s="530"/>
      <c r="S3" s="530"/>
      <c r="T3" s="530"/>
      <c r="U3" s="530"/>
      <c r="V3" s="531"/>
      <c r="W3" s="547" t="s">
        <v>85</v>
      </c>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548"/>
      <c r="AY3" s="549"/>
      <c r="AZ3" s="423" t="s">
        <v>2</v>
      </c>
      <c r="BA3" s="424"/>
      <c r="BB3" s="424"/>
      <c r="BC3" s="424"/>
      <c r="BD3" s="424"/>
      <c r="BE3" s="424"/>
      <c r="BF3" s="424"/>
      <c r="BG3" s="424"/>
      <c r="BH3" s="424"/>
      <c r="BI3" s="424"/>
      <c r="BJ3" s="424"/>
      <c r="BK3" s="424"/>
      <c r="BL3" s="424"/>
      <c r="BM3" s="550"/>
      <c r="BN3" s="526" t="s">
        <v>86</v>
      </c>
      <c r="BO3" s="527"/>
      <c r="BP3" s="527"/>
      <c r="BQ3" s="527"/>
      <c r="BR3" s="527"/>
      <c r="BS3" s="527"/>
      <c r="BT3" s="527"/>
      <c r="BU3" s="551"/>
      <c r="BV3" s="526" t="s">
        <v>87</v>
      </c>
      <c r="BW3" s="527"/>
      <c r="BX3" s="527"/>
      <c r="BY3" s="527"/>
      <c r="BZ3" s="527"/>
      <c r="CA3" s="527"/>
      <c r="CB3" s="527"/>
      <c r="CC3" s="551"/>
      <c r="CD3" s="423" t="s">
        <v>2</v>
      </c>
      <c r="CE3" s="424"/>
      <c r="CF3" s="424"/>
      <c r="CG3" s="424"/>
      <c r="CH3" s="424"/>
      <c r="CI3" s="424"/>
      <c r="CJ3" s="424"/>
      <c r="CK3" s="424"/>
      <c r="CL3" s="424"/>
      <c r="CM3" s="424"/>
      <c r="CN3" s="424"/>
      <c r="CO3" s="424"/>
      <c r="CP3" s="424"/>
      <c r="CQ3" s="424"/>
      <c r="CR3" s="424"/>
      <c r="CS3" s="550"/>
      <c r="CT3" s="526" t="s">
        <v>88</v>
      </c>
      <c r="CU3" s="527"/>
      <c r="CV3" s="527"/>
      <c r="CW3" s="527"/>
      <c r="CX3" s="527"/>
      <c r="CY3" s="527"/>
      <c r="CZ3" s="527"/>
      <c r="DA3" s="551"/>
      <c r="DB3" s="526" t="s">
        <v>89</v>
      </c>
      <c r="DC3" s="527"/>
      <c r="DD3" s="527"/>
      <c r="DE3" s="527"/>
      <c r="DF3" s="527"/>
      <c r="DG3" s="527"/>
      <c r="DH3" s="527"/>
      <c r="DI3" s="551"/>
    </row>
    <row r="4" spans="1:119" ht="18.75" customHeight="1" x14ac:dyDescent="0.2">
      <c r="A4" s="163"/>
      <c r="B4" s="546"/>
      <c r="C4" s="516"/>
      <c r="D4" s="532"/>
      <c r="E4" s="532"/>
      <c r="F4" s="532"/>
      <c r="G4" s="532"/>
      <c r="H4" s="532"/>
      <c r="I4" s="532"/>
      <c r="J4" s="532"/>
      <c r="K4" s="532"/>
      <c r="L4" s="532"/>
      <c r="M4" s="532"/>
      <c r="N4" s="532"/>
      <c r="O4" s="532"/>
      <c r="P4" s="532"/>
      <c r="Q4" s="532"/>
      <c r="R4" s="533"/>
      <c r="S4" s="533"/>
      <c r="T4" s="533"/>
      <c r="U4" s="533"/>
      <c r="V4" s="534"/>
      <c r="W4" s="478" t="s">
        <v>90</v>
      </c>
      <c r="X4" s="479"/>
      <c r="Y4" s="480"/>
      <c r="Z4" s="487" t="s">
        <v>2</v>
      </c>
      <c r="AA4" s="488"/>
      <c r="AB4" s="488"/>
      <c r="AC4" s="488"/>
      <c r="AD4" s="488"/>
      <c r="AE4" s="488"/>
      <c r="AF4" s="488"/>
      <c r="AG4" s="488"/>
      <c r="AH4" s="489"/>
      <c r="AI4" s="487" t="s">
        <v>91</v>
      </c>
      <c r="AJ4" s="555"/>
      <c r="AK4" s="555"/>
      <c r="AL4" s="555"/>
      <c r="AM4" s="555"/>
      <c r="AN4" s="555"/>
      <c r="AO4" s="555"/>
      <c r="AP4" s="556"/>
      <c r="AQ4" s="496" t="s">
        <v>92</v>
      </c>
      <c r="AR4" s="497"/>
      <c r="AS4" s="555"/>
      <c r="AT4" s="555"/>
      <c r="AU4" s="555"/>
      <c r="AV4" s="555"/>
      <c r="AW4" s="555"/>
      <c r="AX4" s="555"/>
      <c r="AY4" s="560"/>
      <c r="AZ4" s="406" t="s">
        <v>93</v>
      </c>
      <c r="BA4" s="407"/>
      <c r="BB4" s="407"/>
      <c r="BC4" s="407"/>
      <c r="BD4" s="407"/>
      <c r="BE4" s="407"/>
      <c r="BF4" s="407"/>
      <c r="BG4" s="407"/>
      <c r="BH4" s="407"/>
      <c r="BI4" s="407"/>
      <c r="BJ4" s="407"/>
      <c r="BK4" s="407"/>
      <c r="BL4" s="407"/>
      <c r="BM4" s="408"/>
      <c r="BN4" s="409">
        <v>3942613114</v>
      </c>
      <c r="BO4" s="410"/>
      <c r="BP4" s="410"/>
      <c r="BQ4" s="410"/>
      <c r="BR4" s="410"/>
      <c r="BS4" s="410"/>
      <c r="BT4" s="410"/>
      <c r="BU4" s="411"/>
      <c r="BV4" s="409">
        <v>4686946544</v>
      </c>
      <c r="BW4" s="410"/>
      <c r="BX4" s="410"/>
      <c r="BY4" s="410"/>
      <c r="BZ4" s="410"/>
      <c r="CA4" s="410"/>
      <c r="CB4" s="410"/>
      <c r="CC4" s="411"/>
      <c r="CD4" s="511" t="s">
        <v>94</v>
      </c>
      <c r="CE4" s="512"/>
      <c r="CF4" s="512"/>
      <c r="CG4" s="512"/>
      <c r="CH4" s="512"/>
      <c r="CI4" s="512"/>
      <c r="CJ4" s="512"/>
      <c r="CK4" s="512"/>
      <c r="CL4" s="512"/>
      <c r="CM4" s="512"/>
      <c r="CN4" s="512"/>
      <c r="CO4" s="512"/>
      <c r="CP4" s="512"/>
      <c r="CQ4" s="512"/>
      <c r="CR4" s="512"/>
      <c r="CS4" s="513"/>
      <c r="CT4" s="552">
        <v>1.4</v>
      </c>
      <c r="CU4" s="553"/>
      <c r="CV4" s="553"/>
      <c r="CW4" s="553"/>
      <c r="CX4" s="553"/>
      <c r="CY4" s="553"/>
      <c r="CZ4" s="553"/>
      <c r="DA4" s="554"/>
      <c r="DB4" s="552">
        <v>1.9</v>
      </c>
      <c r="DC4" s="553"/>
      <c r="DD4" s="553"/>
      <c r="DE4" s="553"/>
      <c r="DF4" s="553"/>
      <c r="DG4" s="553"/>
      <c r="DH4" s="553"/>
      <c r="DI4" s="554"/>
    </row>
    <row r="5" spans="1:119" ht="18.75" customHeight="1" thickBot="1" x14ac:dyDescent="0.25">
      <c r="A5" s="163"/>
      <c r="B5" s="546"/>
      <c r="C5" s="516"/>
      <c r="D5" s="532"/>
      <c r="E5" s="532"/>
      <c r="F5" s="532"/>
      <c r="G5" s="532"/>
      <c r="H5" s="532"/>
      <c r="I5" s="532"/>
      <c r="J5" s="532"/>
      <c r="K5" s="532"/>
      <c r="L5" s="535"/>
      <c r="M5" s="535"/>
      <c r="N5" s="535"/>
      <c r="O5" s="535"/>
      <c r="P5" s="535"/>
      <c r="Q5" s="535"/>
      <c r="R5" s="490"/>
      <c r="S5" s="490"/>
      <c r="T5" s="490"/>
      <c r="U5" s="490"/>
      <c r="V5" s="536"/>
      <c r="W5" s="481"/>
      <c r="X5" s="482"/>
      <c r="Y5" s="483"/>
      <c r="Z5" s="490"/>
      <c r="AA5" s="491"/>
      <c r="AB5" s="491"/>
      <c r="AC5" s="491"/>
      <c r="AD5" s="491"/>
      <c r="AE5" s="491"/>
      <c r="AF5" s="491"/>
      <c r="AG5" s="491"/>
      <c r="AH5" s="492"/>
      <c r="AI5" s="557"/>
      <c r="AJ5" s="558"/>
      <c r="AK5" s="558"/>
      <c r="AL5" s="558"/>
      <c r="AM5" s="558"/>
      <c r="AN5" s="558"/>
      <c r="AO5" s="558"/>
      <c r="AP5" s="559"/>
      <c r="AQ5" s="557"/>
      <c r="AR5" s="558"/>
      <c r="AS5" s="558"/>
      <c r="AT5" s="558"/>
      <c r="AU5" s="558"/>
      <c r="AV5" s="558"/>
      <c r="AW5" s="558"/>
      <c r="AX5" s="558"/>
      <c r="AY5" s="561"/>
      <c r="AZ5" s="385" t="s">
        <v>95</v>
      </c>
      <c r="BA5" s="386"/>
      <c r="BB5" s="386"/>
      <c r="BC5" s="386"/>
      <c r="BD5" s="386"/>
      <c r="BE5" s="386"/>
      <c r="BF5" s="386"/>
      <c r="BG5" s="386"/>
      <c r="BH5" s="386"/>
      <c r="BI5" s="386"/>
      <c r="BJ5" s="386"/>
      <c r="BK5" s="386"/>
      <c r="BL5" s="386"/>
      <c r="BM5" s="387"/>
      <c r="BN5" s="388">
        <v>3895343951</v>
      </c>
      <c r="BO5" s="389"/>
      <c r="BP5" s="389"/>
      <c r="BQ5" s="389"/>
      <c r="BR5" s="389"/>
      <c r="BS5" s="389"/>
      <c r="BT5" s="389"/>
      <c r="BU5" s="390"/>
      <c r="BV5" s="388">
        <v>4634812299</v>
      </c>
      <c r="BW5" s="389"/>
      <c r="BX5" s="389"/>
      <c r="BY5" s="389"/>
      <c r="BZ5" s="389"/>
      <c r="CA5" s="389"/>
      <c r="CB5" s="389"/>
      <c r="CC5" s="390"/>
      <c r="CD5" s="458" t="s">
        <v>96</v>
      </c>
      <c r="CE5" s="381"/>
      <c r="CF5" s="381"/>
      <c r="CG5" s="381"/>
      <c r="CH5" s="381"/>
      <c r="CI5" s="381"/>
      <c r="CJ5" s="381"/>
      <c r="CK5" s="381"/>
      <c r="CL5" s="381"/>
      <c r="CM5" s="381"/>
      <c r="CN5" s="381"/>
      <c r="CO5" s="381"/>
      <c r="CP5" s="381"/>
      <c r="CQ5" s="381"/>
      <c r="CR5" s="381"/>
      <c r="CS5" s="459"/>
      <c r="CT5" s="382">
        <v>102.2</v>
      </c>
      <c r="CU5" s="383"/>
      <c r="CV5" s="383"/>
      <c r="CW5" s="383"/>
      <c r="CX5" s="383"/>
      <c r="CY5" s="383"/>
      <c r="CZ5" s="383"/>
      <c r="DA5" s="384"/>
      <c r="DB5" s="382">
        <v>87.1</v>
      </c>
      <c r="DC5" s="383"/>
      <c r="DD5" s="383"/>
      <c r="DE5" s="383"/>
      <c r="DF5" s="383"/>
      <c r="DG5" s="383"/>
      <c r="DH5" s="383"/>
      <c r="DI5" s="384"/>
    </row>
    <row r="6" spans="1:119" ht="18.75" customHeight="1" x14ac:dyDescent="0.2">
      <c r="A6" s="163"/>
      <c r="B6" s="526" t="s">
        <v>97</v>
      </c>
      <c r="C6" s="527"/>
      <c r="D6" s="527"/>
      <c r="E6" s="527"/>
      <c r="F6" s="527"/>
      <c r="G6" s="527"/>
      <c r="H6" s="527"/>
      <c r="I6" s="527"/>
      <c r="J6" s="527"/>
      <c r="K6" s="528"/>
      <c r="L6" s="529" t="s">
        <v>98</v>
      </c>
      <c r="M6" s="529"/>
      <c r="N6" s="529"/>
      <c r="O6" s="529"/>
      <c r="P6" s="529"/>
      <c r="Q6" s="529"/>
      <c r="R6" s="530"/>
      <c r="S6" s="530"/>
      <c r="T6" s="530"/>
      <c r="U6" s="530"/>
      <c r="V6" s="531"/>
      <c r="W6" s="481"/>
      <c r="X6" s="482"/>
      <c r="Y6" s="483"/>
      <c r="Z6" s="508" t="s">
        <v>99</v>
      </c>
      <c r="AA6" s="509"/>
      <c r="AB6" s="509"/>
      <c r="AC6" s="509"/>
      <c r="AD6" s="509"/>
      <c r="AE6" s="509"/>
      <c r="AF6" s="509"/>
      <c r="AG6" s="509"/>
      <c r="AH6" s="510"/>
      <c r="AI6" s="431">
        <v>1</v>
      </c>
      <c r="AJ6" s="432"/>
      <c r="AK6" s="432"/>
      <c r="AL6" s="432"/>
      <c r="AM6" s="432"/>
      <c r="AN6" s="432"/>
      <c r="AO6" s="432"/>
      <c r="AP6" s="433"/>
      <c r="AQ6" s="431">
        <v>10640</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47269163</v>
      </c>
      <c r="BO6" s="389"/>
      <c r="BP6" s="389"/>
      <c r="BQ6" s="389"/>
      <c r="BR6" s="389"/>
      <c r="BS6" s="389"/>
      <c r="BT6" s="389"/>
      <c r="BU6" s="390"/>
      <c r="BV6" s="388">
        <v>52134245</v>
      </c>
      <c r="BW6" s="389"/>
      <c r="BX6" s="389"/>
      <c r="BY6" s="389"/>
      <c r="BZ6" s="389"/>
      <c r="CA6" s="389"/>
      <c r="CB6" s="389"/>
      <c r="CC6" s="390"/>
      <c r="CD6" s="458" t="s">
        <v>101</v>
      </c>
      <c r="CE6" s="381"/>
      <c r="CF6" s="381"/>
      <c r="CG6" s="381"/>
      <c r="CH6" s="381"/>
      <c r="CI6" s="381"/>
      <c r="CJ6" s="381"/>
      <c r="CK6" s="381"/>
      <c r="CL6" s="381"/>
      <c r="CM6" s="381"/>
      <c r="CN6" s="381"/>
      <c r="CO6" s="381"/>
      <c r="CP6" s="381"/>
      <c r="CQ6" s="381"/>
      <c r="CR6" s="381"/>
      <c r="CS6" s="459"/>
      <c r="CT6" s="565">
        <v>104.8</v>
      </c>
      <c r="CU6" s="566"/>
      <c r="CV6" s="566"/>
      <c r="CW6" s="566"/>
      <c r="CX6" s="566"/>
      <c r="CY6" s="566"/>
      <c r="CZ6" s="566"/>
      <c r="DA6" s="567"/>
      <c r="DB6" s="565">
        <v>102.2</v>
      </c>
      <c r="DC6" s="566"/>
      <c r="DD6" s="566"/>
      <c r="DE6" s="566"/>
      <c r="DF6" s="566"/>
      <c r="DG6" s="566"/>
      <c r="DH6" s="566"/>
      <c r="DI6" s="567"/>
    </row>
    <row r="7" spans="1:119" ht="18.75" customHeight="1" x14ac:dyDescent="0.2">
      <c r="A7" s="163"/>
      <c r="B7" s="515"/>
      <c r="C7" s="379"/>
      <c r="D7" s="379"/>
      <c r="E7" s="379"/>
      <c r="F7" s="379"/>
      <c r="G7" s="379"/>
      <c r="H7" s="379"/>
      <c r="I7" s="379"/>
      <c r="J7" s="379"/>
      <c r="K7" s="516"/>
      <c r="L7" s="532"/>
      <c r="M7" s="532"/>
      <c r="N7" s="532"/>
      <c r="O7" s="532"/>
      <c r="P7" s="532"/>
      <c r="Q7" s="532"/>
      <c r="R7" s="533"/>
      <c r="S7" s="533"/>
      <c r="T7" s="533"/>
      <c r="U7" s="533"/>
      <c r="V7" s="534"/>
      <c r="W7" s="481"/>
      <c r="X7" s="482"/>
      <c r="Y7" s="483"/>
      <c r="Z7" s="508" t="s">
        <v>102</v>
      </c>
      <c r="AA7" s="509"/>
      <c r="AB7" s="509"/>
      <c r="AC7" s="509"/>
      <c r="AD7" s="509"/>
      <c r="AE7" s="509"/>
      <c r="AF7" s="509"/>
      <c r="AG7" s="509"/>
      <c r="AH7" s="510"/>
      <c r="AI7" s="431">
        <v>3</v>
      </c>
      <c r="AJ7" s="432"/>
      <c r="AK7" s="432"/>
      <c r="AL7" s="432"/>
      <c r="AM7" s="432"/>
      <c r="AN7" s="432"/>
      <c r="AO7" s="432"/>
      <c r="AP7" s="433"/>
      <c r="AQ7" s="431">
        <v>9030</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23861030</v>
      </c>
      <c r="BO7" s="389"/>
      <c r="BP7" s="389"/>
      <c r="BQ7" s="389"/>
      <c r="BR7" s="389"/>
      <c r="BS7" s="389"/>
      <c r="BT7" s="389"/>
      <c r="BU7" s="390"/>
      <c r="BV7" s="388">
        <v>20844960</v>
      </c>
      <c r="BW7" s="389"/>
      <c r="BX7" s="389"/>
      <c r="BY7" s="389"/>
      <c r="BZ7" s="389"/>
      <c r="CA7" s="389"/>
      <c r="CB7" s="389"/>
      <c r="CC7" s="390"/>
      <c r="CD7" s="458" t="s">
        <v>104</v>
      </c>
      <c r="CE7" s="381"/>
      <c r="CF7" s="381"/>
      <c r="CG7" s="381"/>
      <c r="CH7" s="381"/>
      <c r="CI7" s="381"/>
      <c r="CJ7" s="381"/>
      <c r="CK7" s="381"/>
      <c r="CL7" s="381"/>
      <c r="CM7" s="381"/>
      <c r="CN7" s="381"/>
      <c r="CO7" s="381"/>
      <c r="CP7" s="381"/>
      <c r="CQ7" s="381"/>
      <c r="CR7" s="381"/>
      <c r="CS7" s="459"/>
      <c r="CT7" s="388">
        <v>1661424631</v>
      </c>
      <c r="CU7" s="389"/>
      <c r="CV7" s="389"/>
      <c r="CW7" s="389"/>
      <c r="CX7" s="389"/>
      <c r="CY7" s="389"/>
      <c r="CZ7" s="389"/>
      <c r="DA7" s="390"/>
      <c r="DB7" s="388">
        <v>1680868845</v>
      </c>
      <c r="DC7" s="389"/>
      <c r="DD7" s="389"/>
      <c r="DE7" s="389"/>
      <c r="DF7" s="389"/>
      <c r="DG7" s="389"/>
      <c r="DH7" s="389"/>
      <c r="DI7" s="390"/>
    </row>
    <row r="8" spans="1:119" ht="18.75" customHeight="1" thickBot="1" x14ac:dyDescent="0.25">
      <c r="A8" s="163"/>
      <c r="B8" s="517"/>
      <c r="C8" s="518"/>
      <c r="D8" s="518"/>
      <c r="E8" s="518"/>
      <c r="F8" s="518"/>
      <c r="G8" s="518"/>
      <c r="H8" s="518"/>
      <c r="I8" s="518"/>
      <c r="J8" s="518"/>
      <c r="K8" s="519"/>
      <c r="L8" s="535"/>
      <c r="M8" s="535"/>
      <c r="N8" s="535"/>
      <c r="O8" s="535"/>
      <c r="P8" s="535"/>
      <c r="Q8" s="535"/>
      <c r="R8" s="490"/>
      <c r="S8" s="490"/>
      <c r="T8" s="490"/>
      <c r="U8" s="490"/>
      <c r="V8" s="536"/>
      <c r="W8" s="481"/>
      <c r="X8" s="482"/>
      <c r="Y8" s="483"/>
      <c r="Z8" s="508" t="s">
        <v>105</v>
      </c>
      <c r="AA8" s="509"/>
      <c r="AB8" s="509"/>
      <c r="AC8" s="509"/>
      <c r="AD8" s="509"/>
      <c r="AE8" s="509"/>
      <c r="AF8" s="509"/>
      <c r="AG8" s="509"/>
      <c r="AH8" s="510"/>
      <c r="AI8" s="431">
        <v>1</v>
      </c>
      <c r="AJ8" s="432"/>
      <c r="AK8" s="432"/>
      <c r="AL8" s="432"/>
      <c r="AM8" s="432"/>
      <c r="AN8" s="432"/>
      <c r="AO8" s="432"/>
      <c r="AP8" s="433"/>
      <c r="AQ8" s="431">
        <v>8448</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23408133</v>
      </c>
      <c r="BO8" s="389"/>
      <c r="BP8" s="389"/>
      <c r="BQ8" s="389"/>
      <c r="BR8" s="389"/>
      <c r="BS8" s="389"/>
      <c r="BT8" s="389"/>
      <c r="BU8" s="390"/>
      <c r="BV8" s="388">
        <v>31289285</v>
      </c>
      <c r="BW8" s="389"/>
      <c r="BX8" s="389"/>
      <c r="BY8" s="389"/>
      <c r="BZ8" s="389"/>
      <c r="CA8" s="389"/>
      <c r="CB8" s="389"/>
      <c r="CC8" s="390"/>
      <c r="CD8" s="458" t="s">
        <v>107</v>
      </c>
      <c r="CE8" s="381"/>
      <c r="CF8" s="381"/>
      <c r="CG8" s="381"/>
      <c r="CH8" s="381"/>
      <c r="CI8" s="381"/>
      <c r="CJ8" s="381"/>
      <c r="CK8" s="381"/>
      <c r="CL8" s="381"/>
      <c r="CM8" s="381"/>
      <c r="CN8" s="381"/>
      <c r="CO8" s="381"/>
      <c r="CP8" s="381"/>
      <c r="CQ8" s="381"/>
      <c r="CR8" s="381"/>
      <c r="CS8" s="459"/>
      <c r="CT8" s="562">
        <v>0.74187000000000003</v>
      </c>
      <c r="CU8" s="563"/>
      <c r="CV8" s="563"/>
      <c r="CW8" s="563"/>
      <c r="CX8" s="563"/>
      <c r="CY8" s="563"/>
      <c r="CZ8" s="563"/>
      <c r="DA8" s="564"/>
      <c r="DB8" s="562">
        <v>0.75219000000000003</v>
      </c>
      <c r="DC8" s="563"/>
      <c r="DD8" s="563"/>
      <c r="DE8" s="563"/>
      <c r="DF8" s="563"/>
      <c r="DG8" s="563"/>
      <c r="DH8" s="563"/>
      <c r="DI8" s="564"/>
    </row>
    <row r="9" spans="1:119" ht="18.75" customHeight="1" thickBot="1" x14ac:dyDescent="0.25">
      <c r="A9" s="163"/>
      <c r="B9" s="514" t="s">
        <v>108</v>
      </c>
      <c r="C9" s="488"/>
      <c r="D9" s="488"/>
      <c r="E9" s="488"/>
      <c r="F9" s="488"/>
      <c r="G9" s="488"/>
      <c r="H9" s="488"/>
      <c r="I9" s="488"/>
      <c r="J9" s="488"/>
      <c r="K9" s="489"/>
      <c r="L9" s="520" t="s">
        <v>109</v>
      </c>
      <c r="M9" s="521"/>
      <c r="N9" s="521"/>
      <c r="O9" s="521"/>
      <c r="P9" s="521"/>
      <c r="Q9" s="522"/>
      <c r="R9" s="523">
        <v>8837685</v>
      </c>
      <c r="S9" s="524"/>
      <c r="T9" s="524"/>
      <c r="U9" s="524"/>
      <c r="V9" s="525"/>
      <c r="W9" s="481"/>
      <c r="X9" s="482"/>
      <c r="Y9" s="483"/>
      <c r="Z9" s="508" t="s">
        <v>110</v>
      </c>
      <c r="AA9" s="509"/>
      <c r="AB9" s="509"/>
      <c r="AC9" s="509"/>
      <c r="AD9" s="509"/>
      <c r="AE9" s="509"/>
      <c r="AF9" s="509"/>
      <c r="AG9" s="509"/>
      <c r="AH9" s="510"/>
      <c r="AI9" s="431">
        <v>1</v>
      </c>
      <c r="AJ9" s="432"/>
      <c r="AK9" s="432"/>
      <c r="AL9" s="432"/>
      <c r="AM9" s="432"/>
      <c r="AN9" s="432"/>
      <c r="AO9" s="432"/>
      <c r="AP9" s="433"/>
      <c r="AQ9" s="431">
        <v>8190</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-7881152</v>
      </c>
      <c r="BO9" s="389"/>
      <c r="BP9" s="389"/>
      <c r="BQ9" s="389"/>
      <c r="BR9" s="389"/>
      <c r="BS9" s="389"/>
      <c r="BT9" s="389"/>
      <c r="BU9" s="390"/>
      <c r="BV9" s="388">
        <v>-3688210</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16.5</v>
      </c>
      <c r="CU9" s="383"/>
      <c r="CV9" s="383"/>
      <c r="CW9" s="383"/>
      <c r="CX9" s="383"/>
      <c r="CY9" s="383"/>
      <c r="CZ9" s="383"/>
      <c r="DA9" s="384"/>
      <c r="DB9" s="382">
        <v>15.8</v>
      </c>
      <c r="DC9" s="383"/>
      <c r="DD9" s="383"/>
      <c r="DE9" s="383"/>
      <c r="DF9" s="383"/>
      <c r="DG9" s="383"/>
      <c r="DH9" s="383"/>
      <c r="DI9" s="384"/>
    </row>
    <row r="10" spans="1:119" ht="18.75" customHeight="1" x14ac:dyDescent="0.2">
      <c r="A10" s="163"/>
      <c r="B10" s="515"/>
      <c r="C10" s="379"/>
      <c r="D10" s="379"/>
      <c r="E10" s="379"/>
      <c r="F10" s="379"/>
      <c r="G10" s="379"/>
      <c r="H10" s="379"/>
      <c r="I10" s="379"/>
      <c r="J10" s="379"/>
      <c r="K10" s="516"/>
      <c r="L10" s="428" t="s">
        <v>113</v>
      </c>
      <c r="M10" s="429"/>
      <c r="N10" s="429"/>
      <c r="O10" s="429"/>
      <c r="P10" s="429"/>
      <c r="Q10" s="430"/>
      <c r="R10" s="431">
        <v>8839469</v>
      </c>
      <c r="S10" s="432"/>
      <c r="T10" s="432"/>
      <c r="U10" s="432"/>
      <c r="V10" s="434"/>
      <c r="W10" s="481"/>
      <c r="X10" s="482"/>
      <c r="Y10" s="483"/>
      <c r="Z10" s="508" t="s">
        <v>114</v>
      </c>
      <c r="AA10" s="509"/>
      <c r="AB10" s="509"/>
      <c r="AC10" s="509"/>
      <c r="AD10" s="509"/>
      <c r="AE10" s="509"/>
      <c r="AF10" s="509"/>
      <c r="AG10" s="509"/>
      <c r="AH10" s="510"/>
      <c r="AI10" s="431">
        <v>1</v>
      </c>
      <c r="AJ10" s="432"/>
      <c r="AK10" s="432"/>
      <c r="AL10" s="432"/>
      <c r="AM10" s="432"/>
      <c r="AN10" s="432"/>
      <c r="AO10" s="432"/>
      <c r="AP10" s="433"/>
      <c r="AQ10" s="431">
        <v>7210</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39892016</v>
      </c>
      <c r="BO10" s="389"/>
      <c r="BP10" s="389"/>
      <c r="BQ10" s="389"/>
      <c r="BR10" s="389"/>
      <c r="BS10" s="389"/>
      <c r="BT10" s="389"/>
      <c r="BU10" s="390"/>
      <c r="BV10" s="388">
        <v>180748457</v>
      </c>
      <c r="BW10" s="389"/>
      <c r="BX10" s="389"/>
      <c r="BY10" s="389"/>
      <c r="BZ10" s="389"/>
      <c r="CA10" s="389"/>
      <c r="CB10" s="389"/>
      <c r="CC10" s="390"/>
      <c r="CD10" s="511" t="s">
        <v>116</v>
      </c>
      <c r="CE10" s="512"/>
      <c r="CF10" s="512"/>
      <c r="CG10" s="512"/>
      <c r="CH10" s="512"/>
      <c r="CI10" s="512"/>
      <c r="CJ10" s="512"/>
      <c r="CK10" s="512"/>
      <c r="CL10" s="512"/>
      <c r="CM10" s="512"/>
      <c r="CN10" s="512"/>
      <c r="CO10" s="512"/>
      <c r="CP10" s="512"/>
      <c r="CQ10" s="512"/>
      <c r="CR10" s="512"/>
      <c r="CS10" s="513"/>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17"/>
      <c r="C11" s="518"/>
      <c r="D11" s="518"/>
      <c r="E11" s="518"/>
      <c r="F11" s="518"/>
      <c r="G11" s="518"/>
      <c r="H11" s="518"/>
      <c r="I11" s="518"/>
      <c r="J11" s="518"/>
      <c r="K11" s="519"/>
      <c r="L11" s="537" t="s">
        <v>117</v>
      </c>
      <c r="M11" s="538"/>
      <c r="N11" s="538"/>
      <c r="O11" s="538"/>
      <c r="P11" s="538"/>
      <c r="Q11" s="539"/>
      <c r="R11" s="540" t="s">
        <v>118</v>
      </c>
      <c r="S11" s="541"/>
      <c r="T11" s="541"/>
      <c r="U11" s="541"/>
      <c r="V11" s="542"/>
      <c r="W11" s="484"/>
      <c r="X11" s="485"/>
      <c r="Y11" s="486"/>
      <c r="Z11" s="508" t="s">
        <v>119</v>
      </c>
      <c r="AA11" s="509"/>
      <c r="AB11" s="509"/>
      <c r="AC11" s="509"/>
      <c r="AD11" s="509"/>
      <c r="AE11" s="509"/>
      <c r="AF11" s="509"/>
      <c r="AG11" s="509"/>
      <c r="AH11" s="510"/>
      <c r="AI11" s="431">
        <v>86</v>
      </c>
      <c r="AJ11" s="432"/>
      <c r="AK11" s="432"/>
      <c r="AL11" s="432"/>
      <c r="AM11" s="432"/>
      <c r="AN11" s="432"/>
      <c r="AO11" s="432"/>
      <c r="AP11" s="433"/>
      <c r="AQ11" s="431">
        <v>6510</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458" t="s">
        <v>121</v>
      </c>
      <c r="CE11" s="381"/>
      <c r="CF11" s="381"/>
      <c r="CG11" s="381"/>
      <c r="CH11" s="381"/>
      <c r="CI11" s="381"/>
      <c r="CJ11" s="381"/>
      <c r="CK11" s="381"/>
      <c r="CL11" s="381"/>
      <c r="CM11" s="381"/>
      <c r="CN11" s="381"/>
      <c r="CO11" s="381"/>
      <c r="CP11" s="381"/>
      <c r="CQ11" s="381"/>
      <c r="CR11" s="381"/>
      <c r="CS11" s="459"/>
      <c r="CT11" s="460" t="s">
        <v>122</v>
      </c>
      <c r="CU11" s="461"/>
      <c r="CV11" s="461"/>
      <c r="CW11" s="461"/>
      <c r="CX11" s="461"/>
      <c r="CY11" s="461"/>
      <c r="CZ11" s="461"/>
      <c r="DA11" s="462"/>
      <c r="DB11" s="460" t="s">
        <v>122</v>
      </c>
      <c r="DC11" s="461"/>
      <c r="DD11" s="461"/>
      <c r="DE11" s="461"/>
      <c r="DF11" s="461"/>
      <c r="DG11" s="461"/>
      <c r="DH11" s="461"/>
      <c r="DI11" s="462"/>
    </row>
    <row r="12" spans="1:119" ht="18.75" customHeight="1" x14ac:dyDescent="0.2">
      <c r="A12" s="163"/>
      <c r="B12" s="463" t="s">
        <v>123</v>
      </c>
      <c r="C12" s="464"/>
      <c r="D12" s="464"/>
      <c r="E12" s="464"/>
      <c r="F12" s="464"/>
      <c r="G12" s="464"/>
      <c r="H12" s="464"/>
      <c r="I12" s="464"/>
      <c r="J12" s="464"/>
      <c r="K12" s="465"/>
      <c r="L12" s="472" t="s">
        <v>124</v>
      </c>
      <c r="M12" s="473"/>
      <c r="N12" s="473"/>
      <c r="O12" s="473"/>
      <c r="P12" s="473"/>
      <c r="Q12" s="474"/>
      <c r="R12" s="475">
        <v>8784421</v>
      </c>
      <c r="S12" s="476"/>
      <c r="T12" s="476"/>
      <c r="U12" s="476"/>
      <c r="V12" s="477"/>
      <c r="W12" s="478" t="s">
        <v>125</v>
      </c>
      <c r="X12" s="479"/>
      <c r="Y12" s="480"/>
      <c r="Z12" s="487" t="s">
        <v>2</v>
      </c>
      <c r="AA12" s="488"/>
      <c r="AB12" s="488"/>
      <c r="AC12" s="488"/>
      <c r="AD12" s="488"/>
      <c r="AE12" s="488"/>
      <c r="AF12" s="488"/>
      <c r="AG12" s="488"/>
      <c r="AH12" s="489"/>
      <c r="AI12" s="496" t="s">
        <v>126</v>
      </c>
      <c r="AJ12" s="488"/>
      <c r="AK12" s="488"/>
      <c r="AL12" s="488"/>
      <c r="AM12" s="489"/>
      <c r="AN12" s="496" t="s">
        <v>127</v>
      </c>
      <c r="AO12" s="497"/>
      <c r="AP12" s="497"/>
      <c r="AQ12" s="497"/>
      <c r="AR12" s="497"/>
      <c r="AS12" s="498"/>
      <c r="AT12" s="502" t="s">
        <v>128</v>
      </c>
      <c r="AU12" s="503"/>
      <c r="AV12" s="503"/>
      <c r="AW12" s="503"/>
      <c r="AX12" s="503"/>
      <c r="AY12" s="504"/>
      <c r="AZ12" s="385" t="s">
        <v>129</v>
      </c>
      <c r="BA12" s="386"/>
      <c r="BB12" s="386"/>
      <c r="BC12" s="386"/>
      <c r="BD12" s="386"/>
      <c r="BE12" s="386"/>
      <c r="BF12" s="386"/>
      <c r="BG12" s="386"/>
      <c r="BH12" s="386"/>
      <c r="BI12" s="386"/>
      <c r="BJ12" s="386"/>
      <c r="BK12" s="386"/>
      <c r="BL12" s="386"/>
      <c r="BM12" s="387"/>
      <c r="BN12" s="388">
        <v>88001410</v>
      </c>
      <c r="BO12" s="389"/>
      <c r="BP12" s="389"/>
      <c r="BQ12" s="389"/>
      <c r="BR12" s="389"/>
      <c r="BS12" s="389"/>
      <c r="BT12" s="389"/>
      <c r="BU12" s="390"/>
      <c r="BV12" s="388">
        <v>0</v>
      </c>
      <c r="BW12" s="389"/>
      <c r="BX12" s="389"/>
      <c r="BY12" s="389"/>
      <c r="BZ12" s="389"/>
      <c r="CA12" s="389"/>
      <c r="CB12" s="389"/>
      <c r="CC12" s="390"/>
      <c r="CD12" s="458" t="s">
        <v>130</v>
      </c>
      <c r="CE12" s="381"/>
      <c r="CF12" s="381"/>
      <c r="CG12" s="381"/>
      <c r="CH12" s="381"/>
      <c r="CI12" s="381"/>
      <c r="CJ12" s="381"/>
      <c r="CK12" s="381"/>
      <c r="CL12" s="381"/>
      <c r="CM12" s="381"/>
      <c r="CN12" s="381"/>
      <c r="CO12" s="381"/>
      <c r="CP12" s="381"/>
      <c r="CQ12" s="381"/>
      <c r="CR12" s="381"/>
      <c r="CS12" s="459"/>
      <c r="CT12" s="460" t="s">
        <v>131</v>
      </c>
      <c r="CU12" s="461"/>
      <c r="CV12" s="461"/>
      <c r="CW12" s="461"/>
      <c r="CX12" s="461"/>
      <c r="CY12" s="461"/>
      <c r="CZ12" s="461"/>
      <c r="DA12" s="462"/>
      <c r="DB12" s="460" t="s">
        <v>131</v>
      </c>
      <c r="DC12" s="461"/>
      <c r="DD12" s="461"/>
      <c r="DE12" s="461"/>
      <c r="DF12" s="461"/>
      <c r="DG12" s="461"/>
      <c r="DH12" s="461"/>
      <c r="DI12" s="462"/>
    </row>
    <row r="13" spans="1:119" ht="18.75" customHeight="1" thickBot="1" x14ac:dyDescent="0.25">
      <c r="A13" s="163"/>
      <c r="B13" s="466"/>
      <c r="C13" s="467"/>
      <c r="D13" s="467"/>
      <c r="E13" s="467"/>
      <c r="F13" s="467"/>
      <c r="G13" s="467"/>
      <c r="H13" s="467"/>
      <c r="I13" s="467"/>
      <c r="J13" s="467"/>
      <c r="K13" s="468"/>
      <c r="L13" s="167"/>
      <c r="M13" s="447" t="s">
        <v>132</v>
      </c>
      <c r="N13" s="448"/>
      <c r="O13" s="448"/>
      <c r="P13" s="448"/>
      <c r="Q13" s="449"/>
      <c r="R13" s="493">
        <v>8516503</v>
      </c>
      <c r="S13" s="494"/>
      <c r="T13" s="494"/>
      <c r="U13" s="494"/>
      <c r="V13" s="495"/>
      <c r="W13" s="481"/>
      <c r="X13" s="482"/>
      <c r="Y13" s="483"/>
      <c r="Z13" s="490"/>
      <c r="AA13" s="491"/>
      <c r="AB13" s="491"/>
      <c r="AC13" s="491"/>
      <c r="AD13" s="491"/>
      <c r="AE13" s="491"/>
      <c r="AF13" s="491"/>
      <c r="AG13" s="491"/>
      <c r="AH13" s="492"/>
      <c r="AI13" s="490"/>
      <c r="AJ13" s="491"/>
      <c r="AK13" s="491"/>
      <c r="AL13" s="491"/>
      <c r="AM13" s="492"/>
      <c r="AN13" s="499"/>
      <c r="AO13" s="500"/>
      <c r="AP13" s="500"/>
      <c r="AQ13" s="500"/>
      <c r="AR13" s="500"/>
      <c r="AS13" s="501"/>
      <c r="AT13" s="505"/>
      <c r="AU13" s="506"/>
      <c r="AV13" s="506"/>
      <c r="AW13" s="506"/>
      <c r="AX13" s="506"/>
      <c r="AY13" s="507"/>
      <c r="AZ13" s="391" t="s">
        <v>133</v>
      </c>
      <c r="BA13" s="392"/>
      <c r="BB13" s="392"/>
      <c r="BC13" s="392"/>
      <c r="BD13" s="392"/>
      <c r="BE13" s="392"/>
      <c r="BF13" s="392"/>
      <c r="BG13" s="392"/>
      <c r="BH13" s="392"/>
      <c r="BI13" s="392"/>
      <c r="BJ13" s="392"/>
      <c r="BK13" s="392"/>
      <c r="BL13" s="392"/>
      <c r="BM13" s="393"/>
      <c r="BN13" s="388">
        <v>-55990546</v>
      </c>
      <c r="BO13" s="389"/>
      <c r="BP13" s="389"/>
      <c r="BQ13" s="389"/>
      <c r="BR13" s="389"/>
      <c r="BS13" s="389"/>
      <c r="BT13" s="389"/>
      <c r="BU13" s="390"/>
      <c r="BV13" s="388">
        <v>177060247</v>
      </c>
      <c r="BW13" s="389"/>
      <c r="BX13" s="389"/>
      <c r="BY13" s="389"/>
      <c r="BZ13" s="389"/>
      <c r="CA13" s="389"/>
      <c r="CB13" s="389"/>
      <c r="CC13" s="390"/>
      <c r="CD13" s="458" t="s">
        <v>134</v>
      </c>
      <c r="CE13" s="381"/>
      <c r="CF13" s="381"/>
      <c r="CG13" s="381"/>
      <c r="CH13" s="381"/>
      <c r="CI13" s="381"/>
      <c r="CJ13" s="381"/>
      <c r="CK13" s="381"/>
      <c r="CL13" s="381"/>
      <c r="CM13" s="381"/>
      <c r="CN13" s="381"/>
      <c r="CO13" s="381"/>
      <c r="CP13" s="381"/>
      <c r="CQ13" s="381"/>
      <c r="CR13" s="381"/>
      <c r="CS13" s="459"/>
      <c r="CT13" s="382">
        <v>11.5</v>
      </c>
      <c r="CU13" s="383"/>
      <c r="CV13" s="383"/>
      <c r="CW13" s="383"/>
      <c r="CX13" s="383"/>
      <c r="CY13" s="383"/>
      <c r="CZ13" s="383"/>
      <c r="DA13" s="384"/>
      <c r="DB13" s="382">
        <v>12.2</v>
      </c>
      <c r="DC13" s="383"/>
      <c r="DD13" s="383"/>
      <c r="DE13" s="383"/>
      <c r="DF13" s="383"/>
      <c r="DG13" s="383"/>
      <c r="DH13" s="383"/>
      <c r="DI13" s="384"/>
    </row>
    <row r="14" spans="1:119" ht="18.75" customHeight="1" thickBot="1" x14ac:dyDescent="0.25">
      <c r="A14" s="163"/>
      <c r="B14" s="466"/>
      <c r="C14" s="467"/>
      <c r="D14" s="467"/>
      <c r="E14" s="467"/>
      <c r="F14" s="467"/>
      <c r="G14" s="467"/>
      <c r="H14" s="467"/>
      <c r="I14" s="467"/>
      <c r="J14" s="467"/>
      <c r="K14" s="468"/>
      <c r="L14" s="444" t="s">
        <v>135</v>
      </c>
      <c r="M14" s="453"/>
      <c r="N14" s="453"/>
      <c r="O14" s="453"/>
      <c r="P14" s="453"/>
      <c r="Q14" s="454"/>
      <c r="R14" s="450">
        <v>8800753</v>
      </c>
      <c r="S14" s="451"/>
      <c r="T14" s="451"/>
      <c r="U14" s="451"/>
      <c r="V14" s="452"/>
      <c r="W14" s="481"/>
      <c r="X14" s="482"/>
      <c r="Y14" s="483"/>
      <c r="Z14" s="428" t="s">
        <v>136</v>
      </c>
      <c r="AA14" s="429"/>
      <c r="AB14" s="429"/>
      <c r="AC14" s="429"/>
      <c r="AD14" s="429"/>
      <c r="AE14" s="429"/>
      <c r="AF14" s="429"/>
      <c r="AG14" s="429"/>
      <c r="AH14" s="430"/>
      <c r="AI14" s="431">
        <v>11803</v>
      </c>
      <c r="AJ14" s="432"/>
      <c r="AK14" s="432"/>
      <c r="AL14" s="432"/>
      <c r="AM14" s="433"/>
      <c r="AN14" s="431">
        <v>36860769</v>
      </c>
      <c r="AO14" s="432"/>
      <c r="AP14" s="432"/>
      <c r="AQ14" s="432"/>
      <c r="AR14" s="432"/>
      <c r="AS14" s="433"/>
      <c r="AT14" s="431">
        <v>3123</v>
      </c>
      <c r="AU14" s="432"/>
      <c r="AV14" s="432"/>
      <c r="AW14" s="432"/>
      <c r="AX14" s="432"/>
      <c r="AY14" s="434"/>
      <c r="AZ14" s="406" t="s">
        <v>137</v>
      </c>
      <c r="BA14" s="407"/>
      <c r="BB14" s="407"/>
      <c r="BC14" s="407"/>
      <c r="BD14" s="407"/>
      <c r="BE14" s="407"/>
      <c r="BF14" s="407"/>
      <c r="BG14" s="407"/>
      <c r="BH14" s="407"/>
      <c r="BI14" s="407"/>
      <c r="BJ14" s="407"/>
      <c r="BK14" s="407"/>
      <c r="BL14" s="407"/>
      <c r="BM14" s="408"/>
      <c r="BN14" s="409">
        <v>984028638</v>
      </c>
      <c r="BO14" s="410"/>
      <c r="BP14" s="410"/>
      <c r="BQ14" s="410"/>
      <c r="BR14" s="410"/>
      <c r="BS14" s="410"/>
      <c r="BT14" s="410"/>
      <c r="BU14" s="411"/>
      <c r="BV14" s="409">
        <v>806946499</v>
      </c>
      <c r="BW14" s="410"/>
      <c r="BX14" s="410"/>
      <c r="BY14" s="410"/>
      <c r="BZ14" s="410"/>
      <c r="CA14" s="410"/>
      <c r="CB14" s="410"/>
      <c r="CC14" s="411"/>
      <c r="CD14" s="414" t="s">
        <v>138</v>
      </c>
      <c r="CE14" s="415"/>
      <c r="CF14" s="415"/>
      <c r="CG14" s="415"/>
      <c r="CH14" s="415"/>
      <c r="CI14" s="415"/>
      <c r="CJ14" s="415"/>
      <c r="CK14" s="415"/>
      <c r="CL14" s="415"/>
      <c r="CM14" s="415"/>
      <c r="CN14" s="415"/>
      <c r="CO14" s="415"/>
      <c r="CP14" s="415"/>
      <c r="CQ14" s="415"/>
      <c r="CR14" s="415"/>
      <c r="CS14" s="416"/>
      <c r="CT14" s="455">
        <v>123.3</v>
      </c>
      <c r="CU14" s="456"/>
      <c r="CV14" s="456"/>
      <c r="CW14" s="456"/>
      <c r="CX14" s="456"/>
      <c r="CY14" s="456"/>
      <c r="CZ14" s="456"/>
      <c r="DA14" s="457"/>
      <c r="DB14" s="455">
        <v>130.9</v>
      </c>
      <c r="DC14" s="456"/>
      <c r="DD14" s="456"/>
      <c r="DE14" s="456"/>
      <c r="DF14" s="456"/>
      <c r="DG14" s="456"/>
      <c r="DH14" s="456"/>
      <c r="DI14" s="457"/>
    </row>
    <row r="15" spans="1:119" ht="18.75" customHeight="1" x14ac:dyDescent="0.2">
      <c r="A15" s="163"/>
      <c r="B15" s="466"/>
      <c r="C15" s="467"/>
      <c r="D15" s="467"/>
      <c r="E15" s="467"/>
      <c r="F15" s="467"/>
      <c r="G15" s="467"/>
      <c r="H15" s="467"/>
      <c r="I15" s="467"/>
      <c r="J15" s="467"/>
      <c r="K15" s="468"/>
      <c r="L15" s="167"/>
      <c r="M15" s="447" t="s">
        <v>139</v>
      </c>
      <c r="N15" s="448"/>
      <c r="O15" s="448"/>
      <c r="P15" s="448"/>
      <c r="Q15" s="449"/>
      <c r="R15" s="450">
        <v>8557798</v>
      </c>
      <c r="S15" s="451"/>
      <c r="T15" s="451"/>
      <c r="U15" s="451"/>
      <c r="V15" s="452"/>
      <c r="W15" s="481"/>
      <c r="X15" s="482"/>
      <c r="Y15" s="483"/>
      <c r="Z15" s="428" t="s">
        <v>140</v>
      </c>
      <c r="AA15" s="429"/>
      <c r="AB15" s="429"/>
      <c r="AC15" s="429"/>
      <c r="AD15" s="429"/>
      <c r="AE15" s="429"/>
      <c r="AF15" s="429"/>
      <c r="AG15" s="429"/>
      <c r="AH15" s="430"/>
      <c r="AI15" s="431" t="s">
        <v>141</v>
      </c>
      <c r="AJ15" s="432"/>
      <c r="AK15" s="432"/>
      <c r="AL15" s="432"/>
      <c r="AM15" s="433"/>
      <c r="AN15" s="431" t="s">
        <v>122</v>
      </c>
      <c r="AO15" s="432"/>
      <c r="AP15" s="432"/>
      <c r="AQ15" s="432"/>
      <c r="AR15" s="432"/>
      <c r="AS15" s="433"/>
      <c r="AT15" s="431" t="s">
        <v>142</v>
      </c>
      <c r="AU15" s="432"/>
      <c r="AV15" s="432"/>
      <c r="AW15" s="432"/>
      <c r="AX15" s="432"/>
      <c r="AY15" s="434"/>
      <c r="AZ15" s="385" t="s">
        <v>143</v>
      </c>
      <c r="BA15" s="386"/>
      <c r="BB15" s="386"/>
      <c r="BC15" s="386"/>
      <c r="BD15" s="386"/>
      <c r="BE15" s="386"/>
      <c r="BF15" s="386"/>
      <c r="BG15" s="386"/>
      <c r="BH15" s="386"/>
      <c r="BI15" s="386"/>
      <c r="BJ15" s="386"/>
      <c r="BK15" s="386"/>
      <c r="BL15" s="386"/>
      <c r="BM15" s="387"/>
      <c r="BN15" s="388">
        <v>1294959850</v>
      </c>
      <c r="BO15" s="389"/>
      <c r="BP15" s="389"/>
      <c r="BQ15" s="389"/>
      <c r="BR15" s="389"/>
      <c r="BS15" s="389"/>
      <c r="BT15" s="389"/>
      <c r="BU15" s="390"/>
      <c r="BV15" s="388">
        <v>1186063180</v>
      </c>
      <c r="BW15" s="389"/>
      <c r="BX15" s="389"/>
      <c r="BY15" s="389"/>
      <c r="BZ15" s="389"/>
      <c r="CA15" s="389"/>
      <c r="CB15" s="389"/>
      <c r="CC15" s="390"/>
      <c r="CD15" s="441" t="s">
        <v>144</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66"/>
      <c r="C16" s="467"/>
      <c r="D16" s="467"/>
      <c r="E16" s="467"/>
      <c r="F16" s="467"/>
      <c r="G16" s="467"/>
      <c r="H16" s="467"/>
      <c r="I16" s="467"/>
      <c r="J16" s="467"/>
      <c r="K16" s="468"/>
      <c r="L16" s="444" t="s">
        <v>145</v>
      </c>
      <c r="M16" s="445"/>
      <c r="N16" s="445"/>
      <c r="O16" s="445"/>
      <c r="P16" s="445"/>
      <c r="Q16" s="446"/>
      <c r="R16" s="438" t="s">
        <v>146</v>
      </c>
      <c r="S16" s="439"/>
      <c r="T16" s="439"/>
      <c r="U16" s="439"/>
      <c r="V16" s="440"/>
      <c r="W16" s="481"/>
      <c r="X16" s="482"/>
      <c r="Y16" s="483"/>
      <c r="Z16" s="428" t="s">
        <v>147</v>
      </c>
      <c r="AA16" s="429"/>
      <c r="AB16" s="429"/>
      <c r="AC16" s="429"/>
      <c r="AD16" s="429"/>
      <c r="AE16" s="429"/>
      <c r="AF16" s="429"/>
      <c r="AG16" s="429"/>
      <c r="AH16" s="430"/>
      <c r="AI16" s="431">
        <v>401</v>
      </c>
      <c r="AJ16" s="432"/>
      <c r="AK16" s="432"/>
      <c r="AL16" s="432"/>
      <c r="AM16" s="433"/>
      <c r="AN16" s="431">
        <v>1210619</v>
      </c>
      <c r="AO16" s="432"/>
      <c r="AP16" s="432"/>
      <c r="AQ16" s="432"/>
      <c r="AR16" s="432"/>
      <c r="AS16" s="433"/>
      <c r="AT16" s="431">
        <v>3019</v>
      </c>
      <c r="AU16" s="432"/>
      <c r="AV16" s="432"/>
      <c r="AW16" s="432"/>
      <c r="AX16" s="432"/>
      <c r="AY16" s="434"/>
      <c r="AZ16" s="385" t="s">
        <v>148</v>
      </c>
      <c r="BA16" s="386"/>
      <c r="BB16" s="386"/>
      <c r="BC16" s="386"/>
      <c r="BD16" s="386"/>
      <c r="BE16" s="386"/>
      <c r="BF16" s="386"/>
      <c r="BG16" s="386"/>
      <c r="BH16" s="386"/>
      <c r="BI16" s="386"/>
      <c r="BJ16" s="386"/>
      <c r="BK16" s="386"/>
      <c r="BL16" s="386"/>
      <c r="BM16" s="387"/>
      <c r="BN16" s="388">
        <v>1242234693</v>
      </c>
      <c r="BO16" s="389"/>
      <c r="BP16" s="389"/>
      <c r="BQ16" s="389"/>
      <c r="BR16" s="389"/>
      <c r="BS16" s="389"/>
      <c r="BT16" s="389"/>
      <c r="BU16" s="390"/>
      <c r="BV16" s="388">
        <v>1008773375</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163"/>
      <c r="B17" s="469"/>
      <c r="C17" s="470"/>
      <c r="D17" s="470"/>
      <c r="E17" s="470"/>
      <c r="F17" s="470"/>
      <c r="G17" s="470"/>
      <c r="H17" s="470"/>
      <c r="I17" s="470"/>
      <c r="J17" s="470"/>
      <c r="K17" s="471"/>
      <c r="L17" s="172"/>
      <c r="M17" s="435" t="s">
        <v>149</v>
      </c>
      <c r="N17" s="436"/>
      <c r="O17" s="436"/>
      <c r="P17" s="436"/>
      <c r="Q17" s="437"/>
      <c r="R17" s="438" t="s">
        <v>150</v>
      </c>
      <c r="S17" s="439"/>
      <c r="T17" s="439"/>
      <c r="U17" s="439"/>
      <c r="V17" s="440"/>
      <c r="W17" s="481"/>
      <c r="X17" s="482"/>
      <c r="Y17" s="483"/>
      <c r="Z17" s="428" t="s">
        <v>151</v>
      </c>
      <c r="AA17" s="429"/>
      <c r="AB17" s="429"/>
      <c r="AC17" s="429"/>
      <c r="AD17" s="429"/>
      <c r="AE17" s="429"/>
      <c r="AF17" s="429"/>
      <c r="AG17" s="429"/>
      <c r="AH17" s="430"/>
      <c r="AI17" s="431">
        <v>21327</v>
      </c>
      <c r="AJ17" s="432"/>
      <c r="AK17" s="432"/>
      <c r="AL17" s="432"/>
      <c r="AM17" s="433"/>
      <c r="AN17" s="431">
        <v>70592370</v>
      </c>
      <c r="AO17" s="432"/>
      <c r="AP17" s="432"/>
      <c r="AQ17" s="432"/>
      <c r="AR17" s="432"/>
      <c r="AS17" s="433"/>
      <c r="AT17" s="431">
        <v>3310</v>
      </c>
      <c r="AU17" s="432"/>
      <c r="AV17" s="432"/>
      <c r="AW17" s="432"/>
      <c r="AX17" s="432"/>
      <c r="AY17" s="434"/>
      <c r="AZ17" s="385" t="s">
        <v>152</v>
      </c>
      <c r="BA17" s="386"/>
      <c r="BB17" s="386"/>
      <c r="BC17" s="386"/>
      <c r="BD17" s="386"/>
      <c r="BE17" s="386"/>
      <c r="BF17" s="386"/>
      <c r="BG17" s="386"/>
      <c r="BH17" s="386"/>
      <c r="BI17" s="386"/>
      <c r="BJ17" s="386"/>
      <c r="BK17" s="386"/>
      <c r="BL17" s="386"/>
      <c r="BM17" s="387"/>
      <c r="BN17" s="388">
        <v>1692512245</v>
      </c>
      <c r="BO17" s="389"/>
      <c r="BP17" s="389"/>
      <c r="BQ17" s="389"/>
      <c r="BR17" s="389"/>
      <c r="BS17" s="389"/>
      <c r="BT17" s="389"/>
      <c r="BU17" s="390"/>
      <c r="BV17" s="388">
        <v>1647949505</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153</v>
      </c>
      <c r="C18" s="424"/>
      <c r="D18" s="424"/>
      <c r="E18" s="424"/>
      <c r="F18" s="424"/>
      <c r="G18" s="424"/>
      <c r="H18" s="424"/>
      <c r="I18" s="424"/>
      <c r="J18" s="424"/>
      <c r="K18" s="425"/>
      <c r="L18" s="426">
        <v>1905</v>
      </c>
      <c r="M18" s="427"/>
      <c r="N18" s="427"/>
      <c r="O18" s="427"/>
      <c r="P18" s="427"/>
      <c r="Q18" s="427"/>
      <c r="R18" s="427"/>
      <c r="S18" s="427"/>
      <c r="T18" s="427"/>
      <c r="U18" s="427"/>
      <c r="V18" s="427"/>
      <c r="W18" s="481"/>
      <c r="X18" s="482"/>
      <c r="Y18" s="483"/>
      <c r="Z18" s="428" t="s">
        <v>154</v>
      </c>
      <c r="AA18" s="429"/>
      <c r="AB18" s="429"/>
      <c r="AC18" s="429"/>
      <c r="AD18" s="429"/>
      <c r="AE18" s="429"/>
      <c r="AF18" s="429"/>
      <c r="AG18" s="429"/>
      <c r="AH18" s="430"/>
      <c r="AI18" s="431">
        <v>37549</v>
      </c>
      <c r="AJ18" s="432"/>
      <c r="AK18" s="432"/>
      <c r="AL18" s="432"/>
      <c r="AM18" s="433"/>
      <c r="AN18" s="431">
        <v>128848002</v>
      </c>
      <c r="AO18" s="432"/>
      <c r="AP18" s="432"/>
      <c r="AQ18" s="432"/>
      <c r="AR18" s="432"/>
      <c r="AS18" s="433"/>
      <c r="AT18" s="431">
        <v>3431</v>
      </c>
      <c r="AU18" s="432"/>
      <c r="AV18" s="432"/>
      <c r="AW18" s="432"/>
      <c r="AX18" s="432"/>
      <c r="AY18" s="434"/>
      <c r="AZ18" s="391" t="s">
        <v>155</v>
      </c>
      <c r="BA18" s="392"/>
      <c r="BB18" s="392"/>
      <c r="BC18" s="392"/>
      <c r="BD18" s="392"/>
      <c r="BE18" s="392"/>
      <c r="BF18" s="392"/>
      <c r="BG18" s="392"/>
      <c r="BH18" s="392"/>
      <c r="BI18" s="392"/>
      <c r="BJ18" s="392"/>
      <c r="BK18" s="392"/>
      <c r="BL18" s="392"/>
      <c r="BM18" s="393"/>
      <c r="BN18" s="394">
        <v>2223484269</v>
      </c>
      <c r="BO18" s="395"/>
      <c r="BP18" s="395"/>
      <c r="BQ18" s="395"/>
      <c r="BR18" s="395"/>
      <c r="BS18" s="395"/>
      <c r="BT18" s="395"/>
      <c r="BU18" s="396"/>
      <c r="BV18" s="394">
        <v>2311238732</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156</v>
      </c>
      <c r="C19" s="424"/>
      <c r="D19" s="424"/>
      <c r="E19" s="424"/>
      <c r="F19" s="424"/>
      <c r="G19" s="424"/>
      <c r="H19" s="424"/>
      <c r="I19" s="424"/>
      <c r="J19" s="424"/>
      <c r="K19" s="425"/>
      <c r="L19" s="426">
        <v>4610</v>
      </c>
      <c r="M19" s="427"/>
      <c r="N19" s="427"/>
      <c r="O19" s="427"/>
      <c r="P19" s="427"/>
      <c r="Q19" s="427"/>
      <c r="R19" s="427"/>
      <c r="S19" s="427"/>
      <c r="T19" s="427"/>
      <c r="U19" s="427"/>
      <c r="V19" s="427"/>
      <c r="W19" s="481"/>
      <c r="X19" s="482"/>
      <c r="Y19" s="483"/>
      <c r="Z19" s="428" t="s">
        <v>157</v>
      </c>
      <c r="AA19" s="429"/>
      <c r="AB19" s="429"/>
      <c r="AC19" s="429"/>
      <c r="AD19" s="429"/>
      <c r="AE19" s="429"/>
      <c r="AF19" s="429"/>
      <c r="AG19" s="429"/>
      <c r="AH19" s="430"/>
      <c r="AI19" s="431">
        <v>3226</v>
      </c>
      <c r="AJ19" s="432"/>
      <c r="AK19" s="432"/>
      <c r="AL19" s="432"/>
      <c r="AM19" s="433"/>
      <c r="AN19" s="431">
        <v>9132806</v>
      </c>
      <c r="AO19" s="432"/>
      <c r="AP19" s="432"/>
      <c r="AQ19" s="432"/>
      <c r="AR19" s="432"/>
      <c r="AS19" s="433"/>
      <c r="AT19" s="431">
        <v>2831</v>
      </c>
      <c r="AU19" s="432"/>
      <c r="AV19" s="432"/>
      <c r="AW19" s="432"/>
      <c r="AX19" s="432"/>
      <c r="AY19" s="434"/>
      <c r="AZ19" s="406" t="s">
        <v>158</v>
      </c>
      <c r="BA19" s="407"/>
      <c r="BB19" s="407"/>
      <c r="BC19" s="407"/>
      <c r="BD19" s="407"/>
      <c r="BE19" s="407"/>
      <c r="BF19" s="407"/>
      <c r="BG19" s="407"/>
      <c r="BH19" s="407"/>
      <c r="BI19" s="407"/>
      <c r="BJ19" s="407"/>
      <c r="BK19" s="407"/>
      <c r="BL19" s="407"/>
      <c r="BM19" s="408"/>
      <c r="BN19" s="409">
        <v>4935953926</v>
      </c>
      <c r="BO19" s="410"/>
      <c r="BP19" s="410"/>
      <c r="BQ19" s="410"/>
      <c r="BR19" s="410"/>
      <c r="BS19" s="410"/>
      <c r="BT19" s="410"/>
      <c r="BU19" s="411"/>
      <c r="BV19" s="409">
        <v>5192444085</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159</v>
      </c>
      <c r="C20" s="424"/>
      <c r="D20" s="424"/>
      <c r="E20" s="424"/>
      <c r="F20" s="424"/>
      <c r="G20" s="424"/>
      <c r="H20" s="424"/>
      <c r="I20" s="424"/>
      <c r="J20" s="424"/>
      <c r="K20" s="425"/>
      <c r="L20" s="426">
        <v>4135879</v>
      </c>
      <c r="M20" s="427"/>
      <c r="N20" s="427"/>
      <c r="O20" s="427"/>
      <c r="P20" s="427"/>
      <c r="Q20" s="427"/>
      <c r="R20" s="427"/>
      <c r="S20" s="427"/>
      <c r="T20" s="427"/>
      <c r="U20" s="427"/>
      <c r="V20" s="427"/>
      <c r="W20" s="484"/>
      <c r="X20" s="485"/>
      <c r="Y20" s="486"/>
      <c r="Z20" s="428" t="s">
        <v>160</v>
      </c>
      <c r="AA20" s="429"/>
      <c r="AB20" s="429"/>
      <c r="AC20" s="429"/>
      <c r="AD20" s="429"/>
      <c r="AE20" s="429"/>
      <c r="AF20" s="429"/>
      <c r="AG20" s="429"/>
      <c r="AH20" s="430"/>
      <c r="AI20" s="431">
        <v>73905</v>
      </c>
      <c r="AJ20" s="432"/>
      <c r="AK20" s="432"/>
      <c r="AL20" s="432"/>
      <c r="AM20" s="433"/>
      <c r="AN20" s="431">
        <v>245433947</v>
      </c>
      <c r="AO20" s="432"/>
      <c r="AP20" s="432"/>
      <c r="AQ20" s="432"/>
      <c r="AR20" s="432"/>
      <c r="AS20" s="433"/>
      <c r="AT20" s="431">
        <v>3321</v>
      </c>
      <c r="AU20" s="432"/>
      <c r="AV20" s="432"/>
      <c r="AW20" s="432"/>
      <c r="AX20" s="432"/>
      <c r="AY20" s="434"/>
      <c r="AZ20" s="385" t="s">
        <v>161</v>
      </c>
      <c r="BA20" s="386"/>
      <c r="BB20" s="386"/>
      <c r="BC20" s="386"/>
      <c r="BD20" s="386"/>
      <c r="BE20" s="386"/>
      <c r="BF20" s="386"/>
      <c r="BG20" s="386"/>
      <c r="BH20" s="386"/>
      <c r="BI20" s="386"/>
      <c r="BJ20" s="386"/>
      <c r="BK20" s="386"/>
      <c r="BL20" s="386"/>
      <c r="BM20" s="387"/>
      <c r="BN20" s="388">
        <v>433855651</v>
      </c>
      <c r="BO20" s="389"/>
      <c r="BP20" s="389"/>
      <c r="BQ20" s="389"/>
      <c r="BR20" s="389"/>
      <c r="BS20" s="389"/>
      <c r="BT20" s="389"/>
      <c r="BU20" s="390"/>
      <c r="BV20" s="388">
        <v>438768171</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162</v>
      </c>
      <c r="X21" s="418"/>
      <c r="Y21" s="418"/>
      <c r="Z21" s="418"/>
      <c r="AA21" s="418"/>
      <c r="AB21" s="418"/>
      <c r="AC21" s="418"/>
      <c r="AD21" s="418"/>
      <c r="AE21" s="418"/>
      <c r="AF21" s="418"/>
      <c r="AG21" s="418"/>
      <c r="AH21" s="419"/>
      <c r="AI21" s="420">
        <v>100.7</v>
      </c>
      <c r="AJ21" s="421"/>
      <c r="AK21" s="421"/>
      <c r="AL21" s="421"/>
      <c r="AM21" s="421"/>
      <c r="AN21" s="421"/>
      <c r="AO21" s="421"/>
      <c r="AP21" s="421"/>
      <c r="AQ21" s="421"/>
      <c r="AR21" s="421"/>
      <c r="AS21" s="421"/>
      <c r="AT21" s="421"/>
      <c r="AU21" s="421"/>
      <c r="AV21" s="421"/>
      <c r="AW21" s="421"/>
      <c r="AX21" s="421"/>
      <c r="AY21" s="422"/>
      <c r="AZ21" s="391" t="s">
        <v>163</v>
      </c>
      <c r="BA21" s="392"/>
      <c r="BB21" s="392"/>
      <c r="BC21" s="392"/>
      <c r="BD21" s="392"/>
      <c r="BE21" s="392"/>
      <c r="BF21" s="392"/>
      <c r="BG21" s="392"/>
      <c r="BH21" s="392"/>
      <c r="BI21" s="392"/>
      <c r="BJ21" s="392"/>
      <c r="BK21" s="392"/>
      <c r="BL21" s="392"/>
      <c r="BM21" s="393"/>
      <c r="BN21" s="394">
        <v>2536297113</v>
      </c>
      <c r="BO21" s="395"/>
      <c r="BP21" s="395"/>
      <c r="BQ21" s="395"/>
      <c r="BR21" s="395"/>
      <c r="BS21" s="395"/>
      <c r="BT21" s="395"/>
      <c r="BU21" s="396"/>
      <c r="BV21" s="394">
        <v>2698768343</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164</v>
      </c>
      <c r="BA22" s="386"/>
      <c r="BB22" s="386"/>
      <c r="BC22" s="386"/>
      <c r="BD22" s="386"/>
      <c r="BE22" s="386"/>
      <c r="BF22" s="386"/>
      <c r="BG22" s="386"/>
      <c r="BH22" s="386"/>
      <c r="BI22" s="386"/>
      <c r="BJ22" s="386"/>
      <c r="BK22" s="386"/>
      <c r="BL22" s="386"/>
      <c r="BM22" s="387"/>
      <c r="BN22" s="388">
        <v>410748489</v>
      </c>
      <c r="BO22" s="389"/>
      <c r="BP22" s="389"/>
      <c r="BQ22" s="389"/>
      <c r="BR22" s="389"/>
      <c r="BS22" s="389"/>
      <c r="BT22" s="389"/>
      <c r="BU22" s="390"/>
      <c r="BV22" s="388">
        <v>475484793</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165</v>
      </c>
      <c r="BA23" s="386"/>
      <c r="BB23" s="386"/>
      <c r="BC23" s="386"/>
      <c r="BD23" s="386"/>
      <c r="BE23" s="386"/>
      <c r="BF23" s="386"/>
      <c r="BG23" s="386"/>
      <c r="BH23" s="386"/>
      <c r="BI23" s="386"/>
      <c r="BJ23" s="386"/>
      <c r="BK23" s="386"/>
      <c r="BL23" s="386"/>
      <c r="BM23" s="387"/>
      <c r="BN23" s="388">
        <v>13491836</v>
      </c>
      <c r="BO23" s="389"/>
      <c r="BP23" s="389"/>
      <c r="BQ23" s="389"/>
      <c r="BR23" s="389"/>
      <c r="BS23" s="389"/>
      <c r="BT23" s="389"/>
      <c r="BU23" s="390"/>
      <c r="BV23" s="388">
        <v>12964581</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166</v>
      </c>
      <c r="BA24" s="386"/>
      <c r="BB24" s="386"/>
      <c r="BC24" s="386"/>
      <c r="BD24" s="386"/>
      <c r="BE24" s="386"/>
      <c r="BF24" s="386"/>
      <c r="BG24" s="386"/>
      <c r="BH24" s="386"/>
      <c r="BI24" s="386"/>
      <c r="BJ24" s="386"/>
      <c r="BK24" s="386"/>
      <c r="BL24" s="386"/>
      <c r="BM24" s="387"/>
      <c r="BN24" s="388">
        <v>55000</v>
      </c>
      <c r="BO24" s="389"/>
      <c r="BP24" s="389"/>
      <c r="BQ24" s="389"/>
      <c r="BR24" s="389"/>
      <c r="BS24" s="389"/>
      <c r="BT24" s="389"/>
      <c r="BU24" s="390"/>
      <c r="BV24" s="388">
        <v>55000</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167</v>
      </c>
      <c r="BA25" s="415"/>
      <c r="BB25" s="415"/>
      <c r="BC25" s="415"/>
      <c r="BD25" s="415"/>
      <c r="BE25" s="415"/>
      <c r="BF25" s="415"/>
      <c r="BG25" s="415"/>
      <c r="BH25" s="415"/>
      <c r="BI25" s="415"/>
      <c r="BJ25" s="415"/>
      <c r="BK25" s="415"/>
      <c r="BL25" s="415"/>
      <c r="BM25" s="416"/>
      <c r="BN25" s="394" t="s">
        <v>131</v>
      </c>
      <c r="BO25" s="395"/>
      <c r="BP25" s="395"/>
      <c r="BQ25" s="395"/>
      <c r="BR25" s="395"/>
      <c r="BS25" s="395"/>
      <c r="BT25" s="395"/>
      <c r="BU25" s="396"/>
      <c r="BV25" s="394" t="s">
        <v>122</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168</v>
      </c>
      <c r="BA26" s="398"/>
      <c r="BB26" s="398"/>
      <c r="BC26" s="399"/>
      <c r="BD26" s="406" t="s">
        <v>48</v>
      </c>
      <c r="BE26" s="407"/>
      <c r="BF26" s="407"/>
      <c r="BG26" s="407"/>
      <c r="BH26" s="407"/>
      <c r="BI26" s="407"/>
      <c r="BJ26" s="407"/>
      <c r="BK26" s="407"/>
      <c r="BL26" s="407"/>
      <c r="BM26" s="408"/>
      <c r="BN26" s="409">
        <v>333179975</v>
      </c>
      <c r="BO26" s="410"/>
      <c r="BP26" s="410"/>
      <c r="BQ26" s="410"/>
      <c r="BR26" s="410"/>
      <c r="BS26" s="410"/>
      <c r="BT26" s="410"/>
      <c r="BU26" s="411"/>
      <c r="BV26" s="409">
        <v>367906593</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169</v>
      </c>
      <c r="BE27" s="386"/>
      <c r="BF27" s="386"/>
      <c r="BG27" s="386"/>
      <c r="BH27" s="386"/>
      <c r="BI27" s="386"/>
      <c r="BJ27" s="386"/>
      <c r="BK27" s="386"/>
      <c r="BL27" s="386"/>
      <c r="BM27" s="387"/>
      <c r="BN27" s="388">
        <v>21327234</v>
      </c>
      <c r="BO27" s="389"/>
      <c r="BP27" s="389"/>
      <c r="BQ27" s="389"/>
      <c r="BR27" s="389"/>
      <c r="BS27" s="389"/>
      <c r="BT27" s="389"/>
      <c r="BU27" s="390"/>
      <c r="BV27" s="388">
        <v>22246871</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120824892</v>
      </c>
      <c r="BO28" s="395"/>
      <c r="BP28" s="395"/>
      <c r="BQ28" s="395"/>
      <c r="BR28" s="395"/>
      <c r="BS28" s="395"/>
      <c r="BT28" s="395"/>
      <c r="BU28" s="396"/>
      <c r="BV28" s="394">
        <v>120286214</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170</v>
      </c>
      <c r="D30" s="380"/>
      <c r="E30" s="380"/>
      <c r="F30" s="380"/>
      <c r="G30" s="380"/>
      <c r="H30" s="380"/>
      <c r="I30" s="380"/>
      <c r="J30" s="380"/>
      <c r="K30" s="380"/>
      <c r="L30" s="380"/>
      <c r="M30" s="380"/>
      <c r="N30" s="380"/>
      <c r="O30" s="380"/>
      <c r="P30" s="380"/>
      <c r="Q30" s="380"/>
      <c r="R30" s="380"/>
      <c r="S30" s="380"/>
      <c r="U30" s="381" t="s">
        <v>171</v>
      </c>
      <c r="V30" s="381"/>
      <c r="W30" s="381"/>
      <c r="X30" s="381"/>
      <c r="Y30" s="381"/>
      <c r="Z30" s="381"/>
      <c r="AA30" s="381"/>
      <c r="AB30" s="381"/>
      <c r="AC30" s="381"/>
      <c r="AD30" s="381"/>
      <c r="AE30" s="381"/>
      <c r="AF30" s="381"/>
      <c r="AG30" s="381"/>
      <c r="AH30" s="381"/>
      <c r="AI30" s="381"/>
      <c r="AJ30" s="381"/>
      <c r="AK30" s="381"/>
      <c r="AM30" s="381" t="s">
        <v>172</v>
      </c>
      <c r="AN30" s="381"/>
      <c r="AO30" s="381"/>
      <c r="AP30" s="381"/>
      <c r="AQ30" s="381"/>
      <c r="AR30" s="381"/>
      <c r="AS30" s="381"/>
      <c r="AT30" s="381"/>
      <c r="AU30" s="381"/>
      <c r="AV30" s="381"/>
      <c r="AW30" s="381"/>
      <c r="AX30" s="381"/>
      <c r="AY30" s="381"/>
      <c r="AZ30" s="381"/>
      <c r="BA30" s="381"/>
      <c r="BB30" s="381"/>
      <c r="BC30" s="381"/>
      <c r="BE30" s="381" t="s">
        <v>173</v>
      </c>
      <c r="BF30" s="381"/>
      <c r="BG30" s="381"/>
      <c r="BH30" s="381"/>
      <c r="BI30" s="381"/>
      <c r="BJ30" s="381"/>
      <c r="BK30" s="381"/>
      <c r="BL30" s="381"/>
      <c r="BM30" s="381"/>
      <c r="BN30" s="381"/>
      <c r="BO30" s="381"/>
      <c r="BP30" s="381"/>
      <c r="BQ30" s="381"/>
      <c r="BR30" s="381"/>
      <c r="BS30" s="381"/>
      <c r="BT30" s="381"/>
      <c r="BU30" s="381"/>
      <c r="BW30" s="381" t="s">
        <v>174</v>
      </c>
      <c r="BX30" s="381"/>
      <c r="BY30" s="381"/>
      <c r="BZ30" s="381"/>
      <c r="CA30" s="381"/>
      <c r="CB30" s="381"/>
      <c r="CC30" s="381"/>
      <c r="CD30" s="381"/>
      <c r="CE30" s="381"/>
      <c r="CF30" s="381"/>
      <c r="CG30" s="381"/>
      <c r="CH30" s="381"/>
      <c r="CI30" s="381"/>
      <c r="CJ30" s="381"/>
      <c r="CK30" s="381"/>
      <c r="CL30" s="381"/>
      <c r="CM30" s="381"/>
      <c r="CO30" s="381" t="s">
        <v>175</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176</v>
      </c>
      <c r="D31" s="378"/>
      <c r="E31" s="379" t="s">
        <v>177</v>
      </c>
      <c r="F31" s="379"/>
      <c r="G31" s="379"/>
      <c r="H31" s="379"/>
      <c r="I31" s="379"/>
      <c r="J31" s="379"/>
      <c r="K31" s="379"/>
      <c r="L31" s="379"/>
      <c r="M31" s="379"/>
      <c r="N31" s="379"/>
      <c r="O31" s="379"/>
      <c r="P31" s="379"/>
      <c r="Q31" s="379"/>
      <c r="R31" s="379"/>
      <c r="S31" s="379"/>
      <c r="T31" s="177"/>
      <c r="U31" s="378" t="s">
        <v>178</v>
      </c>
      <c r="V31" s="378"/>
      <c r="W31" s="379" t="s">
        <v>179</v>
      </c>
      <c r="X31" s="379"/>
      <c r="Y31" s="379"/>
      <c r="Z31" s="379"/>
      <c r="AA31" s="379"/>
      <c r="AB31" s="379"/>
      <c r="AC31" s="379"/>
      <c r="AD31" s="379"/>
      <c r="AE31" s="379"/>
      <c r="AF31" s="379"/>
      <c r="AG31" s="379"/>
      <c r="AH31" s="379"/>
      <c r="AI31" s="379"/>
      <c r="AJ31" s="379"/>
      <c r="AK31" s="379"/>
      <c r="AL31" s="177"/>
      <c r="AM31" s="378" t="s">
        <v>180</v>
      </c>
      <c r="AN31" s="378"/>
      <c r="AO31" s="379" t="s">
        <v>177</v>
      </c>
      <c r="AP31" s="379"/>
      <c r="AQ31" s="379"/>
      <c r="AR31" s="379"/>
      <c r="AS31" s="379"/>
      <c r="AT31" s="379"/>
      <c r="AU31" s="379"/>
      <c r="AV31" s="379"/>
      <c r="AW31" s="379"/>
      <c r="AX31" s="379"/>
      <c r="AY31" s="379"/>
      <c r="AZ31" s="379"/>
      <c r="BA31" s="379"/>
      <c r="BB31" s="379"/>
      <c r="BC31" s="379"/>
      <c r="BD31" s="163"/>
      <c r="BE31" s="378" t="s">
        <v>176</v>
      </c>
      <c r="BF31" s="378"/>
      <c r="BG31" s="379" t="s">
        <v>181</v>
      </c>
      <c r="BH31" s="379"/>
      <c r="BI31" s="379"/>
      <c r="BJ31" s="379"/>
      <c r="BK31" s="379"/>
      <c r="BL31" s="379"/>
      <c r="BM31" s="379"/>
      <c r="BN31" s="379"/>
      <c r="BO31" s="379"/>
      <c r="BP31" s="379"/>
      <c r="BQ31" s="379"/>
      <c r="BR31" s="379"/>
      <c r="BS31" s="379"/>
      <c r="BT31" s="379"/>
      <c r="BU31" s="379"/>
      <c r="BV31" s="204"/>
      <c r="BW31" s="378" t="s">
        <v>176</v>
      </c>
      <c r="BX31" s="378"/>
      <c r="BY31" s="379" t="s">
        <v>182</v>
      </c>
      <c r="BZ31" s="379"/>
      <c r="CA31" s="379"/>
      <c r="CB31" s="379"/>
      <c r="CC31" s="379"/>
      <c r="CD31" s="379"/>
      <c r="CE31" s="379"/>
      <c r="CF31" s="379"/>
      <c r="CG31" s="379"/>
      <c r="CH31" s="379"/>
      <c r="CI31" s="379"/>
      <c r="CJ31" s="379"/>
      <c r="CK31" s="379"/>
      <c r="CL31" s="379"/>
      <c r="CM31" s="379"/>
      <c r="CN31" s="177"/>
      <c r="CO31" s="378" t="s">
        <v>183</v>
      </c>
      <c r="CP31" s="378"/>
      <c r="CQ31" s="379" t="s">
        <v>184</v>
      </c>
      <c r="CR31" s="379"/>
      <c r="CS31" s="379"/>
      <c r="CT31" s="379"/>
      <c r="CU31" s="379"/>
      <c r="CV31" s="379"/>
      <c r="CW31" s="379"/>
      <c r="CX31" s="379"/>
      <c r="CY31" s="379"/>
      <c r="CZ31" s="379"/>
      <c r="DA31" s="379"/>
      <c r="DB31" s="379"/>
      <c r="DC31" s="379"/>
      <c r="DD31" s="379"/>
      <c r="DE31" s="379"/>
      <c r="DF31" s="177"/>
      <c r="DG31" s="377" t="s">
        <v>185</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国民健康保険特別会計</v>
      </c>
      <c r="X32" s="376"/>
      <c r="Y32" s="376"/>
      <c r="Z32" s="376"/>
      <c r="AA32" s="376"/>
      <c r="AB32" s="376"/>
      <c r="AC32" s="376"/>
      <c r="AD32" s="376"/>
      <c r="AE32" s="376"/>
      <c r="AF32" s="376"/>
      <c r="AG32" s="376"/>
      <c r="AH32" s="376"/>
      <c r="AI32" s="376"/>
      <c r="AJ32" s="376"/>
      <c r="AK32" s="376"/>
      <c r="AL32" s="163"/>
      <c r="AM32" s="375">
        <f>IF(AO32="","",MAX(C32:D41,U32:V41)+1)</f>
        <v>12</v>
      </c>
      <c r="AN32" s="375"/>
      <c r="AO32" s="376" t="str">
        <f>IF('各会計、関係団体の財政状況及び健全化判断比率'!B29="","",'各会計、関係団体の財政状況及び健全化判断比率'!B29)</f>
        <v>大阪府中央卸売市場事業会計</v>
      </c>
      <c r="AP32" s="376"/>
      <c r="AQ32" s="376"/>
      <c r="AR32" s="376"/>
      <c r="AS32" s="376"/>
      <c r="AT32" s="376"/>
      <c r="AU32" s="376"/>
      <c r="AV32" s="376"/>
      <c r="AW32" s="376"/>
      <c r="AX32" s="376"/>
      <c r="AY32" s="376"/>
      <c r="AZ32" s="376"/>
      <c r="BA32" s="376"/>
      <c r="BB32" s="376"/>
      <c r="BC32" s="376"/>
      <c r="BD32" s="163"/>
      <c r="BE32" s="375">
        <f>IF(BG32="","",MAX(C32:D41,U32:V41,AM32:AN41)+1)</f>
        <v>15</v>
      </c>
      <c r="BF32" s="375"/>
      <c r="BG32" s="376" t="str">
        <f>IF('各会計、関係団体の財政状況及び健全化判断比率'!B32="","",'各会計、関係団体の財政状況及び健全化判断比率'!B32)</f>
        <v>港湾整備事業特別会計</v>
      </c>
      <c r="BH32" s="376"/>
      <c r="BI32" s="376"/>
      <c r="BJ32" s="376"/>
      <c r="BK32" s="376"/>
      <c r="BL32" s="376"/>
      <c r="BM32" s="376"/>
      <c r="BN32" s="376"/>
      <c r="BO32" s="376"/>
      <c r="BP32" s="376"/>
      <c r="BQ32" s="376"/>
      <c r="BR32" s="376"/>
      <c r="BS32" s="376"/>
      <c r="BT32" s="376"/>
      <c r="BU32" s="376"/>
      <c r="BV32" s="163"/>
      <c r="BW32" s="375">
        <f>IF(BY32="","",MAX(C32:D41,U32:V41,AM32:AN41,BE32:BF41)+1)</f>
        <v>17</v>
      </c>
      <c r="BX32" s="375"/>
      <c r="BY32" s="376" t="str">
        <f>IF('各会計、関係団体の財政状況及び健全化判断比率'!B68="","",'各会計、関係団体の財政状況及び健全化判断比率'!B68)</f>
        <v>関西広域連合</v>
      </c>
      <c r="BZ32" s="376"/>
      <c r="CA32" s="376"/>
      <c r="CB32" s="376"/>
      <c r="CC32" s="376"/>
      <c r="CD32" s="376"/>
      <c r="CE32" s="376"/>
      <c r="CF32" s="376"/>
      <c r="CG32" s="376"/>
      <c r="CH32" s="376"/>
      <c r="CI32" s="376"/>
      <c r="CJ32" s="376"/>
      <c r="CK32" s="376"/>
      <c r="CL32" s="376"/>
      <c r="CM32" s="376"/>
      <c r="CN32" s="163"/>
      <c r="CO32" s="375">
        <f>IF(CQ32="","",MAX(C32:D41,U32:V41,AM32:AN41,BE32:BF41,BW32:BX41)+1)</f>
        <v>18</v>
      </c>
      <c r="CP32" s="375"/>
      <c r="CQ32" s="376" t="str">
        <f>IF('各会計、関係団体の財政状況及び健全化判断比率'!BS7="","",'各会計、関係団体の財政状況及び健全化判断比率'!BS7)</f>
        <v>大阪府都市整備推進センター</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日本万国博覧会記念公園事業特別会計</v>
      </c>
      <c r="F33" s="376"/>
      <c r="G33" s="376"/>
      <c r="H33" s="376"/>
      <c r="I33" s="376"/>
      <c r="J33" s="376"/>
      <c r="K33" s="376"/>
      <c r="L33" s="376"/>
      <c r="M33" s="376"/>
      <c r="N33" s="376"/>
      <c r="O33" s="376"/>
      <c r="P33" s="376"/>
      <c r="Q33" s="376"/>
      <c r="R33" s="376"/>
      <c r="S33" s="376"/>
      <c r="T33" s="163"/>
      <c r="U33" s="375" t="str">
        <f t="shared" ref="U33:U41" si="0">IF(W33="","",U32+1)</f>
        <v/>
      </c>
      <c r="V33" s="375"/>
      <c r="W33" s="376"/>
      <c r="X33" s="376"/>
      <c r="Y33" s="376"/>
      <c r="Z33" s="376"/>
      <c r="AA33" s="376"/>
      <c r="AB33" s="376"/>
      <c r="AC33" s="376"/>
      <c r="AD33" s="376"/>
      <c r="AE33" s="376"/>
      <c r="AF33" s="376"/>
      <c r="AG33" s="376"/>
      <c r="AH33" s="376"/>
      <c r="AI33" s="376"/>
      <c r="AJ33" s="376"/>
      <c r="AK33" s="376"/>
      <c r="AL33" s="163"/>
      <c r="AM33" s="375">
        <f t="shared" ref="AM33:AM41" si="1">IF(AO33="","",AM32+1)</f>
        <v>13</v>
      </c>
      <c r="AN33" s="375"/>
      <c r="AO33" s="376" t="str">
        <f>IF('各会計、関係団体の財政状況及び健全化判断比率'!B30="","",'各会計、関係団体の財政状況及び健全化判断比率'!B30)</f>
        <v>大阪府流域下水道事業会計</v>
      </c>
      <c r="AP33" s="376"/>
      <c r="AQ33" s="376"/>
      <c r="AR33" s="376"/>
      <c r="AS33" s="376"/>
      <c r="AT33" s="376"/>
      <c r="AU33" s="376"/>
      <c r="AV33" s="376"/>
      <c r="AW33" s="376"/>
      <c r="AX33" s="376"/>
      <c r="AY33" s="376"/>
      <c r="AZ33" s="376"/>
      <c r="BA33" s="376"/>
      <c r="BB33" s="376"/>
      <c r="BC33" s="376"/>
      <c r="BD33" s="163"/>
      <c r="BE33" s="375">
        <f t="shared" ref="BE33:BE41" si="2">IF(BG33="","",BE32+1)</f>
        <v>16</v>
      </c>
      <c r="BF33" s="375"/>
      <c r="BG33" s="376" t="str">
        <f>IF('各会計、関係団体の財政状況及び健全化判断比率'!B33="","",'各会計、関係団体の財政状況及び健全化判断比率'!B33)</f>
        <v>箕面北部丘陵整備事業特別会計</v>
      </c>
      <c r="BH33" s="376"/>
      <c r="BI33" s="376"/>
      <c r="BJ33" s="376"/>
      <c r="BK33" s="376"/>
      <c r="BL33" s="376"/>
      <c r="BM33" s="376"/>
      <c r="BN33" s="376"/>
      <c r="BO33" s="376"/>
      <c r="BP33" s="376"/>
      <c r="BQ33" s="376"/>
      <c r="BR33" s="376"/>
      <c r="BS33" s="376"/>
      <c r="BT33" s="376"/>
      <c r="BU33" s="376"/>
      <c r="BV33" s="163"/>
      <c r="BW33" s="375" t="str">
        <f t="shared" ref="BW33:BW41" si="3">IF(BY33="","",BW32+1)</f>
        <v/>
      </c>
      <c r="BX33" s="375"/>
      <c r="BY33" s="376" t="str">
        <f>IF('各会計、関係団体の財政状況及び健全化判断比率'!B69="","",'各会計、関係団体の財政状況及び健全化判断比率'!B69)</f>
        <v/>
      </c>
      <c r="BZ33" s="376"/>
      <c r="CA33" s="376"/>
      <c r="CB33" s="376"/>
      <c r="CC33" s="376"/>
      <c r="CD33" s="376"/>
      <c r="CE33" s="376"/>
      <c r="CF33" s="376"/>
      <c r="CG33" s="376"/>
      <c r="CH33" s="376"/>
      <c r="CI33" s="376"/>
      <c r="CJ33" s="376"/>
      <c r="CK33" s="376"/>
      <c r="CL33" s="376"/>
      <c r="CM33" s="376"/>
      <c r="CN33" s="163"/>
      <c r="CO33" s="375">
        <f t="shared" ref="CO33:CO41" si="4">IF(CQ33="","",CO32+1)</f>
        <v>19</v>
      </c>
      <c r="CP33" s="375"/>
      <c r="CQ33" s="376" t="str">
        <f>IF('各会計、関係団体の財政状況及び健全化判断比率'!BS8="","",'各会計、関係団体の財政状況及び健全化判断比率'!BS8)</f>
        <v>関西・大阪二十一世紀協会</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就農支援資金等特別会計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14</v>
      </c>
      <c r="AN34" s="375"/>
      <c r="AO34" s="376" t="str">
        <f>IF('各会計、関係団体の財政状況及び健全化判断比率'!B31="","",'各会計、関係団体の財政状況及び健全化判断比率'!B31)</f>
        <v>大阪府まちづくり促進事業会計</v>
      </c>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20</v>
      </c>
      <c r="CP34" s="375"/>
      <c r="CQ34" s="376" t="str">
        <f>IF('各会計、関係団体の財政状況及び健全化判断比率'!BS9="","",'各会計、関係団体の財政状況及び健全化判断比率'!BS9)</f>
        <v>大阪府みどり公社</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大阪府営住宅事業特別会計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t="str">
        <f t="shared" si="1"/>
        <v/>
      </c>
      <c r="AN35" s="375"/>
      <c r="AO35" s="376"/>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21</v>
      </c>
      <c r="CP35" s="375"/>
      <c r="CQ35" s="376" t="str">
        <f>IF('各会計、関係団体の財政状況及び健全化判断比率'!BS10="","",'各会計、関係団体の財政状況及び健全化判断比率'!BS10)</f>
        <v>大阪府漁業振興基金</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関西国際空港関連事業特別会計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t="str">
        <f t="shared" si="1"/>
        <v/>
      </c>
      <c r="AN36" s="375"/>
      <c r="AO36" s="376"/>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22</v>
      </c>
      <c r="CP36" s="375"/>
      <c r="CQ36" s="376" t="str">
        <f>IF('各会計、関係団体の財政状況及び健全化判断比率'!BS11="","",'各会計、関係団体の財政状況及び健全化判断比率'!BS11)</f>
        <v>大阪府地域支援人権金融公社</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不動産調達特別会計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t="str">
        <f t="shared" si="1"/>
        <v/>
      </c>
      <c r="AN37" s="375"/>
      <c r="AO37" s="376"/>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23</v>
      </c>
      <c r="CP37" s="375"/>
      <c r="CQ37" s="376" t="str">
        <f>IF('各会計、関係団体の財政状況及び健全化判断比率'!BS12="","",'各会計、関係団体の財政状況及び健全化判断比率'!BS12)</f>
        <v>大阪産業局</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市町村施設整備資金特別会計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24</v>
      </c>
      <c r="CP38" s="375"/>
      <c r="CQ38" s="376" t="str">
        <f>IF('各会計、関係団体の財政状況及び健全化判断比率'!BS13="","",'各会計、関係団体の財政状況及び健全化判断比率'!BS13)</f>
        <v>千里ライフサイエンス振興財団</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公債管理特別会計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25</v>
      </c>
      <c r="CP39" s="375"/>
      <c r="CQ39" s="376" t="str">
        <f>IF('各会計、関係団体の財政状況及び健全化判断比率'!BS14="","",'各会計、関係団体の財政状況及び健全化判断比率'!BS14)</f>
        <v>大阪府地域福祉推進財団</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地方消費税清算特別会計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26</v>
      </c>
      <c r="CP40" s="375"/>
      <c r="CQ40" s="376" t="str">
        <f>IF('各会計、関係団体の財政状況及び健全化判断比率'!BS15="","",'各会計、関係団体の財政状況及び健全化判断比率'!BS15)</f>
        <v>大阪府保健医療財団</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母子父子寡婦福祉資金特別会計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27</v>
      </c>
      <c r="CP41" s="375"/>
      <c r="CQ41" s="376" t="str">
        <f>IF('各会計、関係団体の財政状況及び健全化判断比率'!BS16="","",'各会計、関係団体の財政状況及び健全化判断比率'!BS16)</f>
        <v>大阪府生活衛生営業指導センター</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186</v>
      </c>
      <c r="E44" s="373" t="s">
        <v>187</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188</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189</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190</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191</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192</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193</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xWzhGqfcuYWeWbcSct3gpJMj6WN/Dz9NHuUGg/nWmfmayoAmiwV7IhpEnLlK3mRYHUPgJKIpCf/BHHTf2NIDxw==" saltValue="YXGoYvSIOlwxT9IgVkG91A=="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N7:BU7"/>
    <mergeCell ref="DB7:DI7"/>
    <mergeCell ref="BN8:BU8"/>
    <mergeCell ref="BV8:CC8"/>
    <mergeCell ref="CD8:CS8"/>
    <mergeCell ref="CT8:DA8"/>
    <mergeCell ref="DB8:DI8"/>
    <mergeCell ref="DB6:DI6"/>
    <mergeCell ref="BN11:BU11"/>
    <mergeCell ref="BV11:CC11"/>
    <mergeCell ref="CD11:CS11"/>
    <mergeCell ref="CT11:DA11"/>
    <mergeCell ref="DB11:DI11"/>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25"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559</v>
      </c>
      <c r="G33" s="17" t="s">
        <v>560</v>
      </c>
      <c r="H33" s="17" t="s">
        <v>561</v>
      </c>
      <c r="I33" s="17" t="s">
        <v>562</v>
      </c>
      <c r="J33" s="18" t="s">
        <v>563</v>
      </c>
      <c r="K33" s="10"/>
      <c r="L33" s="10"/>
      <c r="M33" s="10"/>
      <c r="N33" s="10"/>
      <c r="O33" s="10"/>
      <c r="P33" s="10"/>
    </row>
    <row r="34" spans="1:16" ht="39" customHeight="1" x14ac:dyDescent="0.2">
      <c r="A34" s="10"/>
      <c r="B34" s="19"/>
      <c r="C34" s="1125" t="s">
        <v>567</v>
      </c>
      <c r="D34" s="1125"/>
      <c r="E34" s="1126"/>
      <c r="F34" s="20">
        <v>1</v>
      </c>
      <c r="G34" s="21">
        <v>1.08</v>
      </c>
      <c r="H34" s="21">
        <v>1.04</v>
      </c>
      <c r="I34" s="21">
        <v>1</v>
      </c>
      <c r="J34" s="22">
        <v>1.1100000000000001</v>
      </c>
      <c r="K34" s="10"/>
      <c r="L34" s="10"/>
      <c r="M34" s="10"/>
      <c r="N34" s="10"/>
      <c r="O34" s="10"/>
      <c r="P34" s="10"/>
    </row>
    <row r="35" spans="1:16" ht="39" customHeight="1" x14ac:dyDescent="0.2">
      <c r="A35" s="10"/>
      <c r="B35" s="23"/>
      <c r="C35" s="1119" t="s">
        <v>568</v>
      </c>
      <c r="D35" s="1120"/>
      <c r="E35" s="1121"/>
      <c r="F35" s="24">
        <v>0.31</v>
      </c>
      <c r="G35" s="25">
        <v>1.82</v>
      </c>
      <c r="H35" s="25">
        <v>2.06</v>
      </c>
      <c r="I35" s="25">
        <v>1.59</v>
      </c>
      <c r="J35" s="26">
        <v>1.0900000000000001</v>
      </c>
      <c r="K35" s="10"/>
      <c r="L35" s="10"/>
      <c r="M35" s="10"/>
      <c r="N35" s="10"/>
      <c r="O35" s="10"/>
      <c r="P35" s="10"/>
    </row>
    <row r="36" spans="1:16" ht="39" customHeight="1" x14ac:dyDescent="0.2">
      <c r="A36" s="10"/>
      <c r="B36" s="23"/>
      <c r="C36" s="1119" t="s">
        <v>569</v>
      </c>
      <c r="D36" s="1120"/>
      <c r="E36" s="1121"/>
      <c r="F36" s="24">
        <v>0.46</v>
      </c>
      <c r="G36" s="25">
        <v>0</v>
      </c>
      <c r="H36" s="25">
        <v>1.61</v>
      </c>
      <c r="I36" s="25">
        <v>1.1399999999999999</v>
      </c>
      <c r="J36" s="26">
        <v>0.47</v>
      </c>
      <c r="K36" s="10"/>
      <c r="L36" s="10"/>
      <c r="M36" s="10"/>
      <c r="N36" s="10"/>
      <c r="O36" s="10"/>
      <c r="P36" s="10"/>
    </row>
    <row r="37" spans="1:16" ht="39" customHeight="1" x14ac:dyDescent="0.2">
      <c r="A37" s="10"/>
      <c r="B37" s="23"/>
      <c r="C37" s="1119" t="s">
        <v>570</v>
      </c>
      <c r="D37" s="1120"/>
      <c r="E37" s="1121"/>
      <c r="F37" s="24">
        <v>0</v>
      </c>
      <c r="G37" s="25">
        <v>0.4</v>
      </c>
      <c r="H37" s="25">
        <v>0</v>
      </c>
      <c r="I37" s="25">
        <v>0</v>
      </c>
      <c r="J37" s="26">
        <v>0.18</v>
      </c>
      <c r="K37" s="10"/>
      <c r="L37" s="10"/>
      <c r="M37" s="10"/>
      <c r="N37" s="10"/>
      <c r="O37" s="10"/>
      <c r="P37" s="10"/>
    </row>
    <row r="38" spans="1:16" ht="39" customHeight="1" x14ac:dyDescent="0.2">
      <c r="A38" s="10"/>
      <c r="B38" s="23"/>
      <c r="C38" s="1119" t="s">
        <v>571</v>
      </c>
      <c r="D38" s="1120"/>
      <c r="E38" s="1121"/>
      <c r="F38" s="24">
        <v>0.09</v>
      </c>
      <c r="G38" s="25">
        <v>0.11</v>
      </c>
      <c r="H38" s="25">
        <v>0.12</v>
      </c>
      <c r="I38" s="25">
        <v>0.13</v>
      </c>
      <c r="J38" s="26">
        <v>0.14000000000000001</v>
      </c>
      <c r="K38" s="10"/>
      <c r="L38" s="10"/>
      <c r="M38" s="10"/>
      <c r="N38" s="10"/>
      <c r="O38" s="10"/>
      <c r="P38" s="10"/>
    </row>
    <row r="39" spans="1:16" ht="39" customHeight="1" x14ac:dyDescent="0.2">
      <c r="A39" s="10"/>
      <c r="B39" s="23"/>
      <c r="C39" s="1119" t="s">
        <v>572</v>
      </c>
      <c r="D39" s="1120"/>
      <c r="E39" s="1121"/>
      <c r="F39" s="24">
        <v>0.03</v>
      </c>
      <c r="G39" s="25">
        <v>0.11</v>
      </c>
      <c r="H39" s="25">
        <v>0.12</v>
      </c>
      <c r="I39" s="25">
        <v>0.1</v>
      </c>
      <c r="J39" s="26">
        <v>0.13</v>
      </c>
      <c r="K39" s="10"/>
      <c r="L39" s="10"/>
      <c r="M39" s="10"/>
      <c r="N39" s="10"/>
      <c r="O39" s="10"/>
      <c r="P39" s="10"/>
    </row>
    <row r="40" spans="1:16" ht="39" customHeight="1" x14ac:dyDescent="0.2">
      <c r="A40" s="10"/>
      <c r="B40" s="23"/>
      <c r="C40" s="1119" t="s">
        <v>573</v>
      </c>
      <c r="D40" s="1120"/>
      <c r="E40" s="1121"/>
      <c r="F40" s="24">
        <v>0</v>
      </c>
      <c r="G40" s="25">
        <v>0</v>
      </c>
      <c r="H40" s="25">
        <v>0</v>
      </c>
      <c r="I40" s="25">
        <v>7.0000000000000007E-2</v>
      </c>
      <c r="J40" s="26">
        <v>0.06</v>
      </c>
      <c r="K40" s="10"/>
      <c r="L40" s="10"/>
      <c r="M40" s="10"/>
      <c r="N40" s="10"/>
      <c r="O40" s="10"/>
      <c r="P40" s="10"/>
    </row>
    <row r="41" spans="1:16" ht="39" customHeight="1" x14ac:dyDescent="0.2">
      <c r="A41" s="10"/>
      <c r="B41" s="23"/>
      <c r="C41" s="1119" t="s">
        <v>574</v>
      </c>
      <c r="D41" s="1120"/>
      <c r="E41" s="1121"/>
      <c r="F41" s="24">
        <v>0.01</v>
      </c>
      <c r="G41" s="25">
        <v>0.02</v>
      </c>
      <c r="H41" s="25">
        <v>0.05</v>
      </c>
      <c r="I41" s="25">
        <v>0.21</v>
      </c>
      <c r="J41" s="26">
        <v>0.05</v>
      </c>
      <c r="K41" s="10"/>
      <c r="L41" s="10"/>
      <c r="M41" s="10"/>
      <c r="N41" s="10"/>
      <c r="O41" s="10"/>
      <c r="P41" s="10"/>
    </row>
    <row r="42" spans="1:16" ht="39" customHeight="1" x14ac:dyDescent="0.2">
      <c r="A42" s="10"/>
      <c r="B42" s="27"/>
      <c r="C42" s="1119" t="s">
        <v>575</v>
      </c>
      <c r="D42" s="1120"/>
      <c r="E42" s="1121"/>
      <c r="F42" s="24" t="s">
        <v>519</v>
      </c>
      <c r="G42" s="25" t="s">
        <v>519</v>
      </c>
      <c r="H42" s="25" t="s">
        <v>519</v>
      </c>
      <c r="I42" s="25" t="s">
        <v>519</v>
      </c>
      <c r="J42" s="26" t="s">
        <v>519</v>
      </c>
      <c r="K42" s="10"/>
      <c r="L42" s="10"/>
      <c r="M42" s="10"/>
      <c r="N42" s="10"/>
      <c r="O42" s="10"/>
      <c r="P42" s="10"/>
    </row>
    <row r="43" spans="1:16" ht="39" customHeight="1" thickBot="1" x14ac:dyDescent="0.25">
      <c r="A43" s="10"/>
      <c r="B43" s="28"/>
      <c r="C43" s="1122" t="s">
        <v>576</v>
      </c>
      <c r="D43" s="1123"/>
      <c r="E43" s="1124"/>
      <c r="F43" s="29">
        <v>0.04</v>
      </c>
      <c r="G43" s="30">
        <v>0.06</v>
      </c>
      <c r="H43" s="30">
        <v>0.05</v>
      </c>
      <c r="I43" s="30">
        <v>0.05</v>
      </c>
      <c r="J43" s="31">
        <v>7.0000000000000007E-2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SqRzeUcGCOAds7G14223+QEoCNWUfQES4GuM9WOFPud6Y7OPJdL8jOOOJLNwj+CalG/4tN/RQln5gntQnMNdXg==" saltValue="LmC/iKZFmwZVfemuRWp9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43" zoomScaleSheetLayoutView="55" workbookViewId="0">
      <selection sqref="A1:XFD1048576"/>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559</v>
      </c>
      <c r="L44" s="44" t="s">
        <v>560</v>
      </c>
      <c r="M44" s="44" t="s">
        <v>561</v>
      </c>
      <c r="N44" s="44" t="s">
        <v>562</v>
      </c>
      <c r="O44" s="45" t="s">
        <v>563</v>
      </c>
      <c r="P44" s="36"/>
      <c r="Q44" s="36"/>
      <c r="R44" s="36"/>
      <c r="S44" s="36"/>
      <c r="T44" s="36"/>
      <c r="U44" s="36"/>
    </row>
    <row r="45" spans="1:21" ht="30.75" customHeight="1" x14ac:dyDescent="0.2">
      <c r="A45" s="36"/>
      <c r="B45" s="1150" t="s">
        <v>11</v>
      </c>
      <c r="C45" s="1151"/>
      <c r="D45" s="46"/>
      <c r="E45" s="1156" t="s">
        <v>12</v>
      </c>
      <c r="F45" s="1156"/>
      <c r="G45" s="1156"/>
      <c r="H45" s="1156"/>
      <c r="I45" s="1156"/>
      <c r="J45" s="1157"/>
      <c r="K45" s="47">
        <v>117541</v>
      </c>
      <c r="L45" s="48">
        <v>114177</v>
      </c>
      <c r="M45" s="48">
        <v>100174</v>
      </c>
      <c r="N45" s="48">
        <v>91567</v>
      </c>
      <c r="O45" s="49">
        <v>91085</v>
      </c>
      <c r="P45" s="36"/>
      <c r="Q45" s="36"/>
      <c r="R45" s="36"/>
      <c r="S45" s="36"/>
      <c r="T45" s="36"/>
      <c r="U45" s="36"/>
    </row>
    <row r="46" spans="1:21" ht="30.75" customHeight="1" x14ac:dyDescent="0.2">
      <c r="A46" s="36"/>
      <c r="B46" s="1152"/>
      <c r="C46" s="1153"/>
      <c r="D46" s="50"/>
      <c r="E46" s="1129" t="s">
        <v>13</v>
      </c>
      <c r="F46" s="1129"/>
      <c r="G46" s="1129"/>
      <c r="H46" s="1129"/>
      <c r="I46" s="1129"/>
      <c r="J46" s="1130"/>
      <c r="K46" s="51">
        <v>86482</v>
      </c>
      <c r="L46" s="52">
        <v>68913</v>
      </c>
      <c r="M46" s="52">
        <v>64223</v>
      </c>
      <c r="N46" s="52">
        <v>35690</v>
      </c>
      <c r="O46" s="53">
        <v>31044</v>
      </c>
      <c r="P46" s="36"/>
      <c r="Q46" s="36"/>
      <c r="R46" s="36"/>
      <c r="S46" s="36"/>
      <c r="T46" s="36"/>
      <c r="U46" s="36"/>
    </row>
    <row r="47" spans="1:21" ht="30.75" customHeight="1" x14ac:dyDescent="0.2">
      <c r="A47" s="36"/>
      <c r="B47" s="1152"/>
      <c r="C47" s="1153"/>
      <c r="D47" s="50"/>
      <c r="E47" s="1129" t="s">
        <v>14</v>
      </c>
      <c r="F47" s="1129"/>
      <c r="G47" s="1129"/>
      <c r="H47" s="1129"/>
      <c r="I47" s="1129"/>
      <c r="J47" s="1130"/>
      <c r="K47" s="51">
        <v>229707</v>
      </c>
      <c r="L47" s="52">
        <v>233466</v>
      </c>
      <c r="M47" s="52">
        <v>242008</v>
      </c>
      <c r="N47" s="52">
        <v>258535</v>
      </c>
      <c r="O47" s="53">
        <v>269309</v>
      </c>
      <c r="P47" s="36"/>
      <c r="Q47" s="36"/>
      <c r="R47" s="36"/>
      <c r="S47" s="36"/>
      <c r="T47" s="36"/>
      <c r="U47" s="36"/>
    </row>
    <row r="48" spans="1:21" ht="30.75" customHeight="1" x14ac:dyDescent="0.2">
      <c r="A48" s="36"/>
      <c r="B48" s="1152"/>
      <c r="C48" s="1153"/>
      <c r="D48" s="50"/>
      <c r="E48" s="1129" t="s">
        <v>15</v>
      </c>
      <c r="F48" s="1129"/>
      <c r="G48" s="1129"/>
      <c r="H48" s="1129"/>
      <c r="I48" s="1129"/>
      <c r="J48" s="1130"/>
      <c r="K48" s="51">
        <v>10356</v>
      </c>
      <c r="L48" s="52">
        <v>7432</v>
      </c>
      <c r="M48" s="52">
        <v>7285</v>
      </c>
      <c r="N48" s="52">
        <v>6769</v>
      </c>
      <c r="O48" s="53">
        <v>7310</v>
      </c>
      <c r="P48" s="36"/>
      <c r="Q48" s="36"/>
      <c r="R48" s="36"/>
      <c r="S48" s="36"/>
      <c r="T48" s="36"/>
      <c r="U48" s="36"/>
    </row>
    <row r="49" spans="1:21" ht="30.75" customHeight="1" x14ac:dyDescent="0.2">
      <c r="A49" s="36"/>
      <c r="B49" s="1152"/>
      <c r="C49" s="1153"/>
      <c r="D49" s="50"/>
      <c r="E49" s="1129" t="s">
        <v>16</v>
      </c>
      <c r="F49" s="1129"/>
      <c r="G49" s="1129"/>
      <c r="H49" s="1129"/>
      <c r="I49" s="1129"/>
      <c r="J49" s="1130"/>
      <c r="K49" s="51">
        <v>2</v>
      </c>
      <c r="L49" s="52">
        <v>2</v>
      </c>
      <c r="M49" s="52">
        <v>2</v>
      </c>
      <c r="N49" s="52">
        <v>2</v>
      </c>
      <c r="O49" s="53">
        <v>3</v>
      </c>
      <c r="P49" s="36"/>
      <c r="Q49" s="36"/>
      <c r="R49" s="36"/>
      <c r="S49" s="36"/>
      <c r="T49" s="36"/>
      <c r="U49" s="36"/>
    </row>
    <row r="50" spans="1:21" ht="30.75" customHeight="1" x14ac:dyDescent="0.2">
      <c r="A50" s="36"/>
      <c r="B50" s="1152"/>
      <c r="C50" s="1153"/>
      <c r="D50" s="50"/>
      <c r="E50" s="1129" t="s">
        <v>17</v>
      </c>
      <c r="F50" s="1129"/>
      <c r="G50" s="1129"/>
      <c r="H50" s="1129"/>
      <c r="I50" s="1129"/>
      <c r="J50" s="1130"/>
      <c r="K50" s="51">
        <v>4307</v>
      </c>
      <c r="L50" s="52">
        <v>4469</v>
      </c>
      <c r="M50" s="52">
        <v>3903</v>
      </c>
      <c r="N50" s="52">
        <v>3532</v>
      </c>
      <c r="O50" s="53">
        <v>4275</v>
      </c>
      <c r="P50" s="36"/>
      <c r="Q50" s="36"/>
      <c r="R50" s="36"/>
      <c r="S50" s="36"/>
      <c r="T50" s="36"/>
      <c r="U50" s="36"/>
    </row>
    <row r="51" spans="1:21" ht="30.75" customHeight="1" x14ac:dyDescent="0.2">
      <c r="A51" s="36"/>
      <c r="B51" s="1154"/>
      <c r="C51" s="1155"/>
      <c r="D51" s="54"/>
      <c r="E51" s="1129" t="s">
        <v>18</v>
      </c>
      <c r="F51" s="1129"/>
      <c r="G51" s="1129"/>
      <c r="H51" s="1129"/>
      <c r="I51" s="1129"/>
      <c r="J51" s="1130"/>
      <c r="K51" s="51" t="s">
        <v>519</v>
      </c>
      <c r="L51" s="52" t="s">
        <v>519</v>
      </c>
      <c r="M51" s="52" t="s">
        <v>519</v>
      </c>
      <c r="N51" s="52" t="s">
        <v>519</v>
      </c>
      <c r="O51" s="53" t="s">
        <v>519</v>
      </c>
      <c r="P51" s="36"/>
      <c r="Q51" s="36"/>
      <c r="R51" s="36"/>
      <c r="S51" s="36"/>
      <c r="T51" s="36"/>
      <c r="U51" s="36"/>
    </row>
    <row r="52" spans="1:21" ht="30.75" customHeight="1" x14ac:dyDescent="0.2">
      <c r="A52" s="36"/>
      <c r="B52" s="1127" t="s">
        <v>19</v>
      </c>
      <c r="C52" s="1128"/>
      <c r="D52" s="54"/>
      <c r="E52" s="1129" t="s">
        <v>20</v>
      </c>
      <c r="F52" s="1129"/>
      <c r="G52" s="1129"/>
      <c r="H52" s="1129"/>
      <c r="I52" s="1129"/>
      <c r="J52" s="1130"/>
      <c r="K52" s="51">
        <v>246752</v>
      </c>
      <c r="L52" s="52">
        <v>244852</v>
      </c>
      <c r="M52" s="52">
        <v>241059</v>
      </c>
      <c r="N52" s="52">
        <v>241744</v>
      </c>
      <c r="O52" s="53">
        <v>238899</v>
      </c>
      <c r="P52" s="36"/>
      <c r="Q52" s="36"/>
      <c r="R52" s="36"/>
      <c r="S52" s="36"/>
      <c r="T52" s="36"/>
      <c r="U52" s="36"/>
    </row>
    <row r="53" spans="1:21" ht="30.75" customHeight="1" thickBot="1" x14ac:dyDescent="0.25">
      <c r="A53" s="36"/>
      <c r="B53" s="1131" t="s">
        <v>21</v>
      </c>
      <c r="C53" s="1132"/>
      <c r="D53" s="55"/>
      <c r="E53" s="1133" t="s">
        <v>22</v>
      </c>
      <c r="F53" s="1133"/>
      <c r="G53" s="1133"/>
      <c r="H53" s="1133"/>
      <c r="I53" s="1133"/>
      <c r="J53" s="1134"/>
      <c r="K53" s="56">
        <v>201643</v>
      </c>
      <c r="L53" s="57">
        <v>183607</v>
      </c>
      <c r="M53" s="57">
        <v>176536</v>
      </c>
      <c r="N53" s="57">
        <v>154351</v>
      </c>
      <c r="O53" s="58">
        <v>164127</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577</v>
      </c>
      <c r="P55" s="36"/>
      <c r="Q55" s="36"/>
      <c r="R55" s="36"/>
      <c r="S55" s="36"/>
      <c r="T55" s="36"/>
      <c r="U55" s="36"/>
    </row>
    <row r="56" spans="1:21" ht="30.75" customHeight="1" thickBot="1" x14ac:dyDescent="0.3">
      <c r="A56" s="36"/>
      <c r="B56" s="62"/>
      <c r="C56" s="63"/>
      <c r="D56" s="63"/>
      <c r="E56" s="64"/>
      <c r="F56" s="64"/>
      <c r="G56" s="64"/>
      <c r="H56" s="64"/>
      <c r="I56" s="64"/>
      <c r="J56" s="65" t="s">
        <v>3</v>
      </c>
      <c r="K56" s="66" t="s">
        <v>578</v>
      </c>
      <c r="L56" s="67" t="s">
        <v>579</v>
      </c>
      <c r="M56" s="67" t="s">
        <v>580</v>
      </c>
      <c r="N56" s="67" t="s">
        <v>581</v>
      </c>
      <c r="O56" s="68" t="s">
        <v>582</v>
      </c>
      <c r="P56" s="36"/>
      <c r="Q56" s="36"/>
      <c r="R56" s="36"/>
      <c r="S56" s="36"/>
      <c r="T56" s="36"/>
      <c r="U56" s="36"/>
    </row>
    <row r="57" spans="1:21" ht="30.75" customHeight="1" x14ac:dyDescent="0.2">
      <c r="A57" s="36"/>
      <c r="B57" s="1135" t="s">
        <v>25</v>
      </c>
      <c r="C57" s="1136"/>
      <c r="D57" s="1141" t="s">
        <v>26</v>
      </c>
      <c r="E57" s="1142"/>
      <c r="F57" s="1142"/>
      <c r="G57" s="1142"/>
      <c r="H57" s="1142"/>
      <c r="I57" s="1142"/>
      <c r="J57" s="1143"/>
      <c r="K57" s="69">
        <v>178021</v>
      </c>
      <c r="L57" s="70">
        <v>163949</v>
      </c>
      <c r="M57" s="70">
        <v>187340</v>
      </c>
      <c r="N57" s="70">
        <v>150667</v>
      </c>
      <c r="O57" s="71">
        <v>194255</v>
      </c>
      <c r="P57" s="36"/>
      <c r="Q57" s="36"/>
      <c r="R57" s="36"/>
      <c r="S57" s="36"/>
      <c r="T57" s="36"/>
      <c r="U57" s="36"/>
    </row>
    <row r="58" spans="1:21" ht="30.75" customHeight="1" x14ac:dyDescent="0.2">
      <c r="A58" s="36"/>
      <c r="B58" s="1137"/>
      <c r="C58" s="1138"/>
      <c r="D58" s="1144" t="s">
        <v>27</v>
      </c>
      <c r="E58" s="1145"/>
      <c r="F58" s="1145"/>
      <c r="G58" s="1145"/>
      <c r="H58" s="1145"/>
      <c r="I58" s="1145"/>
      <c r="J58" s="1146"/>
      <c r="K58" s="72">
        <v>423548</v>
      </c>
      <c r="L58" s="73">
        <v>489947</v>
      </c>
      <c r="M58" s="73">
        <v>575700</v>
      </c>
      <c r="N58" s="73">
        <v>655889</v>
      </c>
      <c r="O58" s="74">
        <v>791088</v>
      </c>
      <c r="P58" s="36"/>
      <c r="Q58" s="36"/>
      <c r="R58" s="36"/>
      <c r="S58" s="36"/>
      <c r="T58" s="36"/>
      <c r="U58" s="36"/>
    </row>
    <row r="59" spans="1:21" ht="30.75" customHeight="1" thickBot="1" x14ac:dyDescent="0.25">
      <c r="A59" s="36"/>
      <c r="B59" s="1139"/>
      <c r="C59" s="1140"/>
      <c r="D59" s="1147" t="s">
        <v>28</v>
      </c>
      <c r="E59" s="1148"/>
      <c r="F59" s="1148"/>
      <c r="G59" s="1148"/>
      <c r="H59" s="1148"/>
      <c r="I59" s="1148"/>
      <c r="J59" s="1149"/>
      <c r="K59" s="75">
        <v>823696</v>
      </c>
      <c r="L59" s="76">
        <v>845216</v>
      </c>
      <c r="M59" s="76">
        <v>876010</v>
      </c>
      <c r="N59" s="76">
        <v>859487</v>
      </c>
      <c r="O59" s="77">
        <v>941561</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jvMvBoYGuS39zOGHZHhCA9/PkxCvw1BVc2wUfnIm+N2XrjOh+16FSXkLN0gqzBnmdMyjRLiS66LpN9xi7AkQuQ==" saltValue="ySPOlRs7WF4nvAwwWKR8F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8"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31"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559</v>
      </c>
      <c r="J40" s="362" t="s">
        <v>560</v>
      </c>
      <c r="K40" s="362" t="s">
        <v>561</v>
      </c>
      <c r="L40" s="362" t="s">
        <v>562</v>
      </c>
      <c r="M40" s="363" t="s">
        <v>563</v>
      </c>
    </row>
    <row r="41" spans="2:13" ht="27.75" customHeight="1" x14ac:dyDescent="0.2">
      <c r="B41" s="1170" t="s">
        <v>31</v>
      </c>
      <c r="C41" s="1171"/>
      <c r="D41" s="88"/>
      <c r="E41" s="1172" t="s">
        <v>32</v>
      </c>
      <c r="F41" s="1172"/>
      <c r="G41" s="1172"/>
      <c r="H41" s="1173"/>
      <c r="I41" s="364">
        <v>5822938</v>
      </c>
      <c r="J41" s="365">
        <v>5799160</v>
      </c>
      <c r="K41" s="365">
        <v>5840365</v>
      </c>
      <c r="L41" s="365">
        <v>5986771</v>
      </c>
      <c r="M41" s="366">
        <v>5826378</v>
      </c>
    </row>
    <row r="42" spans="2:13" ht="27.75" customHeight="1" x14ac:dyDescent="0.2">
      <c r="B42" s="1160"/>
      <c r="C42" s="1161"/>
      <c r="D42" s="89"/>
      <c r="E42" s="1164" t="s">
        <v>33</v>
      </c>
      <c r="F42" s="1164"/>
      <c r="G42" s="1164"/>
      <c r="H42" s="1165"/>
      <c r="I42" s="367">
        <v>44150</v>
      </c>
      <c r="J42" s="368">
        <v>37463</v>
      </c>
      <c r="K42" s="368">
        <v>32758</v>
      </c>
      <c r="L42" s="368">
        <v>28393</v>
      </c>
      <c r="M42" s="369">
        <v>35314</v>
      </c>
    </row>
    <row r="43" spans="2:13" ht="27.75" customHeight="1" x14ac:dyDescent="0.2">
      <c r="B43" s="1160"/>
      <c r="C43" s="1161"/>
      <c r="D43" s="89"/>
      <c r="E43" s="1164" t="s">
        <v>34</v>
      </c>
      <c r="F43" s="1164"/>
      <c r="G43" s="1164"/>
      <c r="H43" s="1165"/>
      <c r="I43" s="367">
        <v>154899</v>
      </c>
      <c r="J43" s="368">
        <v>137961</v>
      </c>
      <c r="K43" s="368">
        <v>124301</v>
      </c>
      <c r="L43" s="368">
        <v>128174</v>
      </c>
      <c r="M43" s="369">
        <v>123998</v>
      </c>
    </row>
    <row r="44" spans="2:13" ht="27.75" customHeight="1" x14ac:dyDescent="0.2">
      <c r="B44" s="1160"/>
      <c r="C44" s="1161"/>
      <c r="D44" s="89"/>
      <c r="E44" s="1164" t="s">
        <v>35</v>
      </c>
      <c r="F44" s="1164"/>
      <c r="G44" s="1164"/>
      <c r="H44" s="1165"/>
      <c r="I44" s="367">
        <v>12</v>
      </c>
      <c r="J44" s="368">
        <v>14</v>
      </c>
      <c r="K44" s="368">
        <v>12</v>
      </c>
      <c r="L44" s="368">
        <v>10</v>
      </c>
      <c r="M44" s="369">
        <v>9</v>
      </c>
    </row>
    <row r="45" spans="2:13" ht="27.75" customHeight="1" x14ac:dyDescent="0.2">
      <c r="B45" s="1160"/>
      <c r="C45" s="1161"/>
      <c r="D45" s="89"/>
      <c r="E45" s="1164" t="s">
        <v>36</v>
      </c>
      <c r="F45" s="1164"/>
      <c r="G45" s="1164"/>
      <c r="H45" s="1165"/>
      <c r="I45" s="367">
        <v>375596</v>
      </c>
      <c r="J45" s="368">
        <v>363802</v>
      </c>
      <c r="K45" s="368">
        <v>362501</v>
      </c>
      <c r="L45" s="368">
        <v>366403</v>
      </c>
      <c r="M45" s="369">
        <v>364969</v>
      </c>
    </row>
    <row r="46" spans="2:13" ht="27.75" customHeight="1" x14ac:dyDescent="0.2">
      <c r="B46" s="1160"/>
      <c r="C46" s="1161"/>
      <c r="D46" s="90"/>
      <c r="E46" s="1174" t="s">
        <v>37</v>
      </c>
      <c r="F46" s="1174"/>
      <c r="G46" s="1174"/>
      <c r="H46" s="1175"/>
      <c r="I46" s="367">
        <v>26268</v>
      </c>
      <c r="J46" s="368">
        <v>24550</v>
      </c>
      <c r="K46" s="368">
        <v>6742</v>
      </c>
      <c r="L46" s="368">
        <v>3204</v>
      </c>
      <c r="M46" s="369">
        <v>2754</v>
      </c>
    </row>
    <row r="47" spans="2:13" ht="27.75" customHeight="1" x14ac:dyDescent="0.2">
      <c r="B47" s="1160"/>
      <c r="C47" s="1161"/>
      <c r="D47" s="91"/>
      <c r="E47" s="1176" t="s">
        <v>38</v>
      </c>
      <c r="F47" s="1177"/>
      <c r="G47" s="1177"/>
      <c r="H47" s="1178"/>
      <c r="I47" s="367" t="s">
        <v>519</v>
      </c>
      <c r="J47" s="368" t="s">
        <v>519</v>
      </c>
      <c r="K47" s="368" t="s">
        <v>519</v>
      </c>
      <c r="L47" s="368" t="s">
        <v>519</v>
      </c>
      <c r="M47" s="369" t="s">
        <v>519</v>
      </c>
    </row>
    <row r="48" spans="2:13" ht="27.75" customHeight="1" x14ac:dyDescent="0.2">
      <c r="B48" s="1160"/>
      <c r="C48" s="1161"/>
      <c r="D48" s="89"/>
      <c r="E48" s="1164" t="s">
        <v>39</v>
      </c>
      <c r="F48" s="1164"/>
      <c r="G48" s="1164"/>
      <c r="H48" s="1165"/>
      <c r="I48" s="367" t="s">
        <v>519</v>
      </c>
      <c r="J48" s="368" t="s">
        <v>519</v>
      </c>
      <c r="K48" s="368" t="s">
        <v>519</v>
      </c>
      <c r="L48" s="368" t="s">
        <v>519</v>
      </c>
      <c r="M48" s="369" t="s">
        <v>519</v>
      </c>
    </row>
    <row r="49" spans="2:13" ht="27.75" customHeight="1" x14ac:dyDescent="0.2">
      <c r="B49" s="1162"/>
      <c r="C49" s="1163"/>
      <c r="D49" s="89"/>
      <c r="E49" s="1164" t="s">
        <v>40</v>
      </c>
      <c r="F49" s="1164"/>
      <c r="G49" s="1164"/>
      <c r="H49" s="1165"/>
      <c r="I49" s="367" t="s">
        <v>519</v>
      </c>
      <c r="J49" s="368" t="s">
        <v>519</v>
      </c>
      <c r="K49" s="368" t="s">
        <v>519</v>
      </c>
      <c r="L49" s="368" t="s">
        <v>519</v>
      </c>
      <c r="M49" s="369" t="s">
        <v>519</v>
      </c>
    </row>
    <row r="50" spans="2:13" ht="27.75" customHeight="1" x14ac:dyDescent="0.2">
      <c r="B50" s="1158" t="s">
        <v>41</v>
      </c>
      <c r="C50" s="1159"/>
      <c r="D50" s="92"/>
      <c r="E50" s="1164" t="s">
        <v>42</v>
      </c>
      <c r="F50" s="1164"/>
      <c r="G50" s="1164"/>
      <c r="H50" s="1165"/>
      <c r="I50" s="367">
        <v>756037</v>
      </c>
      <c r="J50" s="368">
        <v>852702</v>
      </c>
      <c r="K50" s="368">
        <v>944683</v>
      </c>
      <c r="L50" s="368">
        <v>1268322</v>
      </c>
      <c r="M50" s="369">
        <v>1320914</v>
      </c>
    </row>
    <row r="51" spans="2:13" ht="27.75" customHeight="1" x14ac:dyDescent="0.2">
      <c r="B51" s="1160"/>
      <c r="C51" s="1161"/>
      <c r="D51" s="89"/>
      <c r="E51" s="1164" t="s">
        <v>43</v>
      </c>
      <c r="F51" s="1164"/>
      <c r="G51" s="1164"/>
      <c r="H51" s="1165"/>
      <c r="I51" s="367">
        <v>386205</v>
      </c>
      <c r="J51" s="368">
        <v>368168</v>
      </c>
      <c r="K51" s="368">
        <v>362138</v>
      </c>
      <c r="L51" s="368">
        <v>343178</v>
      </c>
      <c r="M51" s="369">
        <v>325677</v>
      </c>
    </row>
    <row r="52" spans="2:13" ht="27.75" customHeight="1" x14ac:dyDescent="0.2">
      <c r="B52" s="1162"/>
      <c r="C52" s="1163"/>
      <c r="D52" s="89"/>
      <c r="E52" s="1164" t="s">
        <v>44</v>
      </c>
      <c r="F52" s="1164"/>
      <c r="G52" s="1164"/>
      <c r="H52" s="1165"/>
      <c r="I52" s="367">
        <v>2928071</v>
      </c>
      <c r="J52" s="368">
        <v>2903039</v>
      </c>
      <c r="K52" s="368">
        <v>2936233</v>
      </c>
      <c r="L52" s="368">
        <v>2977962</v>
      </c>
      <c r="M52" s="369">
        <v>2914704</v>
      </c>
    </row>
    <row r="53" spans="2:13" ht="27.75" customHeight="1" thickBot="1" x14ac:dyDescent="0.25">
      <c r="B53" s="1166" t="s">
        <v>45</v>
      </c>
      <c r="C53" s="1167"/>
      <c r="D53" s="93"/>
      <c r="E53" s="1168" t="s">
        <v>46</v>
      </c>
      <c r="F53" s="1168"/>
      <c r="G53" s="1168"/>
      <c r="H53" s="1169"/>
      <c r="I53" s="370">
        <v>2353550</v>
      </c>
      <c r="J53" s="371">
        <v>2239040</v>
      </c>
      <c r="K53" s="371">
        <v>2123624</v>
      </c>
      <c r="L53" s="371">
        <v>1923494</v>
      </c>
      <c r="M53" s="372">
        <v>1792126</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xvxcndyB7a5PdWacvTG2PXVIPiSusX+FHkutdHuhhLzEV+x3hpPUxeRQCzXdyXeYXIVoOaTUo5E42LsRcX6BWw==" saltValue="ka08jBbuFuOsUJPQcNz2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A46" zoomScale="70" zoomScaleNormal="70" zoomScaleSheetLayoutView="100" workbookViewId="0">
      <selection sqref="A1:XFD1048576"/>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561</v>
      </c>
      <c r="G54" s="101" t="s">
        <v>562</v>
      </c>
      <c r="H54" s="102" t="s">
        <v>563</v>
      </c>
    </row>
    <row r="55" spans="2:8" ht="52.5" customHeight="1" x14ac:dyDescent="0.2">
      <c r="B55" s="103"/>
      <c r="C55" s="1187" t="s">
        <v>48</v>
      </c>
      <c r="D55" s="1187"/>
      <c r="E55" s="1188"/>
      <c r="F55" s="104">
        <v>170620</v>
      </c>
      <c r="G55" s="104">
        <v>367907</v>
      </c>
      <c r="H55" s="105">
        <v>333180</v>
      </c>
    </row>
    <row r="56" spans="2:8" ht="52.5" customHeight="1" x14ac:dyDescent="0.2">
      <c r="B56" s="106"/>
      <c r="C56" s="1189" t="s">
        <v>49</v>
      </c>
      <c r="D56" s="1189"/>
      <c r="E56" s="1190"/>
      <c r="F56" s="107">
        <v>22107</v>
      </c>
      <c r="G56" s="107">
        <v>22247</v>
      </c>
      <c r="H56" s="108">
        <v>21327</v>
      </c>
    </row>
    <row r="57" spans="2:8" ht="53.25" customHeight="1" x14ac:dyDescent="0.2">
      <c r="B57" s="106"/>
      <c r="C57" s="1191" t="s">
        <v>50</v>
      </c>
      <c r="D57" s="1191"/>
      <c r="E57" s="1192"/>
      <c r="F57" s="109">
        <v>126091</v>
      </c>
      <c r="G57" s="109">
        <v>120286</v>
      </c>
      <c r="H57" s="110">
        <v>120825</v>
      </c>
    </row>
    <row r="58" spans="2:8" ht="45.75" customHeight="1" x14ac:dyDescent="0.2">
      <c r="B58" s="111"/>
      <c r="C58" s="1179" t="s">
        <v>627</v>
      </c>
      <c r="D58" s="1180"/>
      <c r="E58" s="1181"/>
      <c r="F58" s="112">
        <v>38822</v>
      </c>
      <c r="G58" s="112">
        <v>34975</v>
      </c>
      <c r="H58" s="113">
        <v>30527</v>
      </c>
    </row>
    <row r="59" spans="2:8" ht="45.75" customHeight="1" x14ac:dyDescent="0.2">
      <c r="B59" s="111"/>
      <c r="C59" s="1179" t="s">
        <v>628</v>
      </c>
      <c r="D59" s="1180"/>
      <c r="E59" s="1181"/>
      <c r="F59" s="112">
        <v>18946</v>
      </c>
      <c r="G59" s="112">
        <v>21454</v>
      </c>
      <c r="H59" s="113">
        <v>24876</v>
      </c>
    </row>
    <row r="60" spans="2:8" ht="45.75" customHeight="1" x14ac:dyDescent="0.2">
      <c r="B60" s="111"/>
      <c r="C60" s="1179" t="s">
        <v>629</v>
      </c>
      <c r="D60" s="1180"/>
      <c r="E60" s="1181"/>
      <c r="F60" s="112">
        <v>15517</v>
      </c>
      <c r="G60" s="112">
        <v>14275</v>
      </c>
      <c r="H60" s="113">
        <v>15334</v>
      </c>
    </row>
    <row r="61" spans="2:8" ht="45.75" customHeight="1" x14ac:dyDescent="0.2">
      <c r="B61" s="111"/>
      <c r="C61" s="1179" t="s">
        <v>630</v>
      </c>
      <c r="D61" s="1180"/>
      <c r="E61" s="1181"/>
      <c r="F61" s="112">
        <v>12158</v>
      </c>
      <c r="G61" s="112">
        <v>11567</v>
      </c>
      <c r="H61" s="113">
        <v>10922</v>
      </c>
    </row>
    <row r="62" spans="2:8" ht="45.75" customHeight="1" thickBot="1" x14ac:dyDescent="0.25">
      <c r="B62" s="114"/>
      <c r="C62" s="1182" t="s">
        <v>631</v>
      </c>
      <c r="D62" s="1183"/>
      <c r="E62" s="1184"/>
      <c r="F62" s="115">
        <v>8915</v>
      </c>
      <c r="G62" s="115">
        <v>8918</v>
      </c>
      <c r="H62" s="116">
        <v>8920</v>
      </c>
    </row>
    <row r="63" spans="2:8" ht="52.5" customHeight="1" thickBot="1" x14ac:dyDescent="0.25">
      <c r="B63" s="117"/>
      <c r="C63" s="1185" t="s">
        <v>51</v>
      </c>
      <c r="D63" s="1185"/>
      <c r="E63" s="1186"/>
      <c r="F63" s="118">
        <v>318817</v>
      </c>
      <c r="G63" s="118">
        <v>510440</v>
      </c>
      <c r="H63" s="119">
        <v>475332</v>
      </c>
    </row>
    <row r="64" spans="2:8" ht="13" x14ac:dyDescent="0.2"/>
  </sheetData>
  <sheetProtection algorithmName="SHA-512" hashValue="n57VbauaVcfiF//lgNHkywaEjiF8x09aWdiGc8zbHrOQqsbwRVmaKrlanqLczjv+JucnpmK16PVwmezH4vdmHw==" saltValue="isqTe3Y1MOm27Nk6KeVY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550</v>
      </c>
      <c r="B3" s="135"/>
      <c r="C3" s="136"/>
      <c r="D3" s="137">
        <v>21498</v>
      </c>
      <c r="E3" s="138"/>
      <c r="F3" s="139">
        <v>39072</v>
      </c>
      <c r="G3" s="140"/>
      <c r="H3" s="141"/>
    </row>
    <row r="4" spans="1:8" x14ac:dyDescent="0.2">
      <c r="A4" s="142"/>
      <c r="B4" s="143"/>
      <c r="C4" s="144"/>
      <c r="D4" s="145">
        <v>7492</v>
      </c>
      <c r="E4" s="146"/>
      <c r="F4" s="147">
        <v>14106</v>
      </c>
      <c r="G4" s="148"/>
      <c r="H4" s="149"/>
    </row>
    <row r="5" spans="1:8" x14ac:dyDescent="0.2">
      <c r="A5" s="130" t="s">
        <v>552</v>
      </c>
      <c r="B5" s="135"/>
      <c r="C5" s="136"/>
      <c r="D5" s="137">
        <v>19687</v>
      </c>
      <c r="E5" s="138"/>
      <c r="F5" s="139">
        <v>42833</v>
      </c>
      <c r="G5" s="140"/>
      <c r="H5" s="141"/>
    </row>
    <row r="6" spans="1:8" x14ac:dyDescent="0.2">
      <c r="A6" s="142"/>
      <c r="B6" s="143"/>
      <c r="C6" s="144"/>
      <c r="D6" s="145">
        <v>6897</v>
      </c>
      <c r="E6" s="146"/>
      <c r="F6" s="147">
        <v>15211</v>
      </c>
      <c r="G6" s="148"/>
      <c r="H6" s="149"/>
    </row>
    <row r="7" spans="1:8" x14ac:dyDescent="0.2">
      <c r="A7" s="130" t="s">
        <v>553</v>
      </c>
      <c r="B7" s="135"/>
      <c r="C7" s="136"/>
      <c r="D7" s="137">
        <v>19739</v>
      </c>
      <c r="E7" s="138"/>
      <c r="F7" s="139">
        <v>46888</v>
      </c>
      <c r="G7" s="140"/>
      <c r="H7" s="141"/>
    </row>
    <row r="8" spans="1:8" x14ac:dyDescent="0.2">
      <c r="A8" s="142"/>
      <c r="B8" s="143"/>
      <c r="C8" s="144"/>
      <c r="D8" s="145">
        <v>5807</v>
      </c>
      <c r="E8" s="146"/>
      <c r="F8" s="147">
        <v>14375</v>
      </c>
      <c r="G8" s="148"/>
      <c r="H8" s="149"/>
    </row>
    <row r="9" spans="1:8" x14ac:dyDescent="0.2">
      <c r="A9" s="130" t="s">
        <v>554</v>
      </c>
      <c r="B9" s="135"/>
      <c r="C9" s="136"/>
      <c r="D9" s="137">
        <v>21759</v>
      </c>
      <c r="E9" s="138"/>
      <c r="F9" s="139">
        <v>46574</v>
      </c>
      <c r="G9" s="140"/>
      <c r="H9" s="141"/>
    </row>
    <row r="10" spans="1:8" x14ac:dyDescent="0.2">
      <c r="A10" s="142"/>
      <c r="B10" s="143"/>
      <c r="C10" s="144"/>
      <c r="D10" s="145">
        <v>6717</v>
      </c>
      <c r="E10" s="146"/>
      <c r="F10" s="147">
        <v>14394</v>
      </c>
      <c r="G10" s="148"/>
      <c r="H10" s="149"/>
    </row>
    <row r="11" spans="1:8" x14ac:dyDescent="0.2">
      <c r="A11" s="130" t="s">
        <v>555</v>
      </c>
      <c r="B11" s="135"/>
      <c r="C11" s="136"/>
      <c r="D11" s="137">
        <v>21114</v>
      </c>
      <c r="E11" s="138"/>
      <c r="F11" s="139">
        <v>44729</v>
      </c>
      <c r="G11" s="140"/>
      <c r="H11" s="141"/>
    </row>
    <row r="12" spans="1:8" x14ac:dyDescent="0.2">
      <c r="A12" s="142"/>
      <c r="B12" s="143"/>
      <c r="C12" s="150"/>
      <c r="D12" s="145">
        <v>8447</v>
      </c>
      <c r="E12" s="146"/>
      <c r="F12" s="147">
        <v>15395</v>
      </c>
      <c r="G12" s="148"/>
      <c r="H12" s="149"/>
    </row>
    <row r="13" spans="1:8" x14ac:dyDescent="0.2">
      <c r="A13" s="130"/>
      <c r="B13" s="135"/>
      <c r="C13" s="151"/>
      <c r="D13" s="152">
        <v>20759</v>
      </c>
      <c r="E13" s="153"/>
      <c r="F13" s="154">
        <v>44019</v>
      </c>
      <c r="G13" s="155"/>
      <c r="H13" s="141"/>
    </row>
    <row r="14" spans="1:8" x14ac:dyDescent="0.2">
      <c r="A14" s="142"/>
      <c r="B14" s="143"/>
      <c r="C14" s="144"/>
      <c r="D14" s="145">
        <v>7072</v>
      </c>
      <c r="E14" s="146"/>
      <c r="F14" s="147">
        <v>14696</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0.37</v>
      </c>
      <c r="C19" s="156">
        <f>ROUND(VALUE(SUBSTITUTE(実質収支比率等に係る経年分析!G$48,"▲","-")),2)</f>
        <v>2.33</v>
      </c>
      <c r="D19" s="156">
        <f>ROUND(VALUE(SUBSTITUTE(実質収支比率等に係る経年分析!H$48,"▲","-")),2)</f>
        <v>2.19</v>
      </c>
      <c r="E19" s="156">
        <f>ROUND(VALUE(SUBSTITUTE(実質収支比率等に係る経年分析!I$48,"▲","-")),2)</f>
        <v>1.86</v>
      </c>
      <c r="F19" s="156">
        <f>ROUND(VALUE(SUBSTITUTE(実質収支比率等に係る経年分析!J$48,"▲","-")),2)</f>
        <v>1.41</v>
      </c>
    </row>
    <row r="20" spans="1:11" x14ac:dyDescent="0.2">
      <c r="A20" s="156" t="s">
        <v>56</v>
      </c>
      <c r="B20" s="156">
        <f>ROUND(VALUE(SUBSTITUTE(実質収支比率等に係る経年分析!F$47,"▲","-")),2)</f>
        <v>9.49</v>
      </c>
      <c r="C20" s="156">
        <f>ROUND(VALUE(SUBSTITUTE(実質収支比率等に係る経年分析!G$47,"▲","-")),2)</f>
        <v>9.9</v>
      </c>
      <c r="D20" s="156">
        <f>ROUND(VALUE(SUBSTITUTE(実質収支比率等に係る経年分析!H$47,"▲","-")),2)</f>
        <v>10.68</v>
      </c>
      <c r="E20" s="156">
        <f>ROUND(VALUE(SUBSTITUTE(実質収支比率等に係る経年分析!I$47,"▲","-")),2)</f>
        <v>21.89</v>
      </c>
      <c r="F20" s="156">
        <f>ROUND(VALUE(SUBSTITUTE(実質収支比率等に係る経年分析!J$47,"▲","-")),2)</f>
        <v>20.05</v>
      </c>
    </row>
    <row r="21" spans="1:11" x14ac:dyDescent="0.2">
      <c r="A21" s="156" t="s">
        <v>57</v>
      </c>
      <c r="B21" s="156">
        <f>IF(ISNUMBER(VALUE(SUBSTITUTE(実質収支比率等に係る経年分析!F$49,"▲","-"))),ROUND(VALUE(SUBSTITUTE(実質収支比率等に係る経年分析!F$49,"▲","-")),2),NA())</f>
        <v>-0.14000000000000001</v>
      </c>
      <c r="C21" s="156">
        <f>IF(ISNUMBER(VALUE(SUBSTITUTE(実質収支比率等に係る経年分析!G$49,"▲","-"))),ROUND(VALUE(SUBSTITUTE(実質収支比率等に係る経年分析!G$49,"▲","-")),2),NA())</f>
        <v>2.2599999999999998</v>
      </c>
      <c r="D21" s="156">
        <f>IF(ISNUMBER(VALUE(SUBSTITUTE(実質収支比率等に係る経年分析!H$49,"▲","-"))),ROUND(VALUE(SUBSTITUTE(実質収支比率等に係る経年分析!H$49,"▲","-")),2),NA())</f>
        <v>-0.11</v>
      </c>
      <c r="E21" s="156">
        <f>IF(ISNUMBER(VALUE(SUBSTITUTE(実質収支比率等に係る経年分析!I$49,"▲","-"))),ROUND(VALUE(SUBSTITUTE(実質収支比率等に係る経年分析!I$49,"▲","-")),2),NA())</f>
        <v>10.53</v>
      </c>
      <c r="F21" s="156">
        <f>IF(ISNUMBER(VALUE(SUBSTITUTE(実質収支比率等に係る経年分析!J$49,"▲","-"))),ROUND(VALUE(SUBSTITUTE(実質収支比率等に係る経年分析!J$49,"▲","-")),2),NA())</f>
        <v>-3.37</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0.04</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0.06</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0.05</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0.05</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7.0000000000000007E-2</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大阪府営住宅事業特別会計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0.01</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0.02</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0.05</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0.21</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0.05</v>
      </c>
    </row>
    <row r="30" spans="1:11" x14ac:dyDescent="0.2">
      <c r="A30" s="157" t="str">
        <f>IF(連結実質赤字比率に係る赤字・黒字の構成分析!C$40="",NA(),連結実質赤字比率に係る赤字・黒字の構成分析!C$40)</f>
        <v>港湾整備事業特別会計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7.0000000000000007E-2</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0.06</v>
      </c>
    </row>
    <row r="31" spans="1:11" x14ac:dyDescent="0.2">
      <c r="A31" s="157" t="str">
        <f>IF(連結実質赤字比率に係る赤字・黒字の構成分析!C$39="",NA(),連結実質赤字比率に係る赤字・黒字の構成分析!C$39)</f>
        <v>大阪府流域下水道事業会計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0.03</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0.11</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0.12</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0.1</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0.13</v>
      </c>
    </row>
    <row r="32" spans="1:11" x14ac:dyDescent="0.2">
      <c r="A32" s="157" t="str">
        <f>IF(連結実質赤字比率に係る赤字・黒字の構成分析!C$38="",NA(),連結実質赤字比率に係る赤字・黒字の構成分析!C$38)</f>
        <v>大阪府中央卸売市場事業会計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0.09</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0.11</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0.12</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0.13</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0.14000000000000001</v>
      </c>
    </row>
    <row r="33" spans="1:16" x14ac:dyDescent="0.2">
      <c r="A33" s="157" t="str">
        <f>IF(連結実質赤字比率に係る赤字・黒字の構成分析!C$37="",NA(),連結実質赤字比率に係る赤字・黒字の構成分析!C$37)</f>
        <v>地方消費税清算特別会計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0.4</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0.18</v>
      </c>
    </row>
    <row r="34" spans="1:16" x14ac:dyDescent="0.2">
      <c r="A34" s="157" t="str">
        <f>IF(連結実質赤字比率に係る赤字・黒字の構成分析!C$36="",NA(),連結実質赤字比率に係る赤字・黒字の構成分析!C$36)</f>
        <v>国民健康保険特別会計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0.46</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1.61</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1.1399999999999999</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0.47</v>
      </c>
    </row>
    <row r="35" spans="1:16" x14ac:dyDescent="0.2">
      <c r="A35" s="157" t="str">
        <f>IF(連結実質赤字比率に係る赤字・黒字の構成分析!C$35="",NA(),連結実質赤字比率に係る赤字・黒字の構成分析!C$35)</f>
        <v>一般会計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0.31</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1.82</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2.06</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1.59</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1.0900000000000001</v>
      </c>
    </row>
    <row r="36" spans="1:16" x14ac:dyDescent="0.2">
      <c r="A36" s="157" t="str">
        <f>IF(連結実質赤字比率に係る赤字・黒字の構成分析!C$34="",NA(),連結実質赤字比率に係る赤字・黒字の構成分析!C$34)</f>
        <v>大阪府まちづくり促進事業会計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1.08</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1.04</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1</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1.1100000000000001</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246752</v>
      </c>
      <c r="E42" s="158"/>
      <c r="F42" s="158"/>
      <c r="G42" s="158">
        <f>'実質公債費比率（分子）の構造'!L$52</f>
        <v>244852</v>
      </c>
      <c r="H42" s="158"/>
      <c r="I42" s="158"/>
      <c r="J42" s="158">
        <f>'実質公債費比率（分子）の構造'!M$52</f>
        <v>241059</v>
      </c>
      <c r="K42" s="158"/>
      <c r="L42" s="158"/>
      <c r="M42" s="158">
        <f>'実質公債費比率（分子）の構造'!N$52</f>
        <v>241744</v>
      </c>
      <c r="N42" s="158"/>
      <c r="O42" s="158"/>
      <c r="P42" s="158">
        <f>'実質公債費比率（分子）の構造'!O$52</f>
        <v>238899</v>
      </c>
    </row>
    <row r="43" spans="1:16" x14ac:dyDescent="0.2">
      <c r="A43" s="158" t="s">
        <v>65</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66</v>
      </c>
      <c r="B44" s="158">
        <f>'実質公債費比率（分子）の構造'!K$50</f>
        <v>4307</v>
      </c>
      <c r="C44" s="158"/>
      <c r="D44" s="158"/>
      <c r="E44" s="158">
        <f>'実質公債費比率（分子）の構造'!L$50</f>
        <v>4469</v>
      </c>
      <c r="F44" s="158"/>
      <c r="G44" s="158"/>
      <c r="H44" s="158">
        <f>'実質公債費比率（分子）の構造'!M$50</f>
        <v>3903</v>
      </c>
      <c r="I44" s="158"/>
      <c r="J44" s="158"/>
      <c r="K44" s="158">
        <f>'実質公債費比率（分子）の構造'!N$50</f>
        <v>3532</v>
      </c>
      <c r="L44" s="158"/>
      <c r="M44" s="158"/>
      <c r="N44" s="158">
        <f>'実質公債費比率（分子）の構造'!O$50</f>
        <v>4275</v>
      </c>
      <c r="O44" s="158"/>
      <c r="P44" s="158"/>
    </row>
    <row r="45" spans="1:16" x14ac:dyDescent="0.2">
      <c r="A45" s="158" t="s">
        <v>67</v>
      </c>
      <c r="B45" s="158">
        <f>'実質公債費比率（分子）の構造'!K$49</f>
        <v>2</v>
      </c>
      <c r="C45" s="158"/>
      <c r="D45" s="158"/>
      <c r="E45" s="158">
        <f>'実質公債費比率（分子）の構造'!L$49</f>
        <v>2</v>
      </c>
      <c r="F45" s="158"/>
      <c r="G45" s="158"/>
      <c r="H45" s="158">
        <f>'実質公債費比率（分子）の構造'!M$49</f>
        <v>2</v>
      </c>
      <c r="I45" s="158"/>
      <c r="J45" s="158"/>
      <c r="K45" s="158">
        <f>'実質公債費比率（分子）の構造'!N$49</f>
        <v>2</v>
      </c>
      <c r="L45" s="158"/>
      <c r="M45" s="158"/>
      <c r="N45" s="158">
        <f>'実質公債費比率（分子）の構造'!O$49</f>
        <v>3</v>
      </c>
      <c r="O45" s="158"/>
      <c r="P45" s="158"/>
    </row>
    <row r="46" spans="1:16" x14ac:dyDescent="0.2">
      <c r="A46" s="158" t="s">
        <v>68</v>
      </c>
      <c r="B46" s="158">
        <f>'実質公債費比率（分子）の構造'!K$48</f>
        <v>10356</v>
      </c>
      <c r="C46" s="158"/>
      <c r="D46" s="158"/>
      <c r="E46" s="158">
        <f>'実質公債費比率（分子）の構造'!L$48</f>
        <v>7432</v>
      </c>
      <c r="F46" s="158"/>
      <c r="G46" s="158"/>
      <c r="H46" s="158">
        <f>'実質公債費比率（分子）の構造'!M$48</f>
        <v>7285</v>
      </c>
      <c r="I46" s="158"/>
      <c r="J46" s="158"/>
      <c r="K46" s="158">
        <f>'実質公債費比率（分子）の構造'!N$48</f>
        <v>6769</v>
      </c>
      <c r="L46" s="158"/>
      <c r="M46" s="158"/>
      <c r="N46" s="158">
        <f>'実質公債費比率（分子）の構造'!O$48</f>
        <v>7310</v>
      </c>
      <c r="O46" s="158"/>
      <c r="P46" s="158"/>
    </row>
    <row r="47" spans="1:16" x14ac:dyDescent="0.2">
      <c r="A47" s="158" t="s">
        <v>69</v>
      </c>
      <c r="B47" s="158">
        <f>'実質公債費比率（分子）の構造'!K$47</f>
        <v>229707</v>
      </c>
      <c r="C47" s="158"/>
      <c r="D47" s="158"/>
      <c r="E47" s="158">
        <f>'実質公債費比率（分子）の構造'!L$47</f>
        <v>233466</v>
      </c>
      <c r="F47" s="158"/>
      <c r="G47" s="158"/>
      <c r="H47" s="158">
        <f>'実質公債費比率（分子）の構造'!M$47</f>
        <v>242008</v>
      </c>
      <c r="I47" s="158"/>
      <c r="J47" s="158"/>
      <c r="K47" s="158">
        <f>'実質公債費比率（分子）の構造'!N$47</f>
        <v>258535</v>
      </c>
      <c r="L47" s="158"/>
      <c r="M47" s="158"/>
      <c r="N47" s="158">
        <f>'実質公債費比率（分子）の構造'!O$47</f>
        <v>269309</v>
      </c>
      <c r="O47" s="158"/>
      <c r="P47" s="158"/>
    </row>
    <row r="48" spans="1:16" x14ac:dyDescent="0.2">
      <c r="A48" s="158" t="s">
        <v>70</v>
      </c>
      <c r="B48" s="158">
        <f>'実質公債費比率（分子）の構造'!K$46</f>
        <v>86482</v>
      </c>
      <c r="C48" s="158"/>
      <c r="D48" s="158"/>
      <c r="E48" s="158">
        <f>'実質公債費比率（分子）の構造'!L$46</f>
        <v>68913</v>
      </c>
      <c r="F48" s="158"/>
      <c r="G48" s="158"/>
      <c r="H48" s="158">
        <f>'実質公債費比率（分子）の構造'!M$46</f>
        <v>64223</v>
      </c>
      <c r="I48" s="158"/>
      <c r="J48" s="158"/>
      <c r="K48" s="158">
        <f>'実質公債費比率（分子）の構造'!N$46</f>
        <v>35690</v>
      </c>
      <c r="L48" s="158"/>
      <c r="M48" s="158"/>
      <c r="N48" s="158">
        <f>'実質公債費比率（分子）の構造'!O$46</f>
        <v>31044</v>
      </c>
      <c r="O48" s="158"/>
      <c r="P48" s="158"/>
    </row>
    <row r="49" spans="1:16" x14ac:dyDescent="0.2">
      <c r="A49" s="158" t="s">
        <v>71</v>
      </c>
      <c r="B49" s="158">
        <f>'実質公債費比率（分子）の構造'!K$45</f>
        <v>117541</v>
      </c>
      <c r="C49" s="158"/>
      <c r="D49" s="158"/>
      <c r="E49" s="158">
        <f>'実質公債費比率（分子）の構造'!L$45</f>
        <v>114177</v>
      </c>
      <c r="F49" s="158"/>
      <c r="G49" s="158"/>
      <c r="H49" s="158">
        <f>'実質公債費比率（分子）の構造'!M$45</f>
        <v>100174</v>
      </c>
      <c r="I49" s="158"/>
      <c r="J49" s="158"/>
      <c r="K49" s="158">
        <f>'実質公債費比率（分子）の構造'!N$45</f>
        <v>91567</v>
      </c>
      <c r="L49" s="158"/>
      <c r="M49" s="158"/>
      <c r="N49" s="158">
        <f>'実質公債費比率（分子）の構造'!O$45</f>
        <v>91085</v>
      </c>
      <c r="O49" s="158"/>
      <c r="P49" s="158"/>
    </row>
    <row r="50" spans="1:16" x14ac:dyDescent="0.2">
      <c r="A50" s="158" t="s">
        <v>72</v>
      </c>
      <c r="B50" s="158" t="e">
        <f>NA()</f>
        <v>#N/A</v>
      </c>
      <c r="C50" s="158">
        <f>IF(ISNUMBER('実質公債費比率（分子）の構造'!K$53),'実質公債費比率（分子）の構造'!K$53,NA())</f>
        <v>201643</v>
      </c>
      <c r="D50" s="158" t="e">
        <f>NA()</f>
        <v>#N/A</v>
      </c>
      <c r="E50" s="158" t="e">
        <f>NA()</f>
        <v>#N/A</v>
      </c>
      <c r="F50" s="158">
        <f>IF(ISNUMBER('実質公債費比率（分子）の構造'!L$53),'実質公債費比率（分子）の構造'!L$53,NA())</f>
        <v>183607</v>
      </c>
      <c r="G50" s="158" t="e">
        <f>NA()</f>
        <v>#N/A</v>
      </c>
      <c r="H50" s="158" t="e">
        <f>NA()</f>
        <v>#N/A</v>
      </c>
      <c r="I50" s="158">
        <f>IF(ISNUMBER('実質公債費比率（分子）の構造'!M$53),'実質公債費比率（分子）の構造'!M$53,NA())</f>
        <v>176536</v>
      </c>
      <c r="J50" s="158" t="e">
        <f>NA()</f>
        <v>#N/A</v>
      </c>
      <c r="K50" s="158" t="e">
        <f>NA()</f>
        <v>#N/A</v>
      </c>
      <c r="L50" s="158">
        <f>IF(ISNUMBER('実質公債費比率（分子）の構造'!N$53),'実質公債費比率（分子）の構造'!N$53,NA())</f>
        <v>154351</v>
      </c>
      <c r="M50" s="158" t="e">
        <f>NA()</f>
        <v>#N/A</v>
      </c>
      <c r="N50" s="158" t="e">
        <f>NA()</f>
        <v>#N/A</v>
      </c>
      <c r="O50" s="158">
        <f>IF(ISNUMBER('実質公債費比率（分子）の構造'!O$53),'実質公債費比率（分子）の構造'!O$53,NA())</f>
        <v>164127</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2928071</v>
      </c>
      <c r="E56" s="157"/>
      <c r="F56" s="157"/>
      <c r="G56" s="157">
        <f>'将来負担比率（分子）の構造'!J$52</f>
        <v>2903039</v>
      </c>
      <c r="H56" s="157"/>
      <c r="I56" s="157"/>
      <c r="J56" s="157">
        <f>'将来負担比率（分子）の構造'!K$52</f>
        <v>2936233</v>
      </c>
      <c r="K56" s="157"/>
      <c r="L56" s="157"/>
      <c r="M56" s="157">
        <f>'将来負担比率（分子）の構造'!L$52</f>
        <v>2977962</v>
      </c>
      <c r="N56" s="157"/>
      <c r="O56" s="157"/>
      <c r="P56" s="157">
        <f>'将来負担比率（分子）の構造'!M$52</f>
        <v>2914704</v>
      </c>
    </row>
    <row r="57" spans="1:16" x14ac:dyDescent="0.2">
      <c r="A57" s="157" t="s">
        <v>43</v>
      </c>
      <c r="B57" s="157"/>
      <c r="C57" s="157"/>
      <c r="D57" s="157">
        <f>'将来負担比率（分子）の構造'!I$51</f>
        <v>386205</v>
      </c>
      <c r="E57" s="157"/>
      <c r="F57" s="157"/>
      <c r="G57" s="157">
        <f>'将来負担比率（分子）の構造'!J$51</f>
        <v>368168</v>
      </c>
      <c r="H57" s="157"/>
      <c r="I57" s="157"/>
      <c r="J57" s="157">
        <f>'将来負担比率（分子）の構造'!K$51</f>
        <v>362138</v>
      </c>
      <c r="K57" s="157"/>
      <c r="L57" s="157"/>
      <c r="M57" s="157">
        <f>'将来負担比率（分子）の構造'!L$51</f>
        <v>343178</v>
      </c>
      <c r="N57" s="157"/>
      <c r="O57" s="157"/>
      <c r="P57" s="157">
        <f>'将来負担比率（分子）の構造'!M$51</f>
        <v>325677</v>
      </c>
    </row>
    <row r="58" spans="1:16" x14ac:dyDescent="0.2">
      <c r="A58" s="157" t="s">
        <v>42</v>
      </c>
      <c r="B58" s="157"/>
      <c r="C58" s="157"/>
      <c r="D58" s="157">
        <f>'将来負担比率（分子）の構造'!I$50</f>
        <v>756037</v>
      </c>
      <c r="E58" s="157"/>
      <c r="F58" s="157"/>
      <c r="G58" s="157">
        <f>'将来負担比率（分子）の構造'!J$50</f>
        <v>852702</v>
      </c>
      <c r="H58" s="157"/>
      <c r="I58" s="157"/>
      <c r="J58" s="157">
        <f>'将来負担比率（分子）の構造'!K$50</f>
        <v>944683</v>
      </c>
      <c r="K58" s="157"/>
      <c r="L58" s="157"/>
      <c r="M58" s="157">
        <f>'将来負担比率（分子）の構造'!L$50</f>
        <v>1268322</v>
      </c>
      <c r="N58" s="157"/>
      <c r="O58" s="157"/>
      <c r="P58" s="157">
        <f>'将来負担比率（分子）の構造'!M$50</f>
        <v>1320914</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26268</v>
      </c>
      <c r="C61" s="157"/>
      <c r="D61" s="157"/>
      <c r="E61" s="157">
        <f>'将来負担比率（分子）の構造'!J$46</f>
        <v>24550</v>
      </c>
      <c r="F61" s="157"/>
      <c r="G61" s="157"/>
      <c r="H61" s="157">
        <f>'将来負担比率（分子）の構造'!K$46</f>
        <v>6742</v>
      </c>
      <c r="I61" s="157"/>
      <c r="J61" s="157"/>
      <c r="K61" s="157">
        <f>'将来負担比率（分子）の構造'!L$46</f>
        <v>3204</v>
      </c>
      <c r="L61" s="157"/>
      <c r="M61" s="157"/>
      <c r="N61" s="157">
        <f>'将来負担比率（分子）の構造'!M$46</f>
        <v>2754</v>
      </c>
      <c r="O61" s="157"/>
      <c r="P61" s="157"/>
    </row>
    <row r="62" spans="1:16" x14ac:dyDescent="0.2">
      <c r="A62" s="157" t="s">
        <v>36</v>
      </c>
      <c r="B62" s="157">
        <f>'将来負担比率（分子）の構造'!I$45</f>
        <v>375596</v>
      </c>
      <c r="C62" s="157"/>
      <c r="D62" s="157"/>
      <c r="E62" s="157">
        <f>'将来負担比率（分子）の構造'!J$45</f>
        <v>363802</v>
      </c>
      <c r="F62" s="157"/>
      <c r="G62" s="157"/>
      <c r="H62" s="157">
        <f>'将来負担比率（分子）の構造'!K$45</f>
        <v>362501</v>
      </c>
      <c r="I62" s="157"/>
      <c r="J62" s="157"/>
      <c r="K62" s="157">
        <f>'将来負担比率（分子）の構造'!L$45</f>
        <v>366403</v>
      </c>
      <c r="L62" s="157"/>
      <c r="M62" s="157"/>
      <c r="N62" s="157">
        <f>'将来負担比率（分子）の構造'!M$45</f>
        <v>364969</v>
      </c>
      <c r="O62" s="157"/>
      <c r="P62" s="157"/>
    </row>
    <row r="63" spans="1:16" x14ac:dyDescent="0.2">
      <c r="A63" s="157" t="s">
        <v>35</v>
      </c>
      <c r="B63" s="157">
        <f>'将来負担比率（分子）の構造'!I$44</f>
        <v>12</v>
      </c>
      <c r="C63" s="157"/>
      <c r="D63" s="157"/>
      <c r="E63" s="157">
        <f>'将来負担比率（分子）の構造'!J$44</f>
        <v>14</v>
      </c>
      <c r="F63" s="157"/>
      <c r="G63" s="157"/>
      <c r="H63" s="157">
        <f>'将来負担比率（分子）の構造'!K$44</f>
        <v>12</v>
      </c>
      <c r="I63" s="157"/>
      <c r="J63" s="157"/>
      <c r="K63" s="157">
        <f>'将来負担比率（分子）の構造'!L$44</f>
        <v>10</v>
      </c>
      <c r="L63" s="157"/>
      <c r="M63" s="157"/>
      <c r="N63" s="157">
        <f>'将来負担比率（分子）の構造'!M$44</f>
        <v>9</v>
      </c>
      <c r="O63" s="157"/>
      <c r="P63" s="157"/>
    </row>
    <row r="64" spans="1:16" x14ac:dyDescent="0.2">
      <c r="A64" s="157" t="s">
        <v>34</v>
      </c>
      <c r="B64" s="157">
        <f>'将来負担比率（分子）の構造'!I$43</f>
        <v>154899</v>
      </c>
      <c r="C64" s="157"/>
      <c r="D64" s="157"/>
      <c r="E64" s="157">
        <f>'将来負担比率（分子）の構造'!J$43</f>
        <v>137961</v>
      </c>
      <c r="F64" s="157"/>
      <c r="G64" s="157"/>
      <c r="H64" s="157">
        <f>'将来負担比率（分子）の構造'!K$43</f>
        <v>124301</v>
      </c>
      <c r="I64" s="157"/>
      <c r="J64" s="157"/>
      <c r="K64" s="157">
        <f>'将来負担比率（分子）の構造'!L$43</f>
        <v>128174</v>
      </c>
      <c r="L64" s="157"/>
      <c r="M64" s="157"/>
      <c r="N64" s="157">
        <f>'将来負担比率（分子）の構造'!M$43</f>
        <v>123998</v>
      </c>
      <c r="O64" s="157"/>
      <c r="P64" s="157"/>
    </row>
    <row r="65" spans="1:16" x14ac:dyDescent="0.2">
      <c r="A65" s="157" t="s">
        <v>33</v>
      </c>
      <c r="B65" s="157">
        <f>'将来負担比率（分子）の構造'!I$42</f>
        <v>44150</v>
      </c>
      <c r="C65" s="157"/>
      <c r="D65" s="157"/>
      <c r="E65" s="157">
        <f>'将来負担比率（分子）の構造'!J$42</f>
        <v>37463</v>
      </c>
      <c r="F65" s="157"/>
      <c r="G65" s="157"/>
      <c r="H65" s="157">
        <f>'将来負担比率（分子）の構造'!K$42</f>
        <v>32758</v>
      </c>
      <c r="I65" s="157"/>
      <c r="J65" s="157"/>
      <c r="K65" s="157">
        <f>'将来負担比率（分子）の構造'!L$42</f>
        <v>28393</v>
      </c>
      <c r="L65" s="157"/>
      <c r="M65" s="157"/>
      <c r="N65" s="157">
        <f>'将来負担比率（分子）の構造'!M$42</f>
        <v>35314</v>
      </c>
      <c r="O65" s="157"/>
      <c r="P65" s="157"/>
    </row>
    <row r="66" spans="1:16" x14ac:dyDescent="0.2">
      <c r="A66" s="157" t="s">
        <v>32</v>
      </c>
      <c r="B66" s="157">
        <f>'将来負担比率（分子）の構造'!I$41</f>
        <v>5822938</v>
      </c>
      <c r="C66" s="157"/>
      <c r="D66" s="157"/>
      <c r="E66" s="157">
        <f>'将来負担比率（分子）の構造'!J$41</f>
        <v>5799160</v>
      </c>
      <c r="F66" s="157"/>
      <c r="G66" s="157"/>
      <c r="H66" s="157">
        <f>'将来負担比率（分子）の構造'!K$41</f>
        <v>5840365</v>
      </c>
      <c r="I66" s="157"/>
      <c r="J66" s="157"/>
      <c r="K66" s="157">
        <f>'将来負担比率（分子）の構造'!L$41</f>
        <v>5986771</v>
      </c>
      <c r="L66" s="157"/>
      <c r="M66" s="157"/>
      <c r="N66" s="157">
        <f>'将来負担比率（分子）の構造'!M$41</f>
        <v>5826378</v>
      </c>
      <c r="O66" s="157"/>
      <c r="P66" s="157"/>
    </row>
    <row r="67" spans="1:16" x14ac:dyDescent="0.2">
      <c r="A67" s="157" t="s">
        <v>76</v>
      </c>
      <c r="B67" s="157" t="e">
        <f>NA()</f>
        <v>#N/A</v>
      </c>
      <c r="C67" s="157">
        <f>IF(ISNUMBER('将来負担比率（分子）の構造'!I$53), IF('将来負担比率（分子）の構造'!I$53 &lt; 0, 0, '将来負担比率（分子）の構造'!I$53), NA())</f>
        <v>2353550</v>
      </c>
      <c r="D67" s="157" t="e">
        <f>NA()</f>
        <v>#N/A</v>
      </c>
      <c r="E67" s="157" t="e">
        <f>NA()</f>
        <v>#N/A</v>
      </c>
      <c r="F67" s="157">
        <f>IF(ISNUMBER('将来負担比率（分子）の構造'!J$53), IF('将来負担比率（分子）の構造'!J$53 &lt; 0, 0, '将来負担比率（分子）の構造'!J$53), NA())</f>
        <v>2239040</v>
      </c>
      <c r="G67" s="157" t="e">
        <f>NA()</f>
        <v>#N/A</v>
      </c>
      <c r="H67" s="157" t="e">
        <f>NA()</f>
        <v>#N/A</v>
      </c>
      <c r="I67" s="157">
        <f>IF(ISNUMBER('将来負担比率（分子）の構造'!K$53), IF('将来負担比率（分子）の構造'!K$53 &lt; 0, 0, '将来負担比率（分子）の構造'!K$53), NA())</f>
        <v>2123624</v>
      </c>
      <c r="J67" s="157" t="e">
        <f>NA()</f>
        <v>#N/A</v>
      </c>
      <c r="K67" s="157" t="e">
        <f>NA()</f>
        <v>#N/A</v>
      </c>
      <c r="L67" s="157">
        <f>IF(ISNUMBER('将来負担比率（分子）の構造'!L$53), IF('将来負担比率（分子）の構造'!L$53 &lt; 0, 0, '将来負担比率（分子）の構造'!L$53), NA())</f>
        <v>1923494</v>
      </c>
      <c r="M67" s="157" t="e">
        <f>NA()</f>
        <v>#N/A</v>
      </c>
      <c r="N67" s="157" t="e">
        <f>NA()</f>
        <v>#N/A</v>
      </c>
      <c r="O67" s="157">
        <f>IF(ISNUMBER('将来負担比率（分子）の構造'!M$53), IF('将来負担比率（分子）の構造'!M$53 &lt; 0, 0, '将来負担比率（分子）の構造'!M$53), NA())</f>
        <v>1792126</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170620</v>
      </c>
      <c r="C72" s="161">
        <f>基金残高に係る経年分析!G55</f>
        <v>367907</v>
      </c>
      <c r="D72" s="161">
        <f>基金残高に係る経年分析!H55</f>
        <v>333180</v>
      </c>
    </row>
    <row r="73" spans="1:16" x14ac:dyDescent="0.2">
      <c r="A73" s="160" t="s">
        <v>79</v>
      </c>
      <c r="B73" s="161">
        <f>基金残高に係る経年分析!F56</f>
        <v>22107</v>
      </c>
      <c r="C73" s="161">
        <f>基金残高に係る経年分析!G56</f>
        <v>22247</v>
      </c>
      <c r="D73" s="161">
        <f>基金残高に係る経年分析!H56</f>
        <v>21327</v>
      </c>
    </row>
    <row r="74" spans="1:16" x14ac:dyDescent="0.2">
      <c r="A74" s="160" t="s">
        <v>80</v>
      </c>
      <c r="B74" s="161">
        <f>基金残高に係る経年分析!F57</f>
        <v>126091</v>
      </c>
      <c r="C74" s="161">
        <f>基金残高に係る経年分析!G57</f>
        <v>120286</v>
      </c>
      <c r="D74" s="161">
        <f>基金残高に係る経年分析!H57</f>
        <v>120825</v>
      </c>
    </row>
  </sheetData>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194</v>
      </c>
      <c r="DD1" s="678"/>
      <c r="DE1" s="678"/>
      <c r="DF1" s="678"/>
      <c r="DG1" s="678"/>
      <c r="DH1" s="678"/>
      <c r="DI1" s="679"/>
      <c r="DK1" s="677" t="s">
        <v>195</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196</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197</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198</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199</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200</v>
      </c>
      <c r="S4" s="648"/>
      <c r="T4" s="648"/>
      <c r="U4" s="648"/>
      <c r="V4" s="648"/>
      <c r="W4" s="648"/>
      <c r="X4" s="648"/>
      <c r="Y4" s="649"/>
      <c r="Z4" s="647" t="s">
        <v>201</v>
      </c>
      <c r="AA4" s="648"/>
      <c r="AB4" s="648"/>
      <c r="AC4" s="649"/>
      <c r="AD4" s="647" t="s">
        <v>202</v>
      </c>
      <c r="AE4" s="648"/>
      <c r="AF4" s="648"/>
      <c r="AG4" s="648"/>
      <c r="AH4" s="648"/>
      <c r="AI4" s="648"/>
      <c r="AJ4" s="648"/>
      <c r="AK4" s="649"/>
      <c r="AL4" s="647" t="s">
        <v>201</v>
      </c>
      <c r="AM4" s="648"/>
      <c r="AN4" s="648"/>
      <c r="AO4" s="649"/>
      <c r="AP4" s="680" t="s">
        <v>203</v>
      </c>
      <c r="AQ4" s="680"/>
      <c r="AR4" s="680"/>
      <c r="AS4" s="680"/>
      <c r="AT4" s="680"/>
      <c r="AU4" s="680"/>
      <c r="AV4" s="680"/>
      <c r="AW4" s="680"/>
      <c r="AX4" s="680"/>
      <c r="AY4" s="680"/>
      <c r="AZ4" s="680"/>
      <c r="BA4" s="680"/>
      <c r="BB4" s="680"/>
      <c r="BC4" s="680"/>
      <c r="BD4" s="680" t="s">
        <v>204</v>
      </c>
      <c r="BE4" s="680"/>
      <c r="BF4" s="680"/>
      <c r="BG4" s="680"/>
      <c r="BH4" s="680"/>
      <c r="BI4" s="680"/>
      <c r="BJ4" s="680"/>
      <c r="BK4" s="680"/>
      <c r="BL4" s="680" t="s">
        <v>201</v>
      </c>
      <c r="BM4" s="680"/>
      <c r="BN4" s="680"/>
      <c r="BO4" s="680"/>
      <c r="BP4" s="680" t="s">
        <v>205</v>
      </c>
      <c r="BQ4" s="680"/>
      <c r="BR4" s="680"/>
      <c r="BS4" s="680"/>
      <c r="BT4" s="680"/>
      <c r="BU4" s="680"/>
      <c r="BV4" s="680"/>
      <c r="BW4" s="680"/>
      <c r="BY4" s="647" t="s">
        <v>206</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207</v>
      </c>
      <c r="C5" s="642"/>
      <c r="D5" s="642"/>
      <c r="E5" s="642"/>
      <c r="F5" s="642"/>
      <c r="G5" s="642"/>
      <c r="H5" s="642"/>
      <c r="I5" s="642"/>
      <c r="J5" s="642"/>
      <c r="K5" s="642"/>
      <c r="L5" s="642"/>
      <c r="M5" s="642"/>
      <c r="N5" s="642"/>
      <c r="O5" s="642"/>
      <c r="P5" s="642"/>
      <c r="Q5" s="643"/>
      <c r="R5" s="664">
        <v>1455218797</v>
      </c>
      <c r="S5" s="656"/>
      <c r="T5" s="656"/>
      <c r="U5" s="656"/>
      <c r="V5" s="656"/>
      <c r="W5" s="656"/>
      <c r="X5" s="656"/>
      <c r="Y5" s="657"/>
      <c r="Z5" s="675">
        <v>36.9</v>
      </c>
      <c r="AA5" s="675"/>
      <c r="AB5" s="675"/>
      <c r="AC5" s="675"/>
      <c r="AD5" s="676">
        <v>1113123177</v>
      </c>
      <c r="AE5" s="676"/>
      <c r="AF5" s="676"/>
      <c r="AG5" s="676"/>
      <c r="AH5" s="676"/>
      <c r="AI5" s="676"/>
      <c r="AJ5" s="676"/>
      <c r="AK5" s="676"/>
      <c r="AL5" s="658">
        <v>68.900000000000006</v>
      </c>
      <c r="AM5" s="659"/>
      <c r="AN5" s="659"/>
      <c r="AO5" s="660"/>
      <c r="AP5" s="641" t="s">
        <v>208</v>
      </c>
      <c r="AQ5" s="642"/>
      <c r="AR5" s="642"/>
      <c r="AS5" s="642"/>
      <c r="AT5" s="642"/>
      <c r="AU5" s="642"/>
      <c r="AV5" s="642"/>
      <c r="AW5" s="642"/>
      <c r="AX5" s="642"/>
      <c r="AY5" s="642"/>
      <c r="AZ5" s="642"/>
      <c r="BA5" s="642"/>
      <c r="BB5" s="642"/>
      <c r="BC5" s="643"/>
      <c r="BD5" s="580">
        <v>1453972186</v>
      </c>
      <c r="BE5" s="581"/>
      <c r="BF5" s="581"/>
      <c r="BG5" s="581"/>
      <c r="BH5" s="581"/>
      <c r="BI5" s="581"/>
      <c r="BJ5" s="581"/>
      <c r="BK5" s="582"/>
      <c r="BL5" s="652">
        <v>99.9</v>
      </c>
      <c r="BM5" s="652"/>
      <c r="BN5" s="652"/>
      <c r="BO5" s="652"/>
      <c r="BP5" s="650">
        <v>49797352</v>
      </c>
      <c r="BQ5" s="650"/>
      <c r="BR5" s="650"/>
      <c r="BS5" s="650"/>
      <c r="BT5" s="650"/>
      <c r="BU5" s="650"/>
      <c r="BV5" s="650"/>
      <c r="BW5" s="651"/>
      <c r="BY5" s="647" t="s">
        <v>203</v>
      </c>
      <c r="BZ5" s="648"/>
      <c r="CA5" s="648"/>
      <c r="CB5" s="648"/>
      <c r="CC5" s="648"/>
      <c r="CD5" s="648"/>
      <c r="CE5" s="648"/>
      <c r="CF5" s="648"/>
      <c r="CG5" s="648"/>
      <c r="CH5" s="648"/>
      <c r="CI5" s="648"/>
      <c r="CJ5" s="648"/>
      <c r="CK5" s="648"/>
      <c r="CL5" s="649"/>
      <c r="CM5" s="647" t="s">
        <v>209</v>
      </c>
      <c r="CN5" s="648"/>
      <c r="CO5" s="648"/>
      <c r="CP5" s="648"/>
      <c r="CQ5" s="648"/>
      <c r="CR5" s="648"/>
      <c r="CS5" s="648"/>
      <c r="CT5" s="649"/>
      <c r="CU5" s="647" t="s">
        <v>201</v>
      </c>
      <c r="CV5" s="648"/>
      <c r="CW5" s="648"/>
      <c r="CX5" s="649"/>
      <c r="CY5" s="647" t="s">
        <v>210</v>
      </c>
      <c r="CZ5" s="648"/>
      <c r="DA5" s="648"/>
      <c r="DB5" s="648"/>
      <c r="DC5" s="648"/>
      <c r="DD5" s="648"/>
      <c r="DE5" s="648"/>
      <c r="DF5" s="648"/>
      <c r="DG5" s="648"/>
      <c r="DH5" s="648"/>
      <c r="DI5" s="648"/>
      <c r="DJ5" s="648"/>
      <c r="DK5" s="649"/>
      <c r="DL5" s="647" t="s">
        <v>211</v>
      </c>
      <c r="DM5" s="648"/>
      <c r="DN5" s="648"/>
      <c r="DO5" s="648"/>
      <c r="DP5" s="648"/>
      <c r="DQ5" s="648"/>
      <c r="DR5" s="648"/>
      <c r="DS5" s="648"/>
      <c r="DT5" s="648"/>
      <c r="DU5" s="648"/>
      <c r="DV5" s="648"/>
      <c r="DW5" s="648"/>
      <c r="DX5" s="649"/>
    </row>
    <row r="6" spans="2:138" ht="11.25" customHeight="1" x14ac:dyDescent="0.2">
      <c r="B6" s="577" t="s">
        <v>212</v>
      </c>
      <c r="C6" s="578"/>
      <c r="D6" s="578"/>
      <c r="E6" s="578"/>
      <c r="F6" s="578"/>
      <c r="G6" s="578"/>
      <c r="H6" s="578"/>
      <c r="I6" s="578"/>
      <c r="J6" s="578"/>
      <c r="K6" s="578"/>
      <c r="L6" s="578"/>
      <c r="M6" s="578"/>
      <c r="N6" s="578"/>
      <c r="O6" s="578"/>
      <c r="P6" s="578"/>
      <c r="Q6" s="579"/>
      <c r="R6" s="580">
        <v>170066078</v>
      </c>
      <c r="S6" s="581"/>
      <c r="T6" s="581"/>
      <c r="U6" s="581"/>
      <c r="V6" s="581"/>
      <c r="W6" s="581"/>
      <c r="X6" s="581"/>
      <c r="Y6" s="582"/>
      <c r="Z6" s="652">
        <v>4.3</v>
      </c>
      <c r="AA6" s="652"/>
      <c r="AB6" s="652"/>
      <c r="AC6" s="652"/>
      <c r="AD6" s="650">
        <v>170066078</v>
      </c>
      <c r="AE6" s="650"/>
      <c r="AF6" s="650"/>
      <c r="AG6" s="650"/>
      <c r="AH6" s="650"/>
      <c r="AI6" s="650"/>
      <c r="AJ6" s="650"/>
      <c r="AK6" s="650"/>
      <c r="AL6" s="583">
        <v>10.5</v>
      </c>
      <c r="AM6" s="653"/>
      <c r="AN6" s="653"/>
      <c r="AO6" s="654"/>
      <c r="AP6" s="577" t="s">
        <v>213</v>
      </c>
      <c r="AQ6" s="578"/>
      <c r="AR6" s="578"/>
      <c r="AS6" s="578"/>
      <c r="AT6" s="578"/>
      <c r="AU6" s="578"/>
      <c r="AV6" s="578"/>
      <c r="AW6" s="578"/>
      <c r="AX6" s="578"/>
      <c r="AY6" s="578"/>
      <c r="AZ6" s="578"/>
      <c r="BA6" s="578"/>
      <c r="BB6" s="578"/>
      <c r="BC6" s="579"/>
      <c r="BD6" s="580">
        <v>1453972186</v>
      </c>
      <c r="BE6" s="581"/>
      <c r="BF6" s="581"/>
      <c r="BG6" s="581"/>
      <c r="BH6" s="581"/>
      <c r="BI6" s="581"/>
      <c r="BJ6" s="581"/>
      <c r="BK6" s="582"/>
      <c r="BL6" s="652">
        <v>99.9</v>
      </c>
      <c r="BM6" s="652"/>
      <c r="BN6" s="652"/>
      <c r="BO6" s="652"/>
      <c r="BP6" s="650">
        <v>49797352</v>
      </c>
      <c r="BQ6" s="650"/>
      <c r="BR6" s="650"/>
      <c r="BS6" s="650"/>
      <c r="BT6" s="650"/>
      <c r="BU6" s="650"/>
      <c r="BV6" s="650"/>
      <c r="BW6" s="651"/>
      <c r="BY6" s="641" t="s">
        <v>214</v>
      </c>
      <c r="BZ6" s="642"/>
      <c r="CA6" s="642"/>
      <c r="CB6" s="642"/>
      <c r="CC6" s="642"/>
      <c r="CD6" s="642"/>
      <c r="CE6" s="642"/>
      <c r="CF6" s="642"/>
      <c r="CG6" s="642"/>
      <c r="CH6" s="642"/>
      <c r="CI6" s="642"/>
      <c r="CJ6" s="642"/>
      <c r="CK6" s="642"/>
      <c r="CL6" s="643"/>
      <c r="CM6" s="580">
        <v>2426915</v>
      </c>
      <c r="CN6" s="581"/>
      <c r="CO6" s="581"/>
      <c r="CP6" s="581"/>
      <c r="CQ6" s="581"/>
      <c r="CR6" s="581"/>
      <c r="CS6" s="581"/>
      <c r="CT6" s="582"/>
      <c r="CU6" s="652">
        <v>0.1</v>
      </c>
      <c r="CV6" s="652"/>
      <c r="CW6" s="652"/>
      <c r="CX6" s="652"/>
      <c r="CY6" s="568" t="s">
        <v>215</v>
      </c>
      <c r="CZ6" s="581"/>
      <c r="DA6" s="581"/>
      <c r="DB6" s="581"/>
      <c r="DC6" s="581"/>
      <c r="DD6" s="581"/>
      <c r="DE6" s="581"/>
      <c r="DF6" s="581"/>
      <c r="DG6" s="581"/>
      <c r="DH6" s="581"/>
      <c r="DI6" s="581"/>
      <c r="DJ6" s="581"/>
      <c r="DK6" s="582"/>
      <c r="DL6" s="568">
        <v>2426915</v>
      </c>
      <c r="DM6" s="581"/>
      <c r="DN6" s="581"/>
      <c r="DO6" s="581"/>
      <c r="DP6" s="581"/>
      <c r="DQ6" s="581"/>
      <c r="DR6" s="581"/>
      <c r="DS6" s="581"/>
      <c r="DT6" s="581"/>
      <c r="DU6" s="581"/>
      <c r="DV6" s="581"/>
      <c r="DW6" s="581"/>
      <c r="DX6" s="671"/>
    </row>
    <row r="7" spans="2:138" ht="11.25" customHeight="1" x14ac:dyDescent="0.2">
      <c r="B7" s="577" t="s">
        <v>216</v>
      </c>
      <c r="C7" s="578"/>
      <c r="D7" s="578"/>
      <c r="E7" s="578"/>
      <c r="F7" s="578"/>
      <c r="G7" s="578"/>
      <c r="H7" s="578"/>
      <c r="I7" s="578"/>
      <c r="J7" s="578"/>
      <c r="K7" s="578"/>
      <c r="L7" s="578"/>
      <c r="M7" s="578"/>
      <c r="N7" s="578"/>
      <c r="O7" s="578"/>
      <c r="P7" s="578"/>
      <c r="Q7" s="579"/>
      <c r="R7" s="580">
        <v>2685924</v>
      </c>
      <c r="S7" s="581"/>
      <c r="T7" s="581"/>
      <c r="U7" s="581"/>
      <c r="V7" s="581"/>
      <c r="W7" s="581"/>
      <c r="X7" s="581"/>
      <c r="Y7" s="582"/>
      <c r="Z7" s="652">
        <v>0.1</v>
      </c>
      <c r="AA7" s="652"/>
      <c r="AB7" s="652"/>
      <c r="AC7" s="652"/>
      <c r="AD7" s="650">
        <v>2685924</v>
      </c>
      <c r="AE7" s="650"/>
      <c r="AF7" s="650"/>
      <c r="AG7" s="650"/>
      <c r="AH7" s="650"/>
      <c r="AI7" s="650"/>
      <c r="AJ7" s="650"/>
      <c r="AK7" s="650"/>
      <c r="AL7" s="583">
        <v>0.2</v>
      </c>
      <c r="AM7" s="653"/>
      <c r="AN7" s="653"/>
      <c r="AO7" s="654"/>
      <c r="AP7" s="577" t="s">
        <v>217</v>
      </c>
      <c r="AQ7" s="578"/>
      <c r="AR7" s="578"/>
      <c r="AS7" s="578"/>
      <c r="AT7" s="578"/>
      <c r="AU7" s="578"/>
      <c r="AV7" s="578"/>
      <c r="AW7" s="578"/>
      <c r="AX7" s="578"/>
      <c r="AY7" s="578"/>
      <c r="AZ7" s="578"/>
      <c r="BA7" s="578"/>
      <c r="BB7" s="578"/>
      <c r="BC7" s="579"/>
      <c r="BD7" s="580">
        <v>362959220</v>
      </c>
      <c r="BE7" s="581"/>
      <c r="BF7" s="581"/>
      <c r="BG7" s="581"/>
      <c r="BH7" s="581"/>
      <c r="BI7" s="581"/>
      <c r="BJ7" s="581"/>
      <c r="BK7" s="582"/>
      <c r="BL7" s="652">
        <v>24.9</v>
      </c>
      <c r="BM7" s="652"/>
      <c r="BN7" s="652"/>
      <c r="BO7" s="652"/>
      <c r="BP7" s="650">
        <v>22093647</v>
      </c>
      <c r="BQ7" s="650"/>
      <c r="BR7" s="650"/>
      <c r="BS7" s="650"/>
      <c r="BT7" s="650"/>
      <c r="BU7" s="650"/>
      <c r="BV7" s="650"/>
      <c r="BW7" s="651"/>
      <c r="BY7" s="577" t="s">
        <v>218</v>
      </c>
      <c r="BZ7" s="578"/>
      <c r="CA7" s="578"/>
      <c r="CB7" s="578"/>
      <c r="CC7" s="578"/>
      <c r="CD7" s="578"/>
      <c r="CE7" s="578"/>
      <c r="CF7" s="578"/>
      <c r="CG7" s="578"/>
      <c r="CH7" s="578"/>
      <c r="CI7" s="578"/>
      <c r="CJ7" s="578"/>
      <c r="CK7" s="578"/>
      <c r="CL7" s="579"/>
      <c r="CM7" s="580">
        <v>122261858</v>
      </c>
      <c r="CN7" s="581"/>
      <c r="CO7" s="581"/>
      <c r="CP7" s="581"/>
      <c r="CQ7" s="581"/>
      <c r="CR7" s="581"/>
      <c r="CS7" s="581"/>
      <c r="CT7" s="582"/>
      <c r="CU7" s="652">
        <v>3.1</v>
      </c>
      <c r="CV7" s="652"/>
      <c r="CW7" s="652"/>
      <c r="CX7" s="652"/>
      <c r="CY7" s="568">
        <v>3760428</v>
      </c>
      <c r="CZ7" s="581"/>
      <c r="DA7" s="581"/>
      <c r="DB7" s="581"/>
      <c r="DC7" s="581"/>
      <c r="DD7" s="581"/>
      <c r="DE7" s="581"/>
      <c r="DF7" s="581"/>
      <c r="DG7" s="581"/>
      <c r="DH7" s="581"/>
      <c r="DI7" s="581"/>
      <c r="DJ7" s="581"/>
      <c r="DK7" s="582"/>
      <c r="DL7" s="568">
        <v>113727539</v>
      </c>
      <c r="DM7" s="581"/>
      <c r="DN7" s="581"/>
      <c r="DO7" s="581"/>
      <c r="DP7" s="581"/>
      <c r="DQ7" s="581"/>
      <c r="DR7" s="581"/>
      <c r="DS7" s="581"/>
      <c r="DT7" s="581"/>
      <c r="DU7" s="581"/>
      <c r="DV7" s="581"/>
      <c r="DW7" s="581"/>
      <c r="DX7" s="671"/>
    </row>
    <row r="8" spans="2:138" ht="11.25" customHeight="1" x14ac:dyDescent="0.2">
      <c r="B8" s="577" t="s">
        <v>219</v>
      </c>
      <c r="C8" s="578"/>
      <c r="D8" s="578"/>
      <c r="E8" s="578"/>
      <c r="F8" s="578"/>
      <c r="G8" s="578"/>
      <c r="H8" s="578"/>
      <c r="I8" s="578"/>
      <c r="J8" s="578"/>
      <c r="K8" s="578"/>
      <c r="L8" s="578"/>
      <c r="M8" s="578"/>
      <c r="N8" s="578"/>
      <c r="O8" s="578"/>
      <c r="P8" s="578"/>
      <c r="Q8" s="579"/>
      <c r="R8" s="580" t="s">
        <v>122</v>
      </c>
      <c r="S8" s="581"/>
      <c r="T8" s="581"/>
      <c r="U8" s="581"/>
      <c r="V8" s="581"/>
      <c r="W8" s="581"/>
      <c r="X8" s="581"/>
      <c r="Y8" s="582"/>
      <c r="Z8" s="652" t="s">
        <v>122</v>
      </c>
      <c r="AA8" s="652"/>
      <c r="AB8" s="652"/>
      <c r="AC8" s="652"/>
      <c r="AD8" s="650" t="s">
        <v>122</v>
      </c>
      <c r="AE8" s="650"/>
      <c r="AF8" s="650"/>
      <c r="AG8" s="650"/>
      <c r="AH8" s="650"/>
      <c r="AI8" s="650"/>
      <c r="AJ8" s="650"/>
      <c r="AK8" s="650"/>
      <c r="AL8" s="583" t="s">
        <v>122</v>
      </c>
      <c r="AM8" s="653"/>
      <c r="AN8" s="653"/>
      <c r="AO8" s="654"/>
      <c r="AP8" s="577" t="s">
        <v>220</v>
      </c>
      <c r="AQ8" s="578"/>
      <c r="AR8" s="578"/>
      <c r="AS8" s="578"/>
      <c r="AT8" s="578"/>
      <c r="AU8" s="578"/>
      <c r="AV8" s="578"/>
      <c r="AW8" s="578"/>
      <c r="AX8" s="578"/>
      <c r="AY8" s="578"/>
      <c r="AZ8" s="578"/>
      <c r="BA8" s="578"/>
      <c r="BB8" s="578"/>
      <c r="BC8" s="579"/>
      <c r="BD8" s="580">
        <v>7697690</v>
      </c>
      <c r="BE8" s="581"/>
      <c r="BF8" s="581"/>
      <c r="BG8" s="581"/>
      <c r="BH8" s="581"/>
      <c r="BI8" s="581"/>
      <c r="BJ8" s="581"/>
      <c r="BK8" s="582"/>
      <c r="BL8" s="652">
        <v>0.5</v>
      </c>
      <c r="BM8" s="652"/>
      <c r="BN8" s="652"/>
      <c r="BO8" s="652"/>
      <c r="BP8" s="650">
        <v>1271028</v>
      </c>
      <c r="BQ8" s="650"/>
      <c r="BR8" s="650"/>
      <c r="BS8" s="650"/>
      <c r="BT8" s="650"/>
      <c r="BU8" s="650"/>
      <c r="BV8" s="650"/>
      <c r="BW8" s="651"/>
      <c r="BY8" s="577" t="s">
        <v>221</v>
      </c>
      <c r="BZ8" s="578"/>
      <c r="CA8" s="578"/>
      <c r="CB8" s="578"/>
      <c r="CC8" s="578"/>
      <c r="CD8" s="578"/>
      <c r="CE8" s="578"/>
      <c r="CF8" s="578"/>
      <c r="CG8" s="578"/>
      <c r="CH8" s="578"/>
      <c r="CI8" s="578"/>
      <c r="CJ8" s="578"/>
      <c r="CK8" s="578"/>
      <c r="CL8" s="579"/>
      <c r="CM8" s="580">
        <v>678133747</v>
      </c>
      <c r="CN8" s="581"/>
      <c r="CO8" s="581"/>
      <c r="CP8" s="581"/>
      <c r="CQ8" s="581"/>
      <c r="CR8" s="581"/>
      <c r="CS8" s="581"/>
      <c r="CT8" s="582"/>
      <c r="CU8" s="583">
        <v>17.399999999999999</v>
      </c>
      <c r="CV8" s="653"/>
      <c r="CW8" s="653"/>
      <c r="CX8" s="661"/>
      <c r="CY8" s="568">
        <v>9268189</v>
      </c>
      <c r="CZ8" s="581"/>
      <c r="DA8" s="581"/>
      <c r="DB8" s="581"/>
      <c r="DC8" s="581"/>
      <c r="DD8" s="581"/>
      <c r="DE8" s="581"/>
      <c r="DF8" s="581"/>
      <c r="DG8" s="581"/>
      <c r="DH8" s="581"/>
      <c r="DI8" s="581"/>
      <c r="DJ8" s="581"/>
      <c r="DK8" s="582"/>
      <c r="DL8" s="568">
        <v>592543816</v>
      </c>
      <c r="DM8" s="581"/>
      <c r="DN8" s="581"/>
      <c r="DO8" s="581"/>
      <c r="DP8" s="581"/>
      <c r="DQ8" s="581"/>
      <c r="DR8" s="581"/>
      <c r="DS8" s="581"/>
      <c r="DT8" s="581"/>
      <c r="DU8" s="581"/>
      <c r="DV8" s="581"/>
      <c r="DW8" s="581"/>
      <c r="DX8" s="671"/>
    </row>
    <row r="9" spans="2:138" ht="11.25" customHeight="1" x14ac:dyDescent="0.2">
      <c r="B9" s="577" t="s">
        <v>222</v>
      </c>
      <c r="C9" s="578"/>
      <c r="D9" s="578"/>
      <c r="E9" s="578"/>
      <c r="F9" s="578"/>
      <c r="G9" s="578"/>
      <c r="H9" s="578"/>
      <c r="I9" s="578"/>
      <c r="J9" s="578"/>
      <c r="K9" s="578"/>
      <c r="L9" s="578"/>
      <c r="M9" s="578"/>
      <c r="N9" s="578"/>
      <c r="O9" s="578"/>
      <c r="P9" s="578"/>
      <c r="Q9" s="579"/>
      <c r="R9" s="580" t="s">
        <v>122</v>
      </c>
      <c r="S9" s="581"/>
      <c r="T9" s="581"/>
      <c r="U9" s="581"/>
      <c r="V9" s="581"/>
      <c r="W9" s="581"/>
      <c r="X9" s="581"/>
      <c r="Y9" s="582"/>
      <c r="Z9" s="652" t="s">
        <v>122</v>
      </c>
      <c r="AA9" s="652"/>
      <c r="AB9" s="652"/>
      <c r="AC9" s="652"/>
      <c r="AD9" s="650" t="s">
        <v>122</v>
      </c>
      <c r="AE9" s="650"/>
      <c r="AF9" s="650"/>
      <c r="AG9" s="650"/>
      <c r="AH9" s="650"/>
      <c r="AI9" s="650"/>
      <c r="AJ9" s="650"/>
      <c r="AK9" s="650"/>
      <c r="AL9" s="583" t="s">
        <v>215</v>
      </c>
      <c r="AM9" s="653"/>
      <c r="AN9" s="653"/>
      <c r="AO9" s="654"/>
      <c r="AP9" s="577" t="s">
        <v>223</v>
      </c>
      <c r="AQ9" s="578"/>
      <c r="AR9" s="578"/>
      <c r="AS9" s="578"/>
      <c r="AT9" s="578"/>
      <c r="AU9" s="578"/>
      <c r="AV9" s="578"/>
      <c r="AW9" s="578"/>
      <c r="AX9" s="578"/>
      <c r="AY9" s="578"/>
      <c r="AZ9" s="578"/>
      <c r="BA9" s="578"/>
      <c r="BB9" s="578"/>
      <c r="BC9" s="579"/>
      <c r="BD9" s="580">
        <v>272743398</v>
      </c>
      <c r="BE9" s="581"/>
      <c r="BF9" s="581"/>
      <c r="BG9" s="581"/>
      <c r="BH9" s="581"/>
      <c r="BI9" s="581"/>
      <c r="BJ9" s="581"/>
      <c r="BK9" s="582"/>
      <c r="BL9" s="652">
        <v>18.7</v>
      </c>
      <c r="BM9" s="652"/>
      <c r="BN9" s="652"/>
      <c r="BO9" s="652"/>
      <c r="BP9" s="650" t="s">
        <v>131</v>
      </c>
      <c r="BQ9" s="650"/>
      <c r="BR9" s="650"/>
      <c r="BS9" s="650"/>
      <c r="BT9" s="650"/>
      <c r="BU9" s="650"/>
      <c r="BV9" s="650"/>
      <c r="BW9" s="651"/>
      <c r="BY9" s="577" t="s">
        <v>224</v>
      </c>
      <c r="BZ9" s="578"/>
      <c r="CA9" s="578"/>
      <c r="CB9" s="578"/>
      <c r="CC9" s="578"/>
      <c r="CD9" s="578"/>
      <c r="CE9" s="578"/>
      <c r="CF9" s="578"/>
      <c r="CG9" s="578"/>
      <c r="CH9" s="578"/>
      <c r="CI9" s="578"/>
      <c r="CJ9" s="578"/>
      <c r="CK9" s="578"/>
      <c r="CL9" s="579"/>
      <c r="CM9" s="580">
        <v>473418429</v>
      </c>
      <c r="CN9" s="581"/>
      <c r="CO9" s="581"/>
      <c r="CP9" s="581"/>
      <c r="CQ9" s="581"/>
      <c r="CR9" s="581"/>
      <c r="CS9" s="581"/>
      <c r="CT9" s="582"/>
      <c r="CU9" s="583">
        <v>12.2</v>
      </c>
      <c r="CV9" s="653"/>
      <c r="CW9" s="653"/>
      <c r="CX9" s="661"/>
      <c r="CY9" s="568">
        <v>10766488</v>
      </c>
      <c r="CZ9" s="581"/>
      <c r="DA9" s="581"/>
      <c r="DB9" s="581"/>
      <c r="DC9" s="581"/>
      <c r="DD9" s="581"/>
      <c r="DE9" s="581"/>
      <c r="DF9" s="581"/>
      <c r="DG9" s="581"/>
      <c r="DH9" s="581"/>
      <c r="DI9" s="581"/>
      <c r="DJ9" s="581"/>
      <c r="DK9" s="582"/>
      <c r="DL9" s="568">
        <v>71634464</v>
      </c>
      <c r="DM9" s="581"/>
      <c r="DN9" s="581"/>
      <c r="DO9" s="581"/>
      <c r="DP9" s="581"/>
      <c r="DQ9" s="581"/>
      <c r="DR9" s="581"/>
      <c r="DS9" s="581"/>
      <c r="DT9" s="581"/>
      <c r="DU9" s="581"/>
      <c r="DV9" s="581"/>
      <c r="DW9" s="581"/>
      <c r="DX9" s="671"/>
    </row>
    <row r="10" spans="2:138" ht="11.25" customHeight="1" x14ac:dyDescent="0.2">
      <c r="B10" s="577" t="s">
        <v>225</v>
      </c>
      <c r="C10" s="578"/>
      <c r="D10" s="578"/>
      <c r="E10" s="578"/>
      <c r="F10" s="578"/>
      <c r="G10" s="578"/>
      <c r="H10" s="578"/>
      <c r="I10" s="578"/>
      <c r="J10" s="578"/>
      <c r="K10" s="578"/>
      <c r="L10" s="578"/>
      <c r="M10" s="578"/>
      <c r="N10" s="578"/>
      <c r="O10" s="578"/>
      <c r="P10" s="578"/>
      <c r="Q10" s="579"/>
      <c r="R10" s="580">
        <v>67267</v>
      </c>
      <c r="S10" s="581"/>
      <c r="T10" s="581"/>
      <c r="U10" s="581"/>
      <c r="V10" s="581"/>
      <c r="W10" s="581"/>
      <c r="X10" s="581"/>
      <c r="Y10" s="582"/>
      <c r="Z10" s="652">
        <v>0</v>
      </c>
      <c r="AA10" s="652"/>
      <c r="AB10" s="652"/>
      <c r="AC10" s="652"/>
      <c r="AD10" s="650">
        <v>67267</v>
      </c>
      <c r="AE10" s="650"/>
      <c r="AF10" s="650"/>
      <c r="AG10" s="650"/>
      <c r="AH10" s="650"/>
      <c r="AI10" s="650"/>
      <c r="AJ10" s="650"/>
      <c r="AK10" s="650"/>
      <c r="AL10" s="583">
        <v>0</v>
      </c>
      <c r="AM10" s="653"/>
      <c r="AN10" s="653"/>
      <c r="AO10" s="654"/>
      <c r="AP10" s="577" t="s">
        <v>226</v>
      </c>
      <c r="AQ10" s="578"/>
      <c r="AR10" s="578"/>
      <c r="AS10" s="578"/>
      <c r="AT10" s="578"/>
      <c r="AU10" s="578"/>
      <c r="AV10" s="578"/>
      <c r="AW10" s="578"/>
      <c r="AX10" s="578"/>
      <c r="AY10" s="578"/>
      <c r="AZ10" s="578"/>
      <c r="BA10" s="578"/>
      <c r="BB10" s="578"/>
      <c r="BC10" s="579"/>
      <c r="BD10" s="580">
        <v>17191738</v>
      </c>
      <c r="BE10" s="581"/>
      <c r="BF10" s="581"/>
      <c r="BG10" s="581"/>
      <c r="BH10" s="581"/>
      <c r="BI10" s="581"/>
      <c r="BJ10" s="581"/>
      <c r="BK10" s="582"/>
      <c r="BL10" s="652">
        <v>1.2</v>
      </c>
      <c r="BM10" s="652"/>
      <c r="BN10" s="652"/>
      <c r="BO10" s="652"/>
      <c r="BP10" s="650">
        <v>5538335</v>
      </c>
      <c r="BQ10" s="650"/>
      <c r="BR10" s="650"/>
      <c r="BS10" s="650"/>
      <c r="BT10" s="650"/>
      <c r="BU10" s="650"/>
      <c r="BV10" s="650"/>
      <c r="BW10" s="651"/>
      <c r="BY10" s="577" t="s">
        <v>227</v>
      </c>
      <c r="BZ10" s="578"/>
      <c r="CA10" s="578"/>
      <c r="CB10" s="578"/>
      <c r="CC10" s="578"/>
      <c r="CD10" s="578"/>
      <c r="CE10" s="578"/>
      <c r="CF10" s="578"/>
      <c r="CG10" s="578"/>
      <c r="CH10" s="578"/>
      <c r="CI10" s="578"/>
      <c r="CJ10" s="578"/>
      <c r="CK10" s="578"/>
      <c r="CL10" s="579"/>
      <c r="CM10" s="580">
        <v>11130455</v>
      </c>
      <c r="CN10" s="581"/>
      <c r="CO10" s="581"/>
      <c r="CP10" s="581"/>
      <c r="CQ10" s="581"/>
      <c r="CR10" s="581"/>
      <c r="CS10" s="581"/>
      <c r="CT10" s="582"/>
      <c r="CU10" s="583">
        <v>0.3</v>
      </c>
      <c r="CV10" s="653"/>
      <c r="CW10" s="653"/>
      <c r="CX10" s="661"/>
      <c r="CY10" s="568">
        <v>130965</v>
      </c>
      <c r="CZ10" s="581"/>
      <c r="DA10" s="581"/>
      <c r="DB10" s="581"/>
      <c r="DC10" s="581"/>
      <c r="DD10" s="581"/>
      <c r="DE10" s="581"/>
      <c r="DF10" s="581"/>
      <c r="DG10" s="581"/>
      <c r="DH10" s="581"/>
      <c r="DI10" s="581"/>
      <c r="DJ10" s="581"/>
      <c r="DK10" s="582"/>
      <c r="DL10" s="568">
        <v>8557954</v>
      </c>
      <c r="DM10" s="581"/>
      <c r="DN10" s="581"/>
      <c r="DO10" s="581"/>
      <c r="DP10" s="581"/>
      <c r="DQ10" s="581"/>
      <c r="DR10" s="581"/>
      <c r="DS10" s="581"/>
      <c r="DT10" s="581"/>
      <c r="DU10" s="581"/>
      <c r="DV10" s="581"/>
      <c r="DW10" s="581"/>
      <c r="DX10" s="671"/>
    </row>
    <row r="11" spans="2:138" ht="11.25" customHeight="1" x14ac:dyDescent="0.2">
      <c r="B11" s="577" t="s">
        <v>228</v>
      </c>
      <c r="C11" s="578"/>
      <c r="D11" s="578"/>
      <c r="E11" s="578"/>
      <c r="F11" s="578"/>
      <c r="G11" s="578"/>
      <c r="H11" s="578"/>
      <c r="I11" s="578"/>
      <c r="J11" s="578"/>
      <c r="K11" s="578"/>
      <c r="L11" s="578"/>
      <c r="M11" s="578"/>
      <c r="N11" s="578"/>
      <c r="O11" s="578"/>
      <c r="P11" s="578"/>
      <c r="Q11" s="579"/>
      <c r="R11" s="580">
        <v>818957</v>
      </c>
      <c r="S11" s="581"/>
      <c r="T11" s="581"/>
      <c r="U11" s="581"/>
      <c r="V11" s="581"/>
      <c r="W11" s="581"/>
      <c r="X11" s="581"/>
      <c r="Y11" s="582"/>
      <c r="Z11" s="652">
        <v>0</v>
      </c>
      <c r="AA11" s="652"/>
      <c r="AB11" s="652"/>
      <c r="AC11" s="652"/>
      <c r="AD11" s="650">
        <v>818957</v>
      </c>
      <c r="AE11" s="650"/>
      <c r="AF11" s="650"/>
      <c r="AG11" s="650"/>
      <c r="AH11" s="650"/>
      <c r="AI11" s="650"/>
      <c r="AJ11" s="650"/>
      <c r="AK11" s="650"/>
      <c r="AL11" s="583">
        <v>0.1</v>
      </c>
      <c r="AM11" s="653"/>
      <c r="AN11" s="653"/>
      <c r="AO11" s="654"/>
      <c r="AP11" s="577" t="s">
        <v>229</v>
      </c>
      <c r="AQ11" s="578"/>
      <c r="AR11" s="578"/>
      <c r="AS11" s="578"/>
      <c r="AT11" s="578"/>
      <c r="AU11" s="578"/>
      <c r="AV11" s="578"/>
      <c r="AW11" s="578"/>
      <c r="AX11" s="578"/>
      <c r="AY11" s="578"/>
      <c r="AZ11" s="578"/>
      <c r="BA11" s="578"/>
      <c r="BB11" s="578"/>
      <c r="BC11" s="579"/>
      <c r="BD11" s="580">
        <v>32482039</v>
      </c>
      <c r="BE11" s="581"/>
      <c r="BF11" s="581"/>
      <c r="BG11" s="581"/>
      <c r="BH11" s="581"/>
      <c r="BI11" s="581"/>
      <c r="BJ11" s="581"/>
      <c r="BK11" s="582"/>
      <c r="BL11" s="652">
        <v>2.2000000000000002</v>
      </c>
      <c r="BM11" s="652"/>
      <c r="BN11" s="652"/>
      <c r="BO11" s="652"/>
      <c r="BP11" s="650">
        <v>15284284</v>
      </c>
      <c r="BQ11" s="650"/>
      <c r="BR11" s="650"/>
      <c r="BS11" s="650"/>
      <c r="BT11" s="650"/>
      <c r="BU11" s="650"/>
      <c r="BV11" s="650"/>
      <c r="BW11" s="651"/>
      <c r="BY11" s="577" t="s">
        <v>230</v>
      </c>
      <c r="BZ11" s="578"/>
      <c r="CA11" s="578"/>
      <c r="CB11" s="578"/>
      <c r="CC11" s="578"/>
      <c r="CD11" s="578"/>
      <c r="CE11" s="578"/>
      <c r="CF11" s="578"/>
      <c r="CG11" s="578"/>
      <c r="CH11" s="578"/>
      <c r="CI11" s="578"/>
      <c r="CJ11" s="578"/>
      <c r="CK11" s="578"/>
      <c r="CL11" s="579"/>
      <c r="CM11" s="580">
        <v>13498634</v>
      </c>
      <c r="CN11" s="581"/>
      <c r="CO11" s="581"/>
      <c r="CP11" s="581"/>
      <c r="CQ11" s="581"/>
      <c r="CR11" s="581"/>
      <c r="CS11" s="581"/>
      <c r="CT11" s="582"/>
      <c r="CU11" s="583">
        <v>0.3</v>
      </c>
      <c r="CV11" s="653"/>
      <c r="CW11" s="653"/>
      <c r="CX11" s="661"/>
      <c r="CY11" s="568">
        <v>5955118</v>
      </c>
      <c r="CZ11" s="581"/>
      <c r="DA11" s="581"/>
      <c r="DB11" s="581"/>
      <c r="DC11" s="581"/>
      <c r="DD11" s="581"/>
      <c r="DE11" s="581"/>
      <c r="DF11" s="581"/>
      <c r="DG11" s="581"/>
      <c r="DH11" s="581"/>
      <c r="DI11" s="581"/>
      <c r="DJ11" s="581"/>
      <c r="DK11" s="582"/>
      <c r="DL11" s="568">
        <v>8067559</v>
      </c>
      <c r="DM11" s="581"/>
      <c r="DN11" s="581"/>
      <c r="DO11" s="581"/>
      <c r="DP11" s="581"/>
      <c r="DQ11" s="581"/>
      <c r="DR11" s="581"/>
      <c r="DS11" s="581"/>
      <c r="DT11" s="581"/>
      <c r="DU11" s="581"/>
      <c r="DV11" s="581"/>
      <c r="DW11" s="581"/>
      <c r="DX11" s="671"/>
    </row>
    <row r="12" spans="2:138" ht="11.25" customHeight="1" x14ac:dyDescent="0.2">
      <c r="B12" s="577" t="s">
        <v>231</v>
      </c>
      <c r="C12" s="578"/>
      <c r="D12" s="578"/>
      <c r="E12" s="578"/>
      <c r="F12" s="578"/>
      <c r="G12" s="578"/>
      <c r="H12" s="578"/>
      <c r="I12" s="578"/>
      <c r="J12" s="578"/>
      <c r="K12" s="578"/>
      <c r="L12" s="578"/>
      <c r="M12" s="578"/>
      <c r="N12" s="578"/>
      <c r="O12" s="578"/>
      <c r="P12" s="578"/>
      <c r="Q12" s="579"/>
      <c r="R12" s="580">
        <v>347935</v>
      </c>
      <c r="S12" s="581"/>
      <c r="T12" s="581"/>
      <c r="U12" s="581"/>
      <c r="V12" s="581"/>
      <c r="W12" s="581"/>
      <c r="X12" s="581"/>
      <c r="Y12" s="582"/>
      <c r="Z12" s="652">
        <v>0</v>
      </c>
      <c r="AA12" s="652"/>
      <c r="AB12" s="652"/>
      <c r="AC12" s="652"/>
      <c r="AD12" s="650">
        <v>347935</v>
      </c>
      <c r="AE12" s="650"/>
      <c r="AF12" s="650"/>
      <c r="AG12" s="650"/>
      <c r="AH12" s="650"/>
      <c r="AI12" s="650"/>
      <c r="AJ12" s="650"/>
      <c r="AK12" s="650"/>
      <c r="AL12" s="583">
        <v>0</v>
      </c>
      <c r="AM12" s="653"/>
      <c r="AN12" s="653"/>
      <c r="AO12" s="654"/>
      <c r="AP12" s="577" t="s">
        <v>232</v>
      </c>
      <c r="AQ12" s="578"/>
      <c r="AR12" s="578"/>
      <c r="AS12" s="578"/>
      <c r="AT12" s="578"/>
      <c r="AU12" s="578"/>
      <c r="AV12" s="578"/>
      <c r="AW12" s="578"/>
      <c r="AX12" s="578"/>
      <c r="AY12" s="578"/>
      <c r="AZ12" s="578"/>
      <c r="BA12" s="578"/>
      <c r="BB12" s="578"/>
      <c r="BC12" s="579"/>
      <c r="BD12" s="580">
        <v>2104113</v>
      </c>
      <c r="BE12" s="581"/>
      <c r="BF12" s="581"/>
      <c r="BG12" s="581"/>
      <c r="BH12" s="581"/>
      <c r="BI12" s="581"/>
      <c r="BJ12" s="581"/>
      <c r="BK12" s="582"/>
      <c r="BL12" s="652">
        <v>0.1</v>
      </c>
      <c r="BM12" s="652"/>
      <c r="BN12" s="652"/>
      <c r="BO12" s="652"/>
      <c r="BP12" s="650" t="s">
        <v>215</v>
      </c>
      <c r="BQ12" s="650"/>
      <c r="BR12" s="650"/>
      <c r="BS12" s="650"/>
      <c r="BT12" s="650"/>
      <c r="BU12" s="650"/>
      <c r="BV12" s="650"/>
      <c r="BW12" s="651"/>
      <c r="BY12" s="577" t="s">
        <v>233</v>
      </c>
      <c r="BZ12" s="578"/>
      <c r="CA12" s="578"/>
      <c r="CB12" s="578"/>
      <c r="CC12" s="578"/>
      <c r="CD12" s="578"/>
      <c r="CE12" s="578"/>
      <c r="CF12" s="578"/>
      <c r="CG12" s="578"/>
      <c r="CH12" s="578"/>
      <c r="CI12" s="578"/>
      <c r="CJ12" s="578"/>
      <c r="CK12" s="578"/>
      <c r="CL12" s="579"/>
      <c r="CM12" s="580">
        <v>889005319</v>
      </c>
      <c r="CN12" s="581"/>
      <c r="CO12" s="581"/>
      <c r="CP12" s="581"/>
      <c r="CQ12" s="581"/>
      <c r="CR12" s="581"/>
      <c r="CS12" s="581"/>
      <c r="CT12" s="582"/>
      <c r="CU12" s="583">
        <v>22.8</v>
      </c>
      <c r="CV12" s="653"/>
      <c r="CW12" s="653"/>
      <c r="CX12" s="661"/>
      <c r="CY12" s="568">
        <v>2389956</v>
      </c>
      <c r="CZ12" s="581"/>
      <c r="DA12" s="581"/>
      <c r="DB12" s="581"/>
      <c r="DC12" s="581"/>
      <c r="DD12" s="581"/>
      <c r="DE12" s="581"/>
      <c r="DF12" s="581"/>
      <c r="DG12" s="581"/>
      <c r="DH12" s="581"/>
      <c r="DI12" s="581"/>
      <c r="DJ12" s="581"/>
      <c r="DK12" s="582"/>
      <c r="DL12" s="568">
        <v>12969913</v>
      </c>
      <c r="DM12" s="581"/>
      <c r="DN12" s="581"/>
      <c r="DO12" s="581"/>
      <c r="DP12" s="581"/>
      <c r="DQ12" s="581"/>
      <c r="DR12" s="581"/>
      <c r="DS12" s="581"/>
      <c r="DT12" s="581"/>
      <c r="DU12" s="581"/>
      <c r="DV12" s="581"/>
      <c r="DW12" s="581"/>
      <c r="DX12" s="671"/>
    </row>
    <row r="13" spans="2:138" ht="11.25" customHeight="1" x14ac:dyDescent="0.2">
      <c r="B13" s="577" t="s">
        <v>234</v>
      </c>
      <c r="C13" s="578"/>
      <c r="D13" s="578"/>
      <c r="E13" s="578"/>
      <c r="F13" s="578"/>
      <c r="G13" s="578"/>
      <c r="H13" s="578"/>
      <c r="I13" s="578"/>
      <c r="J13" s="578"/>
      <c r="K13" s="578"/>
      <c r="L13" s="578"/>
      <c r="M13" s="578"/>
      <c r="N13" s="578"/>
      <c r="O13" s="578"/>
      <c r="P13" s="578"/>
      <c r="Q13" s="579"/>
      <c r="R13" s="580">
        <v>143556</v>
      </c>
      <c r="S13" s="581"/>
      <c r="T13" s="581"/>
      <c r="U13" s="581"/>
      <c r="V13" s="581"/>
      <c r="W13" s="581"/>
      <c r="X13" s="581"/>
      <c r="Y13" s="582"/>
      <c r="Z13" s="652">
        <v>0</v>
      </c>
      <c r="AA13" s="652"/>
      <c r="AB13" s="652"/>
      <c r="AC13" s="652"/>
      <c r="AD13" s="650">
        <v>143556</v>
      </c>
      <c r="AE13" s="650"/>
      <c r="AF13" s="650"/>
      <c r="AG13" s="650"/>
      <c r="AH13" s="650"/>
      <c r="AI13" s="650"/>
      <c r="AJ13" s="650"/>
      <c r="AK13" s="650"/>
      <c r="AL13" s="583">
        <v>0</v>
      </c>
      <c r="AM13" s="653"/>
      <c r="AN13" s="653"/>
      <c r="AO13" s="654"/>
      <c r="AP13" s="577" t="s">
        <v>235</v>
      </c>
      <c r="AQ13" s="578"/>
      <c r="AR13" s="578"/>
      <c r="AS13" s="578"/>
      <c r="AT13" s="578"/>
      <c r="AU13" s="578"/>
      <c r="AV13" s="578"/>
      <c r="AW13" s="578"/>
      <c r="AX13" s="578"/>
      <c r="AY13" s="578"/>
      <c r="AZ13" s="578"/>
      <c r="BA13" s="578"/>
      <c r="BB13" s="578"/>
      <c r="BC13" s="579"/>
      <c r="BD13" s="580">
        <v>17897764</v>
      </c>
      <c r="BE13" s="581"/>
      <c r="BF13" s="581"/>
      <c r="BG13" s="581"/>
      <c r="BH13" s="581"/>
      <c r="BI13" s="581"/>
      <c r="BJ13" s="581"/>
      <c r="BK13" s="582"/>
      <c r="BL13" s="652">
        <v>1.2</v>
      </c>
      <c r="BM13" s="652"/>
      <c r="BN13" s="652"/>
      <c r="BO13" s="652"/>
      <c r="BP13" s="650" t="s">
        <v>122</v>
      </c>
      <c r="BQ13" s="650"/>
      <c r="BR13" s="650"/>
      <c r="BS13" s="650"/>
      <c r="BT13" s="650"/>
      <c r="BU13" s="650"/>
      <c r="BV13" s="650"/>
      <c r="BW13" s="651"/>
      <c r="BY13" s="577" t="s">
        <v>236</v>
      </c>
      <c r="BZ13" s="578"/>
      <c r="CA13" s="578"/>
      <c r="CB13" s="578"/>
      <c r="CC13" s="578"/>
      <c r="CD13" s="578"/>
      <c r="CE13" s="578"/>
      <c r="CF13" s="578"/>
      <c r="CG13" s="578"/>
      <c r="CH13" s="578"/>
      <c r="CI13" s="578"/>
      <c r="CJ13" s="578"/>
      <c r="CK13" s="578"/>
      <c r="CL13" s="579"/>
      <c r="CM13" s="580">
        <v>193975322</v>
      </c>
      <c r="CN13" s="581"/>
      <c r="CO13" s="581"/>
      <c r="CP13" s="581"/>
      <c r="CQ13" s="581"/>
      <c r="CR13" s="581"/>
      <c r="CS13" s="581"/>
      <c r="CT13" s="582"/>
      <c r="CU13" s="583">
        <v>5</v>
      </c>
      <c r="CV13" s="653"/>
      <c r="CW13" s="653"/>
      <c r="CX13" s="661"/>
      <c r="CY13" s="568">
        <v>129327393</v>
      </c>
      <c r="CZ13" s="581"/>
      <c r="DA13" s="581"/>
      <c r="DB13" s="581"/>
      <c r="DC13" s="581"/>
      <c r="DD13" s="581"/>
      <c r="DE13" s="581"/>
      <c r="DF13" s="581"/>
      <c r="DG13" s="581"/>
      <c r="DH13" s="581"/>
      <c r="DI13" s="581"/>
      <c r="DJ13" s="581"/>
      <c r="DK13" s="582"/>
      <c r="DL13" s="568">
        <v>59396524</v>
      </c>
      <c r="DM13" s="581"/>
      <c r="DN13" s="581"/>
      <c r="DO13" s="581"/>
      <c r="DP13" s="581"/>
      <c r="DQ13" s="581"/>
      <c r="DR13" s="581"/>
      <c r="DS13" s="581"/>
      <c r="DT13" s="581"/>
      <c r="DU13" s="581"/>
      <c r="DV13" s="581"/>
      <c r="DW13" s="581"/>
      <c r="DX13" s="671"/>
    </row>
    <row r="14" spans="2:138" ht="11.25" customHeight="1" x14ac:dyDescent="0.2">
      <c r="B14" s="577" t="s">
        <v>237</v>
      </c>
      <c r="C14" s="578"/>
      <c r="D14" s="578"/>
      <c r="E14" s="578"/>
      <c r="F14" s="578"/>
      <c r="G14" s="578"/>
      <c r="H14" s="578"/>
      <c r="I14" s="578"/>
      <c r="J14" s="578"/>
      <c r="K14" s="578"/>
      <c r="L14" s="578"/>
      <c r="M14" s="578"/>
      <c r="N14" s="578"/>
      <c r="O14" s="578"/>
      <c r="P14" s="578"/>
      <c r="Q14" s="579"/>
      <c r="R14" s="580">
        <v>166002439</v>
      </c>
      <c r="S14" s="581"/>
      <c r="T14" s="581"/>
      <c r="U14" s="581"/>
      <c r="V14" s="581"/>
      <c r="W14" s="581"/>
      <c r="X14" s="581"/>
      <c r="Y14" s="582"/>
      <c r="Z14" s="652">
        <v>4.2</v>
      </c>
      <c r="AA14" s="652"/>
      <c r="AB14" s="652"/>
      <c r="AC14" s="652"/>
      <c r="AD14" s="650">
        <v>166002439</v>
      </c>
      <c r="AE14" s="650"/>
      <c r="AF14" s="650"/>
      <c r="AG14" s="650"/>
      <c r="AH14" s="650"/>
      <c r="AI14" s="650"/>
      <c r="AJ14" s="650"/>
      <c r="AK14" s="650"/>
      <c r="AL14" s="583">
        <v>10.3</v>
      </c>
      <c r="AM14" s="653"/>
      <c r="AN14" s="653"/>
      <c r="AO14" s="654"/>
      <c r="AP14" s="577" t="s">
        <v>238</v>
      </c>
      <c r="AQ14" s="578"/>
      <c r="AR14" s="578"/>
      <c r="AS14" s="578"/>
      <c r="AT14" s="578"/>
      <c r="AU14" s="578"/>
      <c r="AV14" s="578"/>
      <c r="AW14" s="578"/>
      <c r="AX14" s="578"/>
      <c r="AY14" s="578"/>
      <c r="AZ14" s="578"/>
      <c r="BA14" s="578"/>
      <c r="BB14" s="578"/>
      <c r="BC14" s="579"/>
      <c r="BD14" s="580">
        <v>12842478</v>
      </c>
      <c r="BE14" s="581"/>
      <c r="BF14" s="581"/>
      <c r="BG14" s="581"/>
      <c r="BH14" s="581"/>
      <c r="BI14" s="581"/>
      <c r="BJ14" s="581"/>
      <c r="BK14" s="582"/>
      <c r="BL14" s="652">
        <v>0.9</v>
      </c>
      <c r="BM14" s="652"/>
      <c r="BN14" s="652"/>
      <c r="BO14" s="652"/>
      <c r="BP14" s="650" t="s">
        <v>239</v>
      </c>
      <c r="BQ14" s="650"/>
      <c r="BR14" s="650"/>
      <c r="BS14" s="650"/>
      <c r="BT14" s="650"/>
      <c r="BU14" s="650"/>
      <c r="BV14" s="650"/>
      <c r="BW14" s="651"/>
      <c r="BY14" s="577" t="s">
        <v>240</v>
      </c>
      <c r="BZ14" s="578"/>
      <c r="CA14" s="578"/>
      <c r="CB14" s="578"/>
      <c r="CC14" s="578"/>
      <c r="CD14" s="578"/>
      <c r="CE14" s="578"/>
      <c r="CF14" s="578"/>
      <c r="CG14" s="578"/>
      <c r="CH14" s="578"/>
      <c r="CI14" s="578"/>
      <c r="CJ14" s="578"/>
      <c r="CK14" s="578"/>
      <c r="CL14" s="579"/>
      <c r="CM14" s="580">
        <v>265656867</v>
      </c>
      <c r="CN14" s="581"/>
      <c r="CO14" s="581"/>
      <c r="CP14" s="581"/>
      <c r="CQ14" s="581"/>
      <c r="CR14" s="581"/>
      <c r="CS14" s="581"/>
      <c r="CT14" s="582"/>
      <c r="CU14" s="583">
        <v>6.8</v>
      </c>
      <c r="CV14" s="653"/>
      <c r="CW14" s="653"/>
      <c r="CX14" s="661"/>
      <c r="CY14" s="568">
        <v>9539686</v>
      </c>
      <c r="CZ14" s="581"/>
      <c r="DA14" s="581"/>
      <c r="DB14" s="581"/>
      <c r="DC14" s="581"/>
      <c r="DD14" s="581"/>
      <c r="DE14" s="581"/>
      <c r="DF14" s="581"/>
      <c r="DG14" s="581"/>
      <c r="DH14" s="581"/>
      <c r="DI14" s="581"/>
      <c r="DJ14" s="581"/>
      <c r="DK14" s="582"/>
      <c r="DL14" s="568">
        <v>250688385</v>
      </c>
      <c r="DM14" s="581"/>
      <c r="DN14" s="581"/>
      <c r="DO14" s="581"/>
      <c r="DP14" s="581"/>
      <c r="DQ14" s="581"/>
      <c r="DR14" s="581"/>
      <c r="DS14" s="581"/>
      <c r="DT14" s="581"/>
      <c r="DU14" s="581"/>
      <c r="DV14" s="581"/>
      <c r="DW14" s="581"/>
      <c r="DX14" s="671"/>
    </row>
    <row r="15" spans="2:138" ht="11.25" customHeight="1" x14ac:dyDescent="0.2">
      <c r="B15" s="577" t="s">
        <v>241</v>
      </c>
      <c r="C15" s="578"/>
      <c r="D15" s="578"/>
      <c r="E15" s="578"/>
      <c r="F15" s="578"/>
      <c r="G15" s="578"/>
      <c r="H15" s="578"/>
      <c r="I15" s="578"/>
      <c r="J15" s="578"/>
      <c r="K15" s="578"/>
      <c r="L15" s="578"/>
      <c r="M15" s="578"/>
      <c r="N15" s="578"/>
      <c r="O15" s="578"/>
      <c r="P15" s="578"/>
      <c r="Q15" s="579"/>
      <c r="R15" s="580" t="s">
        <v>122</v>
      </c>
      <c r="S15" s="581"/>
      <c r="T15" s="581"/>
      <c r="U15" s="581"/>
      <c r="V15" s="581"/>
      <c r="W15" s="581"/>
      <c r="X15" s="581"/>
      <c r="Y15" s="582"/>
      <c r="Z15" s="652" t="s">
        <v>122</v>
      </c>
      <c r="AA15" s="652"/>
      <c r="AB15" s="652"/>
      <c r="AC15" s="652"/>
      <c r="AD15" s="650" t="s">
        <v>122</v>
      </c>
      <c r="AE15" s="650"/>
      <c r="AF15" s="650"/>
      <c r="AG15" s="650"/>
      <c r="AH15" s="650"/>
      <c r="AI15" s="650"/>
      <c r="AJ15" s="650"/>
      <c r="AK15" s="650"/>
      <c r="AL15" s="583" t="s">
        <v>122</v>
      </c>
      <c r="AM15" s="653"/>
      <c r="AN15" s="653"/>
      <c r="AO15" s="654"/>
      <c r="AP15" s="577" t="s">
        <v>242</v>
      </c>
      <c r="AQ15" s="578"/>
      <c r="AR15" s="578"/>
      <c r="AS15" s="578"/>
      <c r="AT15" s="578"/>
      <c r="AU15" s="578"/>
      <c r="AV15" s="578"/>
      <c r="AW15" s="578"/>
      <c r="AX15" s="578"/>
      <c r="AY15" s="578"/>
      <c r="AZ15" s="578"/>
      <c r="BA15" s="578"/>
      <c r="BB15" s="578"/>
      <c r="BC15" s="579"/>
      <c r="BD15" s="580">
        <v>467130386</v>
      </c>
      <c r="BE15" s="581"/>
      <c r="BF15" s="581"/>
      <c r="BG15" s="581"/>
      <c r="BH15" s="581"/>
      <c r="BI15" s="581"/>
      <c r="BJ15" s="581"/>
      <c r="BK15" s="582"/>
      <c r="BL15" s="652">
        <v>32.1</v>
      </c>
      <c r="BM15" s="652"/>
      <c r="BN15" s="652"/>
      <c r="BO15" s="652"/>
      <c r="BP15" s="650">
        <v>27703705</v>
      </c>
      <c r="BQ15" s="650"/>
      <c r="BR15" s="650"/>
      <c r="BS15" s="650"/>
      <c r="BT15" s="650"/>
      <c r="BU15" s="650"/>
      <c r="BV15" s="650"/>
      <c r="BW15" s="651"/>
      <c r="BY15" s="577" t="s">
        <v>243</v>
      </c>
      <c r="BZ15" s="578"/>
      <c r="CA15" s="578"/>
      <c r="CB15" s="578"/>
      <c r="CC15" s="578"/>
      <c r="CD15" s="578"/>
      <c r="CE15" s="578"/>
      <c r="CF15" s="578"/>
      <c r="CG15" s="578"/>
      <c r="CH15" s="578"/>
      <c r="CI15" s="578"/>
      <c r="CJ15" s="578"/>
      <c r="CK15" s="578"/>
      <c r="CL15" s="579"/>
      <c r="CM15" s="580" t="s">
        <v>215</v>
      </c>
      <c r="CN15" s="581"/>
      <c r="CO15" s="581"/>
      <c r="CP15" s="581"/>
      <c r="CQ15" s="581"/>
      <c r="CR15" s="581"/>
      <c r="CS15" s="581"/>
      <c r="CT15" s="582"/>
      <c r="CU15" s="583" t="s">
        <v>122</v>
      </c>
      <c r="CV15" s="653"/>
      <c r="CW15" s="653"/>
      <c r="CX15" s="661"/>
      <c r="CY15" s="568" t="s">
        <v>215</v>
      </c>
      <c r="CZ15" s="581"/>
      <c r="DA15" s="581"/>
      <c r="DB15" s="581"/>
      <c r="DC15" s="581"/>
      <c r="DD15" s="581"/>
      <c r="DE15" s="581"/>
      <c r="DF15" s="581"/>
      <c r="DG15" s="581"/>
      <c r="DH15" s="581"/>
      <c r="DI15" s="581"/>
      <c r="DJ15" s="581"/>
      <c r="DK15" s="582"/>
      <c r="DL15" s="568" t="s">
        <v>215</v>
      </c>
      <c r="DM15" s="581"/>
      <c r="DN15" s="581"/>
      <c r="DO15" s="581"/>
      <c r="DP15" s="581"/>
      <c r="DQ15" s="581"/>
      <c r="DR15" s="581"/>
      <c r="DS15" s="581"/>
      <c r="DT15" s="581"/>
      <c r="DU15" s="581"/>
      <c r="DV15" s="581"/>
      <c r="DW15" s="581"/>
      <c r="DX15" s="671"/>
    </row>
    <row r="16" spans="2:138" ht="11.25" customHeight="1" x14ac:dyDescent="0.2">
      <c r="B16" s="577" t="s">
        <v>244</v>
      </c>
      <c r="C16" s="578"/>
      <c r="D16" s="578"/>
      <c r="E16" s="578"/>
      <c r="F16" s="578"/>
      <c r="G16" s="578"/>
      <c r="H16" s="578"/>
      <c r="I16" s="578"/>
      <c r="J16" s="578"/>
      <c r="K16" s="578"/>
      <c r="L16" s="578"/>
      <c r="M16" s="578"/>
      <c r="N16" s="578"/>
      <c r="O16" s="578"/>
      <c r="P16" s="578"/>
      <c r="Q16" s="579"/>
      <c r="R16" s="580">
        <v>4775095</v>
      </c>
      <c r="S16" s="581"/>
      <c r="T16" s="581"/>
      <c r="U16" s="581"/>
      <c r="V16" s="581"/>
      <c r="W16" s="581"/>
      <c r="X16" s="581"/>
      <c r="Y16" s="582"/>
      <c r="Z16" s="652">
        <v>0.1</v>
      </c>
      <c r="AA16" s="652"/>
      <c r="AB16" s="652"/>
      <c r="AC16" s="652"/>
      <c r="AD16" s="650">
        <v>4775095</v>
      </c>
      <c r="AE16" s="650"/>
      <c r="AF16" s="650"/>
      <c r="AG16" s="650"/>
      <c r="AH16" s="650"/>
      <c r="AI16" s="650"/>
      <c r="AJ16" s="650"/>
      <c r="AK16" s="650"/>
      <c r="AL16" s="583">
        <v>0.3</v>
      </c>
      <c r="AM16" s="653"/>
      <c r="AN16" s="653"/>
      <c r="AO16" s="654"/>
      <c r="AP16" s="577" t="s">
        <v>245</v>
      </c>
      <c r="AQ16" s="578"/>
      <c r="AR16" s="578"/>
      <c r="AS16" s="578"/>
      <c r="AT16" s="578"/>
      <c r="AU16" s="578"/>
      <c r="AV16" s="578"/>
      <c r="AW16" s="578"/>
      <c r="AX16" s="578"/>
      <c r="AY16" s="578"/>
      <c r="AZ16" s="578"/>
      <c r="BA16" s="578"/>
      <c r="BB16" s="578"/>
      <c r="BC16" s="579"/>
      <c r="BD16" s="580">
        <v>22201258</v>
      </c>
      <c r="BE16" s="581"/>
      <c r="BF16" s="581"/>
      <c r="BG16" s="581"/>
      <c r="BH16" s="581"/>
      <c r="BI16" s="581"/>
      <c r="BJ16" s="581"/>
      <c r="BK16" s="582"/>
      <c r="BL16" s="652">
        <v>1.5</v>
      </c>
      <c r="BM16" s="652"/>
      <c r="BN16" s="652"/>
      <c r="BO16" s="652"/>
      <c r="BP16" s="650" t="s">
        <v>131</v>
      </c>
      <c r="BQ16" s="650"/>
      <c r="BR16" s="650"/>
      <c r="BS16" s="650"/>
      <c r="BT16" s="650"/>
      <c r="BU16" s="650"/>
      <c r="BV16" s="650"/>
      <c r="BW16" s="651"/>
      <c r="BY16" s="577" t="s">
        <v>246</v>
      </c>
      <c r="BZ16" s="578"/>
      <c r="CA16" s="578"/>
      <c r="CB16" s="578"/>
      <c r="CC16" s="578"/>
      <c r="CD16" s="578"/>
      <c r="CE16" s="578"/>
      <c r="CF16" s="578"/>
      <c r="CG16" s="578"/>
      <c r="CH16" s="578"/>
      <c r="CI16" s="578"/>
      <c r="CJ16" s="578"/>
      <c r="CK16" s="578"/>
      <c r="CL16" s="579"/>
      <c r="CM16" s="580">
        <v>553794491</v>
      </c>
      <c r="CN16" s="581"/>
      <c r="CO16" s="581"/>
      <c r="CP16" s="581"/>
      <c r="CQ16" s="581"/>
      <c r="CR16" s="581"/>
      <c r="CS16" s="581"/>
      <c r="CT16" s="582"/>
      <c r="CU16" s="583">
        <v>14.2</v>
      </c>
      <c r="CV16" s="653"/>
      <c r="CW16" s="653"/>
      <c r="CX16" s="661"/>
      <c r="CY16" s="568">
        <v>14338916</v>
      </c>
      <c r="CZ16" s="581"/>
      <c r="DA16" s="581"/>
      <c r="DB16" s="581"/>
      <c r="DC16" s="581"/>
      <c r="DD16" s="581"/>
      <c r="DE16" s="581"/>
      <c r="DF16" s="581"/>
      <c r="DG16" s="581"/>
      <c r="DH16" s="581"/>
      <c r="DI16" s="581"/>
      <c r="DJ16" s="581"/>
      <c r="DK16" s="582"/>
      <c r="DL16" s="568">
        <v>418919502</v>
      </c>
      <c r="DM16" s="581"/>
      <c r="DN16" s="581"/>
      <c r="DO16" s="581"/>
      <c r="DP16" s="581"/>
      <c r="DQ16" s="581"/>
      <c r="DR16" s="581"/>
      <c r="DS16" s="581"/>
      <c r="DT16" s="581"/>
      <c r="DU16" s="581"/>
      <c r="DV16" s="581"/>
      <c r="DW16" s="581"/>
      <c r="DX16" s="671"/>
    </row>
    <row r="17" spans="2:128" ht="11.25" customHeight="1" x14ac:dyDescent="0.2">
      <c r="B17" s="577" t="s">
        <v>247</v>
      </c>
      <c r="C17" s="578"/>
      <c r="D17" s="578"/>
      <c r="E17" s="578"/>
      <c r="F17" s="578"/>
      <c r="G17" s="578"/>
      <c r="H17" s="578"/>
      <c r="I17" s="578"/>
      <c r="J17" s="578"/>
      <c r="K17" s="578"/>
      <c r="L17" s="578"/>
      <c r="M17" s="578"/>
      <c r="N17" s="578"/>
      <c r="O17" s="578"/>
      <c r="P17" s="578"/>
      <c r="Q17" s="579"/>
      <c r="R17" s="580">
        <v>4775095</v>
      </c>
      <c r="S17" s="581"/>
      <c r="T17" s="581"/>
      <c r="U17" s="581"/>
      <c r="V17" s="581"/>
      <c r="W17" s="581"/>
      <c r="X17" s="581"/>
      <c r="Y17" s="582"/>
      <c r="Z17" s="652">
        <v>0.1</v>
      </c>
      <c r="AA17" s="652"/>
      <c r="AB17" s="652"/>
      <c r="AC17" s="652"/>
      <c r="AD17" s="650">
        <v>4775095</v>
      </c>
      <c r="AE17" s="650"/>
      <c r="AF17" s="650"/>
      <c r="AG17" s="650"/>
      <c r="AH17" s="650"/>
      <c r="AI17" s="650"/>
      <c r="AJ17" s="650"/>
      <c r="AK17" s="650"/>
      <c r="AL17" s="583">
        <v>0.3</v>
      </c>
      <c r="AM17" s="653"/>
      <c r="AN17" s="653"/>
      <c r="AO17" s="654"/>
      <c r="AP17" s="577" t="s">
        <v>248</v>
      </c>
      <c r="AQ17" s="578"/>
      <c r="AR17" s="578"/>
      <c r="AS17" s="578"/>
      <c r="AT17" s="578"/>
      <c r="AU17" s="578"/>
      <c r="AV17" s="578"/>
      <c r="AW17" s="578"/>
      <c r="AX17" s="578"/>
      <c r="AY17" s="578"/>
      <c r="AZ17" s="578"/>
      <c r="BA17" s="578"/>
      <c r="BB17" s="578"/>
      <c r="BC17" s="579"/>
      <c r="BD17" s="580">
        <v>444929128</v>
      </c>
      <c r="BE17" s="581"/>
      <c r="BF17" s="581"/>
      <c r="BG17" s="581"/>
      <c r="BH17" s="581"/>
      <c r="BI17" s="581"/>
      <c r="BJ17" s="581"/>
      <c r="BK17" s="582"/>
      <c r="BL17" s="652">
        <v>30.6</v>
      </c>
      <c r="BM17" s="652"/>
      <c r="BN17" s="652"/>
      <c r="BO17" s="652"/>
      <c r="BP17" s="650">
        <v>27703705</v>
      </c>
      <c r="BQ17" s="650"/>
      <c r="BR17" s="650"/>
      <c r="BS17" s="650"/>
      <c r="BT17" s="650"/>
      <c r="BU17" s="650"/>
      <c r="BV17" s="650"/>
      <c r="BW17" s="651"/>
      <c r="BY17" s="577" t="s">
        <v>249</v>
      </c>
      <c r="BZ17" s="578"/>
      <c r="CA17" s="578"/>
      <c r="CB17" s="578"/>
      <c r="CC17" s="578"/>
      <c r="CD17" s="578"/>
      <c r="CE17" s="578"/>
      <c r="CF17" s="578"/>
      <c r="CG17" s="578"/>
      <c r="CH17" s="578"/>
      <c r="CI17" s="578"/>
      <c r="CJ17" s="578"/>
      <c r="CK17" s="578"/>
      <c r="CL17" s="579"/>
      <c r="CM17" s="580">
        <v>195711</v>
      </c>
      <c r="CN17" s="581"/>
      <c r="CO17" s="581"/>
      <c r="CP17" s="581"/>
      <c r="CQ17" s="581"/>
      <c r="CR17" s="581"/>
      <c r="CS17" s="581"/>
      <c r="CT17" s="582"/>
      <c r="CU17" s="583">
        <v>0</v>
      </c>
      <c r="CV17" s="653"/>
      <c r="CW17" s="653"/>
      <c r="CX17" s="661"/>
      <c r="CY17" s="568" t="s">
        <v>239</v>
      </c>
      <c r="CZ17" s="581"/>
      <c r="DA17" s="581"/>
      <c r="DB17" s="581"/>
      <c r="DC17" s="581"/>
      <c r="DD17" s="581"/>
      <c r="DE17" s="581"/>
      <c r="DF17" s="581"/>
      <c r="DG17" s="581"/>
      <c r="DH17" s="581"/>
      <c r="DI17" s="581"/>
      <c r="DJ17" s="581"/>
      <c r="DK17" s="582"/>
      <c r="DL17" s="568">
        <v>4714</v>
      </c>
      <c r="DM17" s="581"/>
      <c r="DN17" s="581"/>
      <c r="DO17" s="581"/>
      <c r="DP17" s="581"/>
      <c r="DQ17" s="581"/>
      <c r="DR17" s="581"/>
      <c r="DS17" s="581"/>
      <c r="DT17" s="581"/>
      <c r="DU17" s="581"/>
      <c r="DV17" s="581"/>
      <c r="DW17" s="581"/>
      <c r="DX17" s="671"/>
    </row>
    <row r="18" spans="2:128" ht="11.25" customHeight="1" x14ac:dyDescent="0.2">
      <c r="B18" s="672" t="s">
        <v>250</v>
      </c>
      <c r="C18" s="673"/>
      <c r="D18" s="673"/>
      <c r="E18" s="673"/>
      <c r="F18" s="673"/>
      <c r="G18" s="673"/>
      <c r="H18" s="673"/>
      <c r="I18" s="673"/>
      <c r="J18" s="673"/>
      <c r="K18" s="673"/>
      <c r="L18" s="673"/>
      <c r="M18" s="673"/>
      <c r="N18" s="673"/>
      <c r="O18" s="673"/>
      <c r="P18" s="673"/>
      <c r="Q18" s="674"/>
      <c r="R18" s="580" t="s">
        <v>122</v>
      </c>
      <c r="S18" s="581"/>
      <c r="T18" s="581"/>
      <c r="U18" s="581"/>
      <c r="V18" s="581"/>
      <c r="W18" s="581"/>
      <c r="X18" s="581"/>
      <c r="Y18" s="582"/>
      <c r="Z18" s="652" t="s">
        <v>122</v>
      </c>
      <c r="AA18" s="652"/>
      <c r="AB18" s="652"/>
      <c r="AC18" s="652"/>
      <c r="AD18" s="650" t="s">
        <v>122</v>
      </c>
      <c r="AE18" s="650"/>
      <c r="AF18" s="650"/>
      <c r="AG18" s="650"/>
      <c r="AH18" s="650"/>
      <c r="AI18" s="650"/>
      <c r="AJ18" s="650"/>
      <c r="AK18" s="650"/>
      <c r="AL18" s="583" t="s">
        <v>122</v>
      </c>
      <c r="AM18" s="653"/>
      <c r="AN18" s="653"/>
      <c r="AO18" s="654"/>
      <c r="AP18" s="577" t="s">
        <v>251</v>
      </c>
      <c r="AQ18" s="578"/>
      <c r="AR18" s="578"/>
      <c r="AS18" s="578"/>
      <c r="AT18" s="578"/>
      <c r="AU18" s="578"/>
      <c r="AV18" s="578"/>
      <c r="AW18" s="578"/>
      <c r="AX18" s="578"/>
      <c r="AY18" s="578"/>
      <c r="AZ18" s="578"/>
      <c r="BA18" s="578"/>
      <c r="BB18" s="578"/>
      <c r="BC18" s="579"/>
      <c r="BD18" s="580">
        <v>440556950</v>
      </c>
      <c r="BE18" s="581"/>
      <c r="BF18" s="581"/>
      <c r="BG18" s="581"/>
      <c r="BH18" s="581"/>
      <c r="BI18" s="581"/>
      <c r="BJ18" s="581"/>
      <c r="BK18" s="582"/>
      <c r="BL18" s="652">
        <v>30.3</v>
      </c>
      <c r="BM18" s="652"/>
      <c r="BN18" s="652"/>
      <c r="BO18" s="652"/>
      <c r="BP18" s="650" t="s">
        <v>122</v>
      </c>
      <c r="BQ18" s="650"/>
      <c r="BR18" s="650"/>
      <c r="BS18" s="650"/>
      <c r="BT18" s="650"/>
      <c r="BU18" s="650"/>
      <c r="BV18" s="650"/>
      <c r="BW18" s="651"/>
      <c r="BY18" s="577" t="s">
        <v>252</v>
      </c>
      <c r="BZ18" s="578"/>
      <c r="CA18" s="578"/>
      <c r="CB18" s="578"/>
      <c r="CC18" s="578"/>
      <c r="CD18" s="578"/>
      <c r="CE18" s="578"/>
      <c r="CF18" s="578"/>
      <c r="CG18" s="578"/>
      <c r="CH18" s="578"/>
      <c r="CI18" s="578"/>
      <c r="CJ18" s="578"/>
      <c r="CK18" s="578"/>
      <c r="CL18" s="579"/>
      <c r="CM18" s="580">
        <v>400607932</v>
      </c>
      <c r="CN18" s="581"/>
      <c r="CO18" s="581"/>
      <c r="CP18" s="581"/>
      <c r="CQ18" s="581"/>
      <c r="CR18" s="581"/>
      <c r="CS18" s="581"/>
      <c r="CT18" s="582"/>
      <c r="CU18" s="583">
        <v>10.3</v>
      </c>
      <c r="CV18" s="653"/>
      <c r="CW18" s="653"/>
      <c r="CX18" s="661"/>
      <c r="CY18" s="568" t="s">
        <v>122</v>
      </c>
      <c r="CZ18" s="581"/>
      <c r="DA18" s="581"/>
      <c r="DB18" s="581"/>
      <c r="DC18" s="581"/>
      <c r="DD18" s="581"/>
      <c r="DE18" s="581"/>
      <c r="DF18" s="581"/>
      <c r="DG18" s="581"/>
      <c r="DH18" s="581"/>
      <c r="DI18" s="581"/>
      <c r="DJ18" s="581"/>
      <c r="DK18" s="582"/>
      <c r="DL18" s="568">
        <v>368272921</v>
      </c>
      <c r="DM18" s="581"/>
      <c r="DN18" s="581"/>
      <c r="DO18" s="581"/>
      <c r="DP18" s="581"/>
      <c r="DQ18" s="581"/>
      <c r="DR18" s="581"/>
      <c r="DS18" s="581"/>
      <c r="DT18" s="581"/>
      <c r="DU18" s="581"/>
      <c r="DV18" s="581"/>
      <c r="DW18" s="581"/>
      <c r="DX18" s="671"/>
    </row>
    <row r="19" spans="2:128" ht="11.25" customHeight="1" x14ac:dyDescent="0.2">
      <c r="B19" s="577" t="s">
        <v>253</v>
      </c>
      <c r="C19" s="578"/>
      <c r="D19" s="578"/>
      <c r="E19" s="578"/>
      <c r="F19" s="578"/>
      <c r="G19" s="578"/>
      <c r="H19" s="578"/>
      <c r="I19" s="578"/>
      <c r="J19" s="578"/>
      <c r="K19" s="578"/>
      <c r="L19" s="578"/>
      <c r="M19" s="578"/>
      <c r="N19" s="578"/>
      <c r="O19" s="578"/>
      <c r="P19" s="578"/>
      <c r="Q19" s="579"/>
      <c r="R19" s="580">
        <v>312117425</v>
      </c>
      <c r="S19" s="581"/>
      <c r="T19" s="581"/>
      <c r="U19" s="581"/>
      <c r="V19" s="581"/>
      <c r="W19" s="581"/>
      <c r="X19" s="581"/>
      <c r="Y19" s="582"/>
      <c r="Z19" s="652">
        <v>7.9</v>
      </c>
      <c r="AA19" s="652"/>
      <c r="AB19" s="652"/>
      <c r="AC19" s="652"/>
      <c r="AD19" s="650">
        <v>310958509</v>
      </c>
      <c r="AE19" s="650"/>
      <c r="AF19" s="650"/>
      <c r="AG19" s="650"/>
      <c r="AH19" s="650"/>
      <c r="AI19" s="650"/>
      <c r="AJ19" s="650"/>
      <c r="AK19" s="650"/>
      <c r="AL19" s="583">
        <v>19.3</v>
      </c>
      <c r="AM19" s="653"/>
      <c r="AN19" s="653"/>
      <c r="AO19" s="654"/>
      <c r="AP19" s="577" t="s">
        <v>254</v>
      </c>
      <c r="AQ19" s="578"/>
      <c r="AR19" s="578"/>
      <c r="AS19" s="578"/>
      <c r="AT19" s="578"/>
      <c r="AU19" s="578"/>
      <c r="AV19" s="578"/>
      <c r="AW19" s="578"/>
      <c r="AX19" s="578"/>
      <c r="AY19" s="578"/>
      <c r="AZ19" s="578"/>
      <c r="BA19" s="578"/>
      <c r="BB19" s="578"/>
      <c r="BC19" s="579"/>
      <c r="BD19" s="580">
        <v>36911643</v>
      </c>
      <c r="BE19" s="581"/>
      <c r="BF19" s="581"/>
      <c r="BG19" s="581"/>
      <c r="BH19" s="581"/>
      <c r="BI19" s="581"/>
      <c r="BJ19" s="581"/>
      <c r="BK19" s="582"/>
      <c r="BL19" s="583">
        <v>2.5</v>
      </c>
      <c r="BM19" s="653"/>
      <c r="BN19" s="653"/>
      <c r="BO19" s="661"/>
      <c r="BP19" s="568" t="s">
        <v>122</v>
      </c>
      <c r="BQ19" s="581"/>
      <c r="BR19" s="581"/>
      <c r="BS19" s="581"/>
      <c r="BT19" s="581"/>
      <c r="BU19" s="581"/>
      <c r="BV19" s="581"/>
      <c r="BW19" s="671"/>
      <c r="BY19" s="577" t="s">
        <v>255</v>
      </c>
      <c r="BZ19" s="578"/>
      <c r="CA19" s="578"/>
      <c r="CB19" s="578"/>
      <c r="CC19" s="578"/>
      <c r="CD19" s="578"/>
      <c r="CE19" s="578"/>
      <c r="CF19" s="578"/>
      <c r="CG19" s="578"/>
      <c r="CH19" s="578"/>
      <c r="CI19" s="578"/>
      <c r="CJ19" s="578"/>
      <c r="CK19" s="578"/>
      <c r="CL19" s="579"/>
      <c r="CM19" s="580" t="s">
        <v>122</v>
      </c>
      <c r="CN19" s="581"/>
      <c r="CO19" s="581"/>
      <c r="CP19" s="581"/>
      <c r="CQ19" s="581"/>
      <c r="CR19" s="581"/>
      <c r="CS19" s="581"/>
      <c r="CT19" s="582"/>
      <c r="CU19" s="583" t="s">
        <v>122</v>
      </c>
      <c r="CV19" s="653"/>
      <c r="CW19" s="653"/>
      <c r="CX19" s="661"/>
      <c r="CY19" s="568" t="s">
        <v>122</v>
      </c>
      <c r="CZ19" s="581"/>
      <c r="DA19" s="581"/>
      <c r="DB19" s="581"/>
      <c r="DC19" s="581"/>
      <c r="DD19" s="581"/>
      <c r="DE19" s="581"/>
      <c r="DF19" s="581"/>
      <c r="DG19" s="581"/>
      <c r="DH19" s="581"/>
      <c r="DI19" s="581"/>
      <c r="DJ19" s="581"/>
      <c r="DK19" s="582"/>
      <c r="DL19" s="568" t="s">
        <v>122</v>
      </c>
      <c r="DM19" s="581"/>
      <c r="DN19" s="581"/>
      <c r="DO19" s="581"/>
      <c r="DP19" s="581"/>
      <c r="DQ19" s="581"/>
      <c r="DR19" s="581"/>
      <c r="DS19" s="581"/>
      <c r="DT19" s="581"/>
      <c r="DU19" s="581"/>
      <c r="DV19" s="581"/>
      <c r="DW19" s="581"/>
      <c r="DX19" s="671"/>
    </row>
    <row r="20" spans="2:128" ht="11.25" customHeight="1" x14ac:dyDescent="0.2">
      <c r="B20" s="577" t="s">
        <v>256</v>
      </c>
      <c r="C20" s="578"/>
      <c r="D20" s="578"/>
      <c r="E20" s="578"/>
      <c r="F20" s="578"/>
      <c r="G20" s="578"/>
      <c r="H20" s="578"/>
      <c r="I20" s="578"/>
      <c r="J20" s="578"/>
      <c r="K20" s="578"/>
      <c r="L20" s="578"/>
      <c r="M20" s="578"/>
      <c r="N20" s="578"/>
      <c r="O20" s="578"/>
      <c r="P20" s="578"/>
      <c r="Q20" s="579"/>
      <c r="R20" s="580">
        <v>310958509</v>
      </c>
      <c r="S20" s="581"/>
      <c r="T20" s="581"/>
      <c r="U20" s="581"/>
      <c r="V20" s="581"/>
      <c r="W20" s="581"/>
      <c r="X20" s="581"/>
      <c r="Y20" s="582"/>
      <c r="Z20" s="583">
        <v>7.9</v>
      </c>
      <c r="AA20" s="653"/>
      <c r="AB20" s="653"/>
      <c r="AC20" s="661"/>
      <c r="AD20" s="568">
        <v>310958509</v>
      </c>
      <c r="AE20" s="581"/>
      <c r="AF20" s="581"/>
      <c r="AG20" s="581"/>
      <c r="AH20" s="581"/>
      <c r="AI20" s="581"/>
      <c r="AJ20" s="581"/>
      <c r="AK20" s="582"/>
      <c r="AL20" s="583">
        <v>19.3</v>
      </c>
      <c r="AM20" s="653"/>
      <c r="AN20" s="653"/>
      <c r="AO20" s="654"/>
      <c r="AP20" s="577" t="s">
        <v>257</v>
      </c>
      <c r="AQ20" s="662"/>
      <c r="AR20" s="662"/>
      <c r="AS20" s="662"/>
      <c r="AT20" s="662"/>
      <c r="AU20" s="662"/>
      <c r="AV20" s="662"/>
      <c r="AW20" s="662"/>
      <c r="AX20" s="662"/>
      <c r="AY20" s="662"/>
      <c r="AZ20" s="662"/>
      <c r="BA20" s="662"/>
      <c r="BB20" s="662"/>
      <c r="BC20" s="663"/>
      <c r="BD20" s="580">
        <v>11723641</v>
      </c>
      <c r="BE20" s="581"/>
      <c r="BF20" s="581"/>
      <c r="BG20" s="581"/>
      <c r="BH20" s="581"/>
      <c r="BI20" s="581"/>
      <c r="BJ20" s="581"/>
      <c r="BK20" s="582"/>
      <c r="BL20" s="583">
        <v>0.8</v>
      </c>
      <c r="BM20" s="653"/>
      <c r="BN20" s="653"/>
      <c r="BO20" s="661"/>
      <c r="BP20" s="568" t="s">
        <v>122</v>
      </c>
      <c r="BQ20" s="581"/>
      <c r="BR20" s="581"/>
      <c r="BS20" s="581"/>
      <c r="BT20" s="581"/>
      <c r="BU20" s="581"/>
      <c r="BV20" s="581"/>
      <c r="BW20" s="671"/>
      <c r="BY20" s="577" t="s">
        <v>258</v>
      </c>
      <c r="BZ20" s="662"/>
      <c r="CA20" s="662"/>
      <c r="CB20" s="662"/>
      <c r="CC20" s="662"/>
      <c r="CD20" s="662"/>
      <c r="CE20" s="662"/>
      <c r="CF20" s="662"/>
      <c r="CG20" s="662"/>
      <c r="CH20" s="662"/>
      <c r="CI20" s="662"/>
      <c r="CJ20" s="662"/>
      <c r="CK20" s="662"/>
      <c r="CL20" s="663"/>
      <c r="CM20" s="580" t="s">
        <v>215</v>
      </c>
      <c r="CN20" s="581"/>
      <c r="CO20" s="581"/>
      <c r="CP20" s="581"/>
      <c r="CQ20" s="581"/>
      <c r="CR20" s="581"/>
      <c r="CS20" s="581"/>
      <c r="CT20" s="582"/>
      <c r="CU20" s="583" t="s">
        <v>122</v>
      </c>
      <c r="CV20" s="653"/>
      <c r="CW20" s="653"/>
      <c r="CX20" s="661"/>
      <c r="CY20" s="568" t="s">
        <v>122</v>
      </c>
      <c r="CZ20" s="581"/>
      <c r="DA20" s="581"/>
      <c r="DB20" s="581"/>
      <c r="DC20" s="581"/>
      <c r="DD20" s="581"/>
      <c r="DE20" s="581"/>
      <c r="DF20" s="581"/>
      <c r="DG20" s="581"/>
      <c r="DH20" s="581"/>
      <c r="DI20" s="581"/>
      <c r="DJ20" s="581"/>
      <c r="DK20" s="582"/>
      <c r="DL20" s="568" t="s">
        <v>122</v>
      </c>
      <c r="DM20" s="581"/>
      <c r="DN20" s="581"/>
      <c r="DO20" s="581"/>
      <c r="DP20" s="581"/>
      <c r="DQ20" s="581"/>
      <c r="DR20" s="581"/>
      <c r="DS20" s="581"/>
      <c r="DT20" s="581"/>
      <c r="DU20" s="581"/>
      <c r="DV20" s="581"/>
      <c r="DW20" s="581"/>
      <c r="DX20" s="671"/>
    </row>
    <row r="21" spans="2:128" ht="11.25" customHeight="1" x14ac:dyDescent="0.2">
      <c r="B21" s="577" t="s">
        <v>259</v>
      </c>
      <c r="C21" s="578"/>
      <c r="D21" s="578"/>
      <c r="E21" s="578"/>
      <c r="F21" s="578"/>
      <c r="G21" s="578"/>
      <c r="H21" s="578"/>
      <c r="I21" s="578"/>
      <c r="J21" s="578"/>
      <c r="K21" s="578"/>
      <c r="L21" s="578"/>
      <c r="M21" s="578"/>
      <c r="N21" s="578"/>
      <c r="O21" s="578"/>
      <c r="P21" s="578"/>
      <c r="Q21" s="579"/>
      <c r="R21" s="580">
        <v>1120539</v>
      </c>
      <c r="S21" s="581"/>
      <c r="T21" s="581"/>
      <c r="U21" s="581"/>
      <c r="V21" s="581"/>
      <c r="W21" s="581"/>
      <c r="X21" s="581"/>
      <c r="Y21" s="582"/>
      <c r="Z21" s="583">
        <v>0</v>
      </c>
      <c r="AA21" s="653"/>
      <c r="AB21" s="653"/>
      <c r="AC21" s="661"/>
      <c r="AD21" s="568" t="s">
        <v>131</v>
      </c>
      <c r="AE21" s="581"/>
      <c r="AF21" s="581"/>
      <c r="AG21" s="581"/>
      <c r="AH21" s="581"/>
      <c r="AI21" s="581"/>
      <c r="AJ21" s="581"/>
      <c r="AK21" s="582"/>
      <c r="AL21" s="583" t="s">
        <v>215</v>
      </c>
      <c r="AM21" s="653"/>
      <c r="AN21" s="653"/>
      <c r="AO21" s="654"/>
      <c r="AP21" s="577" t="s">
        <v>260</v>
      </c>
      <c r="AQ21" s="662"/>
      <c r="AR21" s="662"/>
      <c r="AS21" s="662"/>
      <c r="AT21" s="662"/>
      <c r="AU21" s="662"/>
      <c r="AV21" s="662"/>
      <c r="AW21" s="662"/>
      <c r="AX21" s="662"/>
      <c r="AY21" s="662"/>
      <c r="AZ21" s="662"/>
      <c r="BA21" s="662"/>
      <c r="BB21" s="662"/>
      <c r="BC21" s="663"/>
      <c r="BD21" s="580">
        <v>1430279</v>
      </c>
      <c r="BE21" s="581"/>
      <c r="BF21" s="581"/>
      <c r="BG21" s="581"/>
      <c r="BH21" s="581"/>
      <c r="BI21" s="581"/>
      <c r="BJ21" s="581"/>
      <c r="BK21" s="582"/>
      <c r="BL21" s="583">
        <v>0.1</v>
      </c>
      <c r="BM21" s="653"/>
      <c r="BN21" s="653"/>
      <c r="BO21" s="661"/>
      <c r="BP21" s="568" t="s">
        <v>122</v>
      </c>
      <c r="BQ21" s="581"/>
      <c r="BR21" s="581"/>
      <c r="BS21" s="581"/>
      <c r="BT21" s="581"/>
      <c r="BU21" s="581"/>
      <c r="BV21" s="581"/>
      <c r="BW21" s="671"/>
      <c r="BY21" s="577" t="s">
        <v>261</v>
      </c>
      <c r="BZ21" s="662"/>
      <c r="CA21" s="662"/>
      <c r="CB21" s="662"/>
      <c r="CC21" s="662"/>
      <c r="CD21" s="662"/>
      <c r="CE21" s="662"/>
      <c r="CF21" s="662"/>
      <c r="CG21" s="662"/>
      <c r="CH21" s="662"/>
      <c r="CI21" s="662"/>
      <c r="CJ21" s="662"/>
      <c r="CK21" s="662"/>
      <c r="CL21" s="663"/>
      <c r="CM21" s="580">
        <v>1273357</v>
      </c>
      <c r="CN21" s="581"/>
      <c r="CO21" s="581"/>
      <c r="CP21" s="581"/>
      <c r="CQ21" s="581"/>
      <c r="CR21" s="581"/>
      <c r="CS21" s="581"/>
      <c r="CT21" s="582"/>
      <c r="CU21" s="583">
        <v>0</v>
      </c>
      <c r="CV21" s="653"/>
      <c r="CW21" s="653"/>
      <c r="CX21" s="661"/>
      <c r="CY21" s="568" t="s">
        <v>122</v>
      </c>
      <c r="CZ21" s="581"/>
      <c r="DA21" s="581"/>
      <c r="DB21" s="581"/>
      <c r="DC21" s="581"/>
      <c r="DD21" s="581"/>
      <c r="DE21" s="581"/>
      <c r="DF21" s="581"/>
      <c r="DG21" s="581"/>
      <c r="DH21" s="581"/>
      <c r="DI21" s="581"/>
      <c r="DJ21" s="581"/>
      <c r="DK21" s="582"/>
      <c r="DL21" s="568">
        <v>1273357</v>
      </c>
      <c r="DM21" s="581"/>
      <c r="DN21" s="581"/>
      <c r="DO21" s="581"/>
      <c r="DP21" s="581"/>
      <c r="DQ21" s="581"/>
      <c r="DR21" s="581"/>
      <c r="DS21" s="581"/>
      <c r="DT21" s="581"/>
      <c r="DU21" s="581"/>
      <c r="DV21" s="581"/>
      <c r="DW21" s="581"/>
      <c r="DX21" s="671"/>
    </row>
    <row r="22" spans="2:128" ht="11.25" customHeight="1" x14ac:dyDescent="0.2">
      <c r="B22" s="577" t="s">
        <v>262</v>
      </c>
      <c r="C22" s="578"/>
      <c r="D22" s="578"/>
      <c r="E22" s="578"/>
      <c r="F22" s="578"/>
      <c r="G22" s="578"/>
      <c r="H22" s="578"/>
      <c r="I22" s="578"/>
      <c r="J22" s="578"/>
      <c r="K22" s="578"/>
      <c r="L22" s="578"/>
      <c r="M22" s="578"/>
      <c r="N22" s="578"/>
      <c r="O22" s="578"/>
      <c r="P22" s="578"/>
      <c r="Q22" s="579"/>
      <c r="R22" s="580">
        <v>38377</v>
      </c>
      <c r="S22" s="581"/>
      <c r="T22" s="581"/>
      <c r="U22" s="581"/>
      <c r="V22" s="581"/>
      <c r="W22" s="581"/>
      <c r="X22" s="581"/>
      <c r="Y22" s="582"/>
      <c r="Z22" s="583">
        <v>0</v>
      </c>
      <c r="AA22" s="653"/>
      <c r="AB22" s="653"/>
      <c r="AC22" s="661"/>
      <c r="AD22" s="568" t="s">
        <v>122</v>
      </c>
      <c r="AE22" s="581"/>
      <c r="AF22" s="581"/>
      <c r="AG22" s="581"/>
      <c r="AH22" s="581"/>
      <c r="AI22" s="581"/>
      <c r="AJ22" s="581"/>
      <c r="AK22" s="582"/>
      <c r="AL22" s="583" t="s">
        <v>122</v>
      </c>
      <c r="AM22" s="653"/>
      <c r="AN22" s="653"/>
      <c r="AO22" s="654"/>
      <c r="AP22" s="577" t="s">
        <v>263</v>
      </c>
      <c r="AQ22" s="578"/>
      <c r="AR22" s="578"/>
      <c r="AS22" s="578"/>
      <c r="AT22" s="578"/>
      <c r="AU22" s="578"/>
      <c r="AV22" s="578"/>
      <c r="AW22" s="578"/>
      <c r="AX22" s="578"/>
      <c r="AY22" s="578"/>
      <c r="AZ22" s="578"/>
      <c r="BA22" s="578"/>
      <c r="BB22" s="578"/>
      <c r="BC22" s="579"/>
      <c r="BD22" s="580">
        <v>46495774</v>
      </c>
      <c r="BE22" s="581"/>
      <c r="BF22" s="581"/>
      <c r="BG22" s="581"/>
      <c r="BH22" s="581"/>
      <c r="BI22" s="581"/>
      <c r="BJ22" s="581"/>
      <c r="BK22" s="582"/>
      <c r="BL22" s="583">
        <v>3.2</v>
      </c>
      <c r="BM22" s="653"/>
      <c r="BN22" s="653"/>
      <c r="BO22" s="661"/>
      <c r="BP22" s="568" t="s">
        <v>215</v>
      </c>
      <c r="BQ22" s="581"/>
      <c r="BR22" s="581"/>
      <c r="BS22" s="581"/>
      <c r="BT22" s="581"/>
      <c r="BU22" s="581"/>
      <c r="BV22" s="581"/>
      <c r="BW22" s="671"/>
      <c r="BY22" s="577" t="s">
        <v>264</v>
      </c>
      <c r="BZ22" s="662"/>
      <c r="CA22" s="662"/>
      <c r="CB22" s="662"/>
      <c r="CC22" s="662"/>
      <c r="CD22" s="662"/>
      <c r="CE22" s="662"/>
      <c r="CF22" s="662"/>
      <c r="CG22" s="662"/>
      <c r="CH22" s="662"/>
      <c r="CI22" s="662"/>
      <c r="CJ22" s="662"/>
      <c r="CK22" s="662"/>
      <c r="CL22" s="663"/>
      <c r="CM22" s="580">
        <v>10638349</v>
      </c>
      <c r="CN22" s="581"/>
      <c r="CO22" s="581"/>
      <c r="CP22" s="581"/>
      <c r="CQ22" s="581"/>
      <c r="CR22" s="581"/>
      <c r="CS22" s="581"/>
      <c r="CT22" s="582"/>
      <c r="CU22" s="583">
        <v>0.3</v>
      </c>
      <c r="CV22" s="653"/>
      <c r="CW22" s="653"/>
      <c r="CX22" s="661"/>
      <c r="CY22" s="568" t="s">
        <v>215</v>
      </c>
      <c r="CZ22" s="581"/>
      <c r="DA22" s="581"/>
      <c r="DB22" s="581"/>
      <c r="DC22" s="581"/>
      <c r="DD22" s="581"/>
      <c r="DE22" s="581"/>
      <c r="DF22" s="581"/>
      <c r="DG22" s="581"/>
      <c r="DH22" s="581"/>
      <c r="DI22" s="581"/>
      <c r="DJ22" s="581"/>
      <c r="DK22" s="582"/>
      <c r="DL22" s="568">
        <v>10638349</v>
      </c>
      <c r="DM22" s="581"/>
      <c r="DN22" s="581"/>
      <c r="DO22" s="581"/>
      <c r="DP22" s="581"/>
      <c r="DQ22" s="581"/>
      <c r="DR22" s="581"/>
      <c r="DS22" s="581"/>
      <c r="DT22" s="581"/>
      <c r="DU22" s="581"/>
      <c r="DV22" s="581"/>
      <c r="DW22" s="581"/>
      <c r="DX22" s="671"/>
    </row>
    <row r="23" spans="2:128" ht="11.25" customHeight="1" x14ac:dyDescent="0.2">
      <c r="B23" s="577" t="s">
        <v>265</v>
      </c>
      <c r="C23" s="578"/>
      <c r="D23" s="578"/>
      <c r="E23" s="578"/>
      <c r="F23" s="578"/>
      <c r="G23" s="578"/>
      <c r="H23" s="578"/>
      <c r="I23" s="578"/>
      <c r="J23" s="578"/>
      <c r="K23" s="578"/>
      <c r="L23" s="578"/>
      <c r="M23" s="578"/>
      <c r="N23" s="578"/>
      <c r="O23" s="578"/>
      <c r="P23" s="578"/>
      <c r="Q23" s="579"/>
      <c r="R23" s="580">
        <v>1942177395</v>
      </c>
      <c r="S23" s="581"/>
      <c r="T23" s="581"/>
      <c r="U23" s="581"/>
      <c r="V23" s="581"/>
      <c r="W23" s="581"/>
      <c r="X23" s="581"/>
      <c r="Y23" s="582"/>
      <c r="Z23" s="583">
        <v>49.3</v>
      </c>
      <c r="AA23" s="653"/>
      <c r="AB23" s="653"/>
      <c r="AC23" s="661"/>
      <c r="AD23" s="568">
        <v>1598922859</v>
      </c>
      <c r="AE23" s="581"/>
      <c r="AF23" s="581"/>
      <c r="AG23" s="581"/>
      <c r="AH23" s="581"/>
      <c r="AI23" s="581"/>
      <c r="AJ23" s="581"/>
      <c r="AK23" s="582"/>
      <c r="AL23" s="583">
        <v>99</v>
      </c>
      <c r="AM23" s="653"/>
      <c r="AN23" s="653"/>
      <c r="AO23" s="654"/>
      <c r="AP23" s="577" t="s">
        <v>266</v>
      </c>
      <c r="AQ23" s="578"/>
      <c r="AR23" s="578"/>
      <c r="AS23" s="578"/>
      <c r="AT23" s="578"/>
      <c r="AU23" s="578"/>
      <c r="AV23" s="578"/>
      <c r="AW23" s="578"/>
      <c r="AX23" s="578"/>
      <c r="AY23" s="578"/>
      <c r="AZ23" s="578"/>
      <c r="BA23" s="578"/>
      <c r="BB23" s="578"/>
      <c r="BC23" s="579"/>
      <c r="BD23" s="580">
        <v>86764253</v>
      </c>
      <c r="BE23" s="581"/>
      <c r="BF23" s="581"/>
      <c r="BG23" s="581"/>
      <c r="BH23" s="581"/>
      <c r="BI23" s="581"/>
      <c r="BJ23" s="581"/>
      <c r="BK23" s="582"/>
      <c r="BL23" s="583">
        <v>6</v>
      </c>
      <c r="BM23" s="653"/>
      <c r="BN23" s="653"/>
      <c r="BO23" s="661"/>
      <c r="BP23" s="568" t="s">
        <v>122</v>
      </c>
      <c r="BQ23" s="581"/>
      <c r="BR23" s="581"/>
      <c r="BS23" s="581"/>
      <c r="BT23" s="581"/>
      <c r="BU23" s="581"/>
      <c r="BV23" s="581"/>
      <c r="BW23" s="671"/>
      <c r="BY23" s="577" t="s">
        <v>267</v>
      </c>
      <c r="BZ23" s="662"/>
      <c r="CA23" s="662"/>
      <c r="CB23" s="662"/>
      <c r="CC23" s="662"/>
      <c r="CD23" s="662"/>
      <c r="CE23" s="662"/>
      <c r="CF23" s="662"/>
      <c r="CG23" s="662"/>
      <c r="CH23" s="662"/>
      <c r="CI23" s="662"/>
      <c r="CJ23" s="662"/>
      <c r="CK23" s="662"/>
      <c r="CL23" s="663"/>
      <c r="CM23" s="580">
        <v>7618713</v>
      </c>
      <c r="CN23" s="581"/>
      <c r="CO23" s="581"/>
      <c r="CP23" s="581"/>
      <c r="CQ23" s="581"/>
      <c r="CR23" s="581"/>
      <c r="CS23" s="581"/>
      <c r="CT23" s="582"/>
      <c r="CU23" s="583">
        <v>0.2</v>
      </c>
      <c r="CV23" s="653"/>
      <c r="CW23" s="653"/>
      <c r="CX23" s="661"/>
      <c r="CY23" s="568" t="s">
        <v>122</v>
      </c>
      <c r="CZ23" s="581"/>
      <c r="DA23" s="581"/>
      <c r="DB23" s="581"/>
      <c r="DC23" s="581"/>
      <c r="DD23" s="581"/>
      <c r="DE23" s="581"/>
      <c r="DF23" s="581"/>
      <c r="DG23" s="581"/>
      <c r="DH23" s="581"/>
      <c r="DI23" s="581"/>
      <c r="DJ23" s="581"/>
      <c r="DK23" s="582"/>
      <c r="DL23" s="568">
        <v>7618713</v>
      </c>
      <c r="DM23" s="581"/>
      <c r="DN23" s="581"/>
      <c r="DO23" s="581"/>
      <c r="DP23" s="581"/>
      <c r="DQ23" s="581"/>
      <c r="DR23" s="581"/>
      <c r="DS23" s="581"/>
      <c r="DT23" s="581"/>
      <c r="DU23" s="581"/>
      <c r="DV23" s="581"/>
      <c r="DW23" s="581"/>
      <c r="DX23" s="671"/>
    </row>
    <row r="24" spans="2:128" ht="11.25" customHeight="1" x14ac:dyDescent="0.2">
      <c r="B24" s="577" t="s">
        <v>268</v>
      </c>
      <c r="C24" s="578"/>
      <c r="D24" s="578"/>
      <c r="E24" s="578"/>
      <c r="F24" s="578"/>
      <c r="G24" s="578"/>
      <c r="H24" s="578"/>
      <c r="I24" s="578"/>
      <c r="J24" s="578"/>
      <c r="K24" s="578"/>
      <c r="L24" s="578"/>
      <c r="M24" s="578"/>
      <c r="N24" s="578"/>
      <c r="O24" s="578"/>
      <c r="P24" s="578"/>
      <c r="Q24" s="579"/>
      <c r="R24" s="580">
        <v>1611519</v>
      </c>
      <c r="S24" s="581"/>
      <c r="T24" s="581"/>
      <c r="U24" s="581"/>
      <c r="V24" s="581"/>
      <c r="W24" s="581"/>
      <c r="X24" s="581"/>
      <c r="Y24" s="582"/>
      <c r="Z24" s="583">
        <v>0</v>
      </c>
      <c r="AA24" s="653"/>
      <c r="AB24" s="653"/>
      <c r="AC24" s="661"/>
      <c r="AD24" s="568">
        <v>1611519</v>
      </c>
      <c r="AE24" s="581"/>
      <c r="AF24" s="581"/>
      <c r="AG24" s="581"/>
      <c r="AH24" s="581"/>
      <c r="AI24" s="581"/>
      <c r="AJ24" s="581"/>
      <c r="AK24" s="582"/>
      <c r="AL24" s="583">
        <v>0.1</v>
      </c>
      <c r="AM24" s="653"/>
      <c r="AN24" s="653"/>
      <c r="AO24" s="654"/>
      <c r="AP24" s="577" t="s">
        <v>269</v>
      </c>
      <c r="AQ24" s="578"/>
      <c r="AR24" s="578"/>
      <c r="AS24" s="578"/>
      <c r="AT24" s="578"/>
      <c r="AU24" s="578"/>
      <c r="AV24" s="578"/>
      <c r="AW24" s="578"/>
      <c r="AX24" s="578"/>
      <c r="AY24" s="578"/>
      <c r="AZ24" s="578"/>
      <c r="BA24" s="578"/>
      <c r="BB24" s="578"/>
      <c r="BC24" s="579"/>
      <c r="BD24" s="580">
        <v>40</v>
      </c>
      <c r="BE24" s="581"/>
      <c r="BF24" s="581"/>
      <c r="BG24" s="581"/>
      <c r="BH24" s="581"/>
      <c r="BI24" s="581"/>
      <c r="BJ24" s="581"/>
      <c r="BK24" s="582"/>
      <c r="BL24" s="583">
        <v>0</v>
      </c>
      <c r="BM24" s="653"/>
      <c r="BN24" s="653"/>
      <c r="BO24" s="661"/>
      <c r="BP24" s="568" t="s">
        <v>122</v>
      </c>
      <c r="BQ24" s="581"/>
      <c r="BR24" s="581"/>
      <c r="BS24" s="581"/>
      <c r="BT24" s="581"/>
      <c r="BU24" s="581"/>
      <c r="BV24" s="581"/>
      <c r="BW24" s="671"/>
      <c r="BY24" s="577" t="s">
        <v>270</v>
      </c>
      <c r="BZ24" s="662"/>
      <c r="CA24" s="662"/>
      <c r="CB24" s="662"/>
      <c r="CC24" s="662"/>
      <c r="CD24" s="662"/>
      <c r="CE24" s="662"/>
      <c r="CF24" s="662"/>
      <c r="CG24" s="662"/>
      <c r="CH24" s="662"/>
      <c r="CI24" s="662"/>
      <c r="CJ24" s="662"/>
      <c r="CK24" s="662"/>
      <c r="CL24" s="663"/>
      <c r="CM24" s="580">
        <v>640380</v>
      </c>
      <c r="CN24" s="581"/>
      <c r="CO24" s="581"/>
      <c r="CP24" s="581"/>
      <c r="CQ24" s="581"/>
      <c r="CR24" s="581"/>
      <c r="CS24" s="581"/>
      <c r="CT24" s="582"/>
      <c r="CU24" s="583">
        <v>0</v>
      </c>
      <c r="CV24" s="653"/>
      <c r="CW24" s="653"/>
      <c r="CX24" s="661"/>
      <c r="CY24" s="568" t="s">
        <v>122</v>
      </c>
      <c r="CZ24" s="581"/>
      <c r="DA24" s="581"/>
      <c r="DB24" s="581"/>
      <c r="DC24" s="581"/>
      <c r="DD24" s="581"/>
      <c r="DE24" s="581"/>
      <c r="DF24" s="581"/>
      <c r="DG24" s="581"/>
      <c r="DH24" s="581"/>
      <c r="DI24" s="581"/>
      <c r="DJ24" s="581"/>
      <c r="DK24" s="582"/>
      <c r="DL24" s="568">
        <v>640380</v>
      </c>
      <c r="DM24" s="581"/>
      <c r="DN24" s="581"/>
      <c r="DO24" s="581"/>
      <c r="DP24" s="581"/>
      <c r="DQ24" s="581"/>
      <c r="DR24" s="581"/>
      <c r="DS24" s="581"/>
      <c r="DT24" s="581"/>
      <c r="DU24" s="581"/>
      <c r="DV24" s="581"/>
      <c r="DW24" s="581"/>
      <c r="DX24" s="671"/>
    </row>
    <row r="25" spans="2:128" ht="11.25" customHeight="1" x14ac:dyDescent="0.2">
      <c r="B25" s="577" t="s">
        <v>271</v>
      </c>
      <c r="C25" s="578"/>
      <c r="D25" s="578"/>
      <c r="E25" s="578"/>
      <c r="F25" s="578"/>
      <c r="G25" s="578"/>
      <c r="H25" s="578"/>
      <c r="I25" s="578"/>
      <c r="J25" s="578"/>
      <c r="K25" s="578"/>
      <c r="L25" s="578"/>
      <c r="M25" s="578"/>
      <c r="N25" s="578"/>
      <c r="O25" s="578"/>
      <c r="P25" s="578"/>
      <c r="Q25" s="579"/>
      <c r="R25" s="580">
        <v>4727488</v>
      </c>
      <c r="S25" s="581"/>
      <c r="T25" s="581"/>
      <c r="U25" s="581"/>
      <c r="V25" s="581"/>
      <c r="W25" s="581"/>
      <c r="X25" s="581"/>
      <c r="Y25" s="582"/>
      <c r="Z25" s="583">
        <v>0.1</v>
      </c>
      <c r="AA25" s="653"/>
      <c r="AB25" s="653"/>
      <c r="AC25" s="661"/>
      <c r="AD25" s="568" t="s">
        <v>122</v>
      </c>
      <c r="AE25" s="581"/>
      <c r="AF25" s="581"/>
      <c r="AG25" s="581"/>
      <c r="AH25" s="581"/>
      <c r="AI25" s="581"/>
      <c r="AJ25" s="581"/>
      <c r="AK25" s="582"/>
      <c r="AL25" s="583" t="s">
        <v>122</v>
      </c>
      <c r="AM25" s="653"/>
      <c r="AN25" s="653"/>
      <c r="AO25" s="654"/>
      <c r="AP25" s="577" t="s">
        <v>272</v>
      </c>
      <c r="AQ25" s="578"/>
      <c r="AR25" s="578"/>
      <c r="AS25" s="578"/>
      <c r="AT25" s="578"/>
      <c r="AU25" s="578"/>
      <c r="AV25" s="578"/>
      <c r="AW25" s="578"/>
      <c r="AX25" s="578"/>
      <c r="AY25" s="578"/>
      <c r="AZ25" s="578"/>
      <c r="BA25" s="578"/>
      <c r="BB25" s="578"/>
      <c r="BC25" s="579"/>
      <c r="BD25" s="580" t="s">
        <v>122</v>
      </c>
      <c r="BE25" s="581"/>
      <c r="BF25" s="581"/>
      <c r="BG25" s="581"/>
      <c r="BH25" s="581"/>
      <c r="BI25" s="581"/>
      <c r="BJ25" s="581"/>
      <c r="BK25" s="582"/>
      <c r="BL25" s="583" t="s">
        <v>122</v>
      </c>
      <c r="BM25" s="653"/>
      <c r="BN25" s="653"/>
      <c r="BO25" s="661"/>
      <c r="BP25" s="568" t="s">
        <v>122</v>
      </c>
      <c r="BQ25" s="581"/>
      <c r="BR25" s="581"/>
      <c r="BS25" s="581"/>
      <c r="BT25" s="581"/>
      <c r="BU25" s="581"/>
      <c r="BV25" s="581"/>
      <c r="BW25" s="671"/>
      <c r="BY25" s="577" t="s">
        <v>273</v>
      </c>
      <c r="BZ25" s="662"/>
      <c r="CA25" s="662"/>
      <c r="CB25" s="662"/>
      <c r="CC25" s="662"/>
      <c r="CD25" s="662"/>
      <c r="CE25" s="662"/>
      <c r="CF25" s="662"/>
      <c r="CG25" s="662"/>
      <c r="CH25" s="662"/>
      <c r="CI25" s="662"/>
      <c r="CJ25" s="662"/>
      <c r="CK25" s="662"/>
      <c r="CL25" s="663"/>
      <c r="CM25" s="580">
        <v>217059650</v>
      </c>
      <c r="CN25" s="581"/>
      <c r="CO25" s="581"/>
      <c r="CP25" s="581"/>
      <c r="CQ25" s="581"/>
      <c r="CR25" s="581"/>
      <c r="CS25" s="581"/>
      <c r="CT25" s="582"/>
      <c r="CU25" s="583">
        <v>5.6</v>
      </c>
      <c r="CV25" s="653"/>
      <c r="CW25" s="653"/>
      <c r="CX25" s="661"/>
      <c r="CY25" s="568" t="s">
        <v>122</v>
      </c>
      <c r="CZ25" s="581"/>
      <c r="DA25" s="581"/>
      <c r="DB25" s="581"/>
      <c r="DC25" s="581"/>
      <c r="DD25" s="581"/>
      <c r="DE25" s="581"/>
      <c r="DF25" s="581"/>
      <c r="DG25" s="581"/>
      <c r="DH25" s="581"/>
      <c r="DI25" s="581"/>
      <c r="DJ25" s="581"/>
      <c r="DK25" s="582"/>
      <c r="DL25" s="568">
        <v>217059650</v>
      </c>
      <c r="DM25" s="581"/>
      <c r="DN25" s="581"/>
      <c r="DO25" s="581"/>
      <c r="DP25" s="581"/>
      <c r="DQ25" s="581"/>
      <c r="DR25" s="581"/>
      <c r="DS25" s="581"/>
      <c r="DT25" s="581"/>
      <c r="DU25" s="581"/>
      <c r="DV25" s="581"/>
      <c r="DW25" s="581"/>
      <c r="DX25" s="671"/>
    </row>
    <row r="26" spans="2:128" ht="11.25" customHeight="1" x14ac:dyDescent="0.2">
      <c r="B26" s="577" t="s">
        <v>274</v>
      </c>
      <c r="C26" s="578"/>
      <c r="D26" s="578"/>
      <c r="E26" s="578"/>
      <c r="F26" s="578"/>
      <c r="G26" s="578"/>
      <c r="H26" s="578"/>
      <c r="I26" s="578"/>
      <c r="J26" s="578"/>
      <c r="K26" s="578"/>
      <c r="L26" s="578"/>
      <c r="M26" s="578"/>
      <c r="N26" s="578"/>
      <c r="O26" s="578"/>
      <c r="P26" s="578"/>
      <c r="Q26" s="579"/>
      <c r="R26" s="580">
        <v>50967427</v>
      </c>
      <c r="S26" s="581"/>
      <c r="T26" s="581"/>
      <c r="U26" s="581"/>
      <c r="V26" s="581"/>
      <c r="W26" s="581"/>
      <c r="X26" s="581"/>
      <c r="Y26" s="582"/>
      <c r="Z26" s="583">
        <v>1.3</v>
      </c>
      <c r="AA26" s="653"/>
      <c r="AB26" s="653"/>
      <c r="AC26" s="661"/>
      <c r="AD26" s="568">
        <v>4063084</v>
      </c>
      <c r="AE26" s="581"/>
      <c r="AF26" s="581"/>
      <c r="AG26" s="581"/>
      <c r="AH26" s="581"/>
      <c r="AI26" s="581"/>
      <c r="AJ26" s="581"/>
      <c r="AK26" s="582"/>
      <c r="AL26" s="583">
        <v>0.3</v>
      </c>
      <c r="AM26" s="653"/>
      <c r="AN26" s="653"/>
      <c r="AO26" s="654"/>
      <c r="AP26" s="577" t="s">
        <v>275</v>
      </c>
      <c r="AQ26" s="578"/>
      <c r="AR26" s="578"/>
      <c r="AS26" s="578"/>
      <c r="AT26" s="578"/>
      <c r="AU26" s="578"/>
      <c r="AV26" s="578"/>
      <c r="AW26" s="578"/>
      <c r="AX26" s="578"/>
      <c r="AY26" s="578"/>
      <c r="AZ26" s="578"/>
      <c r="BA26" s="578"/>
      <c r="BB26" s="578"/>
      <c r="BC26" s="579"/>
      <c r="BD26" s="580" t="s">
        <v>215</v>
      </c>
      <c r="BE26" s="581"/>
      <c r="BF26" s="581"/>
      <c r="BG26" s="581"/>
      <c r="BH26" s="581"/>
      <c r="BI26" s="581"/>
      <c r="BJ26" s="581"/>
      <c r="BK26" s="582"/>
      <c r="BL26" s="583" t="s">
        <v>215</v>
      </c>
      <c r="BM26" s="653"/>
      <c r="BN26" s="653"/>
      <c r="BO26" s="661"/>
      <c r="BP26" s="568" t="s">
        <v>122</v>
      </c>
      <c r="BQ26" s="581"/>
      <c r="BR26" s="581"/>
      <c r="BS26" s="581"/>
      <c r="BT26" s="581"/>
      <c r="BU26" s="581"/>
      <c r="BV26" s="581"/>
      <c r="BW26" s="671"/>
      <c r="BY26" s="577" t="s">
        <v>276</v>
      </c>
      <c r="BZ26" s="662"/>
      <c r="CA26" s="662"/>
      <c r="CB26" s="662"/>
      <c r="CC26" s="662"/>
      <c r="CD26" s="662"/>
      <c r="CE26" s="662"/>
      <c r="CF26" s="662"/>
      <c r="CG26" s="662"/>
      <c r="CH26" s="662"/>
      <c r="CI26" s="662"/>
      <c r="CJ26" s="662"/>
      <c r="CK26" s="662"/>
      <c r="CL26" s="663"/>
      <c r="CM26" s="580">
        <v>1001205</v>
      </c>
      <c r="CN26" s="581"/>
      <c r="CO26" s="581"/>
      <c r="CP26" s="581"/>
      <c r="CQ26" s="581"/>
      <c r="CR26" s="581"/>
      <c r="CS26" s="581"/>
      <c r="CT26" s="582"/>
      <c r="CU26" s="583">
        <v>0</v>
      </c>
      <c r="CV26" s="653"/>
      <c r="CW26" s="653"/>
      <c r="CX26" s="661"/>
      <c r="CY26" s="568" t="s">
        <v>239</v>
      </c>
      <c r="CZ26" s="581"/>
      <c r="DA26" s="581"/>
      <c r="DB26" s="581"/>
      <c r="DC26" s="581"/>
      <c r="DD26" s="581"/>
      <c r="DE26" s="581"/>
      <c r="DF26" s="581"/>
      <c r="DG26" s="581"/>
      <c r="DH26" s="581"/>
      <c r="DI26" s="581"/>
      <c r="DJ26" s="581"/>
      <c r="DK26" s="582"/>
      <c r="DL26" s="568">
        <v>1001205</v>
      </c>
      <c r="DM26" s="581"/>
      <c r="DN26" s="581"/>
      <c r="DO26" s="581"/>
      <c r="DP26" s="581"/>
      <c r="DQ26" s="581"/>
      <c r="DR26" s="581"/>
      <c r="DS26" s="581"/>
      <c r="DT26" s="581"/>
      <c r="DU26" s="581"/>
      <c r="DV26" s="581"/>
      <c r="DW26" s="581"/>
      <c r="DX26" s="671"/>
    </row>
    <row r="27" spans="2:128" ht="11.25" customHeight="1" x14ac:dyDescent="0.2">
      <c r="B27" s="577" t="s">
        <v>277</v>
      </c>
      <c r="C27" s="578"/>
      <c r="D27" s="578"/>
      <c r="E27" s="578"/>
      <c r="F27" s="578"/>
      <c r="G27" s="578"/>
      <c r="H27" s="578"/>
      <c r="I27" s="578"/>
      <c r="J27" s="578"/>
      <c r="K27" s="578"/>
      <c r="L27" s="578"/>
      <c r="M27" s="578"/>
      <c r="N27" s="578"/>
      <c r="O27" s="578"/>
      <c r="P27" s="578"/>
      <c r="Q27" s="579"/>
      <c r="R27" s="580">
        <v>10883586</v>
      </c>
      <c r="S27" s="581"/>
      <c r="T27" s="581"/>
      <c r="U27" s="581"/>
      <c r="V27" s="581"/>
      <c r="W27" s="581"/>
      <c r="X27" s="581"/>
      <c r="Y27" s="582"/>
      <c r="Z27" s="583">
        <v>0.3</v>
      </c>
      <c r="AA27" s="653"/>
      <c r="AB27" s="653"/>
      <c r="AC27" s="661"/>
      <c r="AD27" s="568">
        <v>43</v>
      </c>
      <c r="AE27" s="581"/>
      <c r="AF27" s="581"/>
      <c r="AG27" s="581"/>
      <c r="AH27" s="581"/>
      <c r="AI27" s="581"/>
      <c r="AJ27" s="581"/>
      <c r="AK27" s="582"/>
      <c r="AL27" s="583">
        <v>0</v>
      </c>
      <c r="AM27" s="653"/>
      <c r="AN27" s="653"/>
      <c r="AO27" s="654"/>
      <c r="AP27" s="577" t="s">
        <v>278</v>
      </c>
      <c r="AQ27" s="578"/>
      <c r="AR27" s="578"/>
      <c r="AS27" s="578"/>
      <c r="AT27" s="578"/>
      <c r="AU27" s="578"/>
      <c r="AV27" s="578"/>
      <c r="AW27" s="578"/>
      <c r="AX27" s="578"/>
      <c r="AY27" s="578"/>
      <c r="AZ27" s="578"/>
      <c r="BA27" s="578"/>
      <c r="BB27" s="578"/>
      <c r="BC27" s="579"/>
      <c r="BD27" s="580">
        <v>1067956</v>
      </c>
      <c r="BE27" s="581"/>
      <c r="BF27" s="581"/>
      <c r="BG27" s="581"/>
      <c r="BH27" s="581"/>
      <c r="BI27" s="581"/>
      <c r="BJ27" s="581"/>
      <c r="BK27" s="582"/>
      <c r="BL27" s="583">
        <v>0.1</v>
      </c>
      <c r="BM27" s="653"/>
      <c r="BN27" s="653"/>
      <c r="BO27" s="661"/>
      <c r="BP27" s="568" t="s">
        <v>122</v>
      </c>
      <c r="BQ27" s="581"/>
      <c r="BR27" s="581"/>
      <c r="BS27" s="581"/>
      <c r="BT27" s="581"/>
      <c r="BU27" s="581"/>
      <c r="BV27" s="581"/>
      <c r="BW27" s="671"/>
      <c r="BY27" s="577" t="s">
        <v>279</v>
      </c>
      <c r="BZ27" s="662"/>
      <c r="CA27" s="662"/>
      <c r="CB27" s="662"/>
      <c r="CC27" s="662"/>
      <c r="CD27" s="662"/>
      <c r="CE27" s="662"/>
      <c r="CF27" s="662"/>
      <c r="CG27" s="662"/>
      <c r="CH27" s="662"/>
      <c r="CI27" s="662"/>
      <c r="CJ27" s="662"/>
      <c r="CK27" s="662"/>
      <c r="CL27" s="663"/>
      <c r="CM27" s="580" t="s">
        <v>122</v>
      </c>
      <c r="CN27" s="581"/>
      <c r="CO27" s="581"/>
      <c r="CP27" s="581"/>
      <c r="CQ27" s="581"/>
      <c r="CR27" s="581"/>
      <c r="CS27" s="581"/>
      <c r="CT27" s="582"/>
      <c r="CU27" s="583" t="s">
        <v>122</v>
      </c>
      <c r="CV27" s="653"/>
      <c r="CW27" s="653"/>
      <c r="CX27" s="661"/>
      <c r="CY27" s="568" t="s">
        <v>239</v>
      </c>
      <c r="CZ27" s="581"/>
      <c r="DA27" s="581"/>
      <c r="DB27" s="581"/>
      <c r="DC27" s="581"/>
      <c r="DD27" s="581"/>
      <c r="DE27" s="581"/>
      <c r="DF27" s="581"/>
      <c r="DG27" s="581"/>
      <c r="DH27" s="581"/>
      <c r="DI27" s="581"/>
      <c r="DJ27" s="581"/>
      <c r="DK27" s="582"/>
      <c r="DL27" s="568" t="s">
        <v>215</v>
      </c>
      <c r="DM27" s="581"/>
      <c r="DN27" s="581"/>
      <c r="DO27" s="581"/>
      <c r="DP27" s="581"/>
      <c r="DQ27" s="581"/>
      <c r="DR27" s="581"/>
      <c r="DS27" s="581"/>
      <c r="DT27" s="581"/>
      <c r="DU27" s="581"/>
      <c r="DV27" s="581"/>
      <c r="DW27" s="581"/>
      <c r="DX27" s="671"/>
    </row>
    <row r="28" spans="2:128" ht="11.25" customHeight="1" x14ac:dyDescent="0.2">
      <c r="B28" s="577" t="s">
        <v>280</v>
      </c>
      <c r="C28" s="578"/>
      <c r="D28" s="578"/>
      <c r="E28" s="578"/>
      <c r="F28" s="578"/>
      <c r="G28" s="578"/>
      <c r="H28" s="578"/>
      <c r="I28" s="578"/>
      <c r="J28" s="578"/>
      <c r="K28" s="578"/>
      <c r="L28" s="578"/>
      <c r="M28" s="578"/>
      <c r="N28" s="578"/>
      <c r="O28" s="578"/>
      <c r="P28" s="578"/>
      <c r="Q28" s="579"/>
      <c r="R28" s="580">
        <v>860263848</v>
      </c>
      <c r="S28" s="581"/>
      <c r="T28" s="581"/>
      <c r="U28" s="581"/>
      <c r="V28" s="581"/>
      <c r="W28" s="581"/>
      <c r="X28" s="581"/>
      <c r="Y28" s="582"/>
      <c r="Z28" s="583">
        <v>21.8</v>
      </c>
      <c r="AA28" s="653"/>
      <c r="AB28" s="653"/>
      <c r="AC28" s="661"/>
      <c r="AD28" s="568" t="s">
        <v>215</v>
      </c>
      <c r="AE28" s="581"/>
      <c r="AF28" s="581"/>
      <c r="AG28" s="581"/>
      <c r="AH28" s="581"/>
      <c r="AI28" s="581"/>
      <c r="AJ28" s="581"/>
      <c r="AK28" s="582"/>
      <c r="AL28" s="583" t="s">
        <v>122</v>
      </c>
      <c r="AM28" s="653"/>
      <c r="AN28" s="653"/>
      <c r="AO28" s="654"/>
      <c r="AP28" s="577" t="s">
        <v>281</v>
      </c>
      <c r="AQ28" s="578"/>
      <c r="AR28" s="578"/>
      <c r="AS28" s="578"/>
      <c r="AT28" s="578"/>
      <c r="AU28" s="578"/>
      <c r="AV28" s="578"/>
      <c r="AW28" s="578"/>
      <c r="AX28" s="578"/>
      <c r="AY28" s="578"/>
      <c r="AZ28" s="578"/>
      <c r="BA28" s="578"/>
      <c r="BB28" s="578"/>
      <c r="BC28" s="579"/>
      <c r="BD28" s="580">
        <v>7959</v>
      </c>
      <c r="BE28" s="581"/>
      <c r="BF28" s="581"/>
      <c r="BG28" s="581"/>
      <c r="BH28" s="581"/>
      <c r="BI28" s="581"/>
      <c r="BJ28" s="581"/>
      <c r="BK28" s="582"/>
      <c r="BL28" s="583">
        <v>0</v>
      </c>
      <c r="BM28" s="653"/>
      <c r="BN28" s="653"/>
      <c r="BO28" s="661"/>
      <c r="BP28" s="568" t="s">
        <v>122</v>
      </c>
      <c r="BQ28" s="581"/>
      <c r="BR28" s="581"/>
      <c r="BS28" s="581"/>
      <c r="BT28" s="581"/>
      <c r="BU28" s="581"/>
      <c r="BV28" s="581"/>
      <c r="BW28" s="671"/>
      <c r="BY28" s="577" t="s">
        <v>282</v>
      </c>
      <c r="BZ28" s="662"/>
      <c r="CA28" s="662"/>
      <c r="CB28" s="662"/>
      <c r="CC28" s="662"/>
      <c r="CD28" s="662"/>
      <c r="CE28" s="662"/>
      <c r="CF28" s="662"/>
      <c r="CG28" s="662"/>
      <c r="CH28" s="662"/>
      <c r="CI28" s="662"/>
      <c r="CJ28" s="662"/>
      <c r="CK28" s="662"/>
      <c r="CL28" s="663"/>
      <c r="CM28" s="580">
        <v>123551</v>
      </c>
      <c r="CN28" s="581"/>
      <c r="CO28" s="581"/>
      <c r="CP28" s="581"/>
      <c r="CQ28" s="581"/>
      <c r="CR28" s="581"/>
      <c r="CS28" s="581"/>
      <c r="CT28" s="582"/>
      <c r="CU28" s="583">
        <v>0</v>
      </c>
      <c r="CV28" s="653"/>
      <c r="CW28" s="653"/>
      <c r="CX28" s="661"/>
      <c r="CY28" s="568" t="s">
        <v>215</v>
      </c>
      <c r="CZ28" s="581"/>
      <c r="DA28" s="581"/>
      <c r="DB28" s="581"/>
      <c r="DC28" s="581"/>
      <c r="DD28" s="581"/>
      <c r="DE28" s="581"/>
      <c r="DF28" s="581"/>
      <c r="DG28" s="581"/>
      <c r="DH28" s="581"/>
      <c r="DI28" s="581"/>
      <c r="DJ28" s="581"/>
      <c r="DK28" s="582"/>
      <c r="DL28" s="568">
        <v>123551</v>
      </c>
      <c r="DM28" s="581"/>
      <c r="DN28" s="581"/>
      <c r="DO28" s="581"/>
      <c r="DP28" s="581"/>
      <c r="DQ28" s="581"/>
      <c r="DR28" s="581"/>
      <c r="DS28" s="581"/>
      <c r="DT28" s="581"/>
      <c r="DU28" s="581"/>
      <c r="DV28" s="581"/>
      <c r="DW28" s="581"/>
      <c r="DX28" s="671"/>
    </row>
    <row r="29" spans="2:128" ht="11.25" customHeight="1" x14ac:dyDescent="0.2">
      <c r="B29" s="577" t="s">
        <v>283</v>
      </c>
      <c r="C29" s="578"/>
      <c r="D29" s="578"/>
      <c r="E29" s="578"/>
      <c r="F29" s="578"/>
      <c r="G29" s="578"/>
      <c r="H29" s="578"/>
      <c r="I29" s="578"/>
      <c r="J29" s="578"/>
      <c r="K29" s="578"/>
      <c r="L29" s="578"/>
      <c r="M29" s="578"/>
      <c r="N29" s="578"/>
      <c r="O29" s="578"/>
      <c r="P29" s="578"/>
      <c r="Q29" s="579"/>
      <c r="R29" s="580" t="s">
        <v>122</v>
      </c>
      <c r="S29" s="581"/>
      <c r="T29" s="581"/>
      <c r="U29" s="581"/>
      <c r="V29" s="581"/>
      <c r="W29" s="581"/>
      <c r="X29" s="581"/>
      <c r="Y29" s="582"/>
      <c r="Z29" s="583" t="s">
        <v>122</v>
      </c>
      <c r="AA29" s="653"/>
      <c r="AB29" s="653"/>
      <c r="AC29" s="661"/>
      <c r="AD29" s="568" t="s">
        <v>215</v>
      </c>
      <c r="AE29" s="581"/>
      <c r="AF29" s="581"/>
      <c r="AG29" s="581"/>
      <c r="AH29" s="581"/>
      <c r="AI29" s="581"/>
      <c r="AJ29" s="581"/>
      <c r="AK29" s="582"/>
      <c r="AL29" s="583" t="s">
        <v>122</v>
      </c>
      <c r="AM29" s="653"/>
      <c r="AN29" s="653"/>
      <c r="AO29" s="654"/>
      <c r="AP29" s="577" t="s">
        <v>284</v>
      </c>
      <c r="AQ29" s="578"/>
      <c r="AR29" s="578"/>
      <c r="AS29" s="578"/>
      <c r="AT29" s="578"/>
      <c r="AU29" s="578"/>
      <c r="AV29" s="578"/>
      <c r="AW29" s="578"/>
      <c r="AX29" s="578"/>
      <c r="AY29" s="578"/>
      <c r="AZ29" s="578"/>
      <c r="BA29" s="578"/>
      <c r="BB29" s="578"/>
      <c r="BC29" s="579"/>
      <c r="BD29" s="580">
        <v>7959</v>
      </c>
      <c r="BE29" s="581"/>
      <c r="BF29" s="581"/>
      <c r="BG29" s="581"/>
      <c r="BH29" s="581"/>
      <c r="BI29" s="581"/>
      <c r="BJ29" s="581"/>
      <c r="BK29" s="582"/>
      <c r="BL29" s="583">
        <v>0</v>
      </c>
      <c r="BM29" s="653"/>
      <c r="BN29" s="653"/>
      <c r="BO29" s="661"/>
      <c r="BP29" s="568" t="s">
        <v>122</v>
      </c>
      <c r="BQ29" s="581"/>
      <c r="BR29" s="581"/>
      <c r="BS29" s="581"/>
      <c r="BT29" s="581"/>
      <c r="BU29" s="581"/>
      <c r="BV29" s="581"/>
      <c r="BW29" s="671"/>
      <c r="BY29" s="577" t="s">
        <v>285</v>
      </c>
      <c r="BZ29" s="662"/>
      <c r="CA29" s="662"/>
      <c r="CB29" s="662"/>
      <c r="CC29" s="662"/>
      <c r="CD29" s="662"/>
      <c r="CE29" s="662"/>
      <c r="CF29" s="662"/>
      <c r="CG29" s="662"/>
      <c r="CH29" s="662"/>
      <c r="CI29" s="662"/>
      <c r="CJ29" s="662"/>
      <c r="CK29" s="662"/>
      <c r="CL29" s="663"/>
      <c r="CM29" s="580">
        <v>16728761</v>
      </c>
      <c r="CN29" s="581"/>
      <c r="CO29" s="581"/>
      <c r="CP29" s="581"/>
      <c r="CQ29" s="581"/>
      <c r="CR29" s="581"/>
      <c r="CS29" s="581"/>
      <c r="CT29" s="582"/>
      <c r="CU29" s="583">
        <v>0.4</v>
      </c>
      <c r="CV29" s="653"/>
      <c r="CW29" s="653"/>
      <c r="CX29" s="661"/>
      <c r="CY29" s="568" t="s">
        <v>122</v>
      </c>
      <c r="CZ29" s="581"/>
      <c r="DA29" s="581"/>
      <c r="DB29" s="581"/>
      <c r="DC29" s="581"/>
      <c r="DD29" s="581"/>
      <c r="DE29" s="581"/>
      <c r="DF29" s="581"/>
      <c r="DG29" s="581"/>
      <c r="DH29" s="581"/>
      <c r="DI29" s="581"/>
      <c r="DJ29" s="581"/>
      <c r="DK29" s="582"/>
      <c r="DL29" s="568">
        <v>16728761</v>
      </c>
      <c r="DM29" s="581"/>
      <c r="DN29" s="581"/>
      <c r="DO29" s="581"/>
      <c r="DP29" s="581"/>
      <c r="DQ29" s="581"/>
      <c r="DR29" s="581"/>
      <c r="DS29" s="581"/>
      <c r="DT29" s="581"/>
      <c r="DU29" s="581"/>
      <c r="DV29" s="581"/>
      <c r="DW29" s="581"/>
      <c r="DX29" s="671"/>
    </row>
    <row r="30" spans="2:128" ht="11.25" customHeight="1" x14ac:dyDescent="0.2">
      <c r="B30" s="577" t="s">
        <v>286</v>
      </c>
      <c r="C30" s="578"/>
      <c r="D30" s="578"/>
      <c r="E30" s="578"/>
      <c r="F30" s="578"/>
      <c r="G30" s="578"/>
      <c r="H30" s="578"/>
      <c r="I30" s="578"/>
      <c r="J30" s="578"/>
      <c r="K30" s="578"/>
      <c r="L30" s="578"/>
      <c r="M30" s="578"/>
      <c r="N30" s="578"/>
      <c r="O30" s="578"/>
      <c r="P30" s="578"/>
      <c r="Q30" s="579"/>
      <c r="R30" s="580">
        <v>11100261</v>
      </c>
      <c r="S30" s="581"/>
      <c r="T30" s="581"/>
      <c r="U30" s="581"/>
      <c r="V30" s="581"/>
      <c r="W30" s="581"/>
      <c r="X30" s="581"/>
      <c r="Y30" s="582"/>
      <c r="Z30" s="583">
        <v>0.3</v>
      </c>
      <c r="AA30" s="653"/>
      <c r="AB30" s="653"/>
      <c r="AC30" s="661"/>
      <c r="AD30" s="568">
        <v>576783</v>
      </c>
      <c r="AE30" s="581"/>
      <c r="AF30" s="581"/>
      <c r="AG30" s="581"/>
      <c r="AH30" s="581"/>
      <c r="AI30" s="581"/>
      <c r="AJ30" s="581"/>
      <c r="AK30" s="582"/>
      <c r="AL30" s="583">
        <v>0</v>
      </c>
      <c r="AM30" s="653"/>
      <c r="AN30" s="653"/>
      <c r="AO30" s="654"/>
      <c r="AP30" s="577" t="s">
        <v>287</v>
      </c>
      <c r="AQ30" s="578"/>
      <c r="AR30" s="578"/>
      <c r="AS30" s="578"/>
      <c r="AT30" s="578"/>
      <c r="AU30" s="578"/>
      <c r="AV30" s="578"/>
      <c r="AW30" s="578"/>
      <c r="AX30" s="578"/>
      <c r="AY30" s="578"/>
      <c r="AZ30" s="578"/>
      <c r="BA30" s="578"/>
      <c r="BB30" s="578"/>
      <c r="BC30" s="579"/>
      <c r="BD30" s="580">
        <v>1059997</v>
      </c>
      <c r="BE30" s="581"/>
      <c r="BF30" s="581"/>
      <c r="BG30" s="581"/>
      <c r="BH30" s="581"/>
      <c r="BI30" s="581"/>
      <c r="BJ30" s="581"/>
      <c r="BK30" s="582"/>
      <c r="BL30" s="583">
        <v>0.1</v>
      </c>
      <c r="BM30" s="653"/>
      <c r="BN30" s="653"/>
      <c r="BO30" s="661"/>
      <c r="BP30" s="568" t="s">
        <v>122</v>
      </c>
      <c r="BQ30" s="581"/>
      <c r="BR30" s="581"/>
      <c r="BS30" s="581"/>
      <c r="BT30" s="581"/>
      <c r="BU30" s="581"/>
      <c r="BV30" s="581"/>
      <c r="BW30" s="671"/>
      <c r="BY30" s="577" t="s">
        <v>288</v>
      </c>
      <c r="BZ30" s="662"/>
      <c r="CA30" s="662"/>
      <c r="CB30" s="662"/>
      <c r="CC30" s="662"/>
      <c r="CD30" s="662"/>
      <c r="CE30" s="662"/>
      <c r="CF30" s="662"/>
      <c r="CG30" s="662"/>
      <c r="CH30" s="662"/>
      <c r="CI30" s="662"/>
      <c r="CJ30" s="662"/>
      <c r="CK30" s="662"/>
      <c r="CL30" s="663"/>
      <c r="CM30" s="580">
        <v>4364768</v>
      </c>
      <c r="CN30" s="581"/>
      <c r="CO30" s="581"/>
      <c r="CP30" s="581"/>
      <c r="CQ30" s="581"/>
      <c r="CR30" s="581"/>
      <c r="CS30" s="581"/>
      <c r="CT30" s="582"/>
      <c r="CU30" s="583">
        <v>0.1</v>
      </c>
      <c r="CV30" s="653"/>
      <c r="CW30" s="653"/>
      <c r="CX30" s="661"/>
      <c r="CY30" s="568" t="s">
        <v>215</v>
      </c>
      <c r="CZ30" s="581"/>
      <c r="DA30" s="581"/>
      <c r="DB30" s="581"/>
      <c r="DC30" s="581"/>
      <c r="DD30" s="581"/>
      <c r="DE30" s="581"/>
      <c r="DF30" s="581"/>
      <c r="DG30" s="581"/>
      <c r="DH30" s="581"/>
      <c r="DI30" s="581"/>
      <c r="DJ30" s="581"/>
      <c r="DK30" s="582"/>
      <c r="DL30" s="568">
        <v>4364768</v>
      </c>
      <c r="DM30" s="581"/>
      <c r="DN30" s="581"/>
      <c r="DO30" s="581"/>
      <c r="DP30" s="581"/>
      <c r="DQ30" s="581"/>
      <c r="DR30" s="581"/>
      <c r="DS30" s="581"/>
      <c r="DT30" s="581"/>
      <c r="DU30" s="581"/>
      <c r="DV30" s="581"/>
      <c r="DW30" s="581"/>
      <c r="DX30" s="671"/>
    </row>
    <row r="31" spans="2:128" ht="11.25" customHeight="1" x14ac:dyDescent="0.2">
      <c r="B31" s="577" t="s">
        <v>289</v>
      </c>
      <c r="C31" s="578"/>
      <c r="D31" s="578"/>
      <c r="E31" s="578"/>
      <c r="F31" s="578"/>
      <c r="G31" s="578"/>
      <c r="H31" s="578"/>
      <c r="I31" s="578"/>
      <c r="J31" s="578"/>
      <c r="K31" s="578"/>
      <c r="L31" s="578"/>
      <c r="M31" s="578"/>
      <c r="N31" s="578"/>
      <c r="O31" s="578"/>
      <c r="P31" s="578"/>
      <c r="Q31" s="579"/>
      <c r="R31" s="580">
        <v>1483814</v>
      </c>
      <c r="S31" s="581"/>
      <c r="T31" s="581"/>
      <c r="U31" s="581"/>
      <c r="V31" s="581"/>
      <c r="W31" s="581"/>
      <c r="X31" s="581"/>
      <c r="Y31" s="582"/>
      <c r="Z31" s="583">
        <v>0</v>
      </c>
      <c r="AA31" s="653"/>
      <c r="AB31" s="653"/>
      <c r="AC31" s="661"/>
      <c r="AD31" s="568" t="s">
        <v>122</v>
      </c>
      <c r="AE31" s="581"/>
      <c r="AF31" s="581"/>
      <c r="AG31" s="581"/>
      <c r="AH31" s="581"/>
      <c r="AI31" s="581"/>
      <c r="AJ31" s="581"/>
      <c r="AK31" s="582"/>
      <c r="AL31" s="583" t="s">
        <v>215</v>
      </c>
      <c r="AM31" s="653"/>
      <c r="AN31" s="653"/>
      <c r="AO31" s="654"/>
      <c r="AP31" s="577" t="s">
        <v>290</v>
      </c>
      <c r="AQ31" s="578"/>
      <c r="AR31" s="578"/>
      <c r="AS31" s="578"/>
      <c r="AT31" s="578"/>
      <c r="AU31" s="578"/>
      <c r="AV31" s="578"/>
      <c r="AW31" s="578"/>
      <c r="AX31" s="578"/>
      <c r="AY31" s="578"/>
      <c r="AZ31" s="578"/>
      <c r="BA31" s="578"/>
      <c r="BB31" s="578"/>
      <c r="BC31" s="579"/>
      <c r="BD31" s="580">
        <v>178655</v>
      </c>
      <c r="BE31" s="581"/>
      <c r="BF31" s="581"/>
      <c r="BG31" s="581"/>
      <c r="BH31" s="581"/>
      <c r="BI31" s="581"/>
      <c r="BJ31" s="581"/>
      <c r="BK31" s="582"/>
      <c r="BL31" s="583">
        <v>0</v>
      </c>
      <c r="BM31" s="653"/>
      <c r="BN31" s="653"/>
      <c r="BO31" s="661"/>
      <c r="BP31" s="568" t="s">
        <v>122</v>
      </c>
      <c r="BQ31" s="581"/>
      <c r="BR31" s="581"/>
      <c r="BS31" s="581"/>
      <c r="BT31" s="581"/>
      <c r="BU31" s="581"/>
      <c r="BV31" s="581"/>
      <c r="BW31" s="671"/>
      <c r="BY31" s="577" t="s">
        <v>291</v>
      </c>
      <c r="BZ31" s="662"/>
      <c r="CA31" s="662"/>
      <c r="CB31" s="662"/>
      <c r="CC31" s="662"/>
      <c r="CD31" s="662"/>
      <c r="CE31" s="662"/>
      <c r="CF31" s="662"/>
      <c r="CG31" s="662"/>
      <c r="CH31" s="662"/>
      <c r="CI31" s="662"/>
      <c r="CJ31" s="662"/>
      <c r="CK31" s="662"/>
      <c r="CL31" s="663"/>
      <c r="CM31" s="580">
        <v>31789537</v>
      </c>
      <c r="CN31" s="581"/>
      <c r="CO31" s="581"/>
      <c r="CP31" s="581"/>
      <c r="CQ31" s="581"/>
      <c r="CR31" s="581"/>
      <c r="CS31" s="581"/>
      <c r="CT31" s="582"/>
      <c r="CU31" s="583">
        <v>0.8</v>
      </c>
      <c r="CV31" s="653"/>
      <c r="CW31" s="653"/>
      <c r="CX31" s="661"/>
      <c r="CY31" s="568" t="s">
        <v>122</v>
      </c>
      <c r="CZ31" s="581"/>
      <c r="DA31" s="581"/>
      <c r="DB31" s="581"/>
      <c r="DC31" s="581"/>
      <c r="DD31" s="581"/>
      <c r="DE31" s="581"/>
      <c r="DF31" s="581"/>
      <c r="DG31" s="581"/>
      <c r="DH31" s="581"/>
      <c r="DI31" s="581"/>
      <c r="DJ31" s="581"/>
      <c r="DK31" s="582"/>
      <c r="DL31" s="568">
        <v>31789537</v>
      </c>
      <c r="DM31" s="581"/>
      <c r="DN31" s="581"/>
      <c r="DO31" s="581"/>
      <c r="DP31" s="581"/>
      <c r="DQ31" s="581"/>
      <c r="DR31" s="581"/>
      <c r="DS31" s="581"/>
      <c r="DT31" s="581"/>
      <c r="DU31" s="581"/>
      <c r="DV31" s="581"/>
      <c r="DW31" s="581"/>
      <c r="DX31" s="671"/>
    </row>
    <row r="32" spans="2:128" ht="11.25" customHeight="1" x14ac:dyDescent="0.2">
      <c r="B32" s="577" t="s">
        <v>292</v>
      </c>
      <c r="C32" s="578"/>
      <c r="D32" s="578"/>
      <c r="E32" s="578"/>
      <c r="F32" s="578"/>
      <c r="G32" s="578"/>
      <c r="H32" s="578"/>
      <c r="I32" s="578"/>
      <c r="J32" s="578"/>
      <c r="K32" s="578"/>
      <c r="L32" s="578"/>
      <c r="M32" s="578"/>
      <c r="N32" s="578"/>
      <c r="O32" s="578"/>
      <c r="P32" s="578"/>
      <c r="Q32" s="579"/>
      <c r="R32" s="580">
        <v>138139046</v>
      </c>
      <c r="S32" s="581"/>
      <c r="T32" s="581"/>
      <c r="U32" s="581"/>
      <c r="V32" s="581"/>
      <c r="W32" s="581"/>
      <c r="X32" s="581"/>
      <c r="Y32" s="582"/>
      <c r="Z32" s="583">
        <v>3.5</v>
      </c>
      <c r="AA32" s="653"/>
      <c r="AB32" s="653"/>
      <c r="AC32" s="661"/>
      <c r="AD32" s="568" t="s">
        <v>122</v>
      </c>
      <c r="AE32" s="581"/>
      <c r="AF32" s="581"/>
      <c r="AG32" s="581"/>
      <c r="AH32" s="581"/>
      <c r="AI32" s="581"/>
      <c r="AJ32" s="581"/>
      <c r="AK32" s="582"/>
      <c r="AL32" s="583" t="s">
        <v>122</v>
      </c>
      <c r="AM32" s="653"/>
      <c r="AN32" s="653"/>
      <c r="AO32" s="654"/>
      <c r="AP32" s="577" t="s">
        <v>160</v>
      </c>
      <c r="AQ32" s="578"/>
      <c r="AR32" s="578"/>
      <c r="AS32" s="578"/>
      <c r="AT32" s="578"/>
      <c r="AU32" s="578"/>
      <c r="AV32" s="578"/>
      <c r="AW32" s="578"/>
      <c r="AX32" s="578"/>
      <c r="AY32" s="578"/>
      <c r="AZ32" s="578"/>
      <c r="BA32" s="578"/>
      <c r="BB32" s="578"/>
      <c r="BC32" s="579"/>
      <c r="BD32" s="580">
        <v>1455218797</v>
      </c>
      <c r="BE32" s="581"/>
      <c r="BF32" s="581"/>
      <c r="BG32" s="581"/>
      <c r="BH32" s="581"/>
      <c r="BI32" s="581"/>
      <c r="BJ32" s="581"/>
      <c r="BK32" s="582"/>
      <c r="BL32" s="583">
        <v>100</v>
      </c>
      <c r="BM32" s="653"/>
      <c r="BN32" s="653"/>
      <c r="BO32" s="661"/>
      <c r="BP32" s="568">
        <v>49797352</v>
      </c>
      <c r="BQ32" s="581"/>
      <c r="BR32" s="581"/>
      <c r="BS32" s="581"/>
      <c r="BT32" s="581"/>
      <c r="BU32" s="581"/>
      <c r="BV32" s="581"/>
      <c r="BW32" s="671"/>
      <c r="BY32" s="577" t="s">
        <v>293</v>
      </c>
      <c r="BZ32" s="578"/>
      <c r="CA32" s="578"/>
      <c r="CB32" s="578"/>
      <c r="CC32" s="578"/>
      <c r="CD32" s="578"/>
      <c r="CE32" s="578"/>
      <c r="CF32" s="578"/>
      <c r="CG32" s="578"/>
      <c r="CH32" s="578"/>
      <c r="CI32" s="578"/>
      <c r="CJ32" s="578"/>
      <c r="CK32" s="578"/>
      <c r="CL32" s="579"/>
      <c r="CM32" s="580" t="s">
        <v>215</v>
      </c>
      <c r="CN32" s="581"/>
      <c r="CO32" s="581"/>
      <c r="CP32" s="581"/>
      <c r="CQ32" s="581"/>
      <c r="CR32" s="581"/>
      <c r="CS32" s="581"/>
      <c r="CT32" s="582"/>
      <c r="CU32" s="583" t="s">
        <v>215</v>
      </c>
      <c r="CV32" s="653"/>
      <c r="CW32" s="653"/>
      <c r="CX32" s="661"/>
      <c r="CY32" s="568" t="s">
        <v>122</v>
      </c>
      <c r="CZ32" s="581"/>
      <c r="DA32" s="581"/>
      <c r="DB32" s="581"/>
      <c r="DC32" s="581"/>
      <c r="DD32" s="581"/>
      <c r="DE32" s="581"/>
      <c r="DF32" s="581"/>
      <c r="DG32" s="581"/>
      <c r="DH32" s="581"/>
      <c r="DI32" s="581"/>
      <c r="DJ32" s="581"/>
      <c r="DK32" s="582"/>
      <c r="DL32" s="568" t="s">
        <v>122</v>
      </c>
      <c r="DM32" s="581"/>
      <c r="DN32" s="581"/>
      <c r="DO32" s="581"/>
      <c r="DP32" s="581"/>
      <c r="DQ32" s="581"/>
      <c r="DR32" s="581"/>
      <c r="DS32" s="581"/>
      <c r="DT32" s="581"/>
      <c r="DU32" s="581"/>
      <c r="DV32" s="581"/>
      <c r="DW32" s="581"/>
      <c r="DX32" s="671"/>
    </row>
    <row r="33" spans="2:128" ht="11.25" customHeight="1" x14ac:dyDescent="0.2">
      <c r="B33" s="577" t="s">
        <v>294</v>
      </c>
      <c r="C33" s="578"/>
      <c r="D33" s="578"/>
      <c r="E33" s="578"/>
      <c r="F33" s="578"/>
      <c r="G33" s="578"/>
      <c r="H33" s="578"/>
      <c r="I33" s="578"/>
      <c r="J33" s="578"/>
      <c r="K33" s="578"/>
      <c r="L33" s="578"/>
      <c r="M33" s="578"/>
      <c r="N33" s="578"/>
      <c r="O33" s="578"/>
      <c r="P33" s="578"/>
      <c r="Q33" s="579"/>
      <c r="R33" s="580">
        <v>25368693</v>
      </c>
      <c r="S33" s="581"/>
      <c r="T33" s="581"/>
      <c r="U33" s="581"/>
      <c r="V33" s="581"/>
      <c r="W33" s="581"/>
      <c r="X33" s="581"/>
      <c r="Y33" s="582"/>
      <c r="Z33" s="583">
        <v>0.6</v>
      </c>
      <c r="AA33" s="653"/>
      <c r="AB33" s="653"/>
      <c r="AC33" s="661"/>
      <c r="AD33" s="568" t="s">
        <v>131</v>
      </c>
      <c r="AE33" s="581"/>
      <c r="AF33" s="581"/>
      <c r="AG33" s="581"/>
      <c r="AH33" s="581"/>
      <c r="AI33" s="581"/>
      <c r="AJ33" s="581"/>
      <c r="AK33" s="582"/>
      <c r="AL33" s="583" t="s">
        <v>215</v>
      </c>
      <c r="AM33" s="653"/>
      <c r="AN33" s="653"/>
      <c r="AO33" s="654"/>
      <c r="AP33" s="577"/>
      <c r="AQ33" s="662"/>
      <c r="AR33" s="662"/>
      <c r="AS33" s="662"/>
      <c r="AT33" s="662"/>
      <c r="AU33" s="662"/>
      <c r="AV33" s="662"/>
      <c r="AW33" s="662"/>
      <c r="AX33" s="662"/>
      <c r="AY33" s="662"/>
      <c r="AZ33" s="662"/>
      <c r="BA33" s="662"/>
      <c r="BB33" s="662"/>
      <c r="BC33" s="663"/>
      <c r="BD33" s="580"/>
      <c r="BE33" s="581"/>
      <c r="BF33" s="581"/>
      <c r="BG33" s="581"/>
      <c r="BH33" s="581"/>
      <c r="BI33" s="581"/>
      <c r="BJ33" s="581"/>
      <c r="BK33" s="582"/>
      <c r="BL33" s="652"/>
      <c r="BM33" s="652"/>
      <c r="BN33" s="652"/>
      <c r="BO33" s="652"/>
      <c r="BP33" s="650"/>
      <c r="BQ33" s="650"/>
      <c r="BR33" s="650"/>
      <c r="BS33" s="650"/>
      <c r="BT33" s="650"/>
      <c r="BU33" s="650"/>
      <c r="BV33" s="650"/>
      <c r="BW33" s="651"/>
      <c r="BY33" s="586" t="s">
        <v>295</v>
      </c>
      <c r="BZ33" s="587"/>
      <c r="CA33" s="587"/>
      <c r="CB33" s="587"/>
      <c r="CC33" s="587"/>
      <c r="CD33" s="587"/>
      <c r="CE33" s="587"/>
      <c r="CF33" s="587"/>
      <c r="CG33" s="587"/>
      <c r="CH33" s="587"/>
      <c r="CI33" s="587"/>
      <c r="CJ33" s="587"/>
      <c r="CK33" s="587"/>
      <c r="CL33" s="588"/>
      <c r="CM33" s="580">
        <v>3895343951</v>
      </c>
      <c r="CN33" s="581"/>
      <c r="CO33" s="581"/>
      <c r="CP33" s="581"/>
      <c r="CQ33" s="581"/>
      <c r="CR33" s="581"/>
      <c r="CS33" s="581"/>
      <c r="CT33" s="582"/>
      <c r="CU33" s="592">
        <v>100</v>
      </c>
      <c r="CV33" s="666"/>
      <c r="CW33" s="666"/>
      <c r="CX33" s="667"/>
      <c r="CY33" s="568">
        <v>185477139</v>
      </c>
      <c r="CZ33" s="581"/>
      <c r="DA33" s="581"/>
      <c r="DB33" s="581"/>
      <c r="DC33" s="581"/>
      <c r="DD33" s="581"/>
      <c r="DE33" s="581"/>
      <c r="DF33" s="581"/>
      <c r="DG33" s="581"/>
      <c r="DH33" s="581"/>
      <c r="DI33" s="581"/>
      <c r="DJ33" s="581"/>
      <c r="DK33" s="582"/>
      <c r="DL33" s="568">
        <v>2198448477</v>
      </c>
      <c r="DM33" s="581"/>
      <c r="DN33" s="581"/>
      <c r="DO33" s="581"/>
      <c r="DP33" s="581"/>
      <c r="DQ33" s="581"/>
      <c r="DR33" s="581"/>
      <c r="DS33" s="581"/>
      <c r="DT33" s="581"/>
      <c r="DU33" s="581"/>
      <c r="DV33" s="581"/>
      <c r="DW33" s="581"/>
      <c r="DX33" s="671"/>
    </row>
    <row r="34" spans="2:128" ht="11.25" customHeight="1" x14ac:dyDescent="0.2">
      <c r="B34" s="577" t="s">
        <v>296</v>
      </c>
      <c r="C34" s="578"/>
      <c r="D34" s="578"/>
      <c r="E34" s="578"/>
      <c r="F34" s="578"/>
      <c r="G34" s="578"/>
      <c r="H34" s="578"/>
      <c r="I34" s="578"/>
      <c r="J34" s="578"/>
      <c r="K34" s="578"/>
      <c r="L34" s="578"/>
      <c r="M34" s="578"/>
      <c r="N34" s="578"/>
      <c r="O34" s="578"/>
      <c r="P34" s="578"/>
      <c r="Q34" s="579"/>
      <c r="R34" s="580">
        <v>772975800</v>
      </c>
      <c r="S34" s="581"/>
      <c r="T34" s="581"/>
      <c r="U34" s="581"/>
      <c r="V34" s="581"/>
      <c r="W34" s="581"/>
      <c r="X34" s="581"/>
      <c r="Y34" s="582"/>
      <c r="Z34" s="583">
        <v>19.600000000000001</v>
      </c>
      <c r="AA34" s="653"/>
      <c r="AB34" s="653"/>
      <c r="AC34" s="661"/>
      <c r="AD34" s="568">
        <v>9928871</v>
      </c>
      <c r="AE34" s="581"/>
      <c r="AF34" s="581"/>
      <c r="AG34" s="581"/>
      <c r="AH34" s="581"/>
      <c r="AI34" s="581"/>
      <c r="AJ34" s="581"/>
      <c r="AK34" s="582"/>
      <c r="AL34" s="583">
        <v>0.6</v>
      </c>
      <c r="AM34" s="653"/>
      <c r="AN34" s="653"/>
      <c r="AO34" s="654"/>
      <c r="AP34" s="577"/>
      <c r="AQ34" s="662"/>
      <c r="AR34" s="662"/>
      <c r="AS34" s="662"/>
      <c r="AT34" s="662"/>
      <c r="AU34" s="662"/>
      <c r="AV34" s="662"/>
      <c r="AW34" s="662"/>
      <c r="AX34" s="662"/>
      <c r="AY34" s="662"/>
      <c r="AZ34" s="662"/>
      <c r="BA34" s="662"/>
      <c r="BB34" s="662"/>
      <c r="BC34" s="663"/>
      <c r="BD34" s="580"/>
      <c r="BE34" s="581"/>
      <c r="BF34" s="581"/>
      <c r="BG34" s="581"/>
      <c r="BH34" s="581"/>
      <c r="BI34" s="581"/>
      <c r="BJ34" s="581"/>
      <c r="BK34" s="582"/>
      <c r="BL34" s="652"/>
      <c r="BM34" s="652"/>
      <c r="BN34" s="652"/>
      <c r="BO34" s="652"/>
      <c r="BP34" s="650"/>
      <c r="BQ34" s="650"/>
      <c r="BR34" s="650"/>
      <c r="BS34" s="650"/>
      <c r="BT34" s="650"/>
      <c r="BU34" s="650"/>
      <c r="BV34" s="650"/>
      <c r="BW34" s="651"/>
      <c r="BY34" s="647" t="s">
        <v>297</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7" t="s">
        <v>298</v>
      </c>
      <c r="C35" s="578"/>
      <c r="D35" s="578"/>
      <c r="E35" s="578"/>
      <c r="F35" s="578"/>
      <c r="G35" s="578"/>
      <c r="H35" s="578"/>
      <c r="I35" s="578"/>
      <c r="J35" s="578"/>
      <c r="K35" s="578"/>
      <c r="L35" s="578"/>
      <c r="M35" s="578"/>
      <c r="N35" s="578"/>
      <c r="O35" s="578"/>
      <c r="P35" s="578"/>
      <c r="Q35" s="579"/>
      <c r="R35" s="580">
        <v>122914237</v>
      </c>
      <c r="S35" s="581"/>
      <c r="T35" s="581"/>
      <c r="U35" s="581"/>
      <c r="V35" s="581"/>
      <c r="W35" s="581"/>
      <c r="X35" s="581"/>
      <c r="Y35" s="582"/>
      <c r="Z35" s="583">
        <v>3.1</v>
      </c>
      <c r="AA35" s="653"/>
      <c r="AB35" s="653"/>
      <c r="AC35" s="661"/>
      <c r="AD35" s="568" t="s">
        <v>122</v>
      </c>
      <c r="AE35" s="581"/>
      <c r="AF35" s="581"/>
      <c r="AG35" s="581"/>
      <c r="AH35" s="581"/>
      <c r="AI35" s="581"/>
      <c r="AJ35" s="581"/>
      <c r="AK35" s="582"/>
      <c r="AL35" s="583" t="s">
        <v>122</v>
      </c>
      <c r="AM35" s="653"/>
      <c r="AN35" s="653"/>
      <c r="AO35" s="654"/>
      <c r="AP35" s="577"/>
      <c r="AQ35" s="662"/>
      <c r="AR35" s="662"/>
      <c r="AS35" s="662"/>
      <c r="AT35" s="662"/>
      <c r="AU35" s="662"/>
      <c r="AV35" s="662"/>
      <c r="AW35" s="662"/>
      <c r="AX35" s="662"/>
      <c r="AY35" s="662"/>
      <c r="AZ35" s="662"/>
      <c r="BA35" s="662"/>
      <c r="BB35" s="662"/>
      <c r="BC35" s="663"/>
      <c r="BD35" s="580"/>
      <c r="BE35" s="581"/>
      <c r="BF35" s="581"/>
      <c r="BG35" s="581"/>
      <c r="BH35" s="581"/>
      <c r="BI35" s="581"/>
      <c r="BJ35" s="581"/>
      <c r="BK35" s="582"/>
      <c r="BL35" s="652"/>
      <c r="BM35" s="652"/>
      <c r="BN35" s="652"/>
      <c r="BO35" s="652"/>
      <c r="BP35" s="650"/>
      <c r="BQ35" s="650"/>
      <c r="BR35" s="650"/>
      <c r="BS35" s="650"/>
      <c r="BT35" s="650"/>
      <c r="BU35" s="650"/>
      <c r="BV35" s="650"/>
      <c r="BW35" s="651"/>
      <c r="BY35" s="647" t="s">
        <v>203</v>
      </c>
      <c r="BZ35" s="648"/>
      <c r="CA35" s="648"/>
      <c r="CB35" s="648"/>
      <c r="CC35" s="648"/>
      <c r="CD35" s="648"/>
      <c r="CE35" s="648"/>
      <c r="CF35" s="648"/>
      <c r="CG35" s="648"/>
      <c r="CH35" s="648"/>
      <c r="CI35" s="648"/>
      <c r="CJ35" s="648"/>
      <c r="CK35" s="648"/>
      <c r="CL35" s="649"/>
      <c r="CM35" s="647" t="s">
        <v>299</v>
      </c>
      <c r="CN35" s="648"/>
      <c r="CO35" s="648"/>
      <c r="CP35" s="648"/>
      <c r="CQ35" s="648"/>
      <c r="CR35" s="648"/>
      <c r="CS35" s="648"/>
      <c r="CT35" s="649"/>
      <c r="CU35" s="647" t="s">
        <v>300</v>
      </c>
      <c r="CV35" s="648"/>
      <c r="CW35" s="648"/>
      <c r="CX35" s="649"/>
      <c r="CY35" s="647" t="s">
        <v>301</v>
      </c>
      <c r="CZ35" s="648"/>
      <c r="DA35" s="648"/>
      <c r="DB35" s="648"/>
      <c r="DC35" s="648"/>
      <c r="DD35" s="648"/>
      <c r="DE35" s="648"/>
      <c r="DF35" s="649"/>
      <c r="DG35" s="668" t="s">
        <v>302</v>
      </c>
      <c r="DH35" s="669"/>
      <c r="DI35" s="669"/>
      <c r="DJ35" s="669"/>
      <c r="DK35" s="669"/>
      <c r="DL35" s="669"/>
      <c r="DM35" s="669"/>
      <c r="DN35" s="669"/>
      <c r="DO35" s="669"/>
      <c r="DP35" s="669"/>
      <c r="DQ35" s="670"/>
      <c r="DR35" s="647" t="s">
        <v>303</v>
      </c>
      <c r="DS35" s="648"/>
      <c r="DT35" s="648"/>
      <c r="DU35" s="648"/>
      <c r="DV35" s="648"/>
      <c r="DW35" s="648"/>
      <c r="DX35" s="649"/>
    </row>
    <row r="36" spans="2:128" ht="11.25" customHeight="1" x14ac:dyDescent="0.2">
      <c r="B36" s="577" t="s">
        <v>304</v>
      </c>
      <c r="C36" s="578"/>
      <c r="D36" s="578"/>
      <c r="E36" s="578"/>
      <c r="F36" s="578"/>
      <c r="G36" s="578"/>
      <c r="H36" s="578"/>
      <c r="I36" s="578"/>
      <c r="J36" s="578"/>
      <c r="K36" s="578"/>
      <c r="L36" s="578"/>
      <c r="M36" s="578"/>
      <c r="N36" s="578"/>
      <c r="O36" s="578"/>
      <c r="P36" s="578"/>
      <c r="Q36" s="579"/>
      <c r="R36" s="580" t="s">
        <v>122</v>
      </c>
      <c r="S36" s="581"/>
      <c r="T36" s="581"/>
      <c r="U36" s="581"/>
      <c r="V36" s="581"/>
      <c r="W36" s="581"/>
      <c r="X36" s="581"/>
      <c r="Y36" s="582"/>
      <c r="Z36" s="583" t="s">
        <v>122</v>
      </c>
      <c r="AA36" s="653"/>
      <c r="AB36" s="653"/>
      <c r="AC36" s="661"/>
      <c r="AD36" s="568" t="s">
        <v>122</v>
      </c>
      <c r="AE36" s="581"/>
      <c r="AF36" s="581"/>
      <c r="AG36" s="581"/>
      <c r="AH36" s="581"/>
      <c r="AI36" s="581"/>
      <c r="AJ36" s="581"/>
      <c r="AK36" s="582"/>
      <c r="AL36" s="583" t="s">
        <v>122</v>
      </c>
      <c r="AM36" s="653"/>
      <c r="AN36" s="653"/>
      <c r="AO36" s="654"/>
      <c r="AP36" s="577"/>
      <c r="AQ36" s="662"/>
      <c r="AR36" s="662"/>
      <c r="AS36" s="662"/>
      <c r="AT36" s="662"/>
      <c r="AU36" s="662"/>
      <c r="AV36" s="662"/>
      <c r="AW36" s="662"/>
      <c r="AX36" s="662"/>
      <c r="AY36" s="662"/>
      <c r="AZ36" s="662"/>
      <c r="BA36" s="662"/>
      <c r="BB36" s="662"/>
      <c r="BC36" s="663"/>
      <c r="BD36" s="580"/>
      <c r="BE36" s="581"/>
      <c r="BF36" s="581"/>
      <c r="BG36" s="581"/>
      <c r="BH36" s="581"/>
      <c r="BI36" s="581"/>
      <c r="BJ36" s="581"/>
      <c r="BK36" s="582"/>
      <c r="BL36" s="652"/>
      <c r="BM36" s="652"/>
      <c r="BN36" s="652"/>
      <c r="BO36" s="652"/>
      <c r="BP36" s="650"/>
      <c r="BQ36" s="650"/>
      <c r="BR36" s="650"/>
      <c r="BS36" s="650"/>
      <c r="BT36" s="650"/>
      <c r="BU36" s="650"/>
      <c r="BV36" s="650"/>
      <c r="BW36" s="651"/>
      <c r="BY36" s="641" t="s">
        <v>305</v>
      </c>
      <c r="BZ36" s="642"/>
      <c r="CA36" s="642"/>
      <c r="CB36" s="642"/>
      <c r="CC36" s="642"/>
      <c r="CD36" s="642"/>
      <c r="CE36" s="642"/>
      <c r="CF36" s="642"/>
      <c r="CG36" s="642"/>
      <c r="CH36" s="642"/>
      <c r="CI36" s="642"/>
      <c r="CJ36" s="642"/>
      <c r="CK36" s="642"/>
      <c r="CL36" s="643"/>
      <c r="CM36" s="664">
        <v>1149024516</v>
      </c>
      <c r="CN36" s="656"/>
      <c r="CO36" s="656"/>
      <c r="CP36" s="656"/>
      <c r="CQ36" s="656"/>
      <c r="CR36" s="656"/>
      <c r="CS36" s="656"/>
      <c r="CT36" s="657"/>
      <c r="CU36" s="658">
        <v>29.5</v>
      </c>
      <c r="CV36" s="659"/>
      <c r="CW36" s="659"/>
      <c r="CX36" s="665"/>
      <c r="CY36" s="655">
        <v>986601019</v>
      </c>
      <c r="CZ36" s="656"/>
      <c r="DA36" s="656"/>
      <c r="DB36" s="656"/>
      <c r="DC36" s="656"/>
      <c r="DD36" s="656"/>
      <c r="DE36" s="656"/>
      <c r="DF36" s="657"/>
      <c r="DG36" s="655">
        <v>980845733</v>
      </c>
      <c r="DH36" s="656"/>
      <c r="DI36" s="656"/>
      <c r="DJ36" s="656"/>
      <c r="DK36" s="656"/>
      <c r="DL36" s="656"/>
      <c r="DM36" s="656"/>
      <c r="DN36" s="656"/>
      <c r="DO36" s="656"/>
      <c r="DP36" s="656"/>
      <c r="DQ36" s="657"/>
      <c r="DR36" s="658">
        <v>59.2</v>
      </c>
      <c r="DS36" s="659"/>
      <c r="DT36" s="659"/>
      <c r="DU36" s="659"/>
      <c r="DV36" s="659"/>
      <c r="DW36" s="659"/>
      <c r="DX36" s="660"/>
    </row>
    <row r="37" spans="2:128" ht="11.25" customHeight="1" x14ac:dyDescent="0.2">
      <c r="B37" s="577" t="s">
        <v>306</v>
      </c>
      <c r="C37" s="578"/>
      <c r="D37" s="578"/>
      <c r="E37" s="578"/>
      <c r="F37" s="578"/>
      <c r="G37" s="578"/>
      <c r="H37" s="578"/>
      <c r="I37" s="578"/>
      <c r="J37" s="578"/>
      <c r="K37" s="578"/>
      <c r="L37" s="578"/>
      <c r="M37" s="578"/>
      <c r="N37" s="578"/>
      <c r="O37" s="578"/>
      <c r="P37" s="578"/>
      <c r="Q37" s="579"/>
      <c r="R37" s="580">
        <v>40913237</v>
      </c>
      <c r="S37" s="581"/>
      <c r="T37" s="581"/>
      <c r="U37" s="581"/>
      <c r="V37" s="581"/>
      <c r="W37" s="581"/>
      <c r="X37" s="581"/>
      <c r="Y37" s="582"/>
      <c r="Z37" s="583">
        <v>1</v>
      </c>
      <c r="AA37" s="653"/>
      <c r="AB37" s="653"/>
      <c r="AC37" s="661"/>
      <c r="AD37" s="568" t="s">
        <v>122</v>
      </c>
      <c r="AE37" s="581"/>
      <c r="AF37" s="581"/>
      <c r="AG37" s="581"/>
      <c r="AH37" s="581"/>
      <c r="AI37" s="581"/>
      <c r="AJ37" s="581"/>
      <c r="AK37" s="582"/>
      <c r="AL37" s="583" t="s">
        <v>122</v>
      </c>
      <c r="AM37" s="653"/>
      <c r="AN37" s="653"/>
      <c r="AO37" s="654"/>
      <c r="AP37" s="577"/>
      <c r="AQ37" s="662"/>
      <c r="AR37" s="662"/>
      <c r="AS37" s="662"/>
      <c r="AT37" s="662"/>
      <c r="AU37" s="662"/>
      <c r="AV37" s="662"/>
      <c r="AW37" s="662"/>
      <c r="AX37" s="662"/>
      <c r="AY37" s="662"/>
      <c r="AZ37" s="662"/>
      <c r="BA37" s="662"/>
      <c r="BB37" s="662"/>
      <c r="BC37" s="663"/>
      <c r="BD37" s="580"/>
      <c r="BE37" s="581"/>
      <c r="BF37" s="581"/>
      <c r="BG37" s="581"/>
      <c r="BH37" s="581"/>
      <c r="BI37" s="581"/>
      <c r="BJ37" s="581"/>
      <c r="BK37" s="582"/>
      <c r="BL37" s="652"/>
      <c r="BM37" s="652"/>
      <c r="BN37" s="652"/>
      <c r="BO37" s="652"/>
      <c r="BP37" s="650"/>
      <c r="BQ37" s="650"/>
      <c r="BR37" s="650"/>
      <c r="BS37" s="650"/>
      <c r="BT37" s="650"/>
      <c r="BU37" s="650"/>
      <c r="BV37" s="650"/>
      <c r="BW37" s="651"/>
      <c r="BY37" s="577" t="s">
        <v>307</v>
      </c>
      <c r="BZ37" s="578"/>
      <c r="CA37" s="578"/>
      <c r="CB37" s="578"/>
      <c r="CC37" s="578"/>
      <c r="CD37" s="578"/>
      <c r="CE37" s="578"/>
      <c r="CF37" s="578"/>
      <c r="CG37" s="578"/>
      <c r="CH37" s="578"/>
      <c r="CI37" s="578"/>
      <c r="CJ37" s="578"/>
      <c r="CK37" s="578"/>
      <c r="CL37" s="579"/>
      <c r="CM37" s="580">
        <v>675331983</v>
      </c>
      <c r="CN37" s="569"/>
      <c r="CO37" s="569"/>
      <c r="CP37" s="569"/>
      <c r="CQ37" s="569"/>
      <c r="CR37" s="569"/>
      <c r="CS37" s="569"/>
      <c r="CT37" s="570"/>
      <c r="CU37" s="583">
        <v>17.3</v>
      </c>
      <c r="CV37" s="584"/>
      <c r="CW37" s="584"/>
      <c r="CX37" s="585"/>
      <c r="CY37" s="568">
        <v>586865469</v>
      </c>
      <c r="CZ37" s="569"/>
      <c r="DA37" s="569"/>
      <c r="DB37" s="569"/>
      <c r="DC37" s="569"/>
      <c r="DD37" s="569"/>
      <c r="DE37" s="569"/>
      <c r="DF37" s="570"/>
      <c r="DG37" s="568">
        <v>582872792</v>
      </c>
      <c r="DH37" s="569"/>
      <c r="DI37" s="569"/>
      <c r="DJ37" s="569"/>
      <c r="DK37" s="569"/>
      <c r="DL37" s="569"/>
      <c r="DM37" s="569"/>
      <c r="DN37" s="569"/>
      <c r="DO37" s="569"/>
      <c r="DP37" s="569"/>
      <c r="DQ37" s="570"/>
      <c r="DR37" s="583">
        <v>35.200000000000003</v>
      </c>
      <c r="DS37" s="584"/>
      <c r="DT37" s="584"/>
      <c r="DU37" s="584"/>
      <c r="DV37" s="584"/>
      <c r="DW37" s="584"/>
      <c r="DX37" s="610"/>
    </row>
    <row r="38" spans="2:128" ht="11.25" customHeight="1" x14ac:dyDescent="0.2">
      <c r="B38" s="586" t="s">
        <v>308</v>
      </c>
      <c r="C38" s="587"/>
      <c r="D38" s="587"/>
      <c r="E38" s="587"/>
      <c r="F38" s="587"/>
      <c r="G38" s="587"/>
      <c r="H38" s="587"/>
      <c r="I38" s="587"/>
      <c r="J38" s="587"/>
      <c r="K38" s="587"/>
      <c r="L38" s="587"/>
      <c r="M38" s="587"/>
      <c r="N38" s="587"/>
      <c r="O38" s="587"/>
      <c r="P38" s="587"/>
      <c r="Q38" s="588"/>
      <c r="R38" s="580">
        <v>3942613114</v>
      </c>
      <c r="S38" s="581"/>
      <c r="T38" s="581"/>
      <c r="U38" s="581"/>
      <c r="V38" s="581"/>
      <c r="W38" s="581"/>
      <c r="X38" s="581"/>
      <c r="Y38" s="582"/>
      <c r="Z38" s="652">
        <v>100</v>
      </c>
      <c r="AA38" s="652"/>
      <c r="AB38" s="652"/>
      <c r="AC38" s="652"/>
      <c r="AD38" s="650">
        <v>1615103159</v>
      </c>
      <c r="AE38" s="650"/>
      <c r="AF38" s="650"/>
      <c r="AG38" s="650"/>
      <c r="AH38" s="650"/>
      <c r="AI38" s="650"/>
      <c r="AJ38" s="650"/>
      <c r="AK38" s="650"/>
      <c r="AL38" s="583">
        <v>100</v>
      </c>
      <c r="AM38" s="653"/>
      <c r="AN38" s="653"/>
      <c r="AO38" s="654"/>
      <c r="AP38" s="586"/>
      <c r="AQ38" s="587"/>
      <c r="AR38" s="587"/>
      <c r="AS38" s="587"/>
      <c r="AT38" s="587"/>
      <c r="AU38" s="587"/>
      <c r="AV38" s="587"/>
      <c r="AW38" s="587"/>
      <c r="AX38" s="587"/>
      <c r="AY38" s="587"/>
      <c r="AZ38" s="587"/>
      <c r="BA38" s="587"/>
      <c r="BB38" s="587"/>
      <c r="BC38" s="588"/>
      <c r="BD38" s="580"/>
      <c r="BE38" s="581"/>
      <c r="BF38" s="581"/>
      <c r="BG38" s="581"/>
      <c r="BH38" s="581"/>
      <c r="BI38" s="581"/>
      <c r="BJ38" s="581"/>
      <c r="BK38" s="582"/>
      <c r="BL38" s="652"/>
      <c r="BM38" s="652"/>
      <c r="BN38" s="652"/>
      <c r="BO38" s="652"/>
      <c r="BP38" s="650"/>
      <c r="BQ38" s="650"/>
      <c r="BR38" s="650"/>
      <c r="BS38" s="650"/>
      <c r="BT38" s="650"/>
      <c r="BU38" s="650"/>
      <c r="BV38" s="650"/>
      <c r="BW38" s="651"/>
      <c r="BY38" s="577" t="s">
        <v>309</v>
      </c>
      <c r="BZ38" s="578"/>
      <c r="CA38" s="578"/>
      <c r="CB38" s="578"/>
      <c r="CC38" s="578"/>
      <c r="CD38" s="578"/>
      <c r="CE38" s="578"/>
      <c r="CF38" s="578"/>
      <c r="CG38" s="578"/>
      <c r="CH38" s="578"/>
      <c r="CI38" s="578"/>
      <c r="CJ38" s="578"/>
      <c r="CK38" s="578"/>
      <c r="CL38" s="579"/>
      <c r="CM38" s="580">
        <v>513435281</v>
      </c>
      <c r="CN38" s="581"/>
      <c r="CO38" s="581"/>
      <c r="CP38" s="581"/>
      <c r="CQ38" s="581"/>
      <c r="CR38" s="581"/>
      <c r="CS38" s="581"/>
      <c r="CT38" s="582"/>
      <c r="CU38" s="583">
        <v>13.2</v>
      </c>
      <c r="CV38" s="584"/>
      <c r="CW38" s="584"/>
      <c r="CX38" s="585"/>
      <c r="CY38" s="568">
        <v>427712603</v>
      </c>
      <c r="CZ38" s="569"/>
      <c r="DA38" s="569"/>
      <c r="DB38" s="569"/>
      <c r="DC38" s="569"/>
      <c r="DD38" s="569"/>
      <c r="DE38" s="569"/>
      <c r="DF38" s="570"/>
      <c r="DG38" s="568">
        <v>427249856</v>
      </c>
      <c r="DH38" s="569"/>
      <c r="DI38" s="569"/>
      <c r="DJ38" s="569"/>
      <c r="DK38" s="569"/>
      <c r="DL38" s="569"/>
      <c r="DM38" s="569"/>
      <c r="DN38" s="569"/>
      <c r="DO38" s="569"/>
      <c r="DP38" s="569"/>
      <c r="DQ38" s="570"/>
      <c r="DR38" s="583">
        <v>25.8</v>
      </c>
      <c r="DS38" s="584"/>
      <c r="DT38" s="584"/>
      <c r="DU38" s="584"/>
      <c r="DV38" s="584"/>
      <c r="DW38" s="584"/>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7" t="s">
        <v>310</v>
      </c>
      <c r="BZ39" s="578"/>
      <c r="CA39" s="578"/>
      <c r="CB39" s="578"/>
      <c r="CC39" s="578"/>
      <c r="CD39" s="578"/>
      <c r="CE39" s="578"/>
      <c r="CF39" s="578"/>
      <c r="CG39" s="578"/>
      <c r="CH39" s="578"/>
      <c r="CI39" s="578"/>
      <c r="CJ39" s="578"/>
      <c r="CK39" s="578"/>
      <c r="CL39" s="579"/>
      <c r="CM39" s="580">
        <v>74321213</v>
      </c>
      <c r="CN39" s="569"/>
      <c r="CO39" s="569"/>
      <c r="CP39" s="569"/>
      <c r="CQ39" s="569"/>
      <c r="CR39" s="569"/>
      <c r="CS39" s="569"/>
      <c r="CT39" s="570"/>
      <c r="CU39" s="583">
        <v>1.9</v>
      </c>
      <c r="CV39" s="584"/>
      <c r="CW39" s="584"/>
      <c r="CX39" s="585"/>
      <c r="CY39" s="568">
        <v>32699241</v>
      </c>
      <c r="CZ39" s="569"/>
      <c r="DA39" s="569"/>
      <c r="DB39" s="569"/>
      <c r="DC39" s="569"/>
      <c r="DD39" s="569"/>
      <c r="DE39" s="569"/>
      <c r="DF39" s="570"/>
      <c r="DG39" s="568">
        <v>30936632</v>
      </c>
      <c r="DH39" s="569"/>
      <c r="DI39" s="569"/>
      <c r="DJ39" s="569"/>
      <c r="DK39" s="569"/>
      <c r="DL39" s="569"/>
      <c r="DM39" s="569"/>
      <c r="DN39" s="569"/>
      <c r="DO39" s="569"/>
      <c r="DP39" s="569"/>
      <c r="DQ39" s="570"/>
      <c r="DR39" s="583">
        <v>1.9</v>
      </c>
      <c r="DS39" s="584"/>
      <c r="DT39" s="584"/>
      <c r="DU39" s="584"/>
      <c r="DV39" s="584"/>
      <c r="DW39" s="584"/>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7" t="s">
        <v>311</v>
      </c>
      <c r="BZ40" s="578"/>
      <c r="CA40" s="578"/>
      <c r="CB40" s="578"/>
      <c r="CC40" s="578"/>
      <c r="CD40" s="578"/>
      <c r="CE40" s="578"/>
      <c r="CF40" s="578"/>
      <c r="CG40" s="578"/>
      <c r="CH40" s="578"/>
      <c r="CI40" s="578"/>
      <c r="CJ40" s="578"/>
      <c r="CK40" s="578"/>
      <c r="CL40" s="579"/>
      <c r="CM40" s="580">
        <v>399371320</v>
      </c>
      <c r="CN40" s="581"/>
      <c r="CO40" s="581"/>
      <c r="CP40" s="581"/>
      <c r="CQ40" s="581"/>
      <c r="CR40" s="581"/>
      <c r="CS40" s="581"/>
      <c r="CT40" s="582"/>
      <c r="CU40" s="583">
        <v>10.3</v>
      </c>
      <c r="CV40" s="584"/>
      <c r="CW40" s="584"/>
      <c r="CX40" s="585"/>
      <c r="CY40" s="568">
        <v>367036309</v>
      </c>
      <c r="CZ40" s="569"/>
      <c r="DA40" s="569"/>
      <c r="DB40" s="569"/>
      <c r="DC40" s="569"/>
      <c r="DD40" s="569"/>
      <c r="DE40" s="569"/>
      <c r="DF40" s="570"/>
      <c r="DG40" s="568">
        <v>367036309</v>
      </c>
      <c r="DH40" s="569"/>
      <c r="DI40" s="569"/>
      <c r="DJ40" s="569"/>
      <c r="DK40" s="569"/>
      <c r="DL40" s="569"/>
      <c r="DM40" s="569"/>
      <c r="DN40" s="569"/>
      <c r="DO40" s="569"/>
      <c r="DP40" s="569"/>
      <c r="DQ40" s="570"/>
      <c r="DR40" s="583">
        <v>22.2</v>
      </c>
      <c r="DS40" s="584"/>
      <c r="DT40" s="584"/>
      <c r="DU40" s="584"/>
      <c r="DV40" s="584"/>
      <c r="DW40" s="584"/>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312</v>
      </c>
      <c r="AQ41" s="648"/>
      <c r="AR41" s="648"/>
      <c r="AS41" s="648"/>
      <c r="AT41" s="648"/>
      <c r="AU41" s="648"/>
      <c r="AV41" s="648"/>
      <c r="AW41" s="648"/>
      <c r="AX41" s="648"/>
      <c r="AY41" s="648"/>
      <c r="AZ41" s="648"/>
      <c r="BA41" s="648"/>
      <c r="BB41" s="648"/>
      <c r="BC41" s="649"/>
      <c r="BD41" s="647" t="s">
        <v>313</v>
      </c>
      <c r="BE41" s="648"/>
      <c r="BF41" s="648"/>
      <c r="BG41" s="648"/>
      <c r="BH41" s="648"/>
      <c r="BI41" s="648"/>
      <c r="BJ41" s="648"/>
      <c r="BK41" s="648"/>
      <c r="BL41" s="648"/>
      <c r="BM41" s="649"/>
      <c r="BN41" s="647" t="s">
        <v>314</v>
      </c>
      <c r="BO41" s="648"/>
      <c r="BP41" s="648"/>
      <c r="BQ41" s="648"/>
      <c r="BR41" s="648"/>
      <c r="BS41" s="648"/>
      <c r="BT41" s="648"/>
      <c r="BU41" s="648"/>
      <c r="BV41" s="648"/>
      <c r="BW41" s="649"/>
      <c r="BY41" s="604" t="s">
        <v>315</v>
      </c>
      <c r="BZ41" s="605"/>
      <c r="CA41" s="577" t="s">
        <v>316</v>
      </c>
      <c r="CB41" s="578"/>
      <c r="CC41" s="578"/>
      <c r="CD41" s="578"/>
      <c r="CE41" s="578"/>
      <c r="CF41" s="578"/>
      <c r="CG41" s="578"/>
      <c r="CH41" s="578"/>
      <c r="CI41" s="578"/>
      <c r="CJ41" s="578"/>
      <c r="CK41" s="578"/>
      <c r="CL41" s="579"/>
      <c r="CM41" s="580">
        <v>399371320</v>
      </c>
      <c r="CN41" s="569"/>
      <c r="CO41" s="569"/>
      <c r="CP41" s="569"/>
      <c r="CQ41" s="569"/>
      <c r="CR41" s="569"/>
      <c r="CS41" s="569"/>
      <c r="CT41" s="570"/>
      <c r="CU41" s="583">
        <v>10.3</v>
      </c>
      <c r="CV41" s="584"/>
      <c r="CW41" s="584"/>
      <c r="CX41" s="585"/>
      <c r="CY41" s="568">
        <v>367036309</v>
      </c>
      <c r="CZ41" s="569"/>
      <c r="DA41" s="569"/>
      <c r="DB41" s="569"/>
      <c r="DC41" s="569"/>
      <c r="DD41" s="569"/>
      <c r="DE41" s="569"/>
      <c r="DF41" s="570"/>
      <c r="DG41" s="568">
        <v>367036309</v>
      </c>
      <c r="DH41" s="569"/>
      <c r="DI41" s="569"/>
      <c r="DJ41" s="569"/>
      <c r="DK41" s="569"/>
      <c r="DL41" s="569"/>
      <c r="DM41" s="569"/>
      <c r="DN41" s="569"/>
      <c r="DO41" s="569"/>
      <c r="DP41" s="569"/>
      <c r="DQ41" s="570"/>
      <c r="DR41" s="583">
        <v>22.2</v>
      </c>
      <c r="DS41" s="584"/>
      <c r="DT41" s="584"/>
      <c r="DU41" s="584"/>
      <c r="DV41" s="584"/>
      <c r="DW41" s="584"/>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317</v>
      </c>
      <c r="AQ42" s="633"/>
      <c r="AR42" s="633"/>
      <c r="AS42" s="633"/>
      <c r="AT42" s="638" t="s">
        <v>318</v>
      </c>
      <c r="AU42" s="214"/>
      <c r="AV42" s="214"/>
      <c r="AW42" s="214"/>
      <c r="AX42" s="641" t="s">
        <v>160</v>
      </c>
      <c r="AY42" s="642"/>
      <c r="AZ42" s="642"/>
      <c r="BA42" s="642"/>
      <c r="BB42" s="642"/>
      <c r="BC42" s="643"/>
      <c r="BD42" s="644">
        <v>99.7</v>
      </c>
      <c r="BE42" s="645"/>
      <c r="BF42" s="645"/>
      <c r="BG42" s="645"/>
      <c r="BH42" s="645"/>
      <c r="BI42" s="645">
        <v>99.4</v>
      </c>
      <c r="BJ42" s="645"/>
      <c r="BK42" s="645"/>
      <c r="BL42" s="645"/>
      <c r="BM42" s="646"/>
      <c r="BN42" s="644">
        <v>99.7</v>
      </c>
      <c r="BO42" s="645"/>
      <c r="BP42" s="645"/>
      <c r="BQ42" s="645"/>
      <c r="BR42" s="645"/>
      <c r="BS42" s="645">
        <v>99.3</v>
      </c>
      <c r="BT42" s="645"/>
      <c r="BU42" s="645"/>
      <c r="BV42" s="645"/>
      <c r="BW42" s="646"/>
      <c r="BY42" s="606"/>
      <c r="BZ42" s="607"/>
      <c r="CA42" s="577" t="s">
        <v>319</v>
      </c>
      <c r="CB42" s="578"/>
      <c r="CC42" s="578"/>
      <c r="CD42" s="578"/>
      <c r="CE42" s="578"/>
      <c r="CF42" s="578"/>
      <c r="CG42" s="578"/>
      <c r="CH42" s="578"/>
      <c r="CI42" s="578"/>
      <c r="CJ42" s="578"/>
      <c r="CK42" s="578"/>
      <c r="CL42" s="579"/>
      <c r="CM42" s="580">
        <v>379404396</v>
      </c>
      <c r="CN42" s="581"/>
      <c r="CO42" s="581"/>
      <c r="CP42" s="581"/>
      <c r="CQ42" s="581"/>
      <c r="CR42" s="581"/>
      <c r="CS42" s="581"/>
      <c r="CT42" s="582"/>
      <c r="CU42" s="583">
        <v>9.6999999999999993</v>
      </c>
      <c r="CV42" s="584"/>
      <c r="CW42" s="584"/>
      <c r="CX42" s="585"/>
      <c r="CY42" s="568">
        <v>347143621</v>
      </c>
      <c r="CZ42" s="569"/>
      <c r="DA42" s="569"/>
      <c r="DB42" s="569"/>
      <c r="DC42" s="569"/>
      <c r="DD42" s="569"/>
      <c r="DE42" s="569"/>
      <c r="DF42" s="570"/>
      <c r="DG42" s="568">
        <v>347143621</v>
      </c>
      <c r="DH42" s="569"/>
      <c r="DI42" s="569"/>
      <c r="DJ42" s="569"/>
      <c r="DK42" s="569"/>
      <c r="DL42" s="569"/>
      <c r="DM42" s="569"/>
      <c r="DN42" s="569"/>
      <c r="DO42" s="569"/>
      <c r="DP42" s="569"/>
      <c r="DQ42" s="570"/>
      <c r="DR42" s="583">
        <v>21</v>
      </c>
      <c r="DS42" s="584"/>
      <c r="DT42" s="584"/>
      <c r="DU42" s="584"/>
      <c r="DV42" s="584"/>
      <c r="DW42" s="584"/>
      <c r="DX42" s="610"/>
    </row>
    <row r="43" spans="2:128" ht="11.25" customHeight="1" x14ac:dyDescent="0.2">
      <c r="AP43" s="634"/>
      <c r="AQ43" s="635"/>
      <c r="AR43" s="635"/>
      <c r="AS43" s="635"/>
      <c r="AT43" s="639"/>
      <c r="AU43" s="210" t="s">
        <v>320</v>
      </c>
      <c r="AX43" s="577" t="s">
        <v>321</v>
      </c>
      <c r="AY43" s="578"/>
      <c r="AZ43" s="578"/>
      <c r="BA43" s="578"/>
      <c r="BB43" s="578"/>
      <c r="BC43" s="579"/>
      <c r="BD43" s="629">
        <v>99.1</v>
      </c>
      <c r="BE43" s="630"/>
      <c r="BF43" s="630"/>
      <c r="BG43" s="630"/>
      <c r="BH43" s="630"/>
      <c r="BI43" s="630">
        <v>98.1</v>
      </c>
      <c r="BJ43" s="630"/>
      <c r="BK43" s="630"/>
      <c r="BL43" s="630"/>
      <c r="BM43" s="631"/>
      <c r="BN43" s="629">
        <v>99.3</v>
      </c>
      <c r="BO43" s="630"/>
      <c r="BP43" s="630"/>
      <c r="BQ43" s="630"/>
      <c r="BR43" s="630"/>
      <c r="BS43" s="630">
        <v>98</v>
      </c>
      <c r="BT43" s="630"/>
      <c r="BU43" s="630"/>
      <c r="BV43" s="630"/>
      <c r="BW43" s="631"/>
      <c r="BY43" s="606"/>
      <c r="BZ43" s="607"/>
      <c r="CA43" s="577" t="s">
        <v>322</v>
      </c>
      <c r="CB43" s="578"/>
      <c r="CC43" s="578"/>
      <c r="CD43" s="578"/>
      <c r="CE43" s="578"/>
      <c r="CF43" s="578"/>
      <c r="CG43" s="578"/>
      <c r="CH43" s="578"/>
      <c r="CI43" s="578"/>
      <c r="CJ43" s="578"/>
      <c r="CK43" s="578"/>
      <c r="CL43" s="579"/>
      <c r="CM43" s="580">
        <v>19966924</v>
      </c>
      <c r="CN43" s="569"/>
      <c r="CO43" s="569"/>
      <c r="CP43" s="569"/>
      <c r="CQ43" s="569"/>
      <c r="CR43" s="569"/>
      <c r="CS43" s="569"/>
      <c r="CT43" s="570"/>
      <c r="CU43" s="583">
        <v>0.5</v>
      </c>
      <c r="CV43" s="584"/>
      <c r="CW43" s="584"/>
      <c r="CX43" s="585"/>
      <c r="CY43" s="568">
        <v>19892688</v>
      </c>
      <c r="CZ43" s="569"/>
      <c r="DA43" s="569"/>
      <c r="DB43" s="569"/>
      <c r="DC43" s="569"/>
      <c r="DD43" s="569"/>
      <c r="DE43" s="569"/>
      <c r="DF43" s="570"/>
      <c r="DG43" s="568">
        <v>19892688</v>
      </c>
      <c r="DH43" s="569"/>
      <c r="DI43" s="569"/>
      <c r="DJ43" s="569"/>
      <c r="DK43" s="569"/>
      <c r="DL43" s="569"/>
      <c r="DM43" s="569"/>
      <c r="DN43" s="569"/>
      <c r="DO43" s="569"/>
      <c r="DP43" s="569"/>
      <c r="DQ43" s="570"/>
      <c r="DR43" s="583">
        <v>1.2</v>
      </c>
      <c r="DS43" s="584"/>
      <c r="DT43" s="584"/>
      <c r="DU43" s="584"/>
      <c r="DV43" s="584"/>
      <c r="DW43" s="584"/>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323</v>
      </c>
      <c r="AY44" s="587"/>
      <c r="AZ44" s="587"/>
      <c r="BA44" s="587"/>
      <c r="BB44" s="587"/>
      <c r="BC44" s="588"/>
      <c r="BD44" s="626">
        <v>100.3</v>
      </c>
      <c r="BE44" s="627"/>
      <c r="BF44" s="627"/>
      <c r="BG44" s="627"/>
      <c r="BH44" s="627"/>
      <c r="BI44" s="627">
        <v>100</v>
      </c>
      <c r="BJ44" s="627"/>
      <c r="BK44" s="627"/>
      <c r="BL44" s="627"/>
      <c r="BM44" s="628"/>
      <c r="BN44" s="626">
        <v>100.3</v>
      </c>
      <c r="BO44" s="627"/>
      <c r="BP44" s="627"/>
      <c r="BQ44" s="627"/>
      <c r="BR44" s="627"/>
      <c r="BS44" s="627">
        <v>99.8</v>
      </c>
      <c r="BT44" s="627"/>
      <c r="BU44" s="627"/>
      <c r="BV44" s="627"/>
      <c r="BW44" s="628"/>
      <c r="BY44" s="608"/>
      <c r="BZ44" s="609"/>
      <c r="CA44" s="577" t="s">
        <v>324</v>
      </c>
      <c r="CB44" s="578"/>
      <c r="CC44" s="578"/>
      <c r="CD44" s="578"/>
      <c r="CE44" s="578"/>
      <c r="CF44" s="578"/>
      <c r="CG44" s="578"/>
      <c r="CH44" s="578"/>
      <c r="CI44" s="578"/>
      <c r="CJ44" s="578"/>
      <c r="CK44" s="578"/>
      <c r="CL44" s="579"/>
      <c r="CM44" s="580" t="s">
        <v>122</v>
      </c>
      <c r="CN44" s="581"/>
      <c r="CO44" s="581"/>
      <c r="CP44" s="581"/>
      <c r="CQ44" s="581"/>
      <c r="CR44" s="581"/>
      <c r="CS44" s="581"/>
      <c r="CT44" s="582"/>
      <c r="CU44" s="583" t="s">
        <v>122</v>
      </c>
      <c r="CV44" s="584"/>
      <c r="CW44" s="584"/>
      <c r="CX44" s="585"/>
      <c r="CY44" s="568" t="s">
        <v>122</v>
      </c>
      <c r="CZ44" s="569"/>
      <c r="DA44" s="569"/>
      <c r="DB44" s="569"/>
      <c r="DC44" s="569"/>
      <c r="DD44" s="569"/>
      <c r="DE44" s="569"/>
      <c r="DF44" s="570"/>
      <c r="DG44" s="568" t="s">
        <v>122</v>
      </c>
      <c r="DH44" s="569"/>
      <c r="DI44" s="569"/>
      <c r="DJ44" s="569"/>
      <c r="DK44" s="569"/>
      <c r="DL44" s="569"/>
      <c r="DM44" s="569"/>
      <c r="DN44" s="569"/>
      <c r="DO44" s="569"/>
      <c r="DP44" s="569"/>
      <c r="DQ44" s="570"/>
      <c r="DR44" s="583" t="s">
        <v>239</v>
      </c>
      <c r="DS44" s="584"/>
      <c r="DT44" s="584"/>
      <c r="DU44" s="584"/>
      <c r="DV44" s="584"/>
      <c r="DW44" s="584"/>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325</v>
      </c>
      <c r="AQ45" s="620"/>
      <c r="AR45" s="620"/>
      <c r="AS45" s="620"/>
      <c r="AT45" s="620"/>
      <c r="AU45" s="620"/>
      <c r="AV45" s="620"/>
      <c r="AW45" s="621"/>
      <c r="AX45" s="622" t="s">
        <v>326</v>
      </c>
      <c r="AY45" s="622"/>
      <c r="AZ45" s="622"/>
      <c r="BA45" s="622"/>
      <c r="BB45" s="622"/>
      <c r="BC45" s="622"/>
      <c r="BD45" s="623">
        <v>7890829</v>
      </c>
      <c r="BE45" s="624"/>
      <c r="BF45" s="624"/>
      <c r="BG45" s="624"/>
      <c r="BH45" s="624"/>
      <c r="BI45" s="624"/>
      <c r="BJ45" s="624"/>
      <c r="BK45" s="624"/>
      <c r="BL45" s="624"/>
      <c r="BM45" s="625"/>
      <c r="BN45" s="623">
        <v>19218198</v>
      </c>
      <c r="BO45" s="624"/>
      <c r="BP45" s="624"/>
      <c r="BQ45" s="624"/>
      <c r="BR45" s="624"/>
      <c r="BS45" s="624"/>
      <c r="BT45" s="624"/>
      <c r="BU45" s="624"/>
      <c r="BV45" s="624"/>
      <c r="BW45" s="625"/>
      <c r="BY45" s="577" t="s">
        <v>327</v>
      </c>
      <c r="BZ45" s="578"/>
      <c r="CA45" s="578"/>
      <c r="CB45" s="578"/>
      <c r="CC45" s="578"/>
      <c r="CD45" s="578"/>
      <c r="CE45" s="578"/>
      <c r="CF45" s="578"/>
      <c r="CG45" s="578"/>
      <c r="CH45" s="578"/>
      <c r="CI45" s="578"/>
      <c r="CJ45" s="578"/>
      <c r="CK45" s="578"/>
      <c r="CL45" s="579"/>
      <c r="CM45" s="580">
        <v>2560646585</v>
      </c>
      <c r="CN45" s="569"/>
      <c r="CO45" s="569"/>
      <c r="CP45" s="569"/>
      <c r="CQ45" s="569"/>
      <c r="CR45" s="569"/>
      <c r="CS45" s="569"/>
      <c r="CT45" s="570"/>
      <c r="CU45" s="583">
        <v>65.7</v>
      </c>
      <c r="CV45" s="584"/>
      <c r="CW45" s="584"/>
      <c r="CX45" s="585"/>
      <c r="CY45" s="568">
        <v>1167325125</v>
      </c>
      <c r="CZ45" s="569"/>
      <c r="DA45" s="569"/>
      <c r="DB45" s="569"/>
      <c r="DC45" s="569"/>
      <c r="DD45" s="569"/>
      <c r="DE45" s="569"/>
      <c r="DF45" s="570"/>
      <c r="DG45" s="568">
        <v>711666512</v>
      </c>
      <c r="DH45" s="569"/>
      <c r="DI45" s="569"/>
      <c r="DJ45" s="569"/>
      <c r="DK45" s="569"/>
      <c r="DL45" s="569"/>
      <c r="DM45" s="569"/>
      <c r="DN45" s="569"/>
      <c r="DO45" s="569"/>
      <c r="DP45" s="569"/>
      <c r="DQ45" s="570"/>
      <c r="DR45" s="583">
        <v>43</v>
      </c>
      <c r="DS45" s="584"/>
      <c r="DT45" s="584"/>
      <c r="DU45" s="584"/>
      <c r="DV45" s="584"/>
      <c r="DW45" s="584"/>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328</v>
      </c>
      <c r="AQ46" s="613"/>
      <c r="AR46" s="613"/>
      <c r="AS46" s="613"/>
      <c r="AT46" s="613"/>
      <c r="AU46" s="613"/>
      <c r="AV46" s="613"/>
      <c r="AW46" s="614"/>
      <c r="AX46" s="615" t="s">
        <v>329</v>
      </c>
      <c r="AY46" s="615"/>
      <c r="AZ46" s="615"/>
      <c r="BA46" s="615"/>
      <c r="BB46" s="615"/>
      <c r="BC46" s="615"/>
      <c r="BD46" s="616">
        <v>7890829</v>
      </c>
      <c r="BE46" s="617"/>
      <c r="BF46" s="617"/>
      <c r="BG46" s="617"/>
      <c r="BH46" s="617"/>
      <c r="BI46" s="617"/>
      <c r="BJ46" s="617"/>
      <c r="BK46" s="617"/>
      <c r="BL46" s="617"/>
      <c r="BM46" s="618"/>
      <c r="BN46" s="616">
        <v>19218198</v>
      </c>
      <c r="BO46" s="617"/>
      <c r="BP46" s="617"/>
      <c r="BQ46" s="617"/>
      <c r="BR46" s="617"/>
      <c r="BS46" s="617"/>
      <c r="BT46" s="617"/>
      <c r="BU46" s="617"/>
      <c r="BV46" s="617"/>
      <c r="BW46" s="618"/>
      <c r="BY46" s="577" t="s">
        <v>330</v>
      </c>
      <c r="BZ46" s="578"/>
      <c r="CA46" s="578"/>
      <c r="CB46" s="578"/>
      <c r="CC46" s="578"/>
      <c r="CD46" s="578"/>
      <c r="CE46" s="578"/>
      <c r="CF46" s="578"/>
      <c r="CG46" s="578"/>
      <c r="CH46" s="578"/>
      <c r="CI46" s="578"/>
      <c r="CJ46" s="578"/>
      <c r="CK46" s="578"/>
      <c r="CL46" s="579"/>
      <c r="CM46" s="580">
        <v>193526458</v>
      </c>
      <c r="CN46" s="581"/>
      <c r="CO46" s="581"/>
      <c r="CP46" s="581"/>
      <c r="CQ46" s="581"/>
      <c r="CR46" s="581"/>
      <c r="CS46" s="581"/>
      <c r="CT46" s="582"/>
      <c r="CU46" s="583">
        <v>5</v>
      </c>
      <c r="CV46" s="584"/>
      <c r="CW46" s="584"/>
      <c r="CX46" s="585"/>
      <c r="CY46" s="568">
        <v>84285174</v>
      </c>
      <c r="CZ46" s="569"/>
      <c r="DA46" s="569"/>
      <c r="DB46" s="569"/>
      <c r="DC46" s="569"/>
      <c r="DD46" s="569"/>
      <c r="DE46" s="569"/>
      <c r="DF46" s="570"/>
      <c r="DG46" s="568">
        <v>52422685</v>
      </c>
      <c r="DH46" s="569"/>
      <c r="DI46" s="569"/>
      <c r="DJ46" s="569"/>
      <c r="DK46" s="569"/>
      <c r="DL46" s="569"/>
      <c r="DM46" s="569"/>
      <c r="DN46" s="569"/>
      <c r="DO46" s="569"/>
      <c r="DP46" s="569"/>
      <c r="DQ46" s="570"/>
      <c r="DR46" s="583">
        <v>3.2</v>
      </c>
      <c r="DS46" s="584"/>
      <c r="DT46" s="584"/>
      <c r="DU46" s="584"/>
      <c r="DV46" s="584"/>
      <c r="DW46" s="584"/>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7" t="s">
        <v>331</v>
      </c>
      <c r="BZ47" s="578"/>
      <c r="CA47" s="578"/>
      <c r="CB47" s="578"/>
      <c r="CC47" s="578"/>
      <c r="CD47" s="578"/>
      <c r="CE47" s="578"/>
      <c r="CF47" s="578"/>
      <c r="CG47" s="578"/>
      <c r="CH47" s="578"/>
      <c r="CI47" s="578"/>
      <c r="CJ47" s="578"/>
      <c r="CK47" s="578"/>
      <c r="CL47" s="579"/>
      <c r="CM47" s="580">
        <v>25433997</v>
      </c>
      <c r="CN47" s="569"/>
      <c r="CO47" s="569"/>
      <c r="CP47" s="569"/>
      <c r="CQ47" s="569"/>
      <c r="CR47" s="569"/>
      <c r="CS47" s="569"/>
      <c r="CT47" s="570"/>
      <c r="CU47" s="583">
        <v>0.7</v>
      </c>
      <c r="CV47" s="584"/>
      <c r="CW47" s="584"/>
      <c r="CX47" s="585"/>
      <c r="CY47" s="568">
        <v>12224644</v>
      </c>
      <c r="CZ47" s="569"/>
      <c r="DA47" s="569"/>
      <c r="DB47" s="569"/>
      <c r="DC47" s="569"/>
      <c r="DD47" s="569"/>
      <c r="DE47" s="569"/>
      <c r="DF47" s="570"/>
      <c r="DG47" s="568">
        <v>7471869</v>
      </c>
      <c r="DH47" s="569"/>
      <c r="DI47" s="569"/>
      <c r="DJ47" s="569"/>
      <c r="DK47" s="569"/>
      <c r="DL47" s="569"/>
      <c r="DM47" s="569"/>
      <c r="DN47" s="569"/>
      <c r="DO47" s="569"/>
      <c r="DP47" s="569"/>
      <c r="DQ47" s="570"/>
      <c r="DR47" s="583">
        <v>0.5</v>
      </c>
      <c r="DS47" s="584"/>
      <c r="DT47" s="584"/>
      <c r="DU47" s="584"/>
      <c r="DV47" s="584"/>
      <c r="DW47" s="584"/>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7" t="s">
        <v>332</v>
      </c>
      <c r="BZ48" s="578"/>
      <c r="CA48" s="578"/>
      <c r="CB48" s="578"/>
      <c r="CC48" s="578"/>
      <c r="CD48" s="578"/>
      <c r="CE48" s="578"/>
      <c r="CF48" s="578"/>
      <c r="CG48" s="578"/>
      <c r="CH48" s="578"/>
      <c r="CI48" s="578"/>
      <c r="CJ48" s="578"/>
      <c r="CK48" s="578"/>
      <c r="CL48" s="579"/>
      <c r="CM48" s="580">
        <v>1491573877</v>
      </c>
      <c r="CN48" s="581"/>
      <c r="CO48" s="581"/>
      <c r="CP48" s="581"/>
      <c r="CQ48" s="581"/>
      <c r="CR48" s="581"/>
      <c r="CS48" s="581"/>
      <c r="CT48" s="582"/>
      <c r="CU48" s="583">
        <v>38.299999999999997</v>
      </c>
      <c r="CV48" s="584"/>
      <c r="CW48" s="584"/>
      <c r="CX48" s="585"/>
      <c r="CY48" s="568">
        <v>957129457</v>
      </c>
      <c r="CZ48" s="569"/>
      <c r="DA48" s="569"/>
      <c r="DB48" s="569"/>
      <c r="DC48" s="569"/>
      <c r="DD48" s="569"/>
      <c r="DE48" s="569"/>
      <c r="DF48" s="570"/>
      <c r="DG48" s="568">
        <v>595224749</v>
      </c>
      <c r="DH48" s="569"/>
      <c r="DI48" s="569"/>
      <c r="DJ48" s="569"/>
      <c r="DK48" s="569"/>
      <c r="DL48" s="569"/>
      <c r="DM48" s="569"/>
      <c r="DN48" s="569"/>
      <c r="DO48" s="569"/>
      <c r="DP48" s="569"/>
      <c r="DQ48" s="570"/>
      <c r="DR48" s="583">
        <v>35.9</v>
      </c>
      <c r="DS48" s="584"/>
      <c r="DT48" s="584"/>
      <c r="DU48" s="584"/>
      <c r="DV48" s="584"/>
      <c r="DW48" s="584"/>
      <c r="DX48" s="610"/>
    </row>
    <row r="49" spans="2:128" ht="11.25" customHeight="1" x14ac:dyDescent="0.2">
      <c r="B49" s="210" t="s">
        <v>333</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7" t="s">
        <v>334</v>
      </c>
      <c r="BZ49" s="578"/>
      <c r="CA49" s="578"/>
      <c r="CB49" s="578"/>
      <c r="CC49" s="578"/>
      <c r="CD49" s="578"/>
      <c r="CE49" s="578"/>
      <c r="CF49" s="578"/>
      <c r="CG49" s="578"/>
      <c r="CH49" s="578"/>
      <c r="CI49" s="578"/>
      <c r="CJ49" s="578"/>
      <c r="CK49" s="578"/>
      <c r="CL49" s="579"/>
      <c r="CM49" s="580">
        <v>57046921</v>
      </c>
      <c r="CN49" s="569"/>
      <c r="CO49" s="569"/>
      <c r="CP49" s="569"/>
      <c r="CQ49" s="569"/>
      <c r="CR49" s="569"/>
      <c r="CS49" s="569"/>
      <c r="CT49" s="570"/>
      <c r="CU49" s="583">
        <v>1.5</v>
      </c>
      <c r="CV49" s="584"/>
      <c r="CW49" s="584"/>
      <c r="CX49" s="585"/>
      <c r="CY49" s="568">
        <v>57046921</v>
      </c>
      <c r="CZ49" s="569"/>
      <c r="DA49" s="569"/>
      <c r="DB49" s="569"/>
      <c r="DC49" s="569"/>
      <c r="DD49" s="569"/>
      <c r="DE49" s="569"/>
      <c r="DF49" s="570"/>
      <c r="DG49" s="568">
        <v>56074401</v>
      </c>
      <c r="DH49" s="569"/>
      <c r="DI49" s="569"/>
      <c r="DJ49" s="569"/>
      <c r="DK49" s="569"/>
      <c r="DL49" s="569"/>
      <c r="DM49" s="569"/>
      <c r="DN49" s="569"/>
      <c r="DO49" s="569"/>
      <c r="DP49" s="569"/>
      <c r="DQ49" s="570"/>
      <c r="DR49" s="583">
        <v>3.4</v>
      </c>
      <c r="DS49" s="584"/>
      <c r="DT49" s="584"/>
      <c r="DU49" s="584"/>
      <c r="DV49" s="584"/>
      <c r="DW49" s="584"/>
      <c r="DX49" s="610"/>
    </row>
    <row r="50" spans="2:128" ht="11.25" customHeight="1" x14ac:dyDescent="0.2">
      <c r="B50" s="611" t="s">
        <v>335</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7" t="s">
        <v>336</v>
      </c>
      <c r="BZ50" s="578"/>
      <c r="CA50" s="578"/>
      <c r="CB50" s="578"/>
      <c r="CC50" s="578"/>
      <c r="CD50" s="578"/>
      <c r="CE50" s="578"/>
      <c r="CF50" s="578"/>
      <c r="CG50" s="578"/>
      <c r="CH50" s="578"/>
      <c r="CI50" s="578"/>
      <c r="CJ50" s="578"/>
      <c r="CK50" s="578"/>
      <c r="CL50" s="579"/>
      <c r="CM50" s="580">
        <v>76163695</v>
      </c>
      <c r="CN50" s="581"/>
      <c r="CO50" s="581"/>
      <c r="CP50" s="581"/>
      <c r="CQ50" s="581"/>
      <c r="CR50" s="581"/>
      <c r="CS50" s="581"/>
      <c r="CT50" s="582"/>
      <c r="CU50" s="583">
        <v>2</v>
      </c>
      <c r="CV50" s="584"/>
      <c r="CW50" s="584"/>
      <c r="CX50" s="585"/>
      <c r="CY50" s="568">
        <v>51774904</v>
      </c>
      <c r="CZ50" s="569"/>
      <c r="DA50" s="569"/>
      <c r="DB50" s="569"/>
      <c r="DC50" s="569"/>
      <c r="DD50" s="569"/>
      <c r="DE50" s="569"/>
      <c r="DF50" s="570"/>
      <c r="DG50" s="568" t="s">
        <v>122</v>
      </c>
      <c r="DH50" s="569"/>
      <c r="DI50" s="569"/>
      <c r="DJ50" s="569"/>
      <c r="DK50" s="569"/>
      <c r="DL50" s="569"/>
      <c r="DM50" s="569"/>
      <c r="DN50" s="569"/>
      <c r="DO50" s="569"/>
      <c r="DP50" s="569"/>
      <c r="DQ50" s="570"/>
      <c r="DR50" s="583" t="s">
        <v>239</v>
      </c>
      <c r="DS50" s="584"/>
      <c r="DT50" s="584"/>
      <c r="DU50" s="584"/>
      <c r="DV50" s="584"/>
      <c r="DW50" s="584"/>
      <c r="DX50" s="610"/>
    </row>
    <row r="51" spans="2:128" ht="11.25" customHeight="1" x14ac:dyDescent="0.2">
      <c r="B51" s="611" t="s">
        <v>337</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7" t="s">
        <v>338</v>
      </c>
      <c r="BZ51" s="578"/>
      <c r="CA51" s="578"/>
      <c r="CB51" s="578"/>
      <c r="CC51" s="578"/>
      <c r="CD51" s="578"/>
      <c r="CE51" s="578"/>
      <c r="CF51" s="578"/>
      <c r="CG51" s="578"/>
      <c r="CH51" s="578"/>
      <c r="CI51" s="578"/>
      <c r="CJ51" s="578"/>
      <c r="CK51" s="578"/>
      <c r="CL51" s="579"/>
      <c r="CM51" s="580">
        <v>4598637</v>
      </c>
      <c r="CN51" s="569"/>
      <c r="CO51" s="569"/>
      <c r="CP51" s="569"/>
      <c r="CQ51" s="569"/>
      <c r="CR51" s="569"/>
      <c r="CS51" s="569"/>
      <c r="CT51" s="570"/>
      <c r="CU51" s="583">
        <v>0.1</v>
      </c>
      <c r="CV51" s="584"/>
      <c r="CW51" s="584"/>
      <c r="CX51" s="585"/>
      <c r="CY51" s="568">
        <v>4389637</v>
      </c>
      <c r="CZ51" s="569"/>
      <c r="DA51" s="569"/>
      <c r="DB51" s="569"/>
      <c r="DC51" s="569"/>
      <c r="DD51" s="569"/>
      <c r="DE51" s="569"/>
      <c r="DF51" s="570"/>
      <c r="DG51" s="568" t="s">
        <v>239</v>
      </c>
      <c r="DH51" s="569"/>
      <c r="DI51" s="569"/>
      <c r="DJ51" s="569"/>
      <c r="DK51" s="569"/>
      <c r="DL51" s="569"/>
      <c r="DM51" s="569"/>
      <c r="DN51" s="569"/>
      <c r="DO51" s="569"/>
      <c r="DP51" s="569"/>
      <c r="DQ51" s="570"/>
      <c r="DR51" s="583" t="s">
        <v>239</v>
      </c>
      <c r="DS51" s="584"/>
      <c r="DT51" s="584"/>
      <c r="DU51" s="584"/>
      <c r="DV51" s="584"/>
      <c r="DW51" s="584"/>
      <c r="DX51" s="610"/>
    </row>
    <row r="52" spans="2:128" ht="11.25" customHeight="1" x14ac:dyDescent="0.2">
      <c r="BY52" s="577" t="s">
        <v>339</v>
      </c>
      <c r="BZ52" s="578"/>
      <c r="CA52" s="578"/>
      <c r="CB52" s="578"/>
      <c r="CC52" s="578"/>
      <c r="CD52" s="578"/>
      <c r="CE52" s="578"/>
      <c r="CF52" s="578"/>
      <c r="CG52" s="578"/>
      <c r="CH52" s="578"/>
      <c r="CI52" s="578"/>
      <c r="CJ52" s="578"/>
      <c r="CK52" s="578"/>
      <c r="CL52" s="579"/>
      <c r="CM52" s="580">
        <v>712303000</v>
      </c>
      <c r="CN52" s="581"/>
      <c r="CO52" s="581"/>
      <c r="CP52" s="581"/>
      <c r="CQ52" s="581"/>
      <c r="CR52" s="581"/>
      <c r="CS52" s="581"/>
      <c r="CT52" s="582"/>
      <c r="CU52" s="583">
        <v>18.3</v>
      </c>
      <c r="CV52" s="584"/>
      <c r="CW52" s="584"/>
      <c r="CX52" s="585"/>
      <c r="CY52" s="568">
        <v>474388</v>
      </c>
      <c r="CZ52" s="569"/>
      <c r="DA52" s="569"/>
      <c r="DB52" s="569"/>
      <c r="DC52" s="569"/>
      <c r="DD52" s="569"/>
      <c r="DE52" s="569"/>
      <c r="DF52" s="570"/>
      <c r="DG52" s="568">
        <v>472808</v>
      </c>
      <c r="DH52" s="569"/>
      <c r="DI52" s="569"/>
      <c r="DJ52" s="569"/>
      <c r="DK52" s="569"/>
      <c r="DL52" s="569"/>
      <c r="DM52" s="569"/>
      <c r="DN52" s="569"/>
      <c r="DO52" s="569"/>
      <c r="DP52" s="569"/>
      <c r="DQ52" s="570"/>
      <c r="DR52" s="583">
        <v>0</v>
      </c>
      <c r="DS52" s="584"/>
      <c r="DT52" s="584"/>
      <c r="DU52" s="584"/>
      <c r="DV52" s="584"/>
      <c r="DW52" s="584"/>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7" t="s">
        <v>340</v>
      </c>
      <c r="BZ53" s="578"/>
      <c r="CA53" s="578"/>
      <c r="CB53" s="578"/>
      <c r="CC53" s="578"/>
      <c r="CD53" s="578"/>
      <c r="CE53" s="578"/>
      <c r="CF53" s="578"/>
      <c r="CG53" s="578"/>
      <c r="CH53" s="578"/>
      <c r="CI53" s="578"/>
      <c r="CJ53" s="578"/>
      <c r="CK53" s="578"/>
      <c r="CL53" s="579"/>
      <c r="CM53" s="580" t="s">
        <v>122</v>
      </c>
      <c r="CN53" s="581"/>
      <c r="CO53" s="581"/>
      <c r="CP53" s="581"/>
      <c r="CQ53" s="581"/>
      <c r="CR53" s="581"/>
      <c r="CS53" s="581"/>
      <c r="CT53" s="582"/>
      <c r="CU53" s="583" t="s">
        <v>122</v>
      </c>
      <c r="CV53" s="584"/>
      <c r="CW53" s="584"/>
      <c r="CX53" s="585"/>
      <c r="CY53" s="568" t="s">
        <v>122</v>
      </c>
      <c r="CZ53" s="569"/>
      <c r="DA53" s="569"/>
      <c r="DB53" s="569"/>
      <c r="DC53" s="569"/>
      <c r="DD53" s="569"/>
      <c r="DE53" s="569"/>
      <c r="DF53" s="570"/>
      <c r="DG53" s="568" t="s">
        <v>122</v>
      </c>
      <c r="DH53" s="569"/>
      <c r="DI53" s="569"/>
      <c r="DJ53" s="569"/>
      <c r="DK53" s="569"/>
      <c r="DL53" s="569"/>
      <c r="DM53" s="569"/>
      <c r="DN53" s="569"/>
      <c r="DO53" s="569"/>
      <c r="DP53" s="569"/>
      <c r="DQ53" s="570"/>
      <c r="DR53" s="583" t="s">
        <v>131</v>
      </c>
      <c r="DS53" s="584"/>
      <c r="DT53" s="584"/>
      <c r="DU53" s="584"/>
      <c r="DV53" s="584"/>
      <c r="DW53" s="584"/>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7" t="s">
        <v>341</v>
      </c>
      <c r="BZ54" s="578"/>
      <c r="CA54" s="578"/>
      <c r="CB54" s="578"/>
      <c r="CC54" s="578"/>
      <c r="CD54" s="578"/>
      <c r="CE54" s="578"/>
      <c r="CF54" s="578"/>
      <c r="CG54" s="578"/>
      <c r="CH54" s="578"/>
      <c r="CI54" s="578"/>
      <c r="CJ54" s="578"/>
      <c r="CK54" s="578"/>
      <c r="CL54" s="579"/>
      <c r="CM54" s="580">
        <v>185672850</v>
      </c>
      <c r="CN54" s="581"/>
      <c r="CO54" s="581"/>
      <c r="CP54" s="581"/>
      <c r="CQ54" s="581"/>
      <c r="CR54" s="581"/>
      <c r="CS54" s="581"/>
      <c r="CT54" s="582"/>
      <c r="CU54" s="583">
        <v>4.8</v>
      </c>
      <c r="CV54" s="584"/>
      <c r="CW54" s="584"/>
      <c r="CX54" s="585"/>
      <c r="CY54" s="568">
        <v>44522333</v>
      </c>
      <c r="CZ54" s="569"/>
      <c r="DA54" s="569"/>
      <c r="DB54" s="569"/>
      <c r="DC54" s="569"/>
      <c r="DD54" s="569"/>
      <c r="DE54" s="569"/>
      <c r="DF54" s="570"/>
      <c r="DG54" s="571"/>
      <c r="DH54" s="572"/>
      <c r="DI54" s="572"/>
      <c r="DJ54" s="572"/>
      <c r="DK54" s="572"/>
      <c r="DL54" s="572"/>
      <c r="DM54" s="572"/>
      <c r="DN54" s="572"/>
      <c r="DO54" s="572"/>
      <c r="DP54" s="572"/>
      <c r="DQ54" s="573"/>
      <c r="DR54" s="574"/>
      <c r="DS54" s="575"/>
      <c r="DT54" s="575"/>
      <c r="DU54" s="575"/>
      <c r="DV54" s="575"/>
      <c r="DW54" s="575"/>
      <c r="DX54" s="57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7" t="s">
        <v>342</v>
      </c>
      <c r="BZ55" s="578"/>
      <c r="CA55" s="578"/>
      <c r="CB55" s="578"/>
      <c r="CC55" s="578"/>
      <c r="CD55" s="578"/>
      <c r="CE55" s="578"/>
      <c r="CF55" s="578"/>
      <c r="CG55" s="578"/>
      <c r="CH55" s="578"/>
      <c r="CI55" s="578"/>
      <c r="CJ55" s="578"/>
      <c r="CK55" s="578"/>
      <c r="CL55" s="579"/>
      <c r="CM55" s="580">
        <v>5740953</v>
      </c>
      <c r="CN55" s="581"/>
      <c r="CO55" s="581"/>
      <c r="CP55" s="581"/>
      <c r="CQ55" s="581"/>
      <c r="CR55" s="581"/>
      <c r="CS55" s="581"/>
      <c r="CT55" s="582"/>
      <c r="CU55" s="583">
        <v>0.1</v>
      </c>
      <c r="CV55" s="584"/>
      <c r="CW55" s="584"/>
      <c r="CX55" s="585"/>
      <c r="CY55" s="568">
        <v>4362953</v>
      </c>
      <c r="CZ55" s="569"/>
      <c r="DA55" s="569"/>
      <c r="DB55" s="569"/>
      <c r="DC55" s="569"/>
      <c r="DD55" s="569"/>
      <c r="DE55" s="569"/>
      <c r="DF55" s="570"/>
      <c r="DG55" s="571"/>
      <c r="DH55" s="572"/>
      <c r="DI55" s="572"/>
      <c r="DJ55" s="572"/>
      <c r="DK55" s="572"/>
      <c r="DL55" s="572"/>
      <c r="DM55" s="572"/>
      <c r="DN55" s="572"/>
      <c r="DO55" s="572"/>
      <c r="DP55" s="572"/>
      <c r="DQ55" s="573"/>
      <c r="DR55" s="574"/>
      <c r="DS55" s="575"/>
      <c r="DT55" s="575"/>
      <c r="DU55" s="575"/>
      <c r="DV55" s="575"/>
      <c r="DW55" s="575"/>
      <c r="DX55" s="57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315</v>
      </c>
      <c r="BZ56" s="605"/>
      <c r="CA56" s="577" t="s">
        <v>343</v>
      </c>
      <c r="CB56" s="578"/>
      <c r="CC56" s="578"/>
      <c r="CD56" s="578"/>
      <c r="CE56" s="578"/>
      <c r="CF56" s="578"/>
      <c r="CG56" s="578"/>
      <c r="CH56" s="578"/>
      <c r="CI56" s="578"/>
      <c r="CJ56" s="578"/>
      <c r="CK56" s="578"/>
      <c r="CL56" s="579"/>
      <c r="CM56" s="580">
        <v>185477139</v>
      </c>
      <c r="CN56" s="581"/>
      <c r="CO56" s="581"/>
      <c r="CP56" s="581"/>
      <c r="CQ56" s="581"/>
      <c r="CR56" s="581"/>
      <c r="CS56" s="581"/>
      <c r="CT56" s="582"/>
      <c r="CU56" s="583">
        <v>4.8</v>
      </c>
      <c r="CV56" s="584"/>
      <c r="CW56" s="584"/>
      <c r="CX56" s="585"/>
      <c r="CY56" s="568">
        <v>44517619</v>
      </c>
      <c r="CZ56" s="569"/>
      <c r="DA56" s="569"/>
      <c r="DB56" s="569"/>
      <c r="DC56" s="569"/>
      <c r="DD56" s="569"/>
      <c r="DE56" s="569"/>
      <c r="DF56" s="570"/>
      <c r="DG56" s="571"/>
      <c r="DH56" s="572"/>
      <c r="DI56" s="572"/>
      <c r="DJ56" s="572"/>
      <c r="DK56" s="572"/>
      <c r="DL56" s="572"/>
      <c r="DM56" s="572"/>
      <c r="DN56" s="572"/>
      <c r="DO56" s="572"/>
      <c r="DP56" s="572"/>
      <c r="DQ56" s="573"/>
      <c r="DR56" s="574"/>
      <c r="DS56" s="575"/>
      <c r="DT56" s="575"/>
      <c r="DU56" s="575"/>
      <c r="DV56" s="575"/>
      <c r="DW56" s="575"/>
      <c r="DX56" s="576"/>
    </row>
    <row r="57" spans="2:128" ht="11.25" customHeight="1" x14ac:dyDescent="0.2">
      <c r="B57" s="222"/>
      <c r="BY57" s="606"/>
      <c r="BZ57" s="607"/>
      <c r="CA57" s="577" t="s">
        <v>344</v>
      </c>
      <c r="CB57" s="578"/>
      <c r="CC57" s="578"/>
      <c r="CD57" s="578"/>
      <c r="CE57" s="578"/>
      <c r="CF57" s="578"/>
      <c r="CG57" s="578"/>
      <c r="CH57" s="578"/>
      <c r="CI57" s="578"/>
      <c r="CJ57" s="578"/>
      <c r="CK57" s="578"/>
      <c r="CL57" s="579"/>
      <c r="CM57" s="580">
        <v>102798033</v>
      </c>
      <c r="CN57" s="581"/>
      <c r="CO57" s="581"/>
      <c r="CP57" s="581"/>
      <c r="CQ57" s="581"/>
      <c r="CR57" s="581"/>
      <c r="CS57" s="581"/>
      <c r="CT57" s="582"/>
      <c r="CU57" s="583">
        <v>2.6</v>
      </c>
      <c r="CV57" s="584"/>
      <c r="CW57" s="584"/>
      <c r="CX57" s="585"/>
      <c r="CY57" s="568">
        <v>3349429</v>
      </c>
      <c r="CZ57" s="569"/>
      <c r="DA57" s="569"/>
      <c r="DB57" s="569"/>
      <c r="DC57" s="569"/>
      <c r="DD57" s="569"/>
      <c r="DE57" s="569"/>
      <c r="DF57" s="570"/>
      <c r="DG57" s="571"/>
      <c r="DH57" s="572"/>
      <c r="DI57" s="572"/>
      <c r="DJ57" s="572"/>
      <c r="DK57" s="572"/>
      <c r="DL57" s="572"/>
      <c r="DM57" s="572"/>
      <c r="DN57" s="572"/>
      <c r="DO57" s="572"/>
      <c r="DP57" s="572"/>
      <c r="DQ57" s="573"/>
      <c r="DR57" s="574"/>
      <c r="DS57" s="575"/>
      <c r="DT57" s="575"/>
      <c r="DU57" s="575"/>
      <c r="DV57" s="575"/>
      <c r="DW57" s="575"/>
      <c r="DX57" s="576"/>
    </row>
    <row r="58" spans="2:128" ht="11.25" customHeight="1" x14ac:dyDescent="0.2">
      <c r="BY58" s="606"/>
      <c r="BZ58" s="607"/>
      <c r="CA58" s="577" t="s">
        <v>345</v>
      </c>
      <c r="CB58" s="578"/>
      <c r="CC58" s="578"/>
      <c r="CD58" s="578"/>
      <c r="CE58" s="578"/>
      <c r="CF58" s="578"/>
      <c r="CG58" s="578"/>
      <c r="CH58" s="578"/>
      <c r="CI58" s="578"/>
      <c r="CJ58" s="578"/>
      <c r="CK58" s="578"/>
      <c r="CL58" s="579"/>
      <c r="CM58" s="580">
        <v>74203347</v>
      </c>
      <c r="CN58" s="581"/>
      <c r="CO58" s="581"/>
      <c r="CP58" s="581"/>
      <c r="CQ58" s="581"/>
      <c r="CR58" s="581"/>
      <c r="CS58" s="581"/>
      <c r="CT58" s="582"/>
      <c r="CU58" s="583">
        <v>1.9</v>
      </c>
      <c r="CV58" s="584"/>
      <c r="CW58" s="584"/>
      <c r="CX58" s="585"/>
      <c r="CY58" s="568">
        <v>40493614</v>
      </c>
      <c r="CZ58" s="569"/>
      <c r="DA58" s="569"/>
      <c r="DB58" s="569"/>
      <c r="DC58" s="569"/>
      <c r="DD58" s="569"/>
      <c r="DE58" s="569"/>
      <c r="DF58" s="570"/>
      <c r="DG58" s="571"/>
      <c r="DH58" s="572"/>
      <c r="DI58" s="572"/>
      <c r="DJ58" s="572"/>
      <c r="DK58" s="572"/>
      <c r="DL58" s="572"/>
      <c r="DM58" s="572"/>
      <c r="DN58" s="572"/>
      <c r="DO58" s="572"/>
      <c r="DP58" s="572"/>
      <c r="DQ58" s="573"/>
      <c r="DR58" s="574"/>
      <c r="DS58" s="575"/>
      <c r="DT58" s="575"/>
      <c r="DU58" s="575"/>
      <c r="DV58" s="575"/>
      <c r="DW58" s="575"/>
      <c r="DX58" s="576"/>
    </row>
    <row r="59" spans="2:128" ht="11.25" customHeight="1" x14ac:dyDescent="0.2">
      <c r="BY59" s="606"/>
      <c r="BZ59" s="607"/>
      <c r="CA59" s="577" t="s">
        <v>346</v>
      </c>
      <c r="CB59" s="578"/>
      <c r="CC59" s="578"/>
      <c r="CD59" s="578"/>
      <c r="CE59" s="578"/>
      <c r="CF59" s="578"/>
      <c r="CG59" s="578"/>
      <c r="CH59" s="578"/>
      <c r="CI59" s="578"/>
      <c r="CJ59" s="578"/>
      <c r="CK59" s="578"/>
      <c r="CL59" s="579"/>
      <c r="CM59" s="580">
        <v>195711</v>
      </c>
      <c r="CN59" s="581"/>
      <c r="CO59" s="581"/>
      <c r="CP59" s="581"/>
      <c r="CQ59" s="581"/>
      <c r="CR59" s="581"/>
      <c r="CS59" s="581"/>
      <c r="CT59" s="582"/>
      <c r="CU59" s="583">
        <v>0</v>
      </c>
      <c r="CV59" s="584"/>
      <c r="CW59" s="584"/>
      <c r="CX59" s="585"/>
      <c r="CY59" s="568">
        <v>4714</v>
      </c>
      <c r="CZ59" s="569"/>
      <c r="DA59" s="569"/>
      <c r="DB59" s="569"/>
      <c r="DC59" s="569"/>
      <c r="DD59" s="569"/>
      <c r="DE59" s="569"/>
      <c r="DF59" s="570"/>
      <c r="DG59" s="571"/>
      <c r="DH59" s="572"/>
      <c r="DI59" s="572"/>
      <c r="DJ59" s="572"/>
      <c r="DK59" s="572"/>
      <c r="DL59" s="572"/>
      <c r="DM59" s="572"/>
      <c r="DN59" s="572"/>
      <c r="DO59" s="572"/>
      <c r="DP59" s="572"/>
      <c r="DQ59" s="573"/>
      <c r="DR59" s="574"/>
      <c r="DS59" s="575"/>
      <c r="DT59" s="575"/>
      <c r="DU59" s="575"/>
      <c r="DV59" s="575"/>
      <c r="DW59" s="575"/>
      <c r="DX59" s="576"/>
    </row>
    <row r="60" spans="2:128" ht="11.25" customHeight="1" x14ac:dyDescent="0.2">
      <c r="BY60" s="608"/>
      <c r="BZ60" s="609"/>
      <c r="CA60" s="577" t="s">
        <v>347</v>
      </c>
      <c r="CB60" s="578"/>
      <c r="CC60" s="578"/>
      <c r="CD60" s="578"/>
      <c r="CE60" s="578"/>
      <c r="CF60" s="578"/>
      <c r="CG60" s="578"/>
      <c r="CH60" s="578"/>
      <c r="CI60" s="578"/>
      <c r="CJ60" s="578"/>
      <c r="CK60" s="578"/>
      <c r="CL60" s="579"/>
      <c r="CM60" s="580" t="s">
        <v>122</v>
      </c>
      <c r="CN60" s="581"/>
      <c r="CO60" s="581"/>
      <c r="CP60" s="581"/>
      <c r="CQ60" s="581"/>
      <c r="CR60" s="581"/>
      <c r="CS60" s="581"/>
      <c r="CT60" s="582"/>
      <c r="CU60" s="583" t="s">
        <v>131</v>
      </c>
      <c r="CV60" s="584"/>
      <c r="CW60" s="584"/>
      <c r="CX60" s="585"/>
      <c r="CY60" s="568" t="s">
        <v>122</v>
      </c>
      <c r="CZ60" s="569"/>
      <c r="DA60" s="569"/>
      <c r="DB60" s="569"/>
      <c r="DC60" s="569"/>
      <c r="DD60" s="569"/>
      <c r="DE60" s="569"/>
      <c r="DF60" s="570"/>
      <c r="DG60" s="571"/>
      <c r="DH60" s="572"/>
      <c r="DI60" s="572"/>
      <c r="DJ60" s="572"/>
      <c r="DK60" s="572"/>
      <c r="DL60" s="572"/>
      <c r="DM60" s="572"/>
      <c r="DN60" s="572"/>
      <c r="DO60" s="572"/>
      <c r="DP60" s="572"/>
      <c r="DQ60" s="573"/>
      <c r="DR60" s="574"/>
      <c r="DS60" s="575"/>
      <c r="DT60" s="575"/>
      <c r="DU60" s="575"/>
      <c r="DV60" s="575"/>
      <c r="DW60" s="575"/>
      <c r="DX60" s="57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348</v>
      </c>
      <c r="BZ61" s="587"/>
      <c r="CA61" s="587"/>
      <c r="CB61" s="587"/>
      <c r="CC61" s="587"/>
      <c r="CD61" s="587"/>
      <c r="CE61" s="587"/>
      <c r="CF61" s="587"/>
      <c r="CG61" s="587"/>
      <c r="CH61" s="587"/>
      <c r="CI61" s="587"/>
      <c r="CJ61" s="587"/>
      <c r="CK61" s="587"/>
      <c r="CL61" s="588"/>
      <c r="CM61" s="589">
        <v>3895343951</v>
      </c>
      <c r="CN61" s="590"/>
      <c r="CO61" s="590"/>
      <c r="CP61" s="590"/>
      <c r="CQ61" s="590"/>
      <c r="CR61" s="590"/>
      <c r="CS61" s="590"/>
      <c r="CT61" s="591"/>
      <c r="CU61" s="592">
        <v>100</v>
      </c>
      <c r="CV61" s="593"/>
      <c r="CW61" s="593"/>
      <c r="CX61" s="594"/>
      <c r="CY61" s="595">
        <v>2198448477</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P3H4WtgsUU6mRXVQDRJBmsPDu6t2odSEGZY5h47ZtWmkDM/ZrBWeolEMs7Bc/RLJKvOmuFwY19Z1tOsf/f3onQ==" saltValue="wWJEM5xMKnnLBn76vePKyg=="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6"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67" t="s">
        <v>349</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350</v>
      </c>
      <c r="DK2" s="1069"/>
      <c r="DL2" s="1069"/>
      <c r="DM2" s="1069"/>
      <c r="DN2" s="1069"/>
      <c r="DO2" s="1070"/>
      <c r="DP2" s="226"/>
      <c r="DQ2" s="1068" t="s">
        <v>351</v>
      </c>
      <c r="DR2" s="1069"/>
      <c r="DS2" s="1069"/>
      <c r="DT2" s="1069"/>
      <c r="DU2" s="1069"/>
      <c r="DV2" s="1069"/>
      <c r="DW2" s="1069"/>
      <c r="DX2" s="1069"/>
      <c r="DY2" s="1069"/>
      <c r="DZ2" s="1070"/>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27" t="s">
        <v>352</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353</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57" t="s">
        <v>354</v>
      </c>
      <c r="B5" s="958"/>
      <c r="C5" s="958"/>
      <c r="D5" s="958"/>
      <c r="E5" s="958"/>
      <c r="F5" s="958"/>
      <c r="G5" s="958"/>
      <c r="H5" s="958"/>
      <c r="I5" s="958"/>
      <c r="J5" s="958"/>
      <c r="K5" s="958"/>
      <c r="L5" s="958"/>
      <c r="M5" s="958"/>
      <c r="N5" s="958"/>
      <c r="O5" s="958"/>
      <c r="P5" s="959"/>
      <c r="Q5" s="963" t="s">
        <v>355</v>
      </c>
      <c r="R5" s="964"/>
      <c r="S5" s="964"/>
      <c r="T5" s="964"/>
      <c r="U5" s="965"/>
      <c r="V5" s="963" t="s">
        <v>356</v>
      </c>
      <c r="W5" s="964"/>
      <c r="X5" s="964"/>
      <c r="Y5" s="964"/>
      <c r="Z5" s="965"/>
      <c r="AA5" s="963" t="s">
        <v>357</v>
      </c>
      <c r="AB5" s="964"/>
      <c r="AC5" s="964"/>
      <c r="AD5" s="964"/>
      <c r="AE5" s="964"/>
      <c r="AF5" s="1071" t="s">
        <v>358</v>
      </c>
      <c r="AG5" s="964"/>
      <c r="AH5" s="964"/>
      <c r="AI5" s="964"/>
      <c r="AJ5" s="977"/>
      <c r="AK5" s="964" t="s">
        <v>359</v>
      </c>
      <c r="AL5" s="964"/>
      <c r="AM5" s="964"/>
      <c r="AN5" s="964"/>
      <c r="AO5" s="965"/>
      <c r="AP5" s="963" t="s">
        <v>360</v>
      </c>
      <c r="AQ5" s="964"/>
      <c r="AR5" s="964"/>
      <c r="AS5" s="964"/>
      <c r="AT5" s="965"/>
      <c r="AU5" s="963" t="s">
        <v>361</v>
      </c>
      <c r="AV5" s="964"/>
      <c r="AW5" s="964"/>
      <c r="AX5" s="964"/>
      <c r="AY5" s="977"/>
      <c r="AZ5" s="230"/>
      <c r="BA5" s="230"/>
      <c r="BB5" s="230"/>
      <c r="BC5" s="230"/>
      <c r="BD5" s="230"/>
      <c r="BE5" s="231"/>
      <c r="BF5" s="231"/>
      <c r="BG5" s="231"/>
      <c r="BH5" s="231"/>
      <c r="BI5" s="231"/>
      <c r="BJ5" s="231"/>
      <c r="BK5" s="231"/>
      <c r="BL5" s="231"/>
      <c r="BM5" s="231"/>
      <c r="BN5" s="231"/>
      <c r="BO5" s="231"/>
      <c r="BP5" s="231"/>
      <c r="BQ5" s="957" t="s">
        <v>362</v>
      </c>
      <c r="BR5" s="958"/>
      <c r="BS5" s="958"/>
      <c r="BT5" s="958"/>
      <c r="BU5" s="958"/>
      <c r="BV5" s="958"/>
      <c r="BW5" s="958"/>
      <c r="BX5" s="958"/>
      <c r="BY5" s="958"/>
      <c r="BZ5" s="958"/>
      <c r="CA5" s="958"/>
      <c r="CB5" s="958"/>
      <c r="CC5" s="958"/>
      <c r="CD5" s="958"/>
      <c r="CE5" s="958"/>
      <c r="CF5" s="958"/>
      <c r="CG5" s="959"/>
      <c r="CH5" s="963" t="s">
        <v>363</v>
      </c>
      <c r="CI5" s="964"/>
      <c r="CJ5" s="964"/>
      <c r="CK5" s="964"/>
      <c r="CL5" s="965"/>
      <c r="CM5" s="963" t="s">
        <v>364</v>
      </c>
      <c r="CN5" s="964"/>
      <c r="CO5" s="964"/>
      <c r="CP5" s="964"/>
      <c r="CQ5" s="965"/>
      <c r="CR5" s="963" t="s">
        <v>365</v>
      </c>
      <c r="CS5" s="964"/>
      <c r="CT5" s="964"/>
      <c r="CU5" s="964"/>
      <c r="CV5" s="965"/>
      <c r="CW5" s="963" t="s">
        <v>366</v>
      </c>
      <c r="CX5" s="964"/>
      <c r="CY5" s="964"/>
      <c r="CZ5" s="964"/>
      <c r="DA5" s="965"/>
      <c r="DB5" s="963" t="s">
        <v>367</v>
      </c>
      <c r="DC5" s="964"/>
      <c r="DD5" s="964"/>
      <c r="DE5" s="964"/>
      <c r="DF5" s="965"/>
      <c r="DG5" s="1061" t="s">
        <v>368</v>
      </c>
      <c r="DH5" s="1062"/>
      <c r="DI5" s="1062"/>
      <c r="DJ5" s="1062"/>
      <c r="DK5" s="1063"/>
      <c r="DL5" s="1061" t="s">
        <v>369</v>
      </c>
      <c r="DM5" s="1062"/>
      <c r="DN5" s="1062"/>
      <c r="DO5" s="1062"/>
      <c r="DP5" s="1063"/>
      <c r="DQ5" s="963" t="s">
        <v>370</v>
      </c>
      <c r="DR5" s="964"/>
      <c r="DS5" s="964"/>
      <c r="DT5" s="964"/>
      <c r="DU5" s="965"/>
      <c r="DV5" s="963" t="s">
        <v>361</v>
      </c>
      <c r="DW5" s="964"/>
      <c r="DX5" s="964"/>
      <c r="DY5" s="964"/>
      <c r="DZ5" s="977"/>
      <c r="EA5" s="232"/>
    </row>
    <row r="6" spans="1:131" s="233" customFormat="1" ht="26.25" customHeight="1" thickBot="1" x14ac:dyDescent="0.25">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2">
      <c r="A7" s="234">
        <v>1</v>
      </c>
      <c r="B7" s="1015" t="s">
        <v>371</v>
      </c>
      <c r="C7" s="1016"/>
      <c r="D7" s="1016"/>
      <c r="E7" s="1016"/>
      <c r="F7" s="1016"/>
      <c r="G7" s="1016"/>
      <c r="H7" s="1016"/>
      <c r="I7" s="1016"/>
      <c r="J7" s="1016"/>
      <c r="K7" s="1016"/>
      <c r="L7" s="1016"/>
      <c r="M7" s="1016"/>
      <c r="N7" s="1016"/>
      <c r="O7" s="1016"/>
      <c r="P7" s="1017"/>
      <c r="Q7" s="1079">
        <v>3835732</v>
      </c>
      <c r="R7" s="1080"/>
      <c r="S7" s="1080"/>
      <c r="T7" s="1080"/>
      <c r="U7" s="1080"/>
      <c r="V7" s="1080">
        <v>3799462</v>
      </c>
      <c r="W7" s="1080"/>
      <c r="X7" s="1080"/>
      <c r="Y7" s="1080"/>
      <c r="Z7" s="1080"/>
      <c r="AA7" s="1080">
        <v>36271</v>
      </c>
      <c r="AB7" s="1080"/>
      <c r="AC7" s="1080"/>
      <c r="AD7" s="1080"/>
      <c r="AE7" s="1081"/>
      <c r="AF7" s="1082">
        <v>18235</v>
      </c>
      <c r="AG7" s="1083"/>
      <c r="AH7" s="1083"/>
      <c r="AI7" s="1083"/>
      <c r="AJ7" s="1084"/>
      <c r="AK7" s="1085">
        <v>117523</v>
      </c>
      <c r="AL7" s="1086"/>
      <c r="AM7" s="1086"/>
      <c r="AN7" s="1086"/>
      <c r="AO7" s="1086"/>
      <c r="AP7" s="1086">
        <v>5401383</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c r="BS7" s="1076" t="s">
        <v>584</v>
      </c>
      <c r="BT7" s="1077"/>
      <c r="BU7" s="1077"/>
      <c r="BV7" s="1077"/>
      <c r="BW7" s="1077"/>
      <c r="BX7" s="1077"/>
      <c r="BY7" s="1077"/>
      <c r="BZ7" s="1077"/>
      <c r="CA7" s="1077"/>
      <c r="CB7" s="1077"/>
      <c r="CC7" s="1077"/>
      <c r="CD7" s="1077"/>
      <c r="CE7" s="1077"/>
      <c r="CF7" s="1077"/>
      <c r="CG7" s="1089"/>
      <c r="CH7" s="1073">
        <v>290</v>
      </c>
      <c r="CI7" s="1074"/>
      <c r="CJ7" s="1074"/>
      <c r="CK7" s="1074"/>
      <c r="CL7" s="1075"/>
      <c r="CM7" s="1073">
        <v>32786</v>
      </c>
      <c r="CN7" s="1074"/>
      <c r="CO7" s="1074"/>
      <c r="CP7" s="1074"/>
      <c r="CQ7" s="1075"/>
      <c r="CR7" s="1073">
        <v>13</v>
      </c>
      <c r="CS7" s="1074"/>
      <c r="CT7" s="1074"/>
      <c r="CU7" s="1074"/>
      <c r="CV7" s="1075"/>
      <c r="CW7" s="1073" t="s">
        <v>519</v>
      </c>
      <c r="CX7" s="1074"/>
      <c r="CY7" s="1074"/>
      <c r="CZ7" s="1074"/>
      <c r="DA7" s="1075"/>
      <c r="DB7" s="1073" t="s">
        <v>519</v>
      </c>
      <c r="DC7" s="1074"/>
      <c r="DD7" s="1074"/>
      <c r="DE7" s="1074"/>
      <c r="DF7" s="1075"/>
      <c r="DG7" s="1073" t="s">
        <v>519</v>
      </c>
      <c r="DH7" s="1074"/>
      <c r="DI7" s="1074"/>
      <c r="DJ7" s="1074"/>
      <c r="DK7" s="1075"/>
      <c r="DL7" s="1073" t="s">
        <v>519</v>
      </c>
      <c r="DM7" s="1074"/>
      <c r="DN7" s="1074"/>
      <c r="DO7" s="1074"/>
      <c r="DP7" s="1075"/>
      <c r="DQ7" s="1073"/>
      <c r="DR7" s="1074"/>
      <c r="DS7" s="1074"/>
      <c r="DT7" s="1074"/>
      <c r="DU7" s="1075"/>
      <c r="DV7" s="1076"/>
      <c r="DW7" s="1077"/>
      <c r="DX7" s="1077"/>
      <c r="DY7" s="1077"/>
      <c r="DZ7" s="1078"/>
      <c r="EA7" s="232"/>
    </row>
    <row r="8" spans="1:131" s="233" customFormat="1" ht="26.25" customHeight="1" x14ac:dyDescent="0.2">
      <c r="A8" s="236">
        <v>2</v>
      </c>
      <c r="B8" s="1001" t="s">
        <v>372</v>
      </c>
      <c r="C8" s="1002"/>
      <c r="D8" s="1002"/>
      <c r="E8" s="1002"/>
      <c r="F8" s="1002"/>
      <c r="G8" s="1002"/>
      <c r="H8" s="1002"/>
      <c r="I8" s="1002"/>
      <c r="J8" s="1002"/>
      <c r="K8" s="1002"/>
      <c r="L8" s="1002"/>
      <c r="M8" s="1002"/>
      <c r="N8" s="1002"/>
      <c r="O8" s="1002"/>
      <c r="P8" s="1003"/>
      <c r="Q8" s="1007">
        <v>3190</v>
      </c>
      <c r="R8" s="1005"/>
      <c r="S8" s="1005"/>
      <c r="T8" s="1005"/>
      <c r="U8" s="1005"/>
      <c r="V8" s="1005">
        <v>2632</v>
      </c>
      <c r="W8" s="1005"/>
      <c r="X8" s="1005"/>
      <c r="Y8" s="1005"/>
      <c r="Z8" s="1005"/>
      <c r="AA8" s="1005">
        <v>559</v>
      </c>
      <c r="AB8" s="1005"/>
      <c r="AC8" s="1005"/>
      <c r="AD8" s="1005"/>
      <c r="AE8" s="1008"/>
      <c r="AF8" s="1058">
        <v>485</v>
      </c>
      <c r="AG8" s="1059"/>
      <c r="AH8" s="1059"/>
      <c r="AI8" s="1059"/>
      <c r="AJ8" s="1060"/>
      <c r="AK8" s="1054">
        <v>719</v>
      </c>
      <c r="AL8" s="1055"/>
      <c r="AM8" s="1055"/>
      <c r="AN8" s="1055"/>
      <c r="AO8" s="1055"/>
      <c r="AP8" s="1055" t="s">
        <v>519</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c r="BS8" s="954" t="s">
        <v>585</v>
      </c>
      <c r="BT8" s="955"/>
      <c r="BU8" s="955"/>
      <c r="BV8" s="955"/>
      <c r="BW8" s="955"/>
      <c r="BX8" s="955"/>
      <c r="BY8" s="955"/>
      <c r="BZ8" s="955"/>
      <c r="CA8" s="955"/>
      <c r="CB8" s="955"/>
      <c r="CC8" s="955"/>
      <c r="CD8" s="955"/>
      <c r="CE8" s="955"/>
      <c r="CF8" s="955"/>
      <c r="CG8" s="976"/>
      <c r="CH8" s="951">
        <v>-1</v>
      </c>
      <c r="CI8" s="952"/>
      <c r="CJ8" s="952"/>
      <c r="CK8" s="952"/>
      <c r="CL8" s="953"/>
      <c r="CM8" s="951">
        <v>20177</v>
      </c>
      <c r="CN8" s="952"/>
      <c r="CO8" s="952"/>
      <c r="CP8" s="952"/>
      <c r="CQ8" s="953"/>
      <c r="CR8" s="951">
        <v>167</v>
      </c>
      <c r="CS8" s="952"/>
      <c r="CT8" s="952"/>
      <c r="CU8" s="952"/>
      <c r="CV8" s="953"/>
      <c r="CW8" s="951" t="s">
        <v>519</v>
      </c>
      <c r="CX8" s="952"/>
      <c r="CY8" s="952"/>
      <c r="CZ8" s="952"/>
      <c r="DA8" s="953"/>
      <c r="DB8" s="951" t="s">
        <v>519</v>
      </c>
      <c r="DC8" s="952"/>
      <c r="DD8" s="952"/>
      <c r="DE8" s="952"/>
      <c r="DF8" s="953"/>
      <c r="DG8" s="951" t="s">
        <v>519</v>
      </c>
      <c r="DH8" s="952"/>
      <c r="DI8" s="952"/>
      <c r="DJ8" s="952"/>
      <c r="DK8" s="953"/>
      <c r="DL8" s="951" t="s">
        <v>519</v>
      </c>
      <c r="DM8" s="952"/>
      <c r="DN8" s="952"/>
      <c r="DO8" s="952"/>
      <c r="DP8" s="953"/>
      <c r="DQ8" s="951"/>
      <c r="DR8" s="952"/>
      <c r="DS8" s="952"/>
      <c r="DT8" s="952"/>
      <c r="DU8" s="953"/>
      <c r="DV8" s="954"/>
      <c r="DW8" s="955"/>
      <c r="DX8" s="955"/>
      <c r="DY8" s="955"/>
      <c r="DZ8" s="956"/>
      <c r="EA8" s="232"/>
    </row>
    <row r="9" spans="1:131" s="233" customFormat="1" ht="26.25" customHeight="1" x14ac:dyDescent="0.2">
      <c r="A9" s="236">
        <v>3</v>
      </c>
      <c r="B9" s="1001" t="s">
        <v>373</v>
      </c>
      <c r="C9" s="1002"/>
      <c r="D9" s="1002"/>
      <c r="E9" s="1002"/>
      <c r="F9" s="1002"/>
      <c r="G9" s="1002"/>
      <c r="H9" s="1002"/>
      <c r="I9" s="1002"/>
      <c r="J9" s="1002"/>
      <c r="K9" s="1002"/>
      <c r="L9" s="1002"/>
      <c r="M9" s="1002"/>
      <c r="N9" s="1002"/>
      <c r="O9" s="1002"/>
      <c r="P9" s="1003"/>
      <c r="Q9" s="1007">
        <v>36</v>
      </c>
      <c r="R9" s="1005"/>
      <c r="S9" s="1005"/>
      <c r="T9" s="1005"/>
      <c r="U9" s="1005"/>
      <c r="V9" s="1005">
        <v>8</v>
      </c>
      <c r="W9" s="1005"/>
      <c r="X9" s="1005"/>
      <c r="Y9" s="1005"/>
      <c r="Z9" s="1005"/>
      <c r="AA9" s="1005">
        <v>28</v>
      </c>
      <c r="AB9" s="1005"/>
      <c r="AC9" s="1005"/>
      <c r="AD9" s="1005"/>
      <c r="AE9" s="1008"/>
      <c r="AF9" s="1058" t="s">
        <v>519</v>
      </c>
      <c r="AG9" s="1059"/>
      <c r="AH9" s="1059"/>
      <c r="AI9" s="1059"/>
      <c r="AJ9" s="1060"/>
      <c r="AK9" s="1054" t="s">
        <v>519</v>
      </c>
      <c r="AL9" s="1055"/>
      <c r="AM9" s="1055"/>
      <c r="AN9" s="1055"/>
      <c r="AO9" s="1055"/>
      <c r="AP9" s="1055">
        <v>20</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c r="BS9" s="954" t="s">
        <v>586</v>
      </c>
      <c r="BT9" s="955"/>
      <c r="BU9" s="955"/>
      <c r="BV9" s="955"/>
      <c r="BW9" s="955"/>
      <c r="BX9" s="955"/>
      <c r="BY9" s="955"/>
      <c r="BZ9" s="955"/>
      <c r="CA9" s="955"/>
      <c r="CB9" s="955"/>
      <c r="CC9" s="955"/>
      <c r="CD9" s="955"/>
      <c r="CE9" s="955"/>
      <c r="CF9" s="955"/>
      <c r="CG9" s="976"/>
      <c r="CH9" s="951">
        <v>-38</v>
      </c>
      <c r="CI9" s="952"/>
      <c r="CJ9" s="952"/>
      <c r="CK9" s="952"/>
      <c r="CL9" s="953"/>
      <c r="CM9" s="951">
        <v>837</v>
      </c>
      <c r="CN9" s="952"/>
      <c r="CO9" s="952"/>
      <c r="CP9" s="952"/>
      <c r="CQ9" s="953"/>
      <c r="CR9" s="951">
        <v>10</v>
      </c>
      <c r="CS9" s="952"/>
      <c r="CT9" s="952"/>
      <c r="CU9" s="952"/>
      <c r="CV9" s="953"/>
      <c r="CW9" s="951">
        <v>75</v>
      </c>
      <c r="CX9" s="952"/>
      <c r="CY9" s="952"/>
      <c r="CZ9" s="952"/>
      <c r="DA9" s="953"/>
      <c r="DB9" s="951" t="s">
        <v>519</v>
      </c>
      <c r="DC9" s="952"/>
      <c r="DD9" s="952"/>
      <c r="DE9" s="952"/>
      <c r="DF9" s="953"/>
      <c r="DG9" s="951" t="s">
        <v>519</v>
      </c>
      <c r="DH9" s="952"/>
      <c r="DI9" s="952"/>
      <c r="DJ9" s="952"/>
      <c r="DK9" s="953"/>
      <c r="DL9" s="951" t="s">
        <v>519</v>
      </c>
      <c r="DM9" s="952"/>
      <c r="DN9" s="952"/>
      <c r="DO9" s="952"/>
      <c r="DP9" s="953"/>
      <c r="DQ9" s="951"/>
      <c r="DR9" s="952"/>
      <c r="DS9" s="952"/>
      <c r="DT9" s="952"/>
      <c r="DU9" s="953"/>
      <c r="DV9" s="954"/>
      <c r="DW9" s="955"/>
      <c r="DX9" s="955"/>
      <c r="DY9" s="955"/>
      <c r="DZ9" s="956"/>
      <c r="EA9" s="232"/>
    </row>
    <row r="10" spans="1:131" s="233" customFormat="1" ht="26.25" customHeight="1" x14ac:dyDescent="0.2">
      <c r="A10" s="236">
        <v>4</v>
      </c>
      <c r="B10" s="1001" t="s">
        <v>374</v>
      </c>
      <c r="C10" s="1002"/>
      <c r="D10" s="1002"/>
      <c r="E10" s="1002"/>
      <c r="F10" s="1002"/>
      <c r="G10" s="1002"/>
      <c r="H10" s="1002"/>
      <c r="I10" s="1002"/>
      <c r="J10" s="1002"/>
      <c r="K10" s="1002"/>
      <c r="L10" s="1002"/>
      <c r="M10" s="1002"/>
      <c r="N10" s="1002"/>
      <c r="O10" s="1002"/>
      <c r="P10" s="1003"/>
      <c r="Q10" s="1007">
        <v>91932</v>
      </c>
      <c r="R10" s="1005"/>
      <c r="S10" s="1005"/>
      <c r="T10" s="1005"/>
      <c r="U10" s="1005"/>
      <c r="V10" s="1005">
        <v>88112</v>
      </c>
      <c r="W10" s="1005"/>
      <c r="X10" s="1005"/>
      <c r="Y10" s="1005"/>
      <c r="Z10" s="1005"/>
      <c r="AA10" s="1005">
        <v>3820</v>
      </c>
      <c r="AB10" s="1005"/>
      <c r="AC10" s="1005"/>
      <c r="AD10" s="1005"/>
      <c r="AE10" s="1008"/>
      <c r="AF10" s="1058">
        <v>898</v>
      </c>
      <c r="AG10" s="1059"/>
      <c r="AH10" s="1059"/>
      <c r="AI10" s="1059"/>
      <c r="AJ10" s="1060"/>
      <c r="AK10" s="1054">
        <v>12068</v>
      </c>
      <c r="AL10" s="1055"/>
      <c r="AM10" s="1055"/>
      <c r="AN10" s="1055"/>
      <c r="AO10" s="1055"/>
      <c r="AP10" s="1055">
        <v>332154</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c r="BS10" s="954" t="s">
        <v>587</v>
      </c>
      <c r="BT10" s="955"/>
      <c r="BU10" s="955"/>
      <c r="BV10" s="955"/>
      <c r="BW10" s="955"/>
      <c r="BX10" s="955"/>
      <c r="BY10" s="955"/>
      <c r="BZ10" s="955"/>
      <c r="CA10" s="955"/>
      <c r="CB10" s="955"/>
      <c r="CC10" s="955"/>
      <c r="CD10" s="955"/>
      <c r="CE10" s="955"/>
      <c r="CF10" s="955"/>
      <c r="CG10" s="976"/>
      <c r="CH10" s="951">
        <v>2</v>
      </c>
      <c r="CI10" s="952"/>
      <c r="CJ10" s="952"/>
      <c r="CK10" s="952"/>
      <c r="CL10" s="953"/>
      <c r="CM10" s="951">
        <v>6156</v>
      </c>
      <c r="CN10" s="952"/>
      <c r="CO10" s="952"/>
      <c r="CP10" s="952"/>
      <c r="CQ10" s="953"/>
      <c r="CR10" s="951">
        <v>3000</v>
      </c>
      <c r="CS10" s="952"/>
      <c r="CT10" s="952"/>
      <c r="CU10" s="952"/>
      <c r="CV10" s="953"/>
      <c r="CW10" s="951" t="s">
        <v>519</v>
      </c>
      <c r="CX10" s="952"/>
      <c r="CY10" s="952"/>
      <c r="CZ10" s="952"/>
      <c r="DA10" s="953"/>
      <c r="DB10" s="951" t="s">
        <v>519</v>
      </c>
      <c r="DC10" s="952"/>
      <c r="DD10" s="952"/>
      <c r="DE10" s="952"/>
      <c r="DF10" s="953"/>
      <c r="DG10" s="951" t="s">
        <v>519</v>
      </c>
      <c r="DH10" s="952"/>
      <c r="DI10" s="952"/>
      <c r="DJ10" s="952"/>
      <c r="DK10" s="953"/>
      <c r="DL10" s="951" t="s">
        <v>519</v>
      </c>
      <c r="DM10" s="952"/>
      <c r="DN10" s="952"/>
      <c r="DO10" s="952"/>
      <c r="DP10" s="953"/>
      <c r="DQ10" s="951"/>
      <c r="DR10" s="952"/>
      <c r="DS10" s="952"/>
      <c r="DT10" s="952"/>
      <c r="DU10" s="953"/>
      <c r="DV10" s="954"/>
      <c r="DW10" s="955"/>
      <c r="DX10" s="955"/>
      <c r="DY10" s="955"/>
      <c r="DZ10" s="956"/>
      <c r="EA10" s="232"/>
    </row>
    <row r="11" spans="1:131" s="233" customFormat="1" ht="26.25" customHeight="1" x14ac:dyDescent="0.2">
      <c r="A11" s="236">
        <v>5</v>
      </c>
      <c r="B11" s="1001" t="s">
        <v>375</v>
      </c>
      <c r="C11" s="1002"/>
      <c r="D11" s="1002"/>
      <c r="E11" s="1002"/>
      <c r="F11" s="1002"/>
      <c r="G11" s="1002"/>
      <c r="H11" s="1002"/>
      <c r="I11" s="1002"/>
      <c r="J11" s="1002"/>
      <c r="K11" s="1002"/>
      <c r="L11" s="1002"/>
      <c r="M11" s="1002"/>
      <c r="N11" s="1002"/>
      <c r="O11" s="1002"/>
      <c r="P11" s="1003"/>
      <c r="Q11" s="1007">
        <v>9211</v>
      </c>
      <c r="R11" s="1005"/>
      <c r="S11" s="1005"/>
      <c r="T11" s="1005"/>
      <c r="U11" s="1005"/>
      <c r="V11" s="1005">
        <v>9211</v>
      </c>
      <c r="W11" s="1005"/>
      <c r="X11" s="1005"/>
      <c r="Y11" s="1005"/>
      <c r="Z11" s="1005"/>
      <c r="AA11" s="1005">
        <v>0</v>
      </c>
      <c r="AB11" s="1005"/>
      <c r="AC11" s="1005"/>
      <c r="AD11" s="1005"/>
      <c r="AE11" s="1008"/>
      <c r="AF11" s="1058">
        <v>0</v>
      </c>
      <c r="AG11" s="1059"/>
      <c r="AH11" s="1059"/>
      <c r="AI11" s="1059"/>
      <c r="AJ11" s="1060"/>
      <c r="AK11" s="1054">
        <v>2977</v>
      </c>
      <c r="AL11" s="1055"/>
      <c r="AM11" s="1055"/>
      <c r="AN11" s="1055"/>
      <c r="AO11" s="1055"/>
      <c r="AP11" s="1055">
        <v>63634</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4" t="s">
        <v>588</v>
      </c>
      <c r="BT11" s="955"/>
      <c r="BU11" s="955"/>
      <c r="BV11" s="955"/>
      <c r="BW11" s="955"/>
      <c r="BX11" s="955"/>
      <c r="BY11" s="955"/>
      <c r="BZ11" s="955"/>
      <c r="CA11" s="955"/>
      <c r="CB11" s="955"/>
      <c r="CC11" s="955"/>
      <c r="CD11" s="955"/>
      <c r="CE11" s="955"/>
      <c r="CF11" s="955"/>
      <c r="CG11" s="976"/>
      <c r="CH11" s="951">
        <v>-47</v>
      </c>
      <c r="CI11" s="952"/>
      <c r="CJ11" s="952"/>
      <c r="CK11" s="952"/>
      <c r="CL11" s="953"/>
      <c r="CM11" s="951">
        <v>4045</v>
      </c>
      <c r="CN11" s="952"/>
      <c r="CO11" s="952"/>
      <c r="CP11" s="952"/>
      <c r="CQ11" s="953"/>
      <c r="CR11" s="951">
        <v>20</v>
      </c>
      <c r="CS11" s="952"/>
      <c r="CT11" s="952"/>
      <c r="CU11" s="952"/>
      <c r="CV11" s="953"/>
      <c r="CW11" s="951" t="s">
        <v>519</v>
      </c>
      <c r="CX11" s="952"/>
      <c r="CY11" s="952"/>
      <c r="CZ11" s="952"/>
      <c r="DA11" s="953"/>
      <c r="DB11" s="951">
        <v>1426</v>
      </c>
      <c r="DC11" s="952"/>
      <c r="DD11" s="952"/>
      <c r="DE11" s="952"/>
      <c r="DF11" s="953"/>
      <c r="DG11" s="951" t="s">
        <v>519</v>
      </c>
      <c r="DH11" s="952"/>
      <c r="DI11" s="952"/>
      <c r="DJ11" s="952"/>
      <c r="DK11" s="953"/>
      <c r="DL11" s="951" t="s">
        <v>519</v>
      </c>
      <c r="DM11" s="952"/>
      <c r="DN11" s="952"/>
      <c r="DO11" s="952"/>
      <c r="DP11" s="953"/>
      <c r="DQ11" s="951"/>
      <c r="DR11" s="952"/>
      <c r="DS11" s="952"/>
      <c r="DT11" s="952"/>
      <c r="DU11" s="953"/>
      <c r="DV11" s="954"/>
      <c r="DW11" s="955"/>
      <c r="DX11" s="955"/>
      <c r="DY11" s="955"/>
      <c r="DZ11" s="956"/>
      <c r="EA11" s="232"/>
    </row>
    <row r="12" spans="1:131" s="233" customFormat="1" ht="26.25" customHeight="1" x14ac:dyDescent="0.2">
      <c r="A12" s="236">
        <v>6</v>
      </c>
      <c r="B12" s="1001" t="s">
        <v>376</v>
      </c>
      <c r="C12" s="1002"/>
      <c r="D12" s="1002"/>
      <c r="E12" s="1002"/>
      <c r="F12" s="1002"/>
      <c r="G12" s="1002"/>
      <c r="H12" s="1002"/>
      <c r="I12" s="1002"/>
      <c r="J12" s="1002"/>
      <c r="K12" s="1002"/>
      <c r="L12" s="1002"/>
      <c r="M12" s="1002"/>
      <c r="N12" s="1002"/>
      <c r="O12" s="1002"/>
      <c r="P12" s="1003"/>
      <c r="Q12" s="1007">
        <v>502</v>
      </c>
      <c r="R12" s="1005"/>
      <c r="S12" s="1005"/>
      <c r="T12" s="1005"/>
      <c r="U12" s="1005"/>
      <c r="V12" s="1005">
        <v>424</v>
      </c>
      <c r="W12" s="1005"/>
      <c r="X12" s="1005"/>
      <c r="Y12" s="1005"/>
      <c r="Z12" s="1005"/>
      <c r="AA12" s="1005">
        <v>78</v>
      </c>
      <c r="AB12" s="1005"/>
      <c r="AC12" s="1005"/>
      <c r="AD12" s="1005"/>
      <c r="AE12" s="1008"/>
      <c r="AF12" s="1058">
        <v>78</v>
      </c>
      <c r="AG12" s="1059"/>
      <c r="AH12" s="1059"/>
      <c r="AI12" s="1059"/>
      <c r="AJ12" s="1060"/>
      <c r="AK12" s="1054" t="s">
        <v>519</v>
      </c>
      <c r="AL12" s="1055"/>
      <c r="AM12" s="1055"/>
      <c r="AN12" s="1055"/>
      <c r="AO12" s="1055"/>
      <c r="AP12" s="1055" t="s">
        <v>519</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c r="BS12" s="954" t="s">
        <v>589</v>
      </c>
      <c r="BT12" s="955"/>
      <c r="BU12" s="955"/>
      <c r="BV12" s="955"/>
      <c r="BW12" s="955"/>
      <c r="BX12" s="955"/>
      <c r="BY12" s="955"/>
      <c r="BZ12" s="955"/>
      <c r="CA12" s="955"/>
      <c r="CB12" s="955"/>
      <c r="CC12" s="955"/>
      <c r="CD12" s="955"/>
      <c r="CE12" s="955"/>
      <c r="CF12" s="955"/>
      <c r="CG12" s="976"/>
      <c r="CH12" s="951">
        <v>-209</v>
      </c>
      <c r="CI12" s="952"/>
      <c r="CJ12" s="952"/>
      <c r="CK12" s="952"/>
      <c r="CL12" s="953"/>
      <c r="CM12" s="951">
        <v>8113</v>
      </c>
      <c r="CN12" s="952"/>
      <c r="CO12" s="952"/>
      <c r="CP12" s="952"/>
      <c r="CQ12" s="953"/>
      <c r="CR12" s="951">
        <v>15</v>
      </c>
      <c r="CS12" s="952"/>
      <c r="CT12" s="952"/>
      <c r="CU12" s="952"/>
      <c r="CV12" s="953"/>
      <c r="CW12" s="951">
        <v>402</v>
      </c>
      <c r="CX12" s="952"/>
      <c r="CY12" s="952"/>
      <c r="CZ12" s="952"/>
      <c r="DA12" s="953"/>
      <c r="DB12" s="951">
        <v>6262</v>
      </c>
      <c r="DC12" s="952"/>
      <c r="DD12" s="952"/>
      <c r="DE12" s="952"/>
      <c r="DF12" s="953"/>
      <c r="DG12" s="951" t="s">
        <v>519</v>
      </c>
      <c r="DH12" s="952"/>
      <c r="DI12" s="952"/>
      <c r="DJ12" s="952"/>
      <c r="DK12" s="953"/>
      <c r="DL12" s="951" t="s">
        <v>519</v>
      </c>
      <c r="DM12" s="952"/>
      <c r="DN12" s="952"/>
      <c r="DO12" s="952"/>
      <c r="DP12" s="953"/>
      <c r="DQ12" s="951"/>
      <c r="DR12" s="952"/>
      <c r="DS12" s="952"/>
      <c r="DT12" s="952"/>
      <c r="DU12" s="953"/>
      <c r="DV12" s="954"/>
      <c r="DW12" s="955"/>
      <c r="DX12" s="955"/>
      <c r="DY12" s="955"/>
      <c r="DZ12" s="956"/>
      <c r="EA12" s="232"/>
    </row>
    <row r="13" spans="1:131" s="233" customFormat="1" ht="26.25" customHeight="1" x14ac:dyDescent="0.2">
      <c r="A13" s="236">
        <v>7</v>
      </c>
      <c r="B13" s="1001" t="s">
        <v>377</v>
      </c>
      <c r="C13" s="1002"/>
      <c r="D13" s="1002"/>
      <c r="E13" s="1002"/>
      <c r="F13" s="1002"/>
      <c r="G13" s="1002"/>
      <c r="H13" s="1002"/>
      <c r="I13" s="1002"/>
      <c r="J13" s="1002"/>
      <c r="K13" s="1002"/>
      <c r="L13" s="1002"/>
      <c r="M13" s="1002"/>
      <c r="N13" s="1002"/>
      <c r="O13" s="1002"/>
      <c r="P13" s="1003"/>
      <c r="Q13" s="1007">
        <v>6148</v>
      </c>
      <c r="R13" s="1005"/>
      <c r="S13" s="1005"/>
      <c r="T13" s="1005"/>
      <c r="U13" s="1005"/>
      <c r="V13" s="1005">
        <v>6147</v>
      </c>
      <c r="W13" s="1005"/>
      <c r="X13" s="1005"/>
      <c r="Y13" s="1005"/>
      <c r="Z13" s="1005"/>
      <c r="AA13" s="1005">
        <v>1</v>
      </c>
      <c r="AB13" s="1005"/>
      <c r="AC13" s="1005"/>
      <c r="AD13" s="1005"/>
      <c r="AE13" s="1008"/>
      <c r="AF13" s="1058">
        <v>1</v>
      </c>
      <c r="AG13" s="1059"/>
      <c r="AH13" s="1059"/>
      <c r="AI13" s="1059"/>
      <c r="AJ13" s="1060"/>
      <c r="AK13" s="1054">
        <v>1186</v>
      </c>
      <c r="AL13" s="1055"/>
      <c r="AM13" s="1055"/>
      <c r="AN13" s="1055"/>
      <c r="AO13" s="1055"/>
      <c r="AP13" s="1055">
        <v>19964</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c r="BS13" s="954" t="s">
        <v>590</v>
      </c>
      <c r="BT13" s="955"/>
      <c r="BU13" s="955"/>
      <c r="BV13" s="955"/>
      <c r="BW13" s="955"/>
      <c r="BX13" s="955"/>
      <c r="BY13" s="955"/>
      <c r="BZ13" s="955"/>
      <c r="CA13" s="955"/>
      <c r="CB13" s="955"/>
      <c r="CC13" s="955"/>
      <c r="CD13" s="955"/>
      <c r="CE13" s="955"/>
      <c r="CF13" s="955"/>
      <c r="CG13" s="976"/>
      <c r="CH13" s="951">
        <v>-15</v>
      </c>
      <c r="CI13" s="952"/>
      <c r="CJ13" s="952"/>
      <c r="CK13" s="952"/>
      <c r="CL13" s="953"/>
      <c r="CM13" s="951">
        <v>4302</v>
      </c>
      <c r="CN13" s="952"/>
      <c r="CO13" s="952"/>
      <c r="CP13" s="952"/>
      <c r="CQ13" s="953"/>
      <c r="CR13" s="951">
        <v>1000</v>
      </c>
      <c r="CS13" s="952"/>
      <c r="CT13" s="952"/>
      <c r="CU13" s="952"/>
      <c r="CV13" s="953"/>
      <c r="CW13" s="951">
        <v>2</v>
      </c>
      <c r="CX13" s="952"/>
      <c r="CY13" s="952"/>
      <c r="CZ13" s="952"/>
      <c r="DA13" s="953"/>
      <c r="DB13" s="951" t="s">
        <v>519</v>
      </c>
      <c r="DC13" s="952"/>
      <c r="DD13" s="952"/>
      <c r="DE13" s="952"/>
      <c r="DF13" s="953"/>
      <c r="DG13" s="951" t="s">
        <v>519</v>
      </c>
      <c r="DH13" s="952"/>
      <c r="DI13" s="952"/>
      <c r="DJ13" s="952"/>
      <c r="DK13" s="953"/>
      <c r="DL13" s="951" t="s">
        <v>519</v>
      </c>
      <c r="DM13" s="952"/>
      <c r="DN13" s="952"/>
      <c r="DO13" s="952"/>
      <c r="DP13" s="953"/>
      <c r="DQ13" s="951"/>
      <c r="DR13" s="952"/>
      <c r="DS13" s="952"/>
      <c r="DT13" s="952"/>
      <c r="DU13" s="953"/>
      <c r="DV13" s="954"/>
      <c r="DW13" s="955"/>
      <c r="DX13" s="955"/>
      <c r="DY13" s="955"/>
      <c r="DZ13" s="956"/>
      <c r="EA13" s="232"/>
    </row>
    <row r="14" spans="1:131" s="233" customFormat="1" ht="26.25" customHeight="1" x14ac:dyDescent="0.2">
      <c r="A14" s="236">
        <v>8</v>
      </c>
      <c r="B14" s="1001" t="s">
        <v>378</v>
      </c>
      <c r="C14" s="1002"/>
      <c r="D14" s="1002"/>
      <c r="E14" s="1002"/>
      <c r="F14" s="1002"/>
      <c r="G14" s="1002"/>
      <c r="H14" s="1002"/>
      <c r="I14" s="1002"/>
      <c r="J14" s="1002"/>
      <c r="K14" s="1002"/>
      <c r="L14" s="1002"/>
      <c r="M14" s="1002"/>
      <c r="N14" s="1002"/>
      <c r="O14" s="1002"/>
      <c r="P14" s="1003"/>
      <c r="Q14" s="1007">
        <v>889985</v>
      </c>
      <c r="R14" s="1005"/>
      <c r="S14" s="1005"/>
      <c r="T14" s="1005"/>
      <c r="U14" s="1005"/>
      <c r="V14" s="1005">
        <v>889370</v>
      </c>
      <c r="W14" s="1005"/>
      <c r="X14" s="1005"/>
      <c r="Y14" s="1005"/>
      <c r="Z14" s="1005"/>
      <c r="AA14" s="1005">
        <v>616</v>
      </c>
      <c r="AB14" s="1005"/>
      <c r="AC14" s="1005"/>
      <c r="AD14" s="1005"/>
      <c r="AE14" s="1008"/>
      <c r="AF14" s="1058">
        <v>616</v>
      </c>
      <c r="AG14" s="1059"/>
      <c r="AH14" s="1059"/>
      <c r="AI14" s="1059"/>
      <c r="AJ14" s="1060"/>
      <c r="AK14" s="1054">
        <v>566708</v>
      </c>
      <c r="AL14" s="1055"/>
      <c r="AM14" s="1055"/>
      <c r="AN14" s="1055"/>
      <c r="AO14" s="1055"/>
      <c r="AP14" s="1055" t="s">
        <v>519</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c r="BS14" s="954" t="s">
        <v>591</v>
      </c>
      <c r="BT14" s="955"/>
      <c r="BU14" s="955"/>
      <c r="BV14" s="955"/>
      <c r="BW14" s="955"/>
      <c r="BX14" s="955"/>
      <c r="BY14" s="955"/>
      <c r="BZ14" s="955"/>
      <c r="CA14" s="955"/>
      <c r="CB14" s="955"/>
      <c r="CC14" s="955"/>
      <c r="CD14" s="955"/>
      <c r="CE14" s="955"/>
      <c r="CF14" s="955"/>
      <c r="CG14" s="976"/>
      <c r="CH14" s="951">
        <v>23</v>
      </c>
      <c r="CI14" s="952"/>
      <c r="CJ14" s="952"/>
      <c r="CK14" s="952"/>
      <c r="CL14" s="953"/>
      <c r="CM14" s="951">
        <v>1673</v>
      </c>
      <c r="CN14" s="952"/>
      <c r="CO14" s="952"/>
      <c r="CP14" s="952"/>
      <c r="CQ14" s="953"/>
      <c r="CR14" s="951">
        <v>250</v>
      </c>
      <c r="CS14" s="952"/>
      <c r="CT14" s="952"/>
      <c r="CU14" s="952"/>
      <c r="CV14" s="953"/>
      <c r="CW14" s="951">
        <v>4</v>
      </c>
      <c r="CX14" s="952"/>
      <c r="CY14" s="952"/>
      <c r="CZ14" s="952"/>
      <c r="DA14" s="953"/>
      <c r="DB14" s="951" t="s">
        <v>519</v>
      </c>
      <c r="DC14" s="952"/>
      <c r="DD14" s="952"/>
      <c r="DE14" s="952"/>
      <c r="DF14" s="953"/>
      <c r="DG14" s="951" t="s">
        <v>519</v>
      </c>
      <c r="DH14" s="952"/>
      <c r="DI14" s="952"/>
      <c r="DJ14" s="952"/>
      <c r="DK14" s="953"/>
      <c r="DL14" s="951" t="s">
        <v>519</v>
      </c>
      <c r="DM14" s="952"/>
      <c r="DN14" s="952"/>
      <c r="DO14" s="952"/>
      <c r="DP14" s="953"/>
      <c r="DQ14" s="951"/>
      <c r="DR14" s="952"/>
      <c r="DS14" s="952"/>
      <c r="DT14" s="952"/>
      <c r="DU14" s="953"/>
      <c r="DV14" s="954"/>
      <c r="DW14" s="955"/>
      <c r="DX14" s="955"/>
      <c r="DY14" s="955"/>
      <c r="DZ14" s="956"/>
      <c r="EA14" s="232"/>
    </row>
    <row r="15" spans="1:131" s="233" customFormat="1" ht="26.25" customHeight="1" x14ac:dyDescent="0.2">
      <c r="A15" s="236">
        <v>9</v>
      </c>
      <c r="B15" s="1001" t="s">
        <v>379</v>
      </c>
      <c r="C15" s="1002"/>
      <c r="D15" s="1002"/>
      <c r="E15" s="1002"/>
      <c r="F15" s="1002"/>
      <c r="G15" s="1002"/>
      <c r="H15" s="1002"/>
      <c r="I15" s="1002"/>
      <c r="J15" s="1002"/>
      <c r="K15" s="1002"/>
      <c r="L15" s="1002"/>
      <c r="M15" s="1002"/>
      <c r="N15" s="1002"/>
      <c r="O15" s="1002"/>
      <c r="P15" s="1003"/>
      <c r="Q15" s="1007">
        <v>1029053</v>
      </c>
      <c r="R15" s="1005"/>
      <c r="S15" s="1005"/>
      <c r="T15" s="1005"/>
      <c r="U15" s="1005"/>
      <c r="V15" s="1005">
        <v>1025957</v>
      </c>
      <c r="W15" s="1005"/>
      <c r="X15" s="1005"/>
      <c r="Y15" s="1005"/>
      <c r="Z15" s="1005"/>
      <c r="AA15" s="1005">
        <v>3096</v>
      </c>
      <c r="AB15" s="1005"/>
      <c r="AC15" s="1005"/>
      <c r="AD15" s="1005"/>
      <c r="AE15" s="1008"/>
      <c r="AF15" s="1058">
        <v>3096</v>
      </c>
      <c r="AG15" s="1059"/>
      <c r="AH15" s="1059"/>
      <c r="AI15" s="1059"/>
      <c r="AJ15" s="1060"/>
      <c r="AK15" s="1054" t="s">
        <v>519</v>
      </c>
      <c r="AL15" s="1055"/>
      <c r="AM15" s="1055"/>
      <c r="AN15" s="1055"/>
      <c r="AO15" s="1055"/>
      <c r="AP15" s="1055" t="s">
        <v>519</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592</v>
      </c>
      <c r="BT15" s="955"/>
      <c r="BU15" s="955"/>
      <c r="BV15" s="955"/>
      <c r="BW15" s="955"/>
      <c r="BX15" s="955"/>
      <c r="BY15" s="955"/>
      <c r="BZ15" s="955"/>
      <c r="CA15" s="955"/>
      <c r="CB15" s="955"/>
      <c r="CC15" s="955"/>
      <c r="CD15" s="955"/>
      <c r="CE15" s="955"/>
      <c r="CF15" s="955"/>
      <c r="CG15" s="976"/>
      <c r="CH15" s="951">
        <v>-22</v>
      </c>
      <c r="CI15" s="952"/>
      <c r="CJ15" s="952"/>
      <c r="CK15" s="952"/>
      <c r="CL15" s="953"/>
      <c r="CM15" s="951">
        <v>378</v>
      </c>
      <c r="CN15" s="952"/>
      <c r="CO15" s="952"/>
      <c r="CP15" s="952"/>
      <c r="CQ15" s="953"/>
      <c r="CR15" s="951">
        <v>18</v>
      </c>
      <c r="CS15" s="952"/>
      <c r="CT15" s="952"/>
      <c r="CU15" s="952"/>
      <c r="CV15" s="953"/>
      <c r="CW15" s="951" t="s">
        <v>519</v>
      </c>
      <c r="CX15" s="952"/>
      <c r="CY15" s="952"/>
      <c r="CZ15" s="952"/>
      <c r="DA15" s="953"/>
      <c r="DB15" s="951" t="s">
        <v>519</v>
      </c>
      <c r="DC15" s="952"/>
      <c r="DD15" s="952"/>
      <c r="DE15" s="952"/>
      <c r="DF15" s="953"/>
      <c r="DG15" s="951" t="s">
        <v>519</v>
      </c>
      <c r="DH15" s="952"/>
      <c r="DI15" s="952"/>
      <c r="DJ15" s="952"/>
      <c r="DK15" s="953"/>
      <c r="DL15" s="951" t="s">
        <v>519</v>
      </c>
      <c r="DM15" s="952"/>
      <c r="DN15" s="952"/>
      <c r="DO15" s="952"/>
      <c r="DP15" s="953"/>
      <c r="DQ15" s="951"/>
      <c r="DR15" s="952"/>
      <c r="DS15" s="952"/>
      <c r="DT15" s="952"/>
      <c r="DU15" s="953"/>
      <c r="DV15" s="954"/>
      <c r="DW15" s="955"/>
      <c r="DX15" s="955"/>
      <c r="DY15" s="955"/>
      <c r="DZ15" s="956"/>
      <c r="EA15" s="232"/>
    </row>
    <row r="16" spans="1:131" s="233" customFormat="1" ht="26.25" customHeight="1" x14ac:dyDescent="0.2">
      <c r="A16" s="236">
        <v>10</v>
      </c>
      <c r="B16" s="1001" t="s">
        <v>380</v>
      </c>
      <c r="C16" s="1002"/>
      <c r="D16" s="1002"/>
      <c r="E16" s="1002"/>
      <c r="F16" s="1002"/>
      <c r="G16" s="1002"/>
      <c r="H16" s="1002"/>
      <c r="I16" s="1002"/>
      <c r="J16" s="1002"/>
      <c r="K16" s="1002"/>
      <c r="L16" s="1002"/>
      <c r="M16" s="1002"/>
      <c r="N16" s="1002"/>
      <c r="O16" s="1002"/>
      <c r="P16" s="1003"/>
      <c r="Q16" s="1007">
        <v>1439</v>
      </c>
      <c r="R16" s="1005"/>
      <c r="S16" s="1005"/>
      <c r="T16" s="1005"/>
      <c r="U16" s="1005"/>
      <c r="V16" s="1005">
        <v>528</v>
      </c>
      <c r="W16" s="1005"/>
      <c r="X16" s="1005"/>
      <c r="Y16" s="1005"/>
      <c r="Z16" s="1005"/>
      <c r="AA16" s="1005">
        <v>911</v>
      </c>
      <c r="AB16" s="1005"/>
      <c r="AC16" s="1005"/>
      <c r="AD16" s="1005"/>
      <c r="AE16" s="1008"/>
      <c r="AF16" s="1058" t="s">
        <v>519</v>
      </c>
      <c r="AG16" s="1059"/>
      <c r="AH16" s="1059"/>
      <c r="AI16" s="1059"/>
      <c r="AJ16" s="1060"/>
      <c r="AK16" s="1054">
        <v>46</v>
      </c>
      <c r="AL16" s="1055"/>
      <c r="AM16" s="1055"/>
      <c r="AN16" s="1055"/>
      <c r="AO16" s="1055"/>
      <c r="AP16" s="1055">
        <v>3028</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593</v>
      </c>
      <c r="BT16" s="955"/>
      <c r="BU16" s="955"/>
      <c r="BV16" s="955"/>
      <c r="BW16" s="955"/>
      <c r="BX16" s="955"/>
      <c r="BY16" s="955"/>
      <c r="BZ16" s="955"/>
      <c r="CA16" s="955"/>
      <c r="CB16" s="955"/>
      <c r="CC16" s="955"/>
      <c r="CD16" s="955"/>
      <c r="CE16" s="955"/>
      <c r="CF16" s="955"/>
      <c r="CG16" s="976"/>
      <c r="CH16" s="951">
        <v>0</v>
      </c>
      <c r="CI16" s="952"/>
      <c r="CJ16" s="952"/>
      <c r="CK16" s="952"/>
      <c r="CL16" s="953"/>
      <c r="CM16" s="951">
        <v>23</v>
      </c>
      <c r="CN16" s="952"/>
      <c r="CO16" s="952"/>
      <c r="CP16" s="952"/>
      <c r="CQ16" s="953"/>
      <c r="CR16" s="951">
        <v>8</v>
      </c>
      <c r="CS16" s="952"/>
      <c r="CT16" s="952"/>
      <c r="CU16" s="952"/>
      <c r="CV16" s="953"/>
      <c r="CW16" s="951">
        <v>28</v>
      </c>
      <c r="CX16" s="952"/>
      <c r="CY16" s="952"/>
      <c r="CZ16" s="952"/>
      <c r="DA16" s="953"/>
      <c r="DB16" s="951" t="s">
        <v>519</v>
      </c>
      <c r="DC16" s="952"/>
      <c r="DD16" s="952"/>
      <c r="DE16" s="952"/>
      <c r="DF16" s="953"/>
      <c r="DG16" s="951" t="s">
        <v>519</v>
      </c>
      <c r="DH16" s="952"/>
      <c r="DI16" s="952"/>
      <c r="DJ16" s="952"/>
      <c r="DK16" s="953"/>
      <c r="DL16" s="951" t="s">
        <v>519</v>
      </c>
      <c r="DM16" s="952"/>
      <c r="DN16" s="952"/>
      <c r="DO16" s="952"/>
      <c r="DP16" s="953"/>
      <c r="DQ16" s="951"/>
      <c r="DR16" s="952"/>
      <c r="DS16" s="952"/>
      <c r="DT16" s="952"/>
      <c r="DU16" s="953"/>
      <c r="DV16" s="954"/>
      <c r="DW16" s="955"/>
      <c r="DX16" s="955"/>
      <c r="DY16" s="955"/>
      <c r="DZ16" s="956"/>
      <c r="EA16" s="232"/>
    </row>
    <row r="17" spans="1:131" s="233" customFormat="1" ht="26.25" customHeight="1" x14ac:dyDescent="0.2">
      <c r="A17" s="236">
        <v>11</v>
      </c>
      <c r="B17" s="1001" t="s">
        <v>382</v>
      </c>
      <c r="C17" s="1002"/>
      <c r="D17" s="1002"/>
      <c r="E17" s="1002"/>
      <c r="F17" s="1002"/>
      <c r="G17" s="1002"/>
      <c r="H17" s="1002"/>
      <c r="I17" s="1002"/>
      <c r="J17" s="1002"/>
      <c r="K17" s="1002"/>
      <c r="L17" s="1002"/>
      <c r="M17" s="1002"/>
      <c r="N17" s="1002"/>
      <c r="O17" s="1002"/>
      <c r="P17" s="1003"/>
      <c r="Q17" s="1007">
        <v>4444</v>
      </c>
      <c r="R17" s="1005"/>
      <c r="S17" s="1005"/>
      <c r="T17" s="1005"/>
      <c r="U17" s="1005"/>
      <c r="V17" s="1005">
        <v>2803</v>
      </c>
      <c r="W17" s="1005"/>
      <c r="X17" s="1005"/>
      <c r="Y17" s="1005"/>
      <c r="Z17" s="1005"/>
      <c r="AA17" s="1005">
        <v>1640</v>
      </c>
      <c r="AB17" s="1005"/>
      <c r="AC17" s="1005"/>
      <c r="AD17" s="1005"/>
      <c r="AE17" s="1008"/>
      <c r="AF17" s="1058" t="s">
        <v>519</v>
      </c>
      <c r="AG17" s="1059"/>
      <c r="AH17" s="1059"/>
      <c r="AI17" s="1059"/>
      <c r="AJ17" s="1060"/>
      <c r="AK17" s="1054">
        <v>23</v>
      </c>
      <c r="AL17" s="1055"/>
      <c r="AM17" s="1055"/>
      <c r="AN17" s="1055"/>
      <c r="AO17" s="1055"/>
      <c r="AP17" s="1055">
        <v>6195</v>
      </c>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c r="BS17" s="954" t="s">
        <v>594</v>
      </c>
      <c r="BT17" s="955"/>
      <c r="BU17" s="955"/>
      <c r="BV17" s="955"/>
      <c r="BW17" s="955"/>
      <c r="BX17" s="955"/>
      <c r="BY17" s="955"/>
      <c r="BZ17" s="955"/>
      <c r="CA17" s="955"/>
      <c r="CB17" s="955"/>
      <c r="CC17" s="955"/>
      <c r="CD17" s="955"/>
      <c r="CE17" s="955"/>
      <c r="CF17" s="955"/>
      <c r="CG17" s="976"/>
      <c r="CH17" s="951">
        <v>-1</v>
      </c>
      <c r="CI17" s="952"/>
      <c r="CJ17" s="952"/>
      <c r="CK17" s="952"/>
      <c r="CL17" s="953"/>
      <c r="CM17" s="951">
        <v>1832</v>
      </c>
      <c r="CN17" s="952"/>
      <c r="CO17" s="952"/>
      <c r="CP17" s="952"/>
      <c r="CQ17" s="953"/>
      <c r="CR17" s="951">
        <v>100</v>
      </c>
      <c r="CS17" s="952"/>
      <c r="CT17" s="952"/>
      <c r="CU17" s="952"/>
      <c r="CV17" s="953"/>
      <c r="CW17" s="951">
        <v>67</v>
      </c>
      <c r="CX17" s="952"/>
      <c r="CY17" s="952"/>
      <c r="CZ17" s="952"/>
      <c r="DA17" s="953"/>
      <c r="DB17" s="951" t="s">
        <v>519</v>
      </c>
      <c r="DC17" s="952"/>
      <c r="DD17" s="952"/>
      <c r="DE17" s="952"/>
      <c r="DF17" s="953"/>
      <c r="DG17" s="951" t="s">
        <v>519</v>
      </c>
      <c r="DH17" s="952"/>
      <c r="DI17" s="952"/>
      <c r="DJ17" s="952"/>
      <c r="DK17" s="953"/>
      <c r="DL17" s="951" t="s">
        <v>519</v>
      </c>
      <c r="DM17" s="952"/>
      <c r="DN17" s="952"/>
      <c r="DO17" s="952"/>
      <c r="DP17" s="953"/>
      <c r="DQ17" s="951"/>
      <c r="DR17" s="952"/>
      <c r="DS17" s="952"/>
      <c r="DT17" s="952"/>
      <c r="DU17" s="953"/>
      <c r="DV17" s="954"/>
      <c r="DW17" s="955"/>
      <c r="DX17" s="955"/>
      <c r="DY17" s="955"/>
      <c r="DZ17" s="956"/>
      <c r="EA17" s="232"/>
    </row>
    <row r="18" spans="1:131" s="233" customFormat="1" ht="26.25" customHeight="1" x14ac:dyDescent="0.2">
      <c r="A18" s="236">
        <v>12</v>
      </c>
      <c r="B18" s="1001" t="s">
        <v>383</v>
      </c>
      <c r="C18" s="1002"/>
      <c r="D18" s="1002"/>
      <c r="E18" s="1002"/>
      <c r="F18" s="1002"/>
      <c r="G18" s="1002"/>
      <c r="H18" s="1002"/>
      <c r="I18" s="1002"/>
      <c r="J18" s="1002"/>
      <c r="K18" s="1002"/>
      <c r="L18" s="1002"/>
      <c r="M18" s="1002"/>
      <c r="N18" s="1002"/>
      <c r="O18" s="1002"/>
      <c r="P18" s="1003"/>
      <c r="Q18" s="1007">
        <v>166</v>
      </c>
      <c r="R18" s="1005"/>
      <c r="S18" s="1005"/>
      <c r="T18" s="1005"/>
      <c r="U18" s="1005"/>
      <c r="V18" s="1005">
        <v>4</v>
      </c>
      <c r="W18" s="1005"/>
      <c r="X18" s="1005"/>
      <c r="Y18" s="1005"/>
      <c r="Z18" s="1005"/>
      <c r="AA18" s="1005">
        <v>162</v>
      </c>
      <c r="AB18" s="1005"/>
      <c r="AC18" s="1005"/>
      <c r="AD18" s="1005"/>
      <c r="AE18" s="1008"/>
      <c r="AF18" s="1058" t="s">
        <v>519</v>
      </c>
      <c r="AG18" s="1059"/>
      <c r="AH18" s="1059"/>
      <c r="AI18" s="1059"/>
      <c r="AJ18" s="1060"/>
      <c r="AK18" s="1054" t="s">
        <v>519</v>
      </c>
      <c r="AL18" s="1055"/>
      <c r="AM18" s="1055"/>
      <c r="AN18" s="1055"/>
      <c r="AO18" s="1055"/>
      <c r="AP18" s="1055" t="s">
        <v>519</v>
      </c>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595</v>
      </c>
      <c r="BT18" s="955"/>
      <c r="BU18" s="955"/>
      <c r="BV18" s="955"/>
      <c r="BW18" s="955"/>
      <c r="BX18" s="955"/>
      <c r="BY18" s="955"/>
      <c r="BZ18" s="955"/>
      <c r="CA18" s="955"/>
      <c r="CB18" s="955"/>
      <c r="CC18" s="955"/>
      <c r="CD18" s="955"/>
      <c r="CE18" s="955"/>
      <c r="CF18" s="955"/>
      <c r="CG18" s="976"/>
      <c r="CH18" s="951">
        <v>36</v>
      </c>
      <c r="CI18" s="952"/>
      <c r="CJ18" s="952"/>
      <c r="CK18" s="952"/>
      <c r="CL18" s="953"/>
      <c r="CM18" s="951">
        <v>169</v>
      </c>
      <c r="CN18" s="952"/>
      <c r="CO18" s="952"/>
      <c r="CP18" s="952"/>
      <c r="CQ18" s="953"/>
      <c r="CR18" s="951">
        <v>100</v>
      </c>
      <c r="CS18" s="952"/>
      <c r="CT18" s="952"/>
      <c r="CU18" s="952"/>
      <c r="CV18" s="953"/>
      <c r="CW18" s="951" t="s">
        <v>519</v>
      </c>
      <c r="CX18" s="952"/>
      <c r="CY18" s="952"/>
      <c r="CZ18" s="952"/>
      <c r="DA18" s="953"/>
      <c r="DB18" s="951" t="s">
        <v>519</v>
      </c>
      <c r="DC18" s="952"/>
      <c r="DD18" s="952"/>
      <c r="DE18" s="952"/>
      <c r="DF18" s="953"/>
      <c r="DG18" s="951" t="s">
        <v>519</v>
      </c>
      <c r="DH18" s="952"/>
      <c r="DI18" s="952"/>
      <c r="DJ18" s="952"/>
      <c r="DK18" s="953"/>
      <c r="DL18" s="951" t="s">
        <v>519</v>
      </c>
      <c r="DM18" s="952"/>
      <c r="DN18" s="952"/>
      <c r="DO18" s="952"/>
      <c r="DP18" s="953"/>
      <c r="DQ18" s="951"/>
      <c r="DR18" s="952"/>
      <c r="DS18" s="952"/>
      <c r="DT18" s="952"/>
      <c r="DU18" s="953"/>
      <c r="DV18" s="954"/>
      <c r="DW18" s="955"/>
      <c r="DX18" s="955"/>
      <c r="DY18" s="955"/>
      <c r="DZ18" s="956"/>
      <c r="EA18" s="232"/>
    </row>
    <row r="19" spans="1:131" s="233" customFormat="1" ht="26.25" customHeight="1" x14ac:dyDescent="0.2">
      <c r="A19" s="236">
        <v>13</v>
      </c>
      <c r="B19" s="1001" t="s">
        <v>384</v>
      </c>
      <c r="C19" s="1002"/>
      <c r="D19" s="1002"/>
      <c r="E19" s="1002"/>
      <c r="F19" s="1002"/>
      <c r="G19" s="1002"/>
      <c r="H19" s="1002"/>
      <c r="I19" s="1002"/>
      <c r="J19" s="1002"/>
      <c r="K19" s="1002"/>
      <c r="L19" s="1002"/>
      <c r="M19" s="1002"/>
      <c r="N19" s="1002"/>
      <c r="O19" s="1002"/>
      <c r="P19" s="1003"/>
      <c r="Q19" s="1007">
        <v>88</v>
      </c>
      <c r="R19" s="1005"/>
      <c r="S19" s="1005"/>
      <c r="T19" s="1005"/>
      <c r="U19" s="1005"/>
      <c r="V19" s="1005">
        <v>0</v>
      </c>
      <c r="W19" s="1005"/>
      <c r="X19" s="1005"/>
      <c r="Y19" s="1005"/>
      <c r="Z19" s="1005"/>
      <c r="AA19" s="1005">
        <v>88</v>
      </c>
      <c r="AB19" s="1005"/>
      <c r="AC19" s="1005"/>
      <c r="AD19" s="1005"/>
      <c r="AE19" s="1008"/>
      <c r="AF19" s="1058" t="s">
        <v>519</v>
      </c>
      <c r="AG19" s="1059"/>
      <c r="AH19" s="1059"/>
      <c r="AI19" s="1059"/>
      <c r="AJ19" s="1060"/>
      <c r="AK19" s="1054" t="s">
        <v>519</v>
      </c>
      <c r="AL19" s="1055"/>
      <c r="AM19" s="1055"/>
      <c r="AN19" s="1055"/>
      <c r="AO19" s="1055"/>
      <c r="AP19" s="1055" t="s">
        <v>519</v>
      </c>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c r="BS19" s="954" t="s">
        <v>596</v>
      </c>
      <c r="BT19" s="955"/>
      <c r="BU19" s="955"/>
      <c r="BV19" s="955"/>
      <c r="BW19" s="955"/>
      <c r="BX19" s="955"/>
      <c r="BY19" s="955"/>
      <c r="BZ19" s="955"/>
      <c r="CA19" s="955"/>
      <c r="CB19" s="955"/>
      <c r="CC19" s="955"/>
      <c r="CD19" s="955"/>
      <c r="CE19" s="955"/>
      <c r="CF19" s="955"/>
      <c r="CG19" s="976"/>
      <c r="CH19" s="951">
        <v>-25</v>
      </c>
      <c r="CI19" s="952"/>
      <c r="CJ19" s="952"/>
      <c r="CK19" s="952"/>
      <c r="CL19" s="953"/>
      <c r="CM19" s="951">
        <v>100</v>
      </c>
      <c r="CN19" s="952"/>
      <c r="CO19" s="952"/>
      <c r="CP19" s="952"/>
      <c r="CQ19" s="953"/>
      <c r="CR19" s="951">
        <v>100</v>
      </c>
      <c r="CS19" s="952"/>
      <c r="CT19" s="952"/>
      <c r="CU19" s="952"/>
      <c r="CV19" s="953"/>
      <c r="CW19" s="951" t="s">
        <v>519</v>
      </c>
      <c r="CX19" s="952"/>
      <c r="CY19" s="952"/>
      <c r="CZ19" s="952"/>
      <c r="DA19" s="953"/>
      <c r="DB19" s="951" t="s">
        <v>519</v>
      </c>
      <c r="DC19" s="952"/>
      <c r="DD19" s="952"/>
      <c r="DE19" s="952"/>
      <c r="DF19" s="953"/>
      <c r="DG19" s="951" t="s">
        <v>519</v>
      </c>
      <c r="DH19" s="952"/>
      <c r="DI19" s="952"/>
      <c r="DJ19" s="952"/>
      <c r="DK19" s="953"/>
      <c r="DL19" s="951" t="s">
        <v>519</v>
      </c>
      <c r="DM19" s="952"/>
      <c r="DN19" s="952"/>
      <c r="DO19" s="952"/>
      <c r="DP19" s="953"/>
      <c r="DQ19" s="951"/>
      <c r="DR19" s="952"/>
      <c r="DS19" s="952"/>
      <c r="DT19" s="952"/>
      <c r="DU19" s="953"/>
      <c r="DV19" s="954"/>
      <c r="DW19" s="955"/>
      <c r="DX19" s="955"/>
      <c r="DY19" s="955"/>
      <c r="DZ19" s="956"/>
      <c r="EA19" s="232"/>
    </row>
    <row r="20" spans="1:131" s="233" customFormat="1" ht="26.25" customHeight="1" x14ac:dyDescent="0.2">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4" t="s">
        <v>597</v>
      </c>
      <c r="BT20" s="955"/>
      <c r="BU20" s="955"/>
      <c r="BV20" s="955"/>
      <c r="BW20" s="955"/>
      <c r="BX20" s="955"/>
      <c r="BY20" s="955"/>
      <c r="BZ20" s="955"/>
      <c r="CA20" s="955"/>
      <c r="CB20" s="955"/>
      <c r="CC20" s="955"/>
      <c r="CD20" s="955"/>
      <c r="CE20" s="955"/>
      <c r="CF20" s="955"/>
      <c r="CG20" s="976"/>
      <c r="CH20" s="951">
        <v>7</v>
      </c>
      <c r="CI20" s="952"/>
      <c r="CJ20" s="952"/>
      <c r="CK20" s="952"/>
      <c r="CL20" s="953"/>
      <c r="CM20" s="951">
        <v>88</v>
      </c>
      <c r="CN20" s="952"/>
      <c r="CO20" s="952"/>
      <c r="CP20" s="952"/>
      <c r="CQ20" s="953"/>
      <c r="CR20" s="951">
        <v>10</v>
      </c>
      <c r="CS20" s="952"/>
      <c r="CT20" s="952"/>
      <c r="CU20" s="952"/>
      <c r="CV20" s="953"/>
      <c r="CW20" s="951" t="s">
        <v>519</v>
      </c>
      <c r="CX20" s="952"/>
      <c r="CY20" s="952"/>
      <c r="CZ20" s="952"/>
      <c r="DA20" s="953"/>
      <c r="DB20" s="951" t="s">
        <v>519</v>
      </c>
      <c r="DC20" s="952"/>
      <c r="DD20" s="952"/>
      <c r="DE20" s="952"/>
      <c r="DF20" s="953"/>
      <c r="DG20" s="951" t="s">
        <v>519</v>
      </c>
      <c r="DH20" s="952"/>
      <c r="DI20" s="952"/>
      <c r="DJ20" s="952"/>
      <c r="DK20" s="953"/>
      <c r="DL20" s="951" t="s">
        <v>519</v>
      </c>
      <c r="DM20" s="952"/>
      <c r="DN20" s="952"/>
      <c r="DO20" s="952"/>
      <c r="DP20" s="953"/>
      <c r="DQ20" s="951"/>
      <c r="DR20" s="952"/>
      <c r="DS20" s="952"/>
      <c r="DT20" s="952"/>
      <c r="DU20" s="953"/>
      <c r="DV20" s="954"/>
      <c r="DW20" s="955"/>
      <c r="DX20" s="955"/>
      <c r="DY20" s="955"/>
      <c r="DZ20" s="956"/>
      <c r="EA20" s="232"/>
    </row>
    <row r="21" spans="1:131" s="233" customFormat="1" ht="26.25" customHeight="1" thickBot="1" x14ac:dyDescent="0.25">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t="s">
        <v>626</v>
      </c>
      <c r="BS21" s="954" t="s">
        <v>598</v>
      </c>
      <c r="BT21" s="955"/>
      <c r="BU21" s="955"/>
      <c r="BV21" s="955"/>
      <c r="BW21" s="955"/>
      <c r="BX21" s="955"/>
      <c r="BY21" s="955"/>
      <c r="BZ21" s="955"/>
      <c r="CA21" s="955"/>
      <c r="CB21" s="955"/>
      <c r="CC21" s="955"/>
      <c r="CD21" s="955"/>
      <c r="CE21" s="955"/>
      <c r="CF21" s="955"/>
      <c r="CG21" s="976"/>
      <c r="CH21" s="951">
        <v>-9</v>
      </c>
      <c r="CI21" s="952"/>
      <c r="CJ21" s="952"/>
      <c r="CK21" s="952"/>
      <c r="CL21" s="953"/>
      <c r="CM21" s="951">
        <v>3211</v>
      </c>
      <c r="CN21" s="952"/>
      <c r="CO21" s="952"/>
      <c r="CP21" s="952"/>
      <c r="CQ21" s="953"/>
      <c r="CR21" s="951">
        <v>61</v>
      </c>
      <c r="CS21" s="952"/>
      <c r="CT21" s="952"/>
      <c r="CU21" s="952"/>
      <c r="CV21" s="953"/>
      <c r="CW21" s="951">
        <v>491</v>
      </c>
      <c r="CX21" s="952"/>
      <c r="CY21" s="952"/>
      <c r="CZ21" s="952"/>
      <c r="DA21" s="953"/>
      <c r="DB21" s="951">
        <v>36121</v>
      </c>
      <c r="DC21" s="952"/>
      <c r="DD21" s="952"/>
      <c r="DE21" s="952"/>
      <c r="DF21" s="953"/>
      <c r="DG21" s="951" t="s">
        <v>519</v>
      </c>
      <c r="DH21" s="952"/>
      <c r="DI21" s="952"/>
      <c r="DJ21" s="952"/>
      <c r="DK21" s="953"/>
      <c r="DL21" s="951">
        <v>382</v>
      </c>
      <c r="DM21" s="952"/>
      <c r="DN21" s="952"/>
      <c r="DO21" s="952"/>
      <c r="DP21" s="953"/>
      <c r="DQ21" s="951"/>
      <c r="DR21" s="952"/>
      <c r="DS21" s="952"/>
      <c r="DT21" s="952"/>
      <c r="DU21" s="953"/>
      <c r="DV21" s="954"/>
      <c r="DW21" s="955"/>
      <c r="DX21" s="955"/>
      <c r="DY21" s="955"/>
      <c r="DZ21" s="956"/>
      <c r="EA21" s="232"/>
    </row>
    <row r="22" spans="1:131" s="233" customFormat="1" ht="26.25" customHeight="1" x14ac:dyDescent="0.2">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385</v>
      </c>
      <c r="BA22" s="992"/>
      <c r="BB22" s="992"/>
      <c r="BC22" s="992"/>
      <c r="BD22" s="993"/>
      <c r="BE22" s="231"/>
      <c r="BF22" s="231"/>
      <c r="BG22" s="231"/>
      <c r="BH22" s="231"/>
      <c r="BI22" s="231"/>
      <c r="BJ22" s="231"/>
      <c r="BK22" s="231"/>
      <c r="BL22" s="231"/>
      <c r="BM22" s="231"/>
      <c r="BN22" s="231"/>
      <c r="BO22" s="231"/>
      <c r="BP22" s="231"/>
      <c r="BQ22" s="236">
        <v>16</v>
      </c>
      <c r="BR22" s="237"/>
      <c r="BS22" s="954" t="s">
        <v>599</v>
      </c>
      <c r="BT22" s="955"/>
      <c r="BU22" s="955"/>
      <c r="BV22" s="955"/>
      <c r="BW22" s="955"/>
      <c r="BX22" s="955"/>
      <c r="BY22" s="955"/>
      <c r="BZ22" s="955"/>
      <c r="CA22" s="955"/>
      <c r="CB22" s="955"/>
      <c r="CC22" s="955"/>
      <c r="CD22" s="955"/>
      <c r="CE22" s="955"/>
      <c r="CF22" s="955"/>
      <c r="CG22" s="976"/>
      <c r="CH22" s="951">
        <v>-5</v>
      </c>
      <c r="CI22" s="952"/>
      <c r="CJ22" s="952"/>
      <c r="CK22" s="952"/>
      <c r="CL22" s="953"/>
      <c r="CM22" s="951">
        <v>62</v>
      </c>
      <c r="CN22" s="952"/>
      <c r="CO22" s="952"/>
      <c r="CP22" s="952"/>
      <c r="CQ22" s="953"/>
      <c r="CR22" s="951">
        <v>3</v>
      </c>
      <c r="CS22" s="952"/>
      <c r="CT22" s="952"/>
      <c r="CU22" s="952"/>
      <c r="CV22" s="953"/>
      <c r="CW22" s="951">
        <v>24</v>
      </c>
      <c r="CX22" s="952"/>
      <c r="CY22" s="952"/>
      <c r="CZ22" s="952"/>
      <c r="DA22" s="953"/>
      <c r="DB22" s="951" t="s">
        <v>519</v>
      </c>
      <c r="DC22" s="952"/>
      <c r="DD22" s="952"/>
      <c r="DE22" s="952"/>
      <c r="DF22" s="953"/>
      <c r="DG22" s="951" t="s">
        <v>519</v>
      </c>
      <c r="DH22" s="952"/>
      <c r="DI22" s="952"/>
      <c r="DJ22" s="952"/>
      <c r="DK22" s="953"/>
      <c r="DL22" s="951" t="s">
        <v>519</v>
      </c>
      <c r="DM22" s="952"/>
      <c r="DN22" s="952"/>
      <c r="DO22" s="952"/>
      <c r="DP22" s="953"/>
      <c r="DQ22" s="951"/>
      <c r="DR22" s="952"/>
      <c r="DS22" s="952"/>
      <c r="DT22" s="952"/>
      <c r="DU22" s="953"/>
      <c r="DV22" s="954"/>
      <c r="DW22" s="955"/>
      <c r="DX22" s="955"/>
      <c r="DY22" s="955"/>
      <c r="DZ22" s="956"/>
      <c r="EA22" s="232"/>
    </row>
    <row r="23" spans="1:131" s="233" customFormat="1" ht="26.25" customHeight="1" thickBot="1" x14ac:dyDescent="0.25">
      <c r="A23" s="238" t="s">
        <v>386</v>
      </c>
      <c r="B23" s="899" t="s">
        <v>387</v>
      </c>
      <c r="C23" s="900"/>
      <c r="D23" s="900"/>
      <c r="E23" s="900"/>
      <c r="F23" s="900"/>
      <c r="G23" s="900"/>
      <c r="H23" s="900"/>
      <c r="I23" s="900"/>
      <c r="J23" s="900"/>
      <c r="K23" s="900"/>
      <c r="L23" s="900"/>
      <c r="M23" s="900"/>
      <c r="N23" s="900"/>
      <c r="O23" s="900"/>
      <c r="P23" s="910"/>
      <c r="Q23" s="1035">
        <v>5038103</v>
      </c>
      <c r="R23" s="1029"/>
      <c r="S23" s="1029"/>
      <c r="T23" s="1029"/>
      <c r="U23" s="1029"/>
      <c r="V23" s="1029">
        <v>4990834</v>
      </c>
      <c r="W23" s="1029"/>
      <c r="X23" s="1029"/>
      <c r="Y23" s="1029"/>
      <c r="Z23" s="1029"/>
      <c r="AA23" s="1029">
        <v>47269</v>
      </c>
      <c r="AB23" s="1029"/>
      <c r="AC23" s="1029"/>
      <c r="AD23" s="1029"/>
      <c r="AE23" s="1036"/>
      <c r="AF23" s="1037">
        <v>23408</v>
      </c>
      <c r="AG23" s="1029"/>
      <c r="AH23" s="1029"/>
      <c r="AI23" s="1029"/>
      <c r="AJ23" s="1038"/>
      <c r="AK23" s="1039"/>
      <c r="AL23" s="1040"/>
      <c r="AM23" s="1040"/>
      <c r="AN23" s="1040"/>
      <c r="AO23" s="1040"/>
      <c r="AP23" s="1029">
        <v>5826378</v>
      </c>
      <c r="AQ23" s="1029"/>
      <c r="AR23" s="1029"/>
      <c r="AS23" s="1029"/>
      <c r="AT23" s="1029"/>
      <c r="AU23" s="1030"/>
      <c r="AV23" s="1030"/>
      <c r="AW23" s="1030"/>
      <c r="AX23" s="1030"/>
      <c r="AY23" s="1031"/>
      <c r="AZ23" s="1032" t="s">
        <v>388</v>
      </c>
      <c r="BA23" s="1033"/>
      <c r="BB23" s="1033"/>
      <c r="BC23" s="1033"/>
      <c r="BD23" s="1034"/>
      <c r="BE23" s="231"/>
      <c r="BF23" s="231"/>
      <c r="BG23" s="231"/>
      <c r="BH23" s="231"/>
      <c r="BI23" s="231"/>
      <c r="BJ23" s="231"/>
      <c r="BK23" s="231"/>
      <c r="BL23" s="231"/>
      <c r="BM23" s="231"/>
      <c r="BN23" s="231"/>
      <c r="BO23" s="231"/>
      <c r="BP23" s="231"/>
      <c r="BQ23" s="236">
        <v>17</v>
      </c>
      <c r="BR23" s="237"/>
      <c r="BS23" s="954" t="s">
        <v>600</v>
      </c>
      <c r="BT23" s="955"/>
      <c r="BU23" s="955"/>
      <c r="BV23" s="955"/>
      <c r="BW23" s="955"/>
      <c r="BX23" s="955"/>
      <c r="BY23" s="955"/>
      <c r="BZ23" s="955"/>
      <c r="CA23" s="955"/>
      <c r="CB23" s="955"/>
      <c r="CC23" s="955"/>
      <c r="CD23" s="955"/>
      <c r="CE23" s="955"/>
      <c r="CF23" s="955"/>
      <c r="CG23" s="976"/>
      <c r="CH23" s="951">
        <v>-155</v>
      </c>
      <c r="CI23" s="952"/>
      <c r="CJ23" s="952"/>
      <c r="CK23" s="952"/>
      <c r="CL23" s="953"/>
      <c r="CM23" s="951">
        <v>1078</v>
      </c>
      <c r="CN23" s="952"/>
      <c r="CO23" s="952"/>
      <c r="CP23" s="952"/>
      <c r="CQ23" s="953"/>
      <c r="CR23" s="951">
        <v>10</v>
      </c>
      <c r="CS23" s="952"/>
      <c r="CT23" s="952"/>
      <c r="CU23" s="952"/>
      <c r="CV23" s="953"/>
      <c r="CW23" s="951">
        <v>7</v>
      </c>
      <c r="CX23" s="952"/>
      <c r="CY23" s="952"/>
      <c r="CZ23" s="952"/>
      <c r="DA23" s="953"/>
      <c r="DB23" s="951" t="s">
        <v>519</v>
      </c>
      <c r="DC23" s="952"/>
      <c r="DD23" s="952"/>
      <c r="DE23" s="952"/>
      <c r="DF23" s="953"/>
      <c r="DG23" s="951" t="s">
        <v>519</v>
      </c>
      <c r="DH23" s="952"/>
      <c r="DI23" s="952"/>
      <c r="DJ23" s="952"/>
      <c r="DK23" s="953"/>
      <c r="DL23" s="951" t="s">
        <v>519</v>
      </c>
      <c r="DM23" s="952"/>
      <c r="DN23" s="952"/>
      <c r="DO23" s="952"/>
      <c r="DP23" s="953"/>
      <c r="DQ23" s="951"/>
      <c r="DR23" s="952"/>
      <c r="DS23" s="952"/>
      <c r="DT23" s="952"/>
      <c r="DU23" s="953"/>
      <c r="DV23" s="954"/>
      <c r="DW23" s="955"/>
      <c r="DX23" s="955"/>
      <c r="DY23" s="955"/>
      <c r="DZ23" s="956"/>
      <c r="EA23" s="232"/>
    </row>
    <row r="24" spans="1:131" s="233" customFormat="1" ht="26.25" customHeight="1" x14ac:dyDescent="0.2">
      <c r="A24" s="1028" t="s">
        <v>389</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4" t="s">
        <v>601</v>
      </c>
      <c r="BT24" s="955"/>
      <c r="BU24" s="955"/>
      <c r="BV24" s="955"/>
      <c r="BW24" s="955"/>
      <c r="BX24" s="955"/>
      <c r="BY24" s="955"/>
      <c r="BZ24" s="955"/>
      <c r="CA24" s="955"/>
      <c r="CB24" s="955"/>
      <c r="CC24" s="955"/>
      <c r="CD24" s="955"/>
      <c r="CE24" s="955"/>
      <c r="CF24" s="955"/>
      <c r="CG24" s="976"/>
      <c r="CH24" s="951">
        <v>-32</v>
      </c>
      <c r="CI24" s="952"/>
      <c r="CJ24" s="952"/>
      <c r="CK24" s="952"/>
      <c r="CL24" s="953"/>
      <c r="CM24" s="951">
        <v>410</v>
      </c>
      <c r="CN24" s="952"/>
      <c r="CO24" s="952"/>
      <c r="CP24" s="952"/>
      <c r="CQ24" s="953"/>
      <c r="CR24" s="951">
        <v>214</v>
      </c>
      <c r="CS24" s="952"/>
      <c r="CT24" s="952"/>
      <c r="CU24" s="952"/>
      <c r="CV24" s="953"/>
      <c r="CW24" s="951" t="s">
        <v>519</v>
      </c>
      <c r="CX24" s="952"/>
      <c r="CY24" s="952"/>
      <c r="CZ24" s="952"/>
      <c r="DA24" s="953"/>
      <c r="DB24" s="951" t="s">
        <v>519</v>
      </c>
      <c r="DC24" s="952"/>
      <c r="DD24" s="952"/>
      <c r="DE24" s="952"/>
      <c r="DF24" s="953"/>
      <c r="DG24" s="951" t="s">
        <v>519</v>
      </c>
      <c r="DH24" s="952"/>
      <c r="DI24" s="952"/>
      <c r="DJ24" s="952"/>
      <c r="DK24" s="953"/>
      <c r="DL24" s="951" t="s">
        <v>519</v>
      </c>
      <c r="DM24" s="952"/>
      <c r="DN24" s="952"/>
      <c r="DO24" s="952"/>
      <c r="DP24" s="953"/>
      <c r="DQ24" s="951"/>
      <c r="DR24" s="952"/>
      <c r="DS24" s="952"/>
      <c r="DT24" s="952"/>
      <c r="DU24" s="953"/>
      <c r="DV24" s="954"/>
      <c r="DW24" s="955"/>
      <c r="DX24" s="955"/>
      <c r="DY24" s="955"/>
      <c r="DZ24" s="956"/>
      <c r="EA24" s="232"/>
    </row>
    <row r="25" spans="1:131" ht="26.25" customHeight="1" thickBot="1" x14ac:dyDescent="0.25">
      <c r="A25" s="1027" t="s">
        <v>390</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4" t="s">
        <v>602</v>
      </c>
      <c r="BT25" s="955"/>
      <c r="BU25" s="955"/>
      <c r="BV25" s="955"/>
      <c r="BW25" s="955"/>
      <c r="BX25" s="955"/>
      <c r="BY25" s="955"/>
      <c r="BZ25" s="955"/>
      <c r="CA25" s="955"/>
      <c r="CB25" s="955"/>
      <c r="CC25" s="955"/>
      <c r="CD25" s="955"/>
      <c r="CE25" s="955"/>
      <c r="CF25" s="955"/>
      <c r="CG25" s="976"/>
      <c r="CH25" s="951">
        <v>-4</v>
      </c>
      <c r="CI25" s="952"/>
      <c r="CJ25" s="952"/>
      <c r="CK25" s="952"/>
      <c r="CL25" s="953"/>
      <c r="CM25" s="951">
        <v>154</v>
      </c>
      <c r="CN25" s="952"/>
      <c r="CO25" s="952"/>
      <c r="CP25" s="952"/>
      <c r="CQ25" s="953"/>
      <c r="CR25" s="951">
        <v>1</v>
      </c>
      <c r="CS25" s="952"/>
      <c r="CT25" s="952"/>
      <c r="CU25" s="952"/>
      <c r="CV25" s="953"/>
      <c r="CW25" s="951" t="s">
        <v>519</v>
      </c>
      <c r="CX25" s="952"/>
      <c r="CY25" s="952"/>
      <c r="CZ25" s="952"/>
      <c r="DA25" s="953"/>
      <c r="DB25" s="951" t="s">
        <v>519</v>
      </c>
      <c r="DC25" s="952"/>
      <c r="DD25" s="952"/>
      <c r="DE25" s="952"/>
      <c r="DF25" s="953"/>
      <c r="DG25" s="951" t="s">
        <v>519</v>
      </c>
      <c r="DH25" s="952"/>
      <c r="DI25" s="952"/>
      <c r="DJ25" s="952"/>
      <c r="DK25" s="953"/>
      <c r="DL25" s="951" t="s">
        <v>519</v>
      </c>
      <c r="DM25" s="952"/>
      <c r="DN25" s="952"/>
      <c r="DO25" s="952"/>
      <c r="DP25" s="953"/>
      <c r="DQ25" s="951"/>
      <c r="DR25" s="952"/>
      <c r="DS25" s="952"/>
      <c r="DT25" s="952"/>
      <c r="DU25" s="953"/>
      <c r="DV25" s="954"/>
      <c r="DW25" s="955"/>
      <c r="DX25" s="955"/>
      <c r="DY25" s="955"/>
      <c r="DZ25" s="956"/>
      <c r="EA25" s="228"/>
    </row>
    <row r="26" spans="1:131" ht="26.25" customHeight="1" x14ac:dyDescent="0.2">
      <c r="A26" s="957" t="s">
        <v>354</v>
      </c>
      <c r="B26" s="958"/>
      <c r="C26" s="958"/>
      <c r="D26" s="958"/>
      <c r="E26" s="958"/>
      <c r="F26" s="958"/>
      <c r="G26" s="958"/>
      <c r="H26" s="958"/>
      <c r="I26" s="958"/>
      <c r="J26" s="958"/>
      <c r="K26" s="958"/>
      <c r="L26" s="958"/>
      <c r="M26" s="958"/>
      <c r="N26" s="958"/>
      <c r="O26" s="958"/>
      <c r="P26" s="959"/>
      <c r="Q26" s="963" t="s">
        <v>391</v>
      </c>
      <c r="R26" s="964"/>
      <c r="S26" s="964"/>
      <c r="T26" s="964"/>
      <c r="U26" s="965"/>
      <c r="V26" s="963" t="s">
        <v>392</v>
      </c>
      <c r="W26" s="964"/>
      <c r="X26" s="964"/>
      <c r="Y26" s="964"/>
      <c r="Z26" s="965"/>
      <c r="AA26" s="963" t="s">
        <v>393</v>
      </c>
      <c r="AB26" s="964"/>
      <c r="AC26" s="964"/>
      <c r="AD26" s="964"/>
      <c r="AE26" s="964"/>
      <c r="AF26" s="1023" t="s">
        <v>394</v>
      </c>
      <c r="AG26" s="970"/>
      <c r="AH26" s="970"/>
      <c r="AI26" s="970"/>
      <c r="AJ26" s="1024"/>
      <c r="AK26" s="964" t="s">
        <v>395</v>
      </c>
      <c r="AL26" s="964"/>
      <c r="AM26" s="964"/>
      <c r="AN26" s="964"/>
      <c r="AO26" s="965"/>
      <c r="AP26" s="963" t="s">
        <v>396</v>
      </c>
      <c r="AQ26" s="964"/>
      <c r="AR26" s="964"/>
      <c r="AS26" s="964"/>
      <c r="AT26" s="965"/>
      <c r="AU26" s="963" t="s">
        <v>397</v>
      </c>
      <c r="AV26" s="964"/>
      <c r="AW26" s="964"/>
      <c r="AX26" s="964"/>
      <c r="AY26" s="965"/>
      <c r="AZ26" s="963" t="s">
        <v>398</v>
      </c>
      <c r="BA26" s="964"/>
      <c r="BB26" s="964"/>
      <c r="BC26" s="964"/>
      <c r="BD26" s="965"/>
      <c r="BE26" s="963" t="s">
        <v>361</v>
      </c>
      <c r="BF26" s="964"/>
      <c r="BG26" s="964"/>
      <c r="BH26" s="964"/>
      <c r="BI26" s="977"/>
      <c r="BJ26" s="230"/>
      <c r="BK26" s="230"/>
      <c r="BL26" s="230"/>
      <c r="BM26" s="230"/>
      <c r="BN26" s="230"/>
      <c r="BO26" s="239"/>
      <c r="BP26" s="239"/>
      <c r="BQ26" s="236">
        <v>20</v>
      </c>
      <c r="BR26" s="237"/>
      <c r="BS26" s="954" t="s">
        <v>603</v>
      </c>
      <c r="BT26" s="955"/>
      <c r="BU26" s="955"/>
      <c r="BV26" s="955"/>
      <c r="BW26" s="955"/>
      <c r="BX26" s="955"/>
      <c r="BY26" s="955"/>
      <c r="BZ26" s="955"/>
      <c r="CA26" s="955"/>
      <c r="CB26" s="955"/>
      <c r="CC26" s="955"/>
      <c r="CD26" s="955"/>
      <c r="CE26" s="955"/>
      <c r="CF26" s="955"/>
      <c r="CG26" s="976"/>
      <c r="CH26" s="951">
        <v>1</v>
      </c>
      <c r="CI26" s="952"/>
      <c r="CJ26" s="952"/>
      <c r="CK26" s="952"/>
      <c r="CL26" s="953"/>
      <c r="CM26" s="951">
        <v>286</v>
      </c>
      <c r="CN26" s="952"/>
      <c r="CO26" s="952"/>
      <c r="CP26" s="952"/>
      <c r="CQ26" s="953"/>
      <c r="CR26" s="951">
        <v>100</v>
      </c>
      <c r="CS26" s="952"/>
      <c r="CT26" s="952"/>
      <c r="CU26" s="952"/>
      <c r="CV26" s="953"/>
      <c r="CW26" s="951">
        <v>9</v>
      </c>
      <c r="CX26" s="952"/>
      <c r="CY26" s="952"/>
      <c r="CZ26" s="952"/>
      <c r="DA26" s="953"/>
      <c r="DB26" s="951" t="s">
        <v>519</v>
      </c>
      <c r="DC26" s="952"/>
      <c r="DD26" s="952"/>
      <c r="DE26" s="952"/>
      <c r="DF26" s="953"/>
      <c r="DG26" s="951" t="s">
        <v>519</v>
      </c>
      <c r="DH26" s="952"/>
      <c r="DI26" s="952"/>
      <c r="DJ26" s="952"/>
      <c r="DK26" s="953"/>
      <c r="DL26" s="951" t="s">
        <v>519</v>
      </c>
      <c r="DM26" s="952"/>
      <c r="DN26" s="952"/>
      <c r="DO26" s="952"/>
      <c r="DP26" s="953"/>
      <c r="DQ26" s="951"/>
      <c r="DR26" s="952"/>
      <c r="DS26" s="952"/>
      <c r="DT26" s="952"/>
      <c r="DU26" s="953"/>
      <c r="DV26" s="954"/>
      <c r="DW26" s="955"/>
      <c r="DX26" s="955"/>
      <c r="DY26" s="955"/>
      <c r="DZ26" s="956"/>
      <c r="EA26" s="228"/>
    </row>
    <row r="27" spans="1:131" ht="26.25" customHeight="1" thickBot="1" x14ac:dyDescent="0.25">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t="s">
        <v>604</v>
      </c>
      <c r="BT27" s="955"/>
      <c r="BU27" s="955"/>
      <c r="BV27" s="955"/>
      <c r="BW27" s="955"/>
      <c r="BX27" s="955"/>
      <c r="BY27" s="955"/>
      <c r="BZ27" s="955"/>
      <c r="CA27" s="955"/>
      <c r="CB27" s="955"/>
      <c r="CC27" s="955"/>
      <c r="CD27" s="955"/>
      <c r="CE27" s="955"/>
      <c r="CF27" s="955"/>
      <c r="CG27" s="976"/>
      <c r="CH27" s="951">
        <v>-2</v>
      </c>
      <c r="CI27" s="952"/>
      <c r="CJ27" s="952"/>
      <c r="CK27" s="952"/>
      <c r="CL27" s="953"/>
      <c r="CM27" s="951">
        <v>1996</v>
      </c>
      <c r="CN27" s="952"/>
      <c r="CO27" s="952"/>
      <c r="CP27" s="952"/>
      <c r="CQ27" s="953"/>
      <c r="CR27" s="951">
        <v>650</v>
      </c>
      <c r="CS27" s="952"/>
      <c r="CT27" s="952"/>
      <c r="CU27" s="952"/>
      <c r="CV27" s="953"/>
      <c r="CW27" s="951" t="s">
        <v>519</v>
      </c>
      <c r="CX27" s="952"/>
      <c r="CY27" s="952"/>
      <c r="CZ27" s="952"/>
      <c r="DA27" s="953"/>
      <c r="DB27" s="951" t="s">
        <v>519</v>
      </c>
      <c r="DC27" s="952"/>
      <c r="DD27" s="952"/>
      <c r="DE27" s="952"/>
      <c r="DF27" s="953"/>
      <c r="DG27" s="951" t="s">
        <v>519</v>
      </c>
      <c r="DH27" s="952"/>
      <c r="DI27" s="952"/>
      <c r="DJ27" s="952"/>
      <c r="DK27" s="953"/>
      <c r="DL27" s="951" t="s">
        <v>519</v>
      </c>
      <c r="DM27" s="952"/>
      <c r="DN27" s="952"/>
      <c r="DO27" s="952"/>
      <c r="DP27" s="953"/>
      <c r="DQ27" s="951"/>
      <c r="DR27" s="952"/>
      <c r="DS27" s="952"/>
      <c r="DT27" s="952"/>
      <c r="DU27" s="953"/>
      <c r="DV27" s="954"/>
      <c r="DW27" s="955"/>
      <c r="DX27" s="955"/>
      <c r="DY27" s="955"/>
      <c r="DZ27" s="956"/>
      <c r="EA27" s="228"/>
    </row>
    <row r="28" spans="1:131" ht="26.25" customHeight="1" thickTop="1" x14ac:dyDescent="0.2">
      <c r="A28" s="240">
        <v>1</v>
      </c>
      <c r="B28" s="1015" t="s">
        <v>399</v>
      </c>
      <c r="C28" s="1016"/>
      <c r="D28" s="1016"/>
      <c r="E28" s="1016"/>
      <c r="F28" s="1016"/>
      <c r="G28" s="1016"/>
      <c r="H28" s="1016"/>
      <c r="I28" s="1016"/>
      <c r="J28" s="1016"/>
      <c r="K28" s="1016"/>
      <c r="L28" s="1016"/>
      <c r="M28" s="1016"/>
      <c r="N28" s="1016"/>
      <c r="O28" s="1016"/>
      <c r="P28" s="1017"/>
      <c r="Q28" s="1018">
        <v>836874</v>
      </c>
      <c r="R28" s="1019"/>
      <c r="S28" s="1019"/>
      <c r="T28" s="1019"/>
      <c r="U28" s="1019"/>
      <c r="V28" s="1019">
        <v>828983</v>
      </c>
      <c r="W28" s="1019"/>
      <c r="X28" s="1019"/>
      <c r="Y28" s="1019"/>
      <c r="Z28" s="1019"/>
      <c r="AA28" s="1019">
        <v>7891</v>
      </c>
      <c r="AB28" s="1019"/>
      <c r="AC28" s="1019"/>
      <c r="AD28" s="1019"/>
      <c r="AE28" s="1020"/>
      <c r="AF28" s="1021">
        <v>7891</v>
      </c>
      <c r="AG28" s="1019"/>
      <c r="AH28" s="1019"/>
      <c r="AI28" s="1019"/>
      <c r="AJ28" s="1022"/>
      <c r="AK28" s="1010">
        <v>56279</v>
      </c>
      <c r="AL28" s="1011"/>
      <c r="AM28" s="1011"/>
      <c r="AN28" s="1011"/>
      <c r="AO28" s="1011"/>
      <c r="AP28" s="1011" t="s">
        <v>519</v>
      </c>
      <c r="AQ28" s="1011"/>
      <c r="AR28" s="1011"/>
      <c r="AS28" s="1011"/>
      <c r="AT28" s="1011"/>
      <c r="AU28" s="1011" t="s">
        <v>519</v>
      </c>
      <c r="AV28" s="1011"/>
      <c r="AW28" s="1011"/>
      <c r="AX28" s="1011"/>
      <c r="AY28" s="1011"/>
      <c r="AZ28" s="1012" t="s">
        <v>519</v>
      </c>
      <c r="BA28" s="1012"/>
      <c r="BB28" s="1012"/>
      <c r="BC28" s="1012"/>
      <c r="BD28" s="1012"/>
      <c r="BE28" s="1013"/>
      <c r="BF28" s="1013"/>
      <c r="BG28" s="1013"/>
      <c r="BH28" s="1013"/>
      <c r="BI28" s="1014"/>
      <c r="BJ28" s="230"/>
      <c r="BK28" s="230"/>
      <c r="BL28" s="230"/>
      <c r="BM28" s="230"/>
      <c r="BN28" s="230"/>
      <c r="BO28" s="239"/>
      <c r="BP28" s="239"/>
      <c r="BQ28" s="236">
        <v>22</v>
      </c>
      <c r="BR28" s="237"/>
      <c r="BS28" s="954" t="s">
        <v>605</v>
      </c>
      <c r="BT28" s="955"/>
      <c r="BU28" s="955"/>
      <c r="BV28" s="955"/>
      <c r="BW28" s="955"/>
      <c r="BX28" s="955"/>
      <c r="BY28" s="955"/>
      <c r="BZ28" s="955"/>
      <c r="CA28" s="955"/>
      <c r="CB28" s="955"/>
      <c r="CC28" s="955"/>
      <c r="CD28" s="955"/>
      <c r="CE28" s="955"/>
      <c r="CF28" s="955"/>
      <c r="CG28" s="976"/>
      <c r="CH28" s="951">
        <v>-31</v>
      </c>
      <c r="CI28" s="952"/>
      <c r="CJ28" s="952"/>
      <c r="CK28" s="952"/>
      <c r="CL28" s="953"/>
      <c r="CM28" s="951">
        <v>3128</v>
      </c>
      <c r="CN28" s="952"/>
      <c r="CO28" s="952"/>
      <c r="CP28" s="952"/>
      <c r="CQ28" s="953"/>
      <c r="CR28" s="951">
        <v>2184</v>
      </c>
      <c r="CS28" s="952"/>
      <c r="CT28" s="952"/>
      <c r="CU28" s="952"/>
      <c r="CV28" s="953"/>
      <c r="CW28" s="951">
        <v>21</v>
      </c>
      <c r="CX28" s="952"/>
      <c r="CY28" s="952"/>
      <c r="CZ28" s="952"/>
      <c r="DA28" s="953"/>
      <c r="DB28" s="951" t="s">
        <v>519</v>
      </c>
      <c r="DC28" s="952"/>
      <c r="DD28" s="952"/>
      <c r="DE28" s="952"/>
      <c r="DF28" s="953"/>
      <c r="DG28" s="951" t="s">
        <v>519</v>
      </c>
      <c r="DH28" s="952"/>
      <c r="DI28" s="952"/>
      <c r="DJ28" s="952"/>
      <c r="DK28" s="953"/>
      <c r="DL28" s="951" t="s">
        <v>519</v>
      </c>
      <c r="DM28" s="952"/>
      <c r="DN28" s="952"/>
      <c r="DO28" s="952"/>
      <c r="DP28" s="953"/>
      <c r="DQ28" s="951"/>
      <c r="DR28" s="952"/>
      <c r="DS28" s="952"/>
      <c r="DT28" s="952"/>
      <c r="DU28" s="953"/>
      <c r="DV28" s="954"/>
      <c r="DW28" s="955"/>
      <c r="DX28" s="955"/>
      <c r="DY28" s="955"/>
      <c r="DZ28" s="956"/>
      <c r="EA28" s="228"/>
    </row>
    <row r="29" spans="1:131" ht="26.25" customHeight="1" x14ac:dyDescent="0.2">
      <c r="A29" s="240">
        <v>2</v>
      </c>
      <c r="B29" s="1001" t="s">
        <v>400</v>
      </c>
      <c r="C29" s="1002"/>
      <c r="D29" s="1002"/>
      <c r="E29" s="1002"/>
      <c r="F29" s="1002"/>
      <c r="G29" s="1002"/>
      <c r="H29" s="1002"/>
      <c r="I29" s="1002"/>
      <c r="J29" s="1002"/>
      <c r="K29" s="1002"/>
      <c r="L29" s="1002"/>
      <c r="M29" s="1002"/>
      <c r="N29" s="1002"/>
      <c r="O29" s="1002"/>
      <c r="P29" s="1003"/>
      <c r="Q29" s="1007">
        <v>675</v>
      </c>
      <c r="R29" s="1005"/>
      <c r="S29" s="1005"/>
      <c r="T29" s="1005"/>
      <c r="U29" s="1005"/>
      <c r="V29" s="1005">
        <v>613</v>
      </c>
      <c r="W29" s="1005"/>
      <c r="X29" s="1005"/>
      <c r="Y29" s="1005"/>
      <c r="Z29" s="1005"/>
      <c r="AA29" s="1005">
        <v>62</v>
      </c>
      <c r="AB29" s="1005"/>
      <c r="AC29" s="1005"/>
      <c r="AD29" s="1005"/>
      <c r="AE29" s="1008"/>
      <c r="AF29" s="1004">
        <v>2401</v>
      </c>
      <c r="AG29" s="1005"/>
      <c r="AH29" s="1005"/>
      <c r="AI29" s="1005"/>
      <c r="AJ29" s="1006"/>
      <c r="AK29" s="942">
        <v>85</v>
      </c>
      <c r="AL29" s="933"/>
      <c r="AM29" s="933"/>
      <c r="AN29" s="933"/>
      <c r="AO29" s="933"/>
      <c r="AP29" s="933">
        <v>844</v>
      </c>
      <c r="AQ29" s="933"/>
      <c r="AR29" s="933"/>
      <c r="AS29" s="933"/>
      <c r="AT29" s="933"/>
      <c r="AU29" s="933">
        <v>432</v>
      </c>
      <c r="AV29" s="933"/>
      <c r="AW29" s="933"/>
      <c r="AX29" s="933"/>
      <c r="AY29" s="933"/>
      <c r="AZ29" s="1009" t="s">
        <v>519</v>
      </c>
      <c r="BA29" s="1009"/>
      <c r="BB29" s="1009"/>
      <c r="BC29" s="1009"/>
      <c r="BD29" s="1009"/>
      <c r="BE29" s="934" t="s">
        <v>401</v>
      </c>
      <c r="BF29" s="934"/>
      <c r="BG29" s="934"/>
      <c r="BH29" s="934"/>
      <c r="BI29" s="935"/>
      <c r="BJ29" s="230"/>
      <c r="BK29" s="230"/>
      <c r="BL29" s="230"/>
      <c r="BM29" s="230"/>
      <c r="BN29" s="230"/>
      <c r="BO29" s="239"/>
      <c r="BP29" s="239"/>
      <c r="BQ29" s="236">
        <v>23</v>
      </c>
      <c r="BR29" s="237"/>
      <c r="BS29" s="954" t="s">
        <v>606</v>
      </c>
      <c r="BT29" s="955"/>
      <c r="BU29" s="955"/>
      <c r="BV29" s="955"/>
      <c r="BW29" s="955"/>
      <c r="BX29" s="955"/>
      <c r="BY29" s="955"/>
      <c r="BZ29" s="955"/>
      <c r="CA29" s="955"/>
      <c r="CB29" s="955"/>
      <c r="CC29" s="955"/>
      <c r="CD29" s="955"/>
      <c r="CE29" s="955"/>
      <c r="CF29" s="955"/>
      <c r="CG29" s="976"/>
      <c r="CH29" s="951">
        <v>0</v>
      </c>
      <c r="CI29" s="952"/>
      <c r="CJ29" s="952"/>
      <c r="CK29" s="952"/>
      <c r="CL29" s="953"/>
      <c r="CM29" s="951">
        <v>2125</v>
      </c>
      <c r="CN29" s="952"/>
      <c r="CO29" s="952"/>
      <c r="CP29" s="952"/>
      <c r="CQ29" s="953"/>
      <c r="CR29" s="951">
        <v>1000</v>
      </c>
      <c r="CS29" s="952"/>
      <c r="CT29" s="952"/>
      <c r="CU29" s="952"/>
      <c r="CV29" s="953"/>
      <c r="CW29" s="951" t="s">
        <v>519</v>
      </c>
      <c r="CX29" s="952"/>
      <c r="CY29" s="952"/>
      <c r="CZ29" s="952"/>
      <c r="DA29" s="953"/>
      <c r="DB29" s="951" t="s">
        <v>519</v>
      </c>
      <c r="DC29" s="952"/>
      <c r="DD29" s="952"/>
      <c r="DE29" s="952"/>
      <c r="DF29" s="953"/>
      <c r="DG29" s="951" t="s">
        <v>519</v>
      </c>
      <c r="DH29" s="952"/>
      <c r="DI29" s="952"/>
      <c r="DJ29" s="952"/>
      <c r="DK29" s="953"/>
      <c r="DL29" s="951" t="s">
        <v>519</v>
      </c>
      <c r="DM29" s="952"/>
      <c r="DN29" s="952"/>
      <c r="DO29" s="952"/>
      <c r="DP29" s="953"/>
      <c r="DQ29" s="951"/>
      <c r="DR29" s="952"/>
      <c r="DS29" s="952"/>
      <c r="DT29" s="952"/>
      <c r="DU29" s="953"/>
      <c r="DV29" s="954"/>
      <c r="DW29" s="955"/>
      <c r="DX29" s="955"/>
      <c r="DY29" s="955"/>
      <c r="DZ29" s="956"/>
      <c r="EA29" s="228"/>
    </row>
    <row r="30" spans="1:131" ht="26.25" customHeight="1" x14ac:dyDescent="0.2">
      <c r="A30" s="240">
        <v>3</v>
      </c>
      <c r="B30" s="1001" t="s">
        <v>402</v>
      </c>
      <c r="C30" s="1002"/>
      <c r="D30" s="1002"/>
      <c r="E30" s="1002"/>
      <c r="F30" s="1002"/>
      <c r="G30" s="1002"/>
      <c r="H30" s="1002"/>
      <c r="I30" s="1002"/>
      <c r="J30" s="1002"/>
      <c r="K30" s="1002"/>
      <c r="L30" s="1002"/>
      <c r="M30" s="1002"/>
      <c r="N30" s="1002"/>
      <c r="O30" s="1002"/>
      <c r="P30" s="1003"/>
      <c r="Q30" s="1007">
        <v>60865</v>
      </c>
      <c r="R30" s="1005"/>
      <c r="S30" s="1005"/>
      <c r="T30" s="1005"/>
      <c r="U30" s="1005"/>
      <c r="V30" s="1005">
        <v>62952</v>
      </c>
      <c r="W30" s="1005"/>
      <c r="X30" s="1005"/>
      <c r="Y30" s="1005"/>
      <c r="Z30" s="1005"/>
      <c r="AA30" s="1005">
        <v>-2087</v>
      </c>
      <c r="AB30" s="1005"/>
      <c r="AC30" s="1005"/>
      <c r="AD30" s="1005"/>
      <c r="AE30" s="1008"/>
      <c r="AF30" s="1004">
        <v>2169</v>
      </c>
      <c r="AG30" s="1005"/>
      <c r="AH30" s="1005"/>
      <c r="AI30" s="1005"/>
      <c r="AJ30" s="1006"/>
      <c r="AK30" s="942">
        <v>12457</v>
      </c>
      <c r="AL30" s="933"/>
      <c r="AM30" s="933"/>
      <c r="AN30" s="933"/>
      <c r="AO30" s="933"/>
      <c r="AP30" s="933">
        <v>162264</v>
      </c>
      <c r="AQ30" s="933"/>
      <c r="AR30" s="933"/>
      <c r="AS30" s="933"/>
      <c r="AT30" s="933"/>
      <c r="AU30" s="933">
        <v>117479</v>
      </c>
      <c r="AV30" s="933"/>
      <c r="AW30" s="933"/>
      <c r="AX30" s="933"/>
      <c r="AY30" s="933"/>
      <c r="AZ30" s="1009" t="s">
        <v>519</v>
      </c>
      <c r="BA30" s="1009"/>
      <c r="BB30" s="1009"/>
      <c r="BC30" s="1009"/>
      <c r="BD30" s="1009"/>
      <c r="BE30" s="934" t="s">
        <v>401</v>
      </c>
      <c r="BF30" s="934"/>
      <c r="BG30" s="934"/>
      <c r="BH30" s="934"/>
      <c r="BI30" s="935"/>
      <c r="BJ30" s="230"/>
      <c r="BK30" s="230"/>
      <c r="BL30" s="230"/>
      <c r="BM30" s="230"/>
      <c r="BN30" s="230"/>
      <c r="BO30" s="239"/>
      <c r="BP30" s="239"/>
      <c r="BQ30" s="236">
        <v>24</v>
      </c>
      <c r="BR30" s="237"/>
      <c r="BS30" s="954" t="s">
        <v>607</v>
      </c>
      <c r="BT30" s="955"/>
      <c r="BU30" s="955"/>
      <c r="BV30" s="955"/>
      <c r="BW30" s="955"/>
      <c r="BX30" s="955"/>
      <c r="BY30" s="955"/>
      <c r="BZ30" s="955"/>
      <c r="CA30" s="955"/>
      <c r="CB30" s="955"/>
      <c r="CC30" s="955"/>
      <c r="CD30" s="955"/>
      <c r="CE30" s="955"/>
      <c r="CF30" s="955"/>
      <c r="CG30" s="976"/>
      <c r="CH30" s="951">
        <v>61</v>
      </c>
      <c r="CI30" s="952"/>
      <c r="CJ30" s="952"/>
      <c r="CK30" s="952"/>
      <c r="CL30" s="953"/>
      <c r="CM30" s="951">
        <v>1958</v>
      </c>
      <c r="CN30" s="952"/>
      <c r="CO30" s="952"/>
      <c r="CP30" s="952"/>
      <c r="CQ30" s="953"/>
      <c r="CR30" s="951">
        <v>459</v>
      </c>
      <c r="CS30" s="952"/>
      <c r="CT30" s="952"/>
      <c r="CU30" s="952"/>
      <c r="CV30" s="953"/>
      <c r="CW30" s="951" t="s">
        <v>519</v>
      </c>
      <c r="CX30" s="952"/>
      <c r="CY30" s="952"/>
      <c r="CZ30" s="952"/>
      <c r="DA30" s="953"/>
      <c r="DB30" s="951" t="s">
        <v>519</v>
      </c>
      <c r="DC30" s="952"/>
      <c r="DD30" s="952"/>
      <c r="DE30" s="952"/>
      <c r="DF30" s="953"/>
      <c r="DG30" s="951" t="s">
        <v>519</v>
      </c>
      <c r="DH30" s="952"/>
      <c r="DI30" s="952"/>
      <c r="DJ30" s="952"/>
      <c r="DK30" s="953"/>
      <c r="DL30" s="951" t="s">
        <v>519</v>
      </c>
      <c r="DM30" s="952"/>
      <c r="DN30" s="952"/>
      <c r="DO30" s="952"/>
      <c r="DP30" s="953"/>
      <c r="DQ30" s="951"/>
      <c r="DR30" s="952"/>
      <c r="DS30" s="952"/>
      <c r="DT30" s="952"/>
      <c r="DU30" s="953"/>
      <c r="DV30" s="954"/>
      <c r="DW30" s="955"/>
      <c r="DX30" s="955"/>
      <c r="DY30" s="955"/>
      <c r="DZ30" s="956"/>
      <c r="EA30" s="228"/>
    </row>
    <row r="31" spans="1:131" ht="26.25" customHeight="1" x14ac:dyDescent="0.2">
      <c r="A31" s="240">
        <v>4</v>
      </c>
      <c r="B31" s="1001" t="s">
        <v>403</v>
      </c>
      <c r="C31" s="1002"/>
      <c r="D31" s="1002"/>
      <c r="E31" s="1002"/>
      <c r="F31" s="1002"/>
      <c r="G31" s="1002"/>
      <c r="H31" s="1002"/>
      <c r="I31" s="1002"/>
      <c r="J31" s="1002"/>
      <c r="K31" s="1002"/>
      <c r="L31" s="1002"/>
      <c r="M31" s="1002"/>
      <c r="N31" s="1002"/>
      <c r="O31" s="1002"/>
      <c r="P31" s="1003"/>
      <c r="Q31" s="1007">
        <v>2085</v>
      </c>
      <c r="R31" s="1005"/>
      <c r="S31" s="1005"/>
      <c r="T31" s="1005"/>
      <c r="U31" s="1005"/>
      <c r="V31" s="1005">
        <v>973</v>
      </c>
      <c r="W31" s="1005"/>
      <c r="X31" s="1005"/>
      <c r="Y31" s="1005"/>
      <c r="Z31" s="1005"/>
      <c r="AA31" s="1005">
        <v>1112</v>
      </c>
      <c r="AB31" s="1005"/>
      <c r="AC31" s="1005"/>
      <c r="AD31" s="1005"/>
      <c r="AE31" s="1008"/>
      <c r="AF31" s="1004">
        <v>18494</v>
      </c>
      <c r="AG31" s="1005"/>
      <c r="AH31" s="1005"/>
      <c r="AI31" s="1005"/>
      <c r="AJ31" s="1006"/>
      <c r="AK31" s="942" t="s">
        <v>519</v>
      </c>
      <c r="AL31" s="933"/>
      <c r="AM31" s="933"/>
      <c r="AN31" s="933"/>
      <c r="AO31" s="933"/>
      <c r="AP31" s="933">
        <v>97519</v>
      </c>
      <c r="AQ31" s="933"/>
      <c r="AR31" s="933"/>
      <c r="AS31" s="933"/>
      <c r="AT31" s="933"/>
      <c r="AU31" s="933" t="s">
        <v>519</v>
      </c>
      <c r="AV31" s="933"/>
      <c r="AW31" s="933"/>
      <c r="AX31" s="933"/>
      <c r="AY31" s="933"/>
      <c r="AZ31" s="1009" t="s">
        <v>519</v>
      </c>
      <c r="BA31" s="1009"/>
      <c r="BB31" s="1009"/>
      <c r="BC31" s="1009"/>
      <c r="BD31" s="1009"/>
      <c r="BE31" s="934" t="s">
        <v>404</v>
      </c>
      <c r="BF31" s="934"/>
      <c r="BG31" s="934"/>
      <c r="BH31" s="934"/>
      <c r="BI31" s="935"/>
      <c r="BJ31" s="230"/>
      <c r="BK31" s="230"/>
      <c r="BL31" s="230"/>
      <c r="BM31" s="230"/>
      <c r="BN31" s="230"/>
      <c r="BO31" s="239"/>
      <c r="BP31" s="239"/>
      <c r="BQ31" s="236">
        <v>25</v>
      </c>
      <c r="BR31" s="237"/>
      <c r="BS31" s="954" t="s">
        <v>608</v>
      </c>
      <c r="BT31" s="955"/>
      <c r="BU31" s="955"/>
      <c r="BV31" s="955"/>
      <c r="BW31" s="955"/>
      <c r="BX31" s="955"/>
      <c r="BY31" s="955"/>
      <c r="BZ31" s="955"/>
      <c r="CA31" s="955"/>
      <c r="CB31" s="955"/>
      <c r="CC31" s="955"/>
      <c r="CD31" s="955"/>
      <c r="CE31" s="955"/>
      <c r="CF31" s="955"/>
      <c r="CG31" s="976"/>
      <c r="CH31" s="951">
        <v>7</v>
      </c>
      <c r="CI31" s="952"/>
      <c r="CJ31" s="952"/>
      <c r="CK31" s="952"/>
      <c r="CL31" s="953"/>
      <c r="CM31" s="951">
        <v>542</v>
      </c>
      <c r="CN31" s="952"/>
      <c r="CO31" s="952"/>
      <c r="CP31" s="952"/>
      <c r="CQ31" s="953"/>
      <c r="CR31" s="951">
        <v>22</v>
      </c>
      <c r="CS31" s="952"/>
      <c r="CT31" s="952"/>
      <c r="CU31" s="952"/>
      <c r="CV31" s="953"/>
      <c r="CW31" s="951" t="s">
        <v>519</v>
      </c>
      <c r="CX31" s="952"/>
      <c r="CY31" s="952"/>
      <c r="CZ31" s="952"/>
      <c r="DA31" s="953"/>
      <c r="DB31" s="951" t="s">
        <v>519</v>
      </c>
      <c r="DC31" s="952"/>
      <c r="DD31" s="952"/>
      <c r="DE31" s="952"/>
      <c r="DF31" s="953"/>
      <c r="DG31" s="951" t="s">
        <v>519</v>
      </c>
      <c r="DH31" s="952"/>
      <c r="DI31" s="952"/>
      <c r="DJ31" s="952"/>
      <c r="DK31" s="953"/>
      <c r="DL31" s="951" t="s">
        <v>519</v>
      </c>
      <c r="DM31" s="952"/>
      <c r="DN31" s="952"/>
      <c r="DO31" s="952"/>
      <c r="DP31" s="953"/>
      <c r="DQ31" s="951"/>
      <c r="DR31" s="952"/>
      <c r="DS31" s="952"/>
      <c r="DT31" s="952"/>
      <c r="DU31" s="953"/>
      <c r="DV31" s="954"/>
      <c r="DW31" s="955"/>
      <c r="DX31" s="955"/>
      <c r="DY31" s="955"/>
      <c r="DZ31" s="956"/>
      <c r="EA31" s="228"/>
    </row>
    <row r="32" spans="1:131" ht="26.25" customHeight="1" x14ac:dyDescent="0.2">
      <c r="A32" s="240">
        <v>5</v>
      </c>
      <c r="B32" s="1001" t="s">
        <v>405</v>
      </c>
      <c r="C32" s="1002"/>
      <c r="D32" s="1002"/>
      <c r="E32" s="1002"/>
      <c r="F32" s="1002"/>
      <c r="G32" s="1002"/>
      <c r="H32" s="1002"/>
      <c r="I32" s="1002"/>
      <c r="J32" s="1002"/>
      <c r="K32" s="1002"/>
      <c r="L32" s="1002"/>
      <c r="M32" s="1002"/>
      <c r="N32" s="1002"/>
      <c r="O32" s="1002"/>
      <c r="P32" s="1003"/>
      <c r="Q32" s="1007">
        <v>9233</v>
      </c>
      <c r="R32" s="1005"/>
      <c r="S32" s="1005"/>
      <c r="T32" s="1005"/>
      <c r="U32" s="1005"/>
      <c r="V32" s="1005">
        <v>8350</v>
      </c>
      <c r="W32" s="1005"/>
      <c r="X32" s="1005"/>
      <c r="Y32" s="1005"/>
      <c r="Z32" s="1005"/>
      <c r="AA32" s="1005">
        <v>883</v>
      </c>
      <c r="AB32" s="1005"/>
      <c r="AC32" s="1005"/>
      <c r="AD32" s="1005"/>
      <c r="AE32" s="1008"/>
      <c r="AF32" s="1004">
        <v>1070</v>
      </c>
      <c r="AG32" s="1005"/>
      <c r="AH32" s="1005"/>
      <c r="AI32" s="1005"/>
      <c r="AJ32" s="1006"/>
      <c r="AK32" s="942" t="s">
        <v>519</v>
      </c>
      <c r="AL32" s="933"/>
      <c r="AM32" s="933"/>
      <c r="AN32" s="933"/>
      <c r="AO32" s="933"/>
      <c r="AP32" s="933">
        <v>10661</v>
      </c>
      <c r="AQ32" s="933"/>
      <c r="AR32" s="933"/>
      <c r="AS32" s="933"/>
      <c r="AT32" s="933"/>
      <c r="AU32" s="933" t="s">
        <v>519</v>
      </c>
      <c r="AV32" s="933"/>
      <c r="AW32" s="933"/>
      <c r="AX32" s="933"/>
      <c r="AY32" s="933"/>
      <c r="AZ32" s="1009" t="s">
        <v>519</v>
      </c>
      <c r="BA32" s="1009"/>
      <c r="BB32" s="1009"/>
      <c r="BC32" s="1009"/>
      <c r="BD32" s="1009"/>
      <c r="BE32" s="934" t="s">
        <v>406</v>
      </c>
      <c r="BF32" s="934"/>
      <c r="BG32" s="934"/>
      <c r="BH32" s="934"/>
      <c r="BI32" s="935"/>
      <c r="BJ32" s="230"/>
      <c r="BK32" s="230"/>
      <c r="BL32" s="230"/>
      <c r="BM32" s="230"/>
      <c r="BN32" s="230"/>
      <c r="BO32" s="239"/>
      <c r="BP32" s="239"/>
      <c r="BQ32" s="236">
        <v>26</v>
      </c>
      <c r="BR32" s="237"/>
      <c r="BS32" s="954" t="s">
        <v>609</v>
      </c>
      <c r="BT32" s="955"/>
      <c r="BU32" s="955"/>
      <c r="BV32" s="955"/>
      <c r="BW32" s="955"/>
      <c r="BX32" s="955"/>
      <c r="BY32" s="955"/>
      <c r="BZ32" s="955"/>
      <c r="CA32" s="955"/>
      <c r="CB32" s="955"/>
      <c r="CC32" s="955"/>
      <c r="CD32" s="955"/>
      <c r="CE32" s="955"/>
      <c r="CF32" s="955"/>
      <c r="CG32" s="976"/>
      <c r="CH32" s="951">
        <v>183</v>
      </c>
      <c r="CI32" s="952"/>
      <c r="CJ32" s="952"/>
      <c r="CK32" s="952"/>
      <c r="CL32" s="953"/>
      <c r="CM32" s="951">
        <v>1597</v>
      </c>
      <c r="CN32" s="952"/>
      <c r="CO32" s="952"/>
      <c r="CP32" s="952"/>
      <c r="CQ32" s="953"/>
      <c r="CR32" s="951">
        <v>88</v>
      </c>
      <c r="CS32" s="952"/>
      <c r="CT32" s="952"/>
      <c r="CU32" s="952"/>
      <c r="CV32" s="953"/>
      <c r="CW32" s="951" t="s">
        <v>519</v>
      </c>
      <c r="CX32" s="952"/>
      <c r="CY32" s="952"/>
      <c r="CZ32" s="952"/>
      <c r="DA32" s="953"/>
      <c r="DB32" s="951" t="s">
        <v>519</v>
      </c>
      <c r="DC32" s="952"/>
      <c r="DD32" s="952"/>
      <c r="DE32" s="952"/>
      <c r="DF32" s="953"/>
      <c r="DG32" s="951" t="s">
        <v>519</v>
      </c>
      <c r="DH32" s="952"/>
      <c r="DI32" s="952"/>
      <c r="DJ32" s="952"/>
      <c r="DK32" s="953"/>
      <c r="DL32" s="951" t="s">
        <v>519</v>
      </c>
      <c r="DM32" s="952"/>
      <c r="DN32" s="952"/>
      <c r="DO32" s="952"/>
      <c r="DP32" s="953"/>
      <c r="DQ32" s="951"/>
      <c r="DR32" s="952"/>
      <c r="DS32" s="952"/>
      <c r="DT32" s="952"/>
      <c r="DU32" s="953"/>
      <c r="DV32" s="954"/>
      <c r="DW32" s="955"/>
      <c r="DX32" s="955"/>
      <c r="DY32" s="955"/>
      <c r="DZ32" s="956"/>
      <c r="EA32" s="228"/>
    </row>
    <row r="33" spans="1:131" ht="26.25" customHeight="1" x14ac:dyDescent="0.2">
      <c r="A33" s="240">
        <v>6</v>
      </c>
      <c r="B33" s="1001" t="s">
        <v>407</v>
      </c>
      <c r="C33" s="1002"/>
      <c r="D33" s="1002"/>
      <c r="E33" s="1002"/>
      <c r="F33" s="1002"/>
      <c r="G33" s="1002"/>
      <c r="H33" s="1002"/>
      <c r="I33" s="1002"/>
      <c r="J33" s="1002"/>
      <c r="K33" s="1002"/>
      <c r="L33" s="1002"/>
      <c r="M33" s="1002"/>
      <c r="N33" s="1002"/>
      <c r="O33" s="1002"/>
      <c r="P33" s="1003"/>
      <c r="Q33" s="1007">
        <v>6379</v>
      </c>
      <c r="R33" s="1005"/>
      <c r="S33" s="1005"/>
      <c r="T33" s="1005"/>
      <c r="U33" s="1005"/>
      <c r="V33" s="1005">
        <v>6379</v>
      </c>
      <c r="W33" s="1005"/>
      <c r="X33" s="1005"/>
      <c r="Y33" s="1005"/>
      <c r="Z33" s="1005"/>
      <c r="AA33" s="1005" t="s">
        <v>519</v>
      </c>
      <c r="AB33" s="1005"/>
      <c r="AC33" s="1005"/>
      <c r="AD33" s="1005"/>
      <c r="AE33" s="1008"/>
      <c r="AF33" s="1004" t="s">
        <v>519</v>
      </c>
      <c r="AG33" s="1005"/>
      <c r="AH33" s="1005"/>
      <c r="AI33" s="1005"/>
      <c r="AJ33" s="1006"/>
      <c r="AK33" s="942">
        <v>6137</v>
      </c>
      <c r="AL33" s="933"/>
      <c r="AM33" s="933"/>
      <c r="AN33" s="933"/>
      <c r="AO33" s="933"/>
      <c r="AP33" s="933">
        <v>6087</v>
      </c>
      <c r="AQ33" s="933"/>
      <c r="AR33" s="933"/>
      <c r="AS33" s="933"/>
      <c r="AT33" s="933"/>
      <c r="AU33" s="933">
        <v>6087</v>
      </c>
      <c r="AV33" s="933"/>
      <c r="AW33" s="933"/>
      <c r="AX33" s="933"/>
      <c r="AY33" s="933"/>
      <c r="AZ33" s="1009" t="s">
        <v>519</v>
      </c>
      <c r="BA33" s="1009"/>
      <c r="BB33" s="1009"/>
      <c r="BC33" s="1009"/>
      <c r="BD33" s="1009"/>
      <c r="BE33" s="934" t="s">
        <v>406</v>
      </c>
      <c r="BF33" s="934"/>
      <c r="BG33" s="934"/>
      <c r="BH33" s="934"/>
      <c r="BI33" s="935"/>
      <c r="BJ33" s="230"/>
      <c r="BK33" s="230"/>
      <c r="BL33" s="230"/>
      <c r="BM33" s="230"/>
      <c r="BN33" s="230"/>
      <c r="BO33" s="239"/>
      <c r="BP33" s="239"/>
      <c r="BQ33" s="236">
        <v>27</v>
      </c>
      <c r="BR33" s="237"/>
      <c r="BS33" s="954" t="s">
        <v>610</v>
      </c>
      <c r="BT33" s="955"/>
      <c r="BU33" s="955"/>
      <c r="BV33" s="955"/>
      <c r="BW33" s="955"/>
      <c r="BX33" s="955"/>
      <c r="BY33" s="955"/>
      <c r="BZ33" s="955"/>
      <c r="CA33" s="955"/>
      <c r="CB33" s="955"/>
      <c r="CC33" s="955"/>
      <c r="CD33" s="955"/>
      <c r="CE33" s="955"/>
      <c r="CF33" s="955"/>
      <c r="CG33" s="976"/>
      <c r="CH33" s="951">
        <v>-19</v>
      </c>
      <c r="CI33" s="952"/>
      <c r="CJ33" s="952"/>
      <c r="CK33" s="952"/>
      <c r="CL33" s="953"/>
      <c r="CM33" s="951">
        <v>17</v>
      </c>
      <c r="CN33" s="952"/>
      <c r="CO33" s="952"/>
      <c r="CP33" s="952"/>
      <c r="CQ33" s="953"/>
      <c r="CR33" s="951">
        <v>1</v>
      </c>
      <c r="CS33" s="952"/>
      <c r="CT33" s="952"/>
      <c r="CU33" s="952"/>
      <c r="CV33" s="953"/>
      <c r="CW33" s="951">
        <v>296</v>
      </c>
      <c r="CX33" s="952"/>
      <c r="CY33" s="952"/>
      <c r="CZ33" s="952"/>
      <c r="DA33" s="953"/>
      <c r="DB33" s="951" t="s">
        <v>519</v>
      </c>
      <c r="DC33" s="952"/>
      <c r="DD33" s="952"/>
      <c r="DE33" s="952"/>
      <c r="DF33" s="953"/>
      <c r="DG33" s="951" t="s">
        <v>519</v>
      </c>
      <c r="DH33" s="952"/>
      <c r="DI33" s="952"/>
      <c r="DJ33" s="952"/>
      <c r="DK33" s="953"/>
      <c r="DL33" s="951" t="s">
        <v>519</v>
      </c>
      <c r="DM33" s="952"/>
      <c r="DN33" s="952"/>
      <c r="DO33" s="952"/>
      <c r="DP33" s="953"/>
      <c r="DQ33" s="951"/>
      <c r="DR33" s="952"/>
      <c r="DS33" s="952"/>
      <c r="DT33" s="952"/>
      <c r="DU33" s="953"/>
      <c r="DV33" s="954"/>
      <c r="DW33" s="955"/>
      <c r="DX33" s="955"/>
      <c r="DY33" s="955"/>
      <c r="DZ33" s="956"/>
      <c r="EA33" s="228"/>
    </row>
    <row r="34" spans="1:131" ht="26.25" customHeight="1" x14ac:dyDescent="0.2">
      <c r="A34" s="240">
        <v>7</v>
      </c>
      <c r="B34" s="1001"/>
      <c r="C34" s="1002"/>
      <c r="D34" s="1002"/>
      <c r="E34" s="1002"/>
      <c r="F34" s="1002"/>
      <c r="G34" s="1002"/>
      <c r="H34" s="1002"/>
      <c r="I34" s="1002"/>
      <c r="J34" s="1002"/>
      <c r="K34" s="1002"/>
      <c r="L34" s="1002"/>
      <c r="M34" s="1002"/>
      <c r="N34" s="1002"/>
      <c r="O34" s="1002"/>
      <c r="P34" s="1003"/>
      <c r="Q34" s="1007"/>
      <c r="R34" s="1005"/>
      <c r="S34" s="1005"/>
      <c r="T34" s="1005"/>
      <c r="U34" s="1005"/>
      <c r="V34" s="1005"/>
      <c r="W34" s="1005"/>
      <c r="X34" s="1005"/>
      <c r="Y34" s="1005"/>
      <c r="Z34" s="1005"/>
      <c r="AA34" s="1005"/>
      <c r="AB34" s="1005"/>
      <c r="AC34" s="1005"/>
      <c r="AD34" s="1005"/>
      <c r="AE34" s="1008"/>
      <c r="AF34" s="1004"/>
      <c r="AG34" s="1005"/>
      <c r="AH34" s="1005"/>
      <c r="AI34" s="1005"/>
      <c r="AJ34" s="1006"/>
      <c r="AK34" s="942"/>
      <c r="AL34" s="933"/>
      <c r="AM34" s="933"/>
      <c r="AN34" s="933"/>
      <c r="AO34" s="933"/>
      <c r="AP34" s="933"/>
      <c r="AQ34" s="933"/>
      <c r="AR34" s="933"/>
      <c r="AS34" s="933"/>
      <c r="AT34" s="933"/>
      <c r="AU34" s="933"/>
      <c r="AV34" s="933"/>
      <c r="AW34" s="933"/>
      <c r="AX34" s="933"/>
      <c r="AY34" s="933"/>
      <c r="AZ34" s="1009"/>
      <c r="BA34" s="1009"/>
      <c r="BB34" s="1009"/>
      <c r="BC34" s="1009"/>
      <c r="BD34" s="1009"/>
      <c r="BE34" s="934"/>
      <c r="BF34" s="934"/>
      <c r="BG34" s="934"/>
      <c r="BH34" s="934"/>
      <c r="BI34" s="935"/>
      <c r="BJ34" s="230"/>
      <c r="BK34" s="230"/>
      <c r="BL34" s="230"/>
      <c r="BM34" s="230"/>
      <c r="BN34" s="230"/>
      <c r="BO34" s="239"/>
      <c r="BP34" s="239"/>
      <c r="BQ34" s="236">
        <v>28</v>
      </c>
      <c r="BR34" s="237"/>
      <c r="BS34" s="954" t="s">
        <v>611</v>
      </c>
      <c r="BT34" s="955"/>
      <c r="BU34" s="955"/>
      <c r="BV34" s="955"/>
      <c r="BW34" s="955"/>
      <c r="BX34" s="955"/>
      <c r="BY34" s="955"/>
      <c r="BZ34" s="955"/>
      <c r="CA34" s="955"/>
      <c r="CB34" s="955"/>
      <c r="CC34" s="955"/>
      <c r="CD34" s="955"/>
      <c r="CE34" s="955"/>
      <c r="CF34" s="955"/>
      <c r="CG34" s="976"/>
      <c r="CH34" s="951">
        <v>-198</v>
      </c>
      <c r="CI34" s="952"/>
      <c r="CJ34" s="952"/>
      <c r="CK34" s="952"/>
      <c r="CL34" s="953"/>
      <c r="CM34" s="951">
        <v>4337</v>
      </c>
      <c r="CN34" s="952"/>
      <c r="CO34" s="952"/>
      <c r="CP34" s="952"/>
      <c r="CQ34" s="953"/>
      <c r="CR34" s="951">
        <v>300</v>
      </c>
      <c r="CS34" s="952"/>
      <c r="CT34" s="952"/>
      <c r="CU34" s="952"/>
      <c r="CV34" s="953"/>
      <c r="CW34" s="951" t="s">
        <v>519</v>
      </c>
      <c r="CX34" s="952"/>
      <c r="CY34" s="952"/>
      <c r="CZ34" s="952"/>
      <c r="DA34" s="953"/>
      <c r="DB34" s="951" t="s">
        <v>519</v>
      </c>
      <c r="DC34" s="952"/>
      <c r="DD34" s="952"/>
      <c r="DE34" s="952"/>
      <c r="DF34" s="953"/>
      <c r="DG34" s="951" t="s">
        <v>519</v>
      </c>
      <c r="DH34" s="952"/>
      <c r="DI34" s="952"/>
      <c r="DJ34" s="952"/>
      <c r="DK34" s="953"/>
      <c r="DL34" s="951" t="s">
        <v>519</v>
      </c>
      <c r="DM34" s="952"/>
      <c r="DN34" s="952"/>
      <c r="DO34" s="952"/>
      <c r="DP34" s="953"/>
      <c r="DQ34" s="951"/>
      <c r="DR34" s="952"/>
      <c r="DS34" s="952"/>
      <c r="DT34" s="952"/>
      <c r="DU34" s="953"/>
      <c r="DV34" s="954"/>
      <c r="DW34" s="955"/>
      <c r="DX34" s="955"/>
      <c r="DY34" s="955"/>
      <c r="DZ34" s="956"/>
      <c r="EA34" s="228"/>
    </row>
    <row r="35" spans="1:131" ht="26.25" customHeight="1" x14ac:dyDescent="0.2">
      <c r="A35" s="240">
        <v>8</v>
      </c>
      <c r="B35" s="1001"/>
      <c r="C35" s="1002"/>
      <c r="D35" s="1002"/>
      <c r="E35" s="1002"/>
      <c r="F35" s="1002"/>
      <c r="G35" s="1002"/>
      <c r="H35" s="1002"/>
      <c r="I35" s="1002"/>
      <c r="J35" s="1002"/>
      <c r="K35" s="1002"/>
      <c r="L35" s="1002"/>
      <c r="M35" s="1002"/>
      <c r="N35" s="1002"/>
      <c r="O35" s="1002"/>
      <c r="P35" s="1003"/>
      <c r="Q35" s="1007"/>
      <c r="R35" s="1005"/>
      <c r="S35" s="1005"/>
      <c r="T35" s="1005"/>
      <c r="U35" s="1005"/>
      <c r="V35" s="1005"/>
      <c r="W35" s="1005"/>
      <c r="X35" s="1005"/>
      <c r="Y35" s="1005"/>
      <c r="Z35" s="1005"/>
      <c r="AA35" s="1005"/>
      <c r="AB35" s="1005"/>
      <c r="AC35" s="1005"/>
      <c r="AD35" s="1005"/>
      <c r="AE35" s="1008"/>
      <c r="AF35" s="1004"/>
      <c r="AG35" s="1005"/>
      <c r="AH35" s="1005"/>
      <c r="AI35" s="1005"/>
      <c r="AJ35" s="1006"/>
      <c r="AK35" s="942"/>
      <c r="AL35" s="933"/>
      <c r="AM35" s="933"/>
      <c r="AN35" s="933"/>
      <c r="AO35" s="933"/>
      <c r="AP35" s="933"/>
      <c r="AQ35" s="933"/>
      <c r="AR35" s="933"/>
      <c r="AS35" s="933"/>
      <c r="AT35" s="933"/>
      <c r="AU35" s="933"/>
      <c r="AV35" s="933"/>
      <c r="AW35" s="933"/>
      <c r="AX35" s="933"/>
      <c r="AY35" s="933"/>
      <c r="AZ35" s="1009"/>
      <c r="BA35" s="1009"/>
      <c r="BB35" s="1009"/>
      <c r="BC35" s="1009"/>
      <c r="BD35" s="1009"/>
      <c r="BE35" s="934"/>
      <c r="BF35" s="934"/>
      <c r="BG35" s="934"/>
      <c r="BH35" s="934"/>
      <c r="BI35" s="935"/>
      <c r="BJ35" s="230"/>
      <c r="BK35" s="230"/>
      <c r="BL35" s="230"/>
      <c r="BM35" s="230"/>
      <c r="BN35" s="230"/>
      <c r="BO35" s="239"/>
      <c r="BP35" s="239"/>
      <c r="BQ35" s="236">
        <v>29</v>
      </c>
      <c r="BR35" s="237"/>
      <c r="BS35" s="954" t="s">
        <v>612</v>
      </c>
      <c r="BT35" s="955"/>
      <c r="BU35" s="955"/>
      <c r="BV35" s="955"/>
      <c r="BW35" s="955"/>
      <c r="BX35" s="955"/>
      <c r="BY35" s="955"/>
      <c r="BZ35" s="955"/>
      <c r="CA35" s="955"/>
      <c r="CB35" s="955"/>
      <c r="CC35" s="955"/>
      <c r="CD35" s="955"/>
      <c r="CE35" s="955"/>
      <c r="CF35" s="955"/>
      <c r="CG35" s="976"/>
      <c r="CH35" s="951">
        <v>1930</v>
      </c>
      <c r="CI35" s="952"/>
      <c r="CJ35" s="952"/>
      <c r="CK35" s="952"/>
      <c r="CL35" s="953"/>
      <c r="CM35" s="951">
        <v>25482</v>
      </c>
      <c r="CN35" s="952"/>
      <c r="CO35" s="952"/>
      <c r="CP35" s="952"/>
      <c r="CQ35" s="953"/>
      <c r="CR35" s="951">
        <v>9463</v>
      </c>
      <c r="CS35" s="952"/>
      <c r="CT35" s="952"/>
      <c r="CU35" s="952"/>
      <c r="CV35" s="953"/>
      <c r="CW35" s="951">
        <v>89</v>
      </c>
      <c r="CX35" s="952"/>
      <c r="CY35" s="952"/>
      <c r="CZ35" s="952"/>
      <c r="DA35" s="953"/>
      <c r="DB35" s="951" t="s">
        <v>519</v>
      </c>
      <c r="DC35" s="952"/>
      <c r="DD35" s="952"/>
      <c r="DE35" s="952"/>
      <c r="DF35" s="953"/>
      <c r="DG35" s="951" t="s">
        <v>519</v>
      </c>
      <c r="DH35" s="952"/>
      <c r="DI35" s="952"/>
      <c r="DJ35" s="952"/>
      <c r="DK35" s="953"/>
      <c r="DL35" s="951" t="s">
        <v>519</v>
      </c>
      <c r="DM35" s="952"/>
      <c r="DN35" s="952"/>
      <c r="DO35" s="952"/>
      <c r="DP35" s="953"/>
      <c r="DQ35" s="951"/>
      <c r="DR35" s="952"/>
      <c r="DS35" s="952"/>
      <c r="DT35" s="952"/>
      <c r="DU35" s="953"/>
      <c r="DV35" s="954"/>
      <c r="DW35" s="955"/>
      <c r="DX35" s="955"/>
      <c r="DY35" s="955"/>
      <c r="DZ35" s="956"/>
      <c r="EA35" s="228"/>
    </row>
    <row r="36" spans="1:131" ht="26.25" customHeight="1" x14ac:dyDescent="0.2">
      <c r="A36" s="240">
        <v>9</v>
      </c>
      <c r="B36" s="1001"/>
      <c r="C36" s="1002"/>
      <c r="D36" s="1002"/>
      <c r="E36" s="1002"/>
      <c r="F36" s="1002"/>
      <c r="G36" s="1002"/>
      <c r="H36" s="1002"/>
      <c r="I36" s="1002"/>
      <c r="J36" s="1002"/>
      <c r="K36" s="1002"/>
      <c r="L36" s="1002"/>
      <c r="M36" s="1002"/>
      <c r="N36" s="1002"/>
      <c r="O36" s="1002"/>
      <c r="P36" s="1003"/>
      <c r="Q36" s="1007"/>
      <c r="R36" s="1005"/>
      <c r="S36" s="1005"/>
      <c r="T36" s="1005"/>
      <c r="U36" s="1005"/>
      <c r="V36" s="1005"/>
      <c r="W36" s="1005"/>
      <c r="X36" s="1005"/>
      <c r="Y36" s="1005"/>
      <c r="Z36" s="1005"/>
      <c r="AA36" s="1005"/>
      <c r="AB36" s="1005"/>
      <c r="AC36" s="1005"/>
      <c r="AD36" s="1005"/>
      <c r="AE36" s="1008"/>
      <c r="AF36" s="1004"/>
      <c r="AG36" s="1005"/>
      <c r="AH36" s="1005"/>
      <c r="AI36" s="1005"/>
      <c r="AJ36" s="1006"/>
      <c r="AK36" s="942"/>
      <c r="AL36" s="933"/>
      <c r="AM36" s="933"/>
      <c r="AN36" s="933"/>
      <c r="AO36" s="933"/>
      <c r="AP36" s="933"/>
      <c r="AQ36" s="933"/>
      <c r="AR36" s="933"/>
      <c r="AS36" s="933"/>
      <c r="AT36" s="933"/>
      <c r="AU36" s="933"/>
      <c r="AV36" s="933"/>
      <c r="AW36" s="933"/>
      <c r="AX36" s="933"/>
      <c r="AY36" s="933"/>
      <c r="AZ36" s="1009"/>
      <c r="BA36" s="1009"/>
      <c r="BB36" s="1009"/>
      <c r="BC36" s="1009"/>
      <c r="BD36" s="1009"/>
      <c r="BE36" s="934"/>
      <c r="BF36" s="934"/>
      <c r="BG36" s="934"/>
      <c r="BH36" s="934"/>
      <c r="BI36" s="935"/>
      <c r="BJ36" s="230"/>
      <c r="BK36" s="230"/>
      <c r="BL36" s="230"/>
      <c r="BM36" s="230"/>
      <c r="BN36" s="230"/>
      <c r="BO36" s="239"/>
      <c r="BP36" s="239"/>
      <c r="BQ36" s="236">
        <v>30</v>
      </c>
      <c r="BR36" s="237"/>
      <c r="BS36" s="954" t="s">
        <v>613</v>
      </c>
      <c r="BT36" s="955"/>
      <c r="BU36" s="955"/>
      <c r="BV36" s="955"/>
      <c r="BW36" s="955"/>
      <c r="BX36" s="955"/>
      <c r="BY36" s="955"/>
      <c r="BZ36" s="955"/>
      <c r="CA36" s="955"/>
      <c r="CB36" s="955"/>
      <c r="CC36" s="955"/>
      <c r="CD36" s="955"/>
      <c r="CE36" s="955"/>
      <c r="CF36" s="955"/>
      <c r="CG36" s="976"/>
      <c r="CH36" s="951">
        <v>-963</v>
      </c>
      <c r="CI36" s="952"/>
      <c r="CJ36" s="952"/>
      <c r="CK36" s="952"/>
      <c r="CL36" s="953"/>
      <c r="CM36" s="951">
        <v>9525</v>
      </c>
      <c r="CN36" s="952"/>
      <c r="CO36" s="952"/>
      <c r="CP36" s="952"/>
      <c r="CQ36" s="953"/>
      <c r="CR36" s="951">
        <v>7110</v>
      </c>
      <c r="CS36" s="952"/>
      <c r="CT36" s="952"/>
      <c r="CU36" s="952"/>
      <c r="CV36" s="953"/>
      <c r="CW36" s="951" t="s">
        <v>519</v>
      </c>
      <c r="CX36" s="952"/>
      <c r="CY36" s="952"/>
      <c r="CZ36" s="952"/>
      <c r="DA36" s="953"/>
      <c r="DB36" s="951">
        <v>20328</v>
      </c>
      <c r="DC36" s="952"/>
      <c r="DD36" s="952"/>
      <c r="DE36" s="952"/>
      <c r="DF36" s="953"/>
      <c r="DG36" s="951" t="s">
        <v>519</v>
      </c>
      <c r="DH36" s="952"/>
      <c r="DI36" s="952"/>
      <c r="DJ36" s="952"/>
      <c r="DK36" s="953"/>
      <c r="DL36" s="951" t="s">
        <v>519</v>
      </c>
      <c r="DM36" s="952"/>
      <c r="DN36" s="952"/>
      <c r="DO36" s="952"/>
      <c r="DP36" s="953"/>
      <c r="DQ36" s="951"/>
      <c r="DR36" s="952"/>
      <c r="DS36" s="952"/>
      <c r="DT36" s="952"/>
      <c r="DU36" s="953"/>
      <c r="DV36" s="954"/>
      <c r="DW36" s="955"/>
      <c r="DX36" s="955"/>
      <c r="DY36" s="955"/>
      <c r="DZ36" s="956"/>
      <c r="EA36" s="228"/>
    </row>
    <row r="37" spans="1:131" ht="26.25" customHeight="1" x14ac:dyDescent="0.2">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t="s">
        <v>614</v>
      </c>
      <c r="BT37" s="955"/>
      <c r="BU37" s="955"/>
      <c r="BV37" s="955"/>
      <c r="BW37" s="955"/>
      <c r="BX37" s="955"/>
      <c r="BY37" s="955"/>
      <c r="BZ37" s="955"/>
      <c r="CA37" s="955"/>
      <c r="CB37" s="955"/>
      <c r="CC37" s="955"/>
      <c r="CD37" s="955"/>
      <c r="CE37" s="955"/>
      <c r="CF37" s="955"/>
      <c r="CG37" s="976"/>
      <c r="CH37" s="951">
        <v>312</v>
      </c>
      <c r="CI37" s="952"/>
      <c r="CJ37" s="952"/>
      <c r="CK37" s="952"/>
      <c r="CL37" s="953"/>
      <c r="CM37" s="951">
        <v>8459</v>
      </c>
      <c r="CN37" s="952"/>
      <c r="CO37" s="952"/>
      <c r="CP37" s="952"/>
      <c r="CQ37" s="953"/>
      <c r="CR37" s="951">
        <v>375</v>
      </c>
      <c r="CS37" s="952"/>
      <c r="CT37" s="952"/>
      <c r="CU37" s="952"/>
      <c r="CV37" s="953"/>
      <c r="CW37" s="951" t="s">
        <v>519</v>
      </c>
      <c r="CX37" s="952"/>
      <c r="CY37" s="952"/>
      <c r="CZ37" s="952"/>
      <c r="DA37" s="953"/>
      <c r="DB37" s="951" t="s">
        <v>519</v>
      </c>
      <c r="DC37" s="952"/>
      <c r="DD37" s="952"/>
      <c r="DE37" s="952"/>
      <c r="DF37" s="953"/>
      <c r="DG37" s="951" t="s">
        <v>519</v>
      </c>
      <c r="DH37" s="952"/>
      <c r="DI37" s="952"/>
      <c r="DJ37" s="952"/>
      <c r="DK37" s="953"/>
      <c r="DL37" s="951" t="s">
        <v>519</v>
      </c>
      <c r="DM37" s="952"/>
      <c r="DN37" s="952"/>
      <c r="DO37" s="952"/>
      <c r="DP37" s="953"/>
      <c r="DQ37" s="951"/>
      <c r="DR37" s="952"/>
      <c r="DS37" s="952"/>
      <c r="DT37" s="952"/>
      <c r="DU37" s="953"/>
      <c r="DV37" s="954"/>
      <c r="DW37" s="955"/>
      <c r="DX37" s="955"/>
      <c r="DY37" s="955"/>
      <c r="DZ37" s="956"/>
      <c r="EA37" s="228"/>
    </row>
    <row r="38" spans="1:131" ht="26.25" customHeight="1" x14ac:dyDescent="0.2">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c r="BS38" s="954" t="s">
        <v>615</v>
      </c>
      <c r="BT38" s="955"/>
      <c r="BU38" s="955"/>
      <c r="BV38" s="955"/>
      <c r="BW38" s="955"/>
      <c r="BX38" s="955"/>
      <c r="BY38" s="955"/>
      <c r="BZ38" s="955"/>
      <c r="CA38" s="955"/>
      <c r="CB38" s="955"/>
      <c r="CC38" s="955"/>
      <c r="CD38" s="955"/>
      <c r="CE38" s="955"/>
      <c r="CF38" s="955"/>
      <c r="CG38" s="976"/>
      <c r="CH38" s="951">
        <v>457</v>
      </c>
      <c r="CI38" s="952"/>
      <c r="CJ38" s="952"/>
      <c r="CK38" s="952"/>
      <c r="CL38" s="953"/>
      <c r="CM38" s="951">
        <v>4470</v>
      </c>
      <c r="CN38" s="952"/>
      <c r="CO38" s="952"/>
      <c r="CP38" s="952"/>
      <c r="CQ38" s="953"/>
      <c r="CR38" s="951">
        <v>54</v>
      </c>
      <c r="CS38" s="952"/>
      <c r="CT38" s="952"/>
      <c r="CU38" s="952"/>
      <c r="CV38" s="953"/>
      <c r="CW38" s="951">
        <v>26</v>
      </c>
      <c r="CX38" s="952"/>
      <c r="CY38" s="952"/>
      <c r="CZ38" s="952"/>
      <c r="DA38" s="953"/>
      <c r="DB38" s="951" t="s">
        <v>519</v>
      </c>
      <c r="DC38" s="952"/>
      <c r="DD38" s="952"/>
      <c r="DE38" s="952"/>
      <c r="DF38" s="953"/>
      <c r="DG38" s="951" t="s">
        <v>519</v>
      </c>
      <c r="DH38" s="952"/>
      <c r="DI38" s="952"/>
      <c r="DJ38" s="952"/>
      <c r="DK38" s="953"/>
      <c r="DL38" s="951" t="s">
        <v>519</v>
      </c>
      <c r="DM38" s="952"/>
      <c r="DN38" s="952"/>
      <c r="DO38" s="952"/>
      <c r="DP38" s="953"/>
      <c r="DQ38" s="951"/>
      <c r="DR38" s="952"/>
      <c r="DS38" s="952"/>
      <c r="DT38" s="952"/>
      <c r="DU38" s="953"/>
      <c r="DV38" s="954"/>
      <c r="DW38" s="955"/>
      <c r="DX38" s="955"/>
      <c r="DY38" s="955"/>
      <c r="DZ38" s="956"/>
      <c r="EA38" s="228"/>
    </row>
    <row r="39" spans="1:131" ht="26.25" customHeight="1" x14ac:dyDescent="0.2">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t="s">
        <v>626</v>
      </c>
      <c r="BS39" s="954" t="s">
        <v>616</v>
      </c>
      <c r="BT39" s="955"/>
      <c r="BU39" s="955"/>
      <c r="BV39" s="955"/>
      <c r="BW39" s="955"/>
      <c r="BX39" s="955"/>
      <c r="BY39" s="955"/>
      <c r="BZ39" s="955"/>
      <c r="CA39" s="955"/>
      <c r="CB39" s="955"/>
      <c r="CC39" s="955"/>
      <c r="CD39" s="955"/>
      <c r="CE39" s="955"/>
      <c r="CF39" s="955"/>
      <c r="CG39" s="976"/>
      <c r="CH39" s="951">
        <v>2184</v>
      </c>
      <c r="CI39" s="952"/>
      <c r="CJ39" s="952"/>
      <c r="CK39" s="952"/>
      <c r="CL39" s="953"/>
      <c r="CM39" s="951">
        <v>63682</v>
      </c>
      <c r="CN39" s="952"/>
      <c r="CO39" s="952"/>
      <c r="CP39" s="952"/>
      <c r="CQ39" s="953"/>
      <c r="CR39" s="951">
        <v>31</v>
      </c>
      <c r="CS39" s="952"/>
      <c r="CT39" s="952"/>
      <c r="CU39" s="952"/>
      <c r="CV39" s="953"/>
      <c r="CW39" s="951">
        <v>477</v>
      </c>
      <c r="CX39" s="952"/>
      <c r="CY39" s="952"/>
      <c r="CZ39" s="952"/>
      <c r="DA39" s="953"/>
      <c r="DB39" s="951">
        <v>22505</v>
      </c>
      <c r="DC39" s="952"/>
      <c r="DD39" s="952"/>
      <c r="DE39" s="952"/>
      <c r="DF39" s="953"/>
      <c r="DG39" s="951" t="s">
        <v>519</v>
      </c>
      <c r="DH39" s="952"/>
      <c r="DI39" s="952"/>
      <c r="DJ39" s="952"/>
      <c r="DK39" s="953"/>
      <c r="DL39" s="951">
        <v>27157</v>
      </c>
      <c r="DM39" s="952"/>
      <c r="DN39" s="952"/>
      <c r="DO39" s="952"/>
      <c r="DP39" s="953"/>
      <c r="DQ39" s="951"/>
      <c r="DR39" s="952"/>
      <c r="DS39" s="952"/>
      <c r="DT39" s="952"/>
      <c r="DU39" s="953"/>
      <c r="DV39" s="954"/>
      <c r="DW39" s="955"/>
      <c r="DX39" s="955"/>
      <c r="DY39" s="955"/>
      <c r="DZ39" s="956"/>
      <c r="EA39" s="228"/>
    </row>
    <row r="40" spans="1:131" ht="26.25" customHeight="1" x14ac:dyDescent="0.2">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t="s">
        <v>626</v>
      </c>
      <c r="BS40" s="954" t="s">
        <v>617</v>
      </c>
      <c r="BT40" s="955"/>
      <c r="BU40" s="955"/>
      <c r="BV40" s="955"/>
      <c r="BW40" s="955"/>
      <c r="BX40" s="955"/>
      <c r="BY40" s="955"/>
      <c r="BZ40" s="955"/>
      <c r="CA40" s="955"/>
      <c r="CB40" s="955"/>
      <c r="CC40" s="955"/>
      <c r="CD40" s="955"/>
      <c r="CE40" s="955"/>
      <c r="CF40" s="955"/>
      <c r="CG40" s="976"/>
      <c r="CH40" s="951">
        <v>0</v>
      </c>
      <c r="CI40" s="952"/>
      <c r="CJ40" s="952"/>
      <c r="CK40" s="952"/>
      <c r="CL40" s="953"/>
      <c r="CM40" s="951">
        <v>54226.019</v>
      </c>
      <c r="CN40" s="952"/>
      <c r="CO40" s="952"/>
      <c r="CP40" s="952"/>
      <c r="CQ40" s="953"/>
      <c r="CR40" s="951">
        <v>50017</v>
      </c>
      <c r="CS40" s="952"/>
      <c r="CT40" s="952"/>
      <c r="CU40" s="952"/>
      <c r="CV40" s="953"/>
      <c r="CW40" s="951" t="s">
        <v>519</v>
      </c>
      <c r="CX40" s="952"/>
      <c r="CY40" s="952"/>
      <c r="CZ40" s="952"/>
      <c r="DA40" s="953"/>
      <c r="DB40" s="951">
        <v>593</v>
      </c>
      <c r="DC40" s="952"/>
      <c r="DD40" s="952"/>
      <c r="DE40" s="952"/>
      <c r="DF40" s="953"/>
      <c r="DG40" s="951">
        <v>1901</v>
      </c>
      <c r="DH40" s="952"/>
      <c r="DI40" s="952"/>
      <c r="DJ40" s="952"/>
      <c r="DK40" s="953"/>
      <c r="DL40" s="951" t="s">
        <v>519</v>
      </c>
      <c r="DM40" s="952"/>
      <c r="DN40" s="952"/>
      <c r="DO40" s="952"/>
      <c r="DP40" s="953"/>
      <c r="DQ40" s="951"/>
      <c r="DR40" s="952"/>
      <c r="DS40" s="952"/>
      <c r="DT40" s="952"/>
      <c r="DU40" s="953"/>
      <c r="DV40" s="954"/>
      <c r="DW40" s="955"/>
      <c r="DX40" s="955"/>
      <c r="DY40" s="955"/>
      <c r="DZ40" s="956"/>
      <c r="EA40" s="228"/>
    </row>
    <row r="41" spans="1:131" ht="26.25" customHeight="1" x14ac:dyDescent="0.2">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t="s">
        <v>626</v>
      </c>
      <c r="BS41" s="954" t="s">
        <v>618</v>
      </c>
      <c r="BT41" s="955"/>
      <c r="BU41" s="955"/>
      <c r="BV41" s="955"/>
      <c r="BW41" s="955"/>
      <c r="BX41" s="955"/>
      <c r="BY41" s="955"/>
      <c r="BZ41" s="955"/>
      <c r="CA41" s="955"/>
      <c r="CB41" s="955"/>
      <c r="CC41" s="955"/>
      <c r="CD41" s="955"/>
      <c r="CE41" s="955"/>
      <c r="CF41" s="955"/>
      <c r="CG41" s="976"/>
      <c r="CH41" s="951">
        <v>-1</v>
      </c>
      <c r="CI41" s="952"/>
      <c r="CJ41" s="952"/>
      <c r="CK41" s="952"/>
      <c r="CL41" s="953"/>
      <c r="CM41" s="951">
        <v>903</v>
      </c>
      <c r="CN41" s="952"/>
      <c r="CO41" s="952"/>
      <c r="CP41" s="952"/>
      <c r="CQ41" s="953"/>
      <c r="CR41" s="951">
        <v>30</v>
      </c>
      <c r="CS41" s="952"/>
      <c r="CT41" s="952"/>
      <c r="CU41" s="952"/>
      <c r="CV41" s="953"/>
      <c r="CW41" s="951" t="s">
        <v>519</v>
      </c>
      <c r="CX41" s="952"/>
      <c r="CY41" s="952"/>
      <c r="CZ41" s="952"/>
      <c r="DA41" s="953"/>
      <c r="DB41" s="951" t="s">
        <v>519</v>
      </c>
      <c r="DC41" s="952"/>
      <c r="DD41" s="952"/>
      <c r="DE41" s="952"/>
      <c r="DF41" s="953"/>
      <c r="DG41" s="951">
        <v>4695</v>
      </c>
      <c r="DH41" s="952"/>
      <c r="DI41" s="952"/>
      <c r="DJ41" s="952"/>
      <c r="DK41" s="953"/>
      <c r="DL41" s="951" t="s">
        <v>519</v>
      </c>
      <c r="DM41" s="952"/>
      <c r="DN41" s="952"/>
      <c r="DO41" s="952"/>
      <c r="DP41" s="953"/>
      <c r="DQ41" s="951"/>
      <c r="DR41" s="952"/>
      <c r="DS41" s="952"/>
      <c r="DT41" s="952"/>
      <c r="DU41" s="953"/>
      <c r="DV41" s="954"/>
      <c r="DW41" s="955"/>
      <c r="DX41" s="955"/>
      <c r="DY41" s="955"/>
      <c r="DZ41" s="956"/>
      <c r="EA41" s="228"/>
    </row>
    <row r="42" spans="1:131" ht="26.25" customHeight="1" x14ac:dyDescent="0.2">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t="s">
        <v>626</v>
      </c>
      <c r="BS42" s="954" t="s">
        <v>619</v>
      </c>
      <c r="BT42" s="955"/>
      <c r="BU42" s="955"/>
      <c r="BV42" s="955"/>
      <c r="BW42" s="955"/>
      <c r="BX42" s="955"/>
      <c r="BY42" s="955"/>
      <c r="BZ42" s="955"/>
      <c r="CA42" s="955"/>
      <c r="CB42" s="955"/>
      <c r="CC42" s="955"/>
      <c r="CD42" s="955"/>
      <c r="CE42" s="955"/>
      <c r="CF42" s="955"/>
      <c r="CG42" s="976"/>
      <c r="CH42" s="951">
        <v>-1107</v>
      </c>
      <c r="CI42" s="952"/>
      <c r="CJ42" s="952"/>
      <c r="CK42" s="952"/>
      <c r="CL42" s="953"/>
      <c r="CM42" s="951">
        <v>147341</v>
      </c>
      <c r="CN42" s="952"/>
      <c r="CO42" s="952"/>
      <c r="CP42" s="952"/>
      <c r="CQ42" s="953"/>
      <c r="CR42" s="951">
        <v>73622</v>
      </c>
      <c r="CS42" s="952"/>
      <c r="CT42" s="952"/>
      <c r="CU42" s="952"/>
      <c r="CV42" s="953"/>
      <c r="CW42" s="951">
        <v>16823</v>
      </c>
      <c r="CX42" s="952"/>
      <c r="CY42" s="952"/>
      <c r="CZ42" s="952"/>
      <c r="DA42" s="953"/>
      <c r="DB42" s="951" t="s">
        <v>519</v>
      </c>
      <c r="DC42" s="952"/>
      <c r="DD42" s="952"/>
      <c r="DE42" s="952"/>
      <c r="DF42" s="953"/>
      <c r="DG42" s="951" t="s">
        <v>519</v>
      </c>
      <c r="DH42" s="952"/>
      <c r="DI42" s="952"/>
      <c r="DJ42" s="952"/>
      <c r="DK42" s="953"/>
      <c r="DL42" s="951" t="s">
        <v>519</v>
      </c>
      <c r="DM42" s="952"/>
      <c r="DN42" s="952"/>
      <c r="DO42" s="952"/>
      <c r="DP42" s="953"/>
      <c r="DQ42" s="951"/>
      <c r="DR42" s="952"/>
      <c r="DS42" s="952"/>
      <c r="DT42" s="952"/>
      <c r="DU42" s="953"/>
      <c r="DV42" s="954"/>
      <c r="DW42" s="955"/>
      <c r="DX42" s="955"/>
      <c r="DY42" s="955"/>
      <c r="DZ42" s="956"/>
      <c r="EA42" s="228"/>
    </row>
    <row r="43" spans="1:131" ht="26.25" customHeight="1" x14ac:dyDescent="0.2">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t="s">
        <v>626</v>
      </c>
      <c r="BS43" s="954" t="s">
        <v>620</v>
      </c>
      <c r="BT43" s="955"/>
      <c r="BU43" s="955"/>
      <c r="BV43" s="955"/>
      <c r="BW43" s="955"/>
      <c r="BX43" s="955"/>
      <c r="BY43" s="955"/>
      <c r="BZ43" s="955"/>
      <c r="CA43" s="955"/>
      <c r="CB43" s="955"/>
      <c r="CC43" s="955"/>
      <c r="CD43" s="955"/>
      <c r="CE43" s="955"/>
      <c r="CF43" s="955"/>
      <c r="CG43" s="976"/>
      <c r="CH43" s="951">
        <v>-309</v>
      </c>
      <c r="CI43" s="952"/>
      <c r="CJ43" s="952"/>
      <c r="CK43" s="952"/>
      <c r="CL43" s="953"/>
      <c r="CM43" s="951">
        <v>42193</v>
      </c>
      <c r="CN43" s="952"/>
      <c r="CO43" s="952"/>
      <c r="CP43" s="952"/>
      <c r="CQ43" s="953"/>
      <c r="CR43" s="951">
        <v>21300</v>
      </c>
      <c r="CS43" s="952"/>
      <c r="CT43" s="952"/>
      <c r="CU43" s="952"/>
      <c r="CV43" s="953"/>
      <c r="CW43" s="951">
        <v>16312</v>
      </c>
      <c r="CX43" s="952"/>
      <c r="CY43" s="952"/>
      <c r="CZ43" s="952"/>
      <c r="DA43" s="953"/>
      <c r="DB43" s="951">
        <v>64527</v>
      </c>
      <c r="DC43" s="952"/>
      <c r="DD43" s="952"/>
      <c r="DE43" s="952"/>
      <c r="DF43" s="953"/>
      <c r="DG43" s="951" t="s">
        <v>519</v>
      </c>
      <c r="DH43" s="952"/>
      <c r="DI43" s="952"/>
      <c r="DJ43" s="952"/>
      <c r="DK43" s="953"/>
      <c r="DL43" s="951" t="s">
        <v>519</v>
      </c>
      <c r="DM43" s="952"/>
      <c r="DN43" s="952"/>
      <c r="DO43" s="952"/>
      <c r="DP43" s="953"/>
      <c r="DQ43" s="951"/>
      <c r="DR43" s="952"/>
      <c r="DS43" s="952"/>
      <c r="DT43" s="952"/>
      <c r="DU43" s="953"/>
      <c r="DV43" s="954"/>
      <c r="DW43" s="955"/>
      <c r="DX43" s="955"/>
      <c r="DY43" s="955"/>
      <c r="DZ43" s="956"/>
      <c r="EA43" s="228"/>
    </row>
    <row r="44" spans="1:131" ht="26.25" customHeight="1" x14ac:dyDescent="0.2">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t="s">
        <v>626</v>
      </c>
      <c r="BS44" s="954" t="s">
        <v>621</v>
      </c>
      <c r="BT44" s="955"/>
      <c r="BU44" s="955"/>
      <c r="BV44" s="955"/>
      <c r="BW44" s="955"/>
      <c r="BX44" s="955"/>
      <c r="BY44" s="955"/>
      <c r="BZ44" s="955"/>
      <c r="CA44" s="955"/>
      <c r="CB44" s="955"/>
      <c r="CC44" s="955"/>
      <c r="CD44" s="955"/>
      <c r="CE44" s="955"/>
      <c r="CF44" s="955"/>
      <c r="CG44" s="976"/>
      <c r="CH44" s="951">
        <v>26</v>
      </c>
      <c r="CI44" s="952"/>
      <c r="CJ44" s="952"/>
      <c r="CK44" s="952"/>
      <c r="CL44" s="953"/>
      <c r="CM44" s="951">
        <v>6428</v>
      </c>
      <c r="CN44" s="952"/>
      <c r="CO44" s="952"/>
      <c r="CP44" s="952"/>
      <c r="CQ44" s="953"/>
      <c r="CR44" s="951">
        <v>4959</v>
      </c>
      <c r="CS44" s="952"/>
      <c r="CT44" s="952"/>
      <c r="CU44" s="952"/>
      <c r="CV44" s="953"/>
      <c r="CW44" s="951">
        <v>2</v>
      </c>
      <c r="CX44" s="952"/>
      <c r="CY44" s="952"/>
      <c r="CZ44" s="952"/>
      <c r="DA44" s="953"/>
      <c r="DB44" s="951" t="s">
        <v>519</v>
      </c>
      <c r="DC44" s="952"/>
      <c r="DD44" s="952"/>
      <c r="DE44" s="952"/>
      <c r="DF44" s="953"/>
      <c r="DG44" s="951" t="s">
        <v>519</v>
      </c>
      <c r="DH44" s="952"/>
      <c r="DI44" s="952"/>
      <c r="DJ44" s="952"/>
      <c r="DK44" s="953"/>
      <c r="DL44" s="951" t="s">
        <v>519</v>
      </c>
      <c r="DM44" s="952"/>
      <c r="DN44" s="952"/>
      <c r="DO44" s="952"/>
      <c r="DP44" s="953"/>
      <c r="DQ44" s="951"/>
      <c r="DR44" s="952"/>
      <c r="DS44" s="952"/>
      <c r="DT44" s="952"/>
      <c r="DU44" s="953"/>
      <c r="DV44" s="954"/>
      <c r="DW44" s="955"/>
      <c r="DX44" s="955"/>
      <c r="DY44" s="955"/>
      <c r="DZ44" s="956"/>
      <c r="EA44" s="228"/>
    </row>
    <row r="45" spans="1:131" ht="26.25" customHeight="1" x14ac:dyDescent="0.2">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t="s">
        <v>622</v>
      </c>
      <c r="BT45" s="955"/>
      <c r="BU45" s="955"/>
      <c r="BV45" s="955"/>
      <c r="BW45" s="955"/>
      <c r="BX45" s="955"/>
      <c r="BY45" s="955"/>
      <c r="BZ45" s="955"/>
      <c r="CA45" s="955"/>
      <c r="CB45" s="955"/>
      <c r="CC45" s="955"/>
      <c r="CD45" s="955"/>
      <c r="CE45" s="955"/>
      <c r="CF45" s="955"/>
      <c r="CG45" s="976"/>
      <c r="CH45" s="951">
        <v>19020</v>
      </c>
      <c r="CI45" s="952"/>
      <c r="CJ45" s="952"/>
      <c r="CK45" s="952"/>
      <c r="CL45" s="953"/>
      <c r="CM45" s="951">
        <v>732979</v>
      </c>
      <c r="CN45" s="952"/>
      <c r="CO45" s="952"/>
      <c r="CP45" s="952"/>
      <c r="CQ45" s="953"/>
      <c r="CR45" s="951">
        <v>90112</v>
      </c>
      <c r="CS45" s="952"/>
      <c r="CT45" s="952"/>
      <c r="CU45" s="952"/>
      <c r="CV45" s="953"/>
      <c r="CW45" s="951" t="s">
        <v>519</v>
      </c>
      <c r="CX45" s="952"/>
      <c r="CY45" s="952"/>
      <c r="CZ45" s="952"/>
      <c r="DA45" s="953"/>
      <c r="DB45" s="951">
        <v>31110</v>
      </c>
      <c r="DC45" s="952"/>
      <c r="DD45" s="952"/>
      <c r="DE45" s="952"/>
      <c r="DF45" s="953"/>
      <c r="DG45" s="951" t="s">
        <v>519</v>
      </c>
      <c r="DH45" s="952"/>
      <c r="DI45" s="952"/>
      <c r="DJ45" s="952"/>
      <c r="DK45" s="953"/>
      <c r="DL45" s="951" t="s">
        <v>519</v>
      </c>
      <c r="DM45" s="952"/>
      <c r="DN45" s="952"/>
      <c r="DO45" s="952"/>
      <c r="DP45" s="953"/>
      <c r="DQ45" s="951"/>
      <c r="DR45" s="952"/>
      <c r="DS45" s="952"/>
      <c r="DT45" s="952"/>
      <c r="DU45" s="953"/>
      <c r="DV45" s="954"/>
      <c r="DW45" s="955"/>
      <c r="DX45" s="955"/>
      <c r="DY45" s="955"/>
      <c r="DZ45" s="956"/>
      <c r="EA45" s="228"/>
    </row>
    <row r="46" spans="1:131" ht="26.25" customHeight="1" x14ac:dyDescent="0.2">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t="s">
        <v>626</v>
      </c>
      <c r="BS46" s="954" t="s">
        <v>623</v>
      </c>
      <c r="BT46" s="955"/>
      <c r="BU46" s="955"/>
      <c r="BV46" s="955"/>
      <c r="BW46" s="955"/>
      <c r="BX46" s="955"/>
      <c r="BY46" s="955"/>
      <c r="BZ46" s="955"/>
      <c r="CA46" s="955"/>
      <c r="CB46" s="955"/>
      <c r="CC46" s="955"/>
      <c r="CD46" s="955"/>
      <c r="CE46" s="955"/>
      <c r="CF46" s="955"/>
      <c r="CG46" s="976"/>
      <c r="CH46" s="951">
        <v>85</v>
      </c>
      <c r="CI46" s="952"/>
      <c r="CJ46" s="952"/>
      <c r="CK46" s="952"/>
      <c r="CL46" s="953"/>
      <c r="CM46" s="951">
        <v>12278</v>
      </c>
      <c r="CN46" s="952"/>
      <c r="CO46" s="952"/>
      <c r="CP46" s="952"/>
      <c r="CQ46" s="953"/>
      <c r="CR46" s="951">
        <v>9626</v>
      </c>
      <c r="CS46" s="952"/>
      <c r="CT46" s="952"/>
      <c r="CU46" s="952"/>
      <c r="CV46" s="953"/>
      <c r="CW46" s="951">
        <v>2923</v>
      </c>
      <c r="CX46" s="952"/>
      <c r="CY46" s="952"/>
      <c r="CZ46" s="952"/>
      <c r="DA46" s="953"/>
      <c r="DB46" s="951" t="s">
        <v>519</v>
      </c>
      <c r="DC46" s="952"/>
      <c r="DD46" s="952"/>
      <c r="DE46" s="952"/>
      <c r="DF46" s="953"/>
      <c r="DG46" s="951" t="s">
        <v>519</v>
      </c>
      <c r="DH46" s="952"/>
      <c r="DI46" s="952"/>
      <c r="DJ46" s="952"/>
      <c r="DK46" s="953"/>
      <c r="DL46" s="951" t="s">
        <v>519</v>
      </c>
      <c r="DM46" s="952"/>
      <c r="DN46" s="952"/>
      <c r="DO46" s="952"/>
      <c r="DP46" s="953"/>
      <c r="DQ46" s="951"/>
      <c r="DR46" s="952"/>
      <c r="DS46" s="952"/>
      <c r="DT46" s="952"/>
      <c r="DU46" s="953"/>
      <c r="DV46" s="954"/>
      <c r="DW46" s="955"/>
      <c r="DX46" s="955"/>
      <c r="DY46" s="955"/>
      <c r="DZ46" s="956"/>
      <c r="EA46" s="228"/>
    </row>
    <row r="47" spans="1:131" ht="26.25" customHeight="1" x14ac:dyDescent="0.2">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t="s">
        <v>624</v>
      </c>
      <c r="BT47" s="955"/>
      <c r="BU47" s="955"/>
      <c r="BV47" s="955"/>
      <c r="BW47" s="955"/>
      <c r="BX47" s="955"/>
      <c r="BY47" s="955"/>
      <c r="BZ47" s="955"/>
      <c r="CA47" s="955"/>
      <c r="CB47" s="955"/>
      <c r="CC47" s="955"/>
      <c r="CD47" s="955"/>
      <c r="CE47" s="955"/>
      <c r="CF47" s="955"/>
      <c r="CG47" s="976"/>
      <c r="CH47" s="951">
        <v>116</v>
      </c>
      <c r="CI47" s="952"/>
      <c r="CJ47" s="952"/>
      <c r="CK47" s="952"/>
      <c r="CL47" s="953"/>
      <c r="CM47" s="951">
        <v>470</v>
      </c>
      <c r="CN47" s="952"/>
      <c r="CO47" s="952"/>
      <c r="CP47" s="952"/>
      <c r="CQ47" s="953"/>
      <c r="CR47" s="951">
        <v>50</v>
      </c>
      <c r="CS47" s="952"/>
      <c r="CT47" s="952"/>
      <c r="CU47" s="952"/>
      <c r="CV47" s="953"/>
      <c r="CW47" s="951">
        <v>36241</v>
      </c>
      <c r="CX47" s="952"/>
      <c r="CY47" s="952"/>
      <c r="CZ47" s="952"/>
      <c r="DA47" s="953"/>
      <c r="DB47" s="951" t="s">
        <v>519</v>
      </c>
      <c r="DC47" s="952"/>
      <c r="DD47" s="952"/>
      <c r="DE47" s="952"/>
      <c r="DF47" s="953"/>
      <c r="DG47" s="951" t="s">
        <v>519</v>
      </c>
      <c r="DH47" s="952"/>
      <c r="DI47" s="952"/>
      <c r="DJ47" s="952"/>
      <c r="DK47" s="953"/>
      <c r="DL47" s="951" t="s">
        <v>519</v>
      </c>
      <c r="DM47" s="952"/>
      <c r="DN47" s="952"/>
      <c r="DO47" s="952"/>
      <c r="DP47" s="953"/>
      <c r="DQ47" s="951"/>
      <c r="DR47" s="952"/>
      <c r="DS47" s="952"/>
      <c r="DT47" s="952"/>
      <c r="DU47" s="953"/>
      <c r="DV47" s="954"/>
      <c r="DW47" s="955"/>
      <c r="DX47" s="955"/>
      <c r="DY47" s="955"/>
      <c r="DZ47" s="956"/>
      <c r="EA47" s="228"/>
    </row>
    <row r="48" spans="1:131" ht="26.25" customHeight="1" x14ac:dyDescent="0.2">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t="s">
        <v>626</v>
      </c>
      <c r="BS48" s="954" t="s">
        <v>625</v>
      </c>
      <c r="BT48" s="955"/>
      <c r="BU48" s="955"/>
      <c r="BV48" s="955"/>
      <c r="BW48" s="955"/>
      <c r="BX48" s="955"/>
      <c r="BY48" s="955"/>
      <c r="BZ48" s="955"/>
      <c r="CA48" s="955"/>
      <c r="CB48" s="955"/>
      <c r="CC48" s="955"/>
      <c r="CD48" s="955"/>
      <c r="CE48" s="955"/>
      <c r="CF48" s="955"/>
      <c r="CG48" s="976"/>
      <c r="CH48" s="951">
        <v>221</v>
      </c>
      <c r="CI48" s="952"/>
      <c r="CJ48" s="952"/>
      <c r="CK48" s="952"/>
      <c r="CL48" s="953"/>
      <c r="CM48" s="951">
        <v>9416</v>
      </c>
      <c r="CN48" s="952"/>
      <c r="CO48" s="952"/>
      <c r="CP48" s="952"/>
      <c r="CQ48" s="953"/>
      <c r="CR48" s="951">
        <v>6000</v>
      </c>
      <c r="CS48" s="952"/>
      <c r="CT48" s="952"/>
      <c r="CU48" s="952"/>
      <c r="CV48" s="953"/>
      <c r="CW48" s="951">
        <v>1660</v>
      </c>
      <c r="CX48" s="952"/>
      <c r="CY48" s="952"/>
      <c r="CZ48" s="952"/>
      <c r="DA48" s="953"/>
      <c r="DB48" s="951" t="s">
        <v>519</v>
      </c>
      <c r="DC48" s="952"/>
      <c r="DD48" s="952"/>
      <c r="DE48" s="952"/>
      <c r="DF48" s="953"/>
      <c r="DG48" s="951" t="s">
        <v>519</v>
      </c>
      <c r="DH48" s="952"/>
      <c r="DI48" s="952"/>
      <c r="DJ48" s="952"/>
      <c r="DK48" s="953"/>
      <c r="DL48" s="951" t="s">
        <v>519</v>
      </c>
      <c r="DM48" s="952"/>
      <c r="DN48" s="952"/>
      <c r="DO48" s="952"/>
      <c r="DP48" s="953"/>
      <c r="DQ48" s="951"/>
      <c r="DR48" s="952"/>
      <c r="DS48" s="952"/>
      <c r="DT48" s="952"/>
      <c r="DU48" s="953"/>
      <c r="DV48" s="954"/>
      <c r="DW48" s="955"/>
      <c r="DX48" s="955"/>
      <c r="DY48" s="955"/>
      <c r="DZ48" s="956"/>
      <c r="EA48" s="228"/>
    </row>
    <row r="49" spans="1:131" ht="26.25" customHeight="1" x14ac:dyDescent="0.2">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c r="BT49" s="955"/>
      <c r="BU49" s="955"/>
      <c r="BV49" s="955"/>
      <c r="BW49" s="955"/>
      <c r="BX49" s="955"/>
      <c r="BY49" s="955"/>
      <c r="BZ49" s="955"/>
      <c r="CA49" s="955"/>
      <c r="CB49" s="955"/>
      <c r="CC49" s="955"/>
      <c r="CD49" s="955"/>
      <c r="CE49" s="955"/>
      <c r="CF49" s="955"/>
      <c r="CG49" s="976"/>
      <c r="CH49" s="951"/>
      <c r="CI49" s="952"/>
      <c r="CJ49" s="952"/>
      <c r="CK49" s="952"/>
      <c r="CL49" s="953"/>
      <c r="CM49" s="951"/>
      <c r="CN49" s="952"/>
      <c r="CO49" s="952"/>
      <c r="CP49" s="952"/>
      <c r="CQ49" s="953"/>
      <c r="CR49" s="951"/>
      <c r="CS49" s="952"/>
      <c r="CT49" s="952"/>
      <c r="CU49" s="952"/>
      <c r="CV49" s="953"/>
      <c r="CW49" s="951"/>
      <c r="CX49" s="952"/>
      <c r="CY49" s="952"/>
      <c r="CZ49" s="952"/>
      <c r="DA49" s="953"/>
      <c r="DB49" s="951"/>
      <c r="DC49" s="952"/>
      <c r="DD49" s="952"/>
      <c r="DE49" s="952"/>
      <c r="DF49" s="953"/>
      <c r="DG49" s="951"/>
      <c r="DH49" s="952"/>
      <c r="DI49" s="952"/>
      <c r="DJ49" s="952"/>
      <c r="DK49" s="953"/>
      <c r="DL49" s="951"/>
      <c r="DM49" s="952"/>
      <c r="DN49" s="952"/>
      <c r="DO49" s="952"/>
      <c r="DP49" s="953"/>
      <c r="DQ49" s="951"/>
      <c r="DR49" s="952"/>
      <c r="DS49" s="952"/>
      <c r="DT49" s="952"/>
      <c r="DU49" s="953"/>
      <c r="DV49" s="954"/>
      <c r="DW49" s="955"/>
      <c r="DX49" s="955"/>
      <c r="DY49" s="955"/>
      <c r="DZ49" s="956"/>
      <c r="EA49" s="228"/>
    </row>
    <row r="50" spans="1:131" ht="26.25" customHeight="1" x14ac:dyDescent="0.2">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2">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2">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2">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2">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2">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2">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2">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2">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2">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2">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5">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2">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408</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5">
      <c r="A63" s="238" t="s">
        <v>386</v>
      </c>
      <c r="B63" s="899" t="s">
        <v>409</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v>32025</v>
      </c>
      <c r="AG63" s="921"/>
      <c r="AH63" s="921"/>
      <c r="AI63" s="921"/>
      <c r="AJ63" s="984"/>
      <c r="AK63" s="985"/>
      <c r="AL63" s="925"/>
      <c r="AM63" s="925"/>
      <c r="AN63" s="925"/>
      <c r="AO63" s="925"/>
      <c r="AP63" s="921">
        <v>277375</v>
      </c>
      <c r="AQ63" s="921"/>
      <c r="AR63" s="921"/>
      <c r="AS63" s="921"/>
      <c r="AT63" s="921"/>
      <c r="AU63" s="921">
        <v>123998</v>
      </c>
      <c r="AV63" s="921"/>
      <c r="AW63" s="921"/>
      <c r="AX63" s="921"/>
      <c r="AY63" s="921"/>
      <c r="AZ63" s="979"/>
      <c r="BA63" s="979"/>
      <c r="BB63" s="979"/>
      <c r="BC63" s="979"/>
      <c r="BD63" s="979"/>
      <c r="BE63" s="922"/>
      <c r="BF63" s="922"/>
      <c r="BG63" s="922"/>
      <c r="BH63" s="922"/>
      <c r="BI63" s="923"/>
      <c r="BJ63" s="980" t="s">
        <v>410</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5">
      <c r="A65" s="230" t="s">
        <v>411</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2">
      <c r="A66" s="957" t="s">
        <v>412</v>
      </c>
      <c r="B66" s="958"/>
      <c r="C66" s="958"/>
      <c r="D66" s="958"/>
      <c r="E66" s="958"/>
      <c r="F66" s="958"/>
      <c r="G66" s="958"/>
      <c r="H66" s="958"/>
      <c r="I66" s="958"/>
      <c r="J66" s="958"/>
      <c r="K66" s="958"/>
      <c r="L66" s="958"/>
      <c r="M66" s="958"/>
      <c r="N66" s="958"/>
      <c r="O66" s="958"/>
      <c r="P66" s="959"/>
      <c r="Q66" s="963" t="s">
        <v>413</v>
      </c>
      <c r="R66" s="964"/>
      <c r="S66" s="964"/>
      <c r="T66" s="964"/>
      <c r="U66" s="965"/>
      <c r="V66" s="963" t="s">
        <v>414</v>
      </c>
      <c r="W66" s="964"/>
      <c r="X66" s="964"/>
      <c r="Y66" s="964"/>
      <c r="Z66" s="965"/>
      <c r="AA66" s="963" t="s">
        <v>415</v>
      </c>
      <c r="AB66" s="964"/>
      <c r="AC66" s="964"/>
      <c r="AD66" s="964"/>
      <c r="AE66" s="965"/>
      <c r="AF66" s="969" t="s">
        <v>416</v>
      </c>
      <c r="AG66" s="970"/>
      <c r="AH66" s="970"/>
      <c r="AI66" s="970"/>
      <c r="AJ66" s="971"/>
      <c r="AK66" s="963" t="s">
        <v>417</v>
      </c>
      <c r="AL66" s="958"/>
      <c r="AM66" s="958"/>
      <c r="AN66" s="958"/>
      <c r="AO66" s="959"/>
      <c r="AP66" s="963" t="s">
        <v>418</v>
      </c>
      <c r="AQ66" s="964"/>
      <c r="AR66" s="964"/>
      <c r="AS66" s="964"/>
      <c r="AT66" s="965"/>
      <c r="AU66" s="963" t="s">
        <v>419</v>
      </c>
      <c r="AV66" s="964"/>
      <c r="AW66" s="964"/>
      <c r="AX66" s="964"/>
      <c r="AY66" s="965"/>
      <c r="AZ66" s="963" t="s">
        <v>361</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5">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2">
      <c r="A68" s="234">
        <v>1</v>
      </c>
      <c r="B68" s="947" t="s">
        <v>583</v>
      </c>
      <c r="C68" s="948"/>
      <c r="D68" s="948"/>
      <c r="E68" s="948"/>
      <c r="F68" s="948"/>
      <c r="G68" s="948"/>
      <c r="H68" s="948"/>
      <c r="I68" s="948"/>
      <c r="J68" s="948"/>
      <c r="K68" s="948"/>
      <c r="L68" s="948"/>
      <c r="M68" s="948"/>
      <c r="N68" s="948"/>
      <c r="O68" s="948"/>
      <c r="P68" s="949"/>
      <c r="Q68" s="950">
        <v>2743</v>
      </c>
      <c r="R68" s="944"/>
      <c r="S68" s="944"/>
      <c r="T68" s="944"/>
      <c r="U68" s="944"/>
      <c r="V68" s="944">
        <v>2681</v>
      </c>
      <c r="W68" s="944"/>
      <c r="X68" s="944"/>
      <c r="Y68" s="944"/>
      <c r="Z68" s="944"/>
      <c r="AA68" s="944">
        <v>62</v>
      </c>
      <c r="AB68" s="944"/>
      <c r="AC68" s="944"/>
      <c r="AD68" s="944"/>
      <c r="AE68" s="944"/>
      <c r="AF68" s="944">
        <v>62</v>
      </c>
      <c r="AG68" s="944"/>
      <c r="AH68" s="944"/>
      <c r="AI68" s="944"/>
      <c r="AJ68" s="944"/>
      <c r="AK68" s="944" t="s">
        <v>519</v>
      </c>
      <c r="AL68" s="944"/>
      <c r="AM68" s="944"/>
      <c r="AN68" s="944"/>
      <c r="AO68" s="944"/>
      <c r="AP68" s="944">
        <v>49</v>
      </c>
      <c r="AQ68" s="944"/>
      <c r="AR68" s="944"/>
      <c r="AS68" s="944"/>
      <c r="AT68" s="944"/>
      <c r="AU68" s="944">
        <v>9</v>
      </c>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2">
      <c r="A69" s="236">
        <v>2</v>
      </c>
      <c r="B69" s="936"/>
      <c r="C69" s="937"/>
      <c r="D69" s="937"/>
      <c r="E69" s="937"/>
      <c r="F69" s="937"/>
      <c r="G69" s="937"/>
      <c r="H69" s="937"/>
      <c r="I69" s="937"/>
      <c r="J69" s="937"/>
      <c r="K69" s="937"/>
      <c r="L69" s="937"/>
      <c r="M69" s="937"/>
      <c r="N69" s="937"/>
      <c r="O69" s="937"/>
      <c r="P69" s="938"/>
      <c r="Q69" s="939"/>
      <c r="R69" s="933"/>
      <c r="S69" s="933"/>
      <c r="T69" s="933"/>
      <c r="U69" s="933"/>
      <c r="V69" s="933"/>
      <c r="W69" s="933"/>
      <c r="X69" s="933"/>
      <c r="Y69" s="933"/>
      <c r="Z69" s="933"/>
      <c r="AA69" s="933"/>
      <c r="AB69" s="933"/>
      <c r="AC69" s="933"/>
      <c r="AD69" s="933"/>
      <c r="AE69" s="933"/>
      <c r="AF69" s="933"/>
      <c r="AG69" s="933"/>
      <c r="AH69" s="933"/>
      <c r="AI69" s="933"/>
      <c r="AJ69" s="933"/>
      <c r="AK69" s="933"/>
      <c r="AL69" s="933"/>
      <c r="AM69" s="933"/>
      <c r="AN69" s="933"/>
      <c r="AO69" s="933"/>
      <c r="AP69" s="933"/>
      <c r="AQ69" s="933"/>
      <c r="AR69" s="933"/>
      <c r="AS69" s="933"/>
      <c r="AT69" s="933"/>
      <c r="AU69" s="933"/>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2">
      <c r="A70" s="236">
        <v>3</v>
      </c>
      <c r="B70" s="936"/>
      <c r="C70" s="937"/>
      <c r="D70" s="937"/>
      <c r="E70" s="937"/>
      <c r="F70" s="937"/>
      <c r="G70" s="937"/>
      <c r="H70" s="937"/>
      <c r="I70" s="937"/>
      <c r="J70" s="937"/>
      <c r="K70" s="937"/>
      <c r="L70" s="937"/>
      <c r="M70" s="937"/>
      <c r="N70" s="937"/>
      <c r="O70" s="937"/>
      <c r="P70" s="938"/>
      <c r="Q70" s="939"/>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2">
      <c r="A71" s="236">
        <v>4</v>
      </c>
      <c r="B71" s="936"/>
      <c r="C71" s="937"/>
      <c r="D71" s="937"/>
      <c r="E71" s="937"/>
      <c r="F71" s="937"/>
      <c r="G71" s="937"/>
      <c r="H71" s="937"/>
      <c r="I71" s="937"/>
      <c r="J71" s="937"/>
      <c r="K71" s="937"/>
      <c r="L71" s="937"/>
      <c r="M71" s="937"/>
      <c r="N71" s="937"/>
      <c r="O71" s="937"/>
      <c r="P71" s="938"/>
      <c r="Q71" s="939"/>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2">
      <c r="A72" s="236">
        <v>5</v>
      </c>
      <c r="B72" s="936"/>
      <c r="C72" s="937"/>
      <c r="D72" s="937"/>
      <c r="E72" s="937"/>
      <c r="F72" s="937"/>
      <c r="G72" s="937"/>
      <c r="H72" s="937"/>
      <c r="I72" s="937"/>
      <c r="J72" s="937"/>
      <c r="K72" s="937"/>
      <c r="L72" s="937"/>
      <c r="M72" s="937"/>
      <c r="N72" s="937"/>
      <c r="O72" s="937"/>
      <c r="P72" s="938"/>
      <c r="Q72" s="939"/>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933"/>
      <c r="AP72" s="933"/>
      <c r="AQ72" s="933"/>
      <c r="AR72" s="933"/>
      <c r="AS72" s="933"/>
      <c r="AT72" s="933"/>
      <c r="AU72" s="933"/>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2">
      <c r="A73" s="236">
        <v>6</v>
      </c>
      <c r="B73" s="936"/>
      <c r="C73" s="937"/>
      <c r="D73" s="937"/>
      <c r="E73" s="937"/>
      <c r="F73" s="937"/>
      <c r="G73" s="937"/>
      <c r="H73" s="937"/>
      <c r="I73" s="937"/>
      <c r="J73" s="937"/>
      <c r="K73" s="937"/>
      <c r="L73" s="937"/>
      <c r="M73" s="937"/>
      <c r="N73" s="937"/>
      <c r="O73" s="937"/>
      <c r="P73" s="938"/>
      <c r="Q73" s="939"/>
      <c r="R73" s="933"/>
      <c r="S73" s="933"/>
      <c r="T73" s="933"/>
      <c r="U73" s="933"/>
      <c r="V73" s="933"/>
      <c r="W73" s="933"/>
      <c r="X73" s="933"/>
      <c r="Y73" s="933"/>
      <c r="Z73" s="933"/>
      <c r="AA73" s="933"/>
      <c r="AB73" s="933"/>
      <c r="AC73" s="933"/>
      <c r="AD73" s="933"/>
      <c r="AE73" s="933"/>
      <c r="AF73" s="933"/>
      <c r="AG73" s="933"/>
      <c r="AH73" s="933"/>
      <c r="AI73" s="933"/>
      <c r="AJ73" s="933"/>
      <c r="AK73" s="933"/>
      <c r="AL73" s="933"/>
      <c r="AM73" s="933"/>
      <c r="AN73" s="933"/>
      <c r="AO73" s="933"/>
      <c r="AP73" s="933"/>
      <c r="AQ73" s="933"/>
      <c r="AR73" s="933"/>
      <c r="AS73" s="933"/>
      <c r="AT73" s="933"/>
      <c r="AU73" s="933"/>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2">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2">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2">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2">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2">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2">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2">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2">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2">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2">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2">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2">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2">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2">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5">
      <c r="A88" s="238" t="s">
        <v>386</v>
      </c>
      <c r="B88" s="899" t="s">
        <v>420</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v>62</v>
      </c>
      <c r="AG88" s="921"/>
      <c r="AH88" s="921"/>
      <c r="AI88" s="921"/>
      <c r="AJ88" s="921"/>
      <c r="AK88" s="925"/>
      <c r="AL88" s="925"/>
      <c r="AM88" s="925"/>
      <c r="AN88" s="925"/>
      <c r="AO88" s="925"/>
      <c r="AP88" s="921">
        <v>49</v>
      </c>
      <c r="AQ88" s="921"/>
      <c r="AR88" s="921"/>
      <c r="AS88" s="921"/>
      <c r="AT88" s="921"/>
      <c r="AU88" s="921">
        <v>9</v>
      </c>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386</v>
      </c>
      <c r="BR102" s="899" t="s">
        <v>421</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v>282653</v>
      </c>
      <c r="CS102" s="915"/>
      <c r="CT102" s="915"/>
      <c r="CU102" s="915"/>
      <c r="CV102" s="916"/>
      <c r="CW102" s="914">
        <v>75979</v>
      </c>
      <c r="CX102" s="915"/>
      <c r="CY102" s="915"/>
      <c r="CZ102" s="915"/>
      <c r="DA102" s="916"/>
      <c r="DB102" s="914">
        <v>182872</v>
      </c>
      <c r="DC102" s="915"/>
      <c r="DD102" s="915"/>
      <c r="DE102" s="915"/>
      <c r="DF102" s="916"/>
      <c r="DG102" s="914">
        <v>6596</v>
      </c>
      <c r="DH102" s="915"/>
      <c r="DI102" s="915"/>
      <c r="DJ102" s="915"/>
      <c r="DK102" s="916"/>
      <c r="DL102" s="914">
        <v>27539</v>
      </c>
      <c r="DM102" s="915"/>
      <c r="DN102" s="915"/>
      <c r="DO102" s="915"/>
      <c r="DP102" s="916"/>
      <c r="DQ102" s="914"/>
      <c r="DR102" s="915"/>
      <c r="DS102" s="915"/>
      <c r="DT102" s="915"/>
      <c r="DU102" s="916"/>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422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423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426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428</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429</v>
      </c>
      <c r="AB109" s="858"/>
      <c r="AC109" s="858"/>
      <c r="AD109" s="858"/>
      <c r="AE109" s="859"/>
      <c r="AF109" s="860" t="s">
        <v>314</v>
      </c>
      <c r="AG109" s="858"/>
      <c r="AH109" s="858"/>
      <c r="AI109" s="858"/>
      <c r="AJ109" s="859"/>
      <c r="AK109" s="860" t="s">
        <v>313</v>
      </c>
      <c r="AL109" s="858"/>
      <c r="AM109" s="858"/>
      <c r="AN109" s="858"/>
      <c r="AO109" s="859"/>
      <c r="AP109" s="860" t="s">
        <v>430</v>
      </c>
      <c r="AQ109" s="858"/>
      <c r="AR109" s="858"/>
      <c r="AS109" s="858"/>
      <c r="AT109" s="891"/>
      <c r="AU109" s="857" t="s">
        <v>428</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429</v>
      </c>
      <c r="BR109" s="858"/>
      <c r="BS109" s="858"/>
      <c r="BT109" s="858"/>
      <c r="BU109" s="859"/>
      <c r="BV109" s="860" t="s">
        <v>314</v>
      </c>
      <c r="BW109" s="858"/>
      <c r="BX109" s="858"/>
      <c r="BY109" s="858"/>
      <c r="BZ109" s="859"/>
      <c r="CA109" s="860" t="s">
        <v>313</v>
      </c>
      <c r="CB109" s="858"/>
      <c r="CC109" s="858"/>
      <c r="CD109" s="858"/>
      <c r="CE109" s="859"/>
      <c r="CF109" s="898" t="s">
        <v>430</v>
      </c>
      <c r="CG109" s="898"/>
      <c r="CH109" s="898"/>
      <c r="CI109" s="898"/>
      <c r="CJ109" s="898"/>
      <c r="CK109" s="860" t="s">
        <v>431</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429</v>
      </c>
      <c r="DH109" s="858"/>
      <c r="DI109" s="858"/>
      <c r="DJ109" s="858"/>
      <c r="DK109" s="859"/>
      <c r="DL109" s="860" t="s">
        <v>314</v>
      </c>
      <c r="DM109" s="858"/>
      <c r="DN109" s="858"/>
      <c r="DO109" s="858"/>
      <c r="DP109" s="859"/>
      <c r="DQ109" s="860" t="s">
        <v>313</v>
      </c>
      <c r="DR109" s="858"/>
      <c r="DS109" s="858"/>
      <c r="DT109" s="858"/>
      <c r="DU109" s="859"/>
      <c r="DV109" s="860" t="s">
        <v>430</v>
      </c>
      <c r="DW109" s="858"/>
      <c r="DX109" s="858"/>
      <c r="DY109" s="858"/>
      <c r="DZ109" s="891"/>
    </row>
    <row r="110" spans="1:131" s="228" customFormat="1" ht="26.25" customHeight="1" x14ac:dyDescent="0.2">
      <c r="A110" s="767" t="s">
        <v>432</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100173944</v>
      </c>
      <c r="AB110" s="851"/>
      <c r="AC110" s="851"/>
      <c r="AD110" s="851"/>
      <c r="AE110" s="852"/>
      <c r="AF110" s="853">
        <v>91566930</v>
      </c>
      <c r="AG110" s="851"/>
      <c r="AH110" s="851"/>
      <c r="AI110" s="851"/>
      <c r="AJ110" s="852"/>
      <c r="AK110" s="853">
        <v>91084813</v>
      </c>
      <c r="AL110" s="851"/>
      <c r="AM110" s="851"/>
      <c r="AN110" s="851"/>
      <c r="AO110" s="852"/>
      <c r="AP110" s="854">
        <v>6.3</v>
      </c>
      <c r="AQ110" s="855"/>
      <c r="AR110" s="855"/>
      <c r="AS110" s="855"/>
      <c r="AT110" s="856"/>
      <c r="AU110" s="892" t="s">
        <v>74</v>
      </c>
      <c r="AV110" s="893"/>
      <c r="AW110" s="893"/>
      <c r="AX110" s="893"/>
      <c r="AY110" s="893"/>
      <c r="AZ110" s="819" t="s">
        <v>433</v>
      </c>
      <c r="BA110" s="768"/>
      <c r="BB110" s="768"/>
      <c r="BC110" s="768"/>
      <c r="BD110" s="768"/>
      <c r="BE110" s="768"/>
      <c r="BF110" s="768"/>
      <c r="BG110" s="768"/>
      <c r="BH110" s="768"/>
      <c r="BI110" s="768"/>
      <c r="BJ110" s="768"/>
      <c r="BK110" s="768"/>
      <c r="BL110" s="768"/>
      <c r="BM110" s="768"/>
      <c r="BN110" s="768"/>
      <c r="BO110" s="768"/>
      <c r="BP110" s="769"/>
      <c r="BQ110" s="820">
        <v>5840365452</v>
      </c>
      <c r="BR110" s="802"/>
      <c r="BS110" s="802"/>
      <c r="BT110" s="802"/>
      <c r="BU110" s="802"/>
      <c r="BV110" s="802">
        <v>5986771459</v>
      </c>
      <c r="BW110" s="802"/>
      <c r="BX110" s="802"/>
      <c r="BY110" s="802"/>
      <c r="BZ110" s="802"/>
      <c r="CA110" s="802">
        <v>5826377573</v>
      </c>
      <c r="CB110" s="802"/>
      <c r="CC110" s="802"/>
      <c r="CD110" s="802"/>
      <c r="CE110" s="802"/>
      <c r="CF110" s="829">
        <v>401.1</v>
      </c>
      <c r="CG110" s="830"/>
      <c r="CH110" s="830"/>
      <c r="CI110" s="830"/>
      <c r="CJ110" s="830"/>
      <c r="CK110" s="888" t="s">
        <v>434</v>
      </c>
      <c r="CL110" s="779"/>
      <c r="CM110" s="819" t="s">
        <v>435</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v>8226903</v>
      </c>
      <c r="DH110" s="802"/>
      <c r="DI110" s="802"/>
      <c r="DJ110" s="802"/>
      <c r="DK110" s="802"/>
      <c r="DL110" s="802">
        <v>7752409</v>
      </c>
      <c r="DM110" s="802"/>
      <c r="DN110" s="802"/>
      <c r="DO110" s="802"/>
      <c r="DP110" s="802"/>
      <c r="DQ110" s="802">
        <v>7272545</v>
      </c>
      <c r="DR110" s="802"/>
      <c r="DS110" s="802"/>
      <c r="DT110" s="802"/>
      <c r="DU110" s="802"/>
      <c r="DV110" s="803">
        <v>0.5</v>
      </c>
      <c r="DW110" s="803"/>
      <c r="DX110" s="803"/>
      <c r="DY110" s="803"/>
      <c r="DZ110" s="804"/>
    </row>
    <row r="111" spans="1:131" s="228" customFormat="1" ht="26.25" customHeight="1" x14ac:dyDescent="0.2">
      <c r="A111" s="734" t="s">
        <v>436</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v>64223149</v>
      </c>
      <c r="AB111" s="882"/>
      <c r="AC111" s="882"/>
      <c r="AD111" s="882"/>
      <c r="AE111" s="883"/>
      <c r="AF111" s="884">
        <v>35690360</v>
      </c>
      <c r="AG111" s="882"/>
      <c r="AH111" s="882"/>
      <c r="AI111" s="882"/>
      <c r="AJ111" s="883"/>
      <c r="AK111" s="884">
        <v>31044352</v>
      </c>
      <c r="AL111" s="882"/>
      <c r="AM111" s="882"/>
      <c r="AN111" s="882"/>
      <c r="AO111" s="883"/>
      <c r="AP111" s="885">
        <v>2.1</v>
      </c>
      <c r="AQ111" s="886"/>
      <c r="AR111" s="886"/>
      <c r="AS111" s="886"/>
      <c r="AT111" s="887"/>
      <c r="AU111" s="894"/>
      <c r="AV111" s="895"/>
      <c r="AW111" s="895"/>
      <c r="AX111" s="895"/>
      <c r="AY111" s="895"/>
      <c r="AZ111" s="775" t="s">
        <v>437</v>
      </c>
      <c r="BA111" s="712"/>
      <c r="BB111" s="712"/>
      <c r="BC111" s="712"/>
      <c r="BD111" s="712"/>
      <c r="BE111" s="712"/>
      <c r="BF111" s="712"/>
      <c r="BG111" s="712"/>
      <c r="BH111" s="712"/>
      <c r="BI111" s="712"/>
      <c r="BJ111" s="712"/>
      <c r="BK111" s="712"/>
      <c r="BL111" s="712"/>
      <c r="BM111" s="712"/>
      <c r="BN111" s="712"/>
      <c r="BO111" s="712"/>
      <c r="BP111" s="713"/>
      <c r="BQ111" s="776">
        <v>32757792</v>
      </c>
      <c r="BR111" s="777"/>
      <c r="BS111" s="777"/>
      <c r="BT111" s="777"/>
      <c r="BU111" s="777"/>
      <c r="BV111" s="777">
        <v>28393320</v>
      </c>
      <c r="BW111" s="777"/>
      <c r="BX111" s="777"/>
      <c r="BY111" s="777"/>
      <c r="BZ111" s="777"/>
      <c r="CA111" s="777">
        <v>35313643</v>
      </c>
      <c r="CB111" s="777"/>
      <c r="CC111" s="777"/>
      <c r="CD111" s="777"/>
      <c r="CE111" s="777"/>
      <c r="CF111" s="838">
        <v>2.4</v>
      </c>
      <c r="CG111" s="839"/>
      <c r="CH111" s="839"/>
      <c r="CI111" s="839"/>
      <c r="CJ111" s="839"/>
      <c r="CK111" s="889"/>
      <c r="CL111" s="781"/>
      <c r="CM111" s="775" t="s">
        <v>438</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439</v>
      </c>
      <c r="DH111" s="777"/>
      <c r="DI111" s="777"/>
      <c r="DJ111" s="777"/>
      <c r="DK111" s="777"/>
      <c r="DL111" s="777" t="s">
        <v>439</v>
      </c>
      <c r="DM111" s="777"/>
      <c r="DN111" s="777"/>
      <c r="DO111" s="777"/>
      <c r="DP111" s="777"/>
      <c r="DQ111" s="777" t="s">
        <v>440</v>
      </c>
      <c r="DR111" s="777"/>
      <c r="DS111" s="777"/>
      <c r="DT111" s="777"/>
      <c r="DU111" s="777"/>
      <c r="DV111" s="754" t="s">
        <v>441</v>
      </c>
      <c r="DW111" s="754"/>
      <c r="DX111" s="754"/>
      <c r="DY111" s="754"/>
      <c r="DZ111" s="755"/>
    </row>
    <row r="112" spans="1:131" s="228" customFormat="1" ht="26.25" customHeight="1" x14ac:dyDescent="0.2">
      <c r="A112" s="874" t="s">
        <v>442</v>
      </c>
      <c r="B112" s="875"/>
      <c r="C112" s="712" t="s">
        <v>443</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242007954</v>
      </c>
      <c r="AB112" s="740"/>
      <c r="AC112" s="740"/>
      <c r="AD112" s="740"/>
      <c r="AE112" s="741"/>
      <c r="AF112" s="742">
        <v>258535198</v>
      </c>
      <c r="AG112" s="740"/>
      <c r="AH112" s="740"/>
      <c r="AI112" s="740"/>
      <c r="AJ112" s="741"/>
      <c r="AK112" s="742">
        <v>269309117</v>
      </c>
      <c r="AL112" s="740"/>
      <c r="AM112" s="740"/>
      <c r="AN112" s="740"/>
      <c r="AO112" s="741"/>
      <c r="AP112" s="784">
        <v>18.5</v>
      </c>
      <c r="AQ112" s="785"/>
      <c r="AR112" s="785"/>
      <c r="AS112" s="785"/>
      <c r="AT112" s="786"/>
      <c r="AU112" s="894"/>
      <c r="AV112" s="895"/>
      <c r="AW112" s="895"/>
      <c r="AX112" s="895"/>
      <c r="AY112" s="895"/>
      <c r="AZ112" s="775" t="s">
        <v>444</v>
      </c>
      <c r="BA112" s="712"/>
      <c r="BB112" s="712"/>
      <c r="BC112" s="712"/>
      <c r="BD112" s="712"/>
      <c r="BE112" s="712"/>
      <c r="BF112" s="712"/>
      <c r="BG112" s="712"/>
      <c r="BH112" s="712"/>
      <c r="BI112" s="712"/>
      <c r="BJ112" s="712"/>
      <c r="BK112" s="712"/>
      <c r="BL112" s="712"/>
      <c r="BM112" s="712"/>
      <c r="BN112" s="712"/>
      <c r="BO112" s="712"/>
      <c r="BP112" s="713"/>
      <c r="BQ112" s="776">
        <v>124300525</v>
      </c>
      <c r="BR112" s="777"/>
      <c r="BS112" s="777"/>
      <c r="BT112" s="777"/>
      <c r="BU112" s="777"/>
      <c r="BV112" s="777">
        <v>128174285</v>
      </c>
      <c r="BW112" s="777"/>
      <c r="BX112" s="777"/>
      <c r="BY112" s="777"/>
      <c r="BZ112" s="777"/>
      <c r="CA112" s="777">
        <v>123998014</v>
      </c>
      <c r="CB112" s="777"/>
      <c r="CC112" s="777"/>
      <c r="CD112" s="777"/>
      <c r="CE112" s="777"/>
      <c r="CF112" s="838">
        <v>8.5</v>
      </c>
      <c r="CG112" s="839"/>
      <c r="CH112" s="839"/>
      <c r="CI112" s="839"/>
      <c r="CJ112" s="839"/>
      <c r="CK112" s="889"/>
      <c r="CL112" s="781"/>
      <c r="CM112" s="775" t="s">
        <v>445</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t="s">
        <v>439</v>
      </c>
      <c r="DH112" s="777"/>
      <c r="DI112" s="777"/>
      <c r="DJ112" s="777"/>
      <c r="DK112" s="777"/>
      <c r="DL112" s="777" t="s">
        <v>439</v>
      </c>
      <c r="DM112" s="777"/>
      <c r="DN112" s="777"/>
      <c r="DO112" s="777"/>
      <c r="DP112" s="777"/>
      <c r="DQ112" s="777" t="s">
        <v>439</v>
      </c>
      <c r="DR112" s="777"/>
      <c r="DS112" s="777"/>
      <c r="DT112" s="777"/>
      <c r="DU112" s="777"/>
      <c r="DV112" s="754" t="s">
        <v>439</v>
      </c>
      <c r="DW112" s="754"/>
      <c r="DX112" s="754"/>
      <c r="DY112" s="754"/>
      <c r="DZ112" s="755"/>
    </row>
    <row r="113" spans="1:130" s="228" customFormat="1" ht="26.25" customHeight="1" x14ac:dyDescent="0.2">
      <c r="A113" s="876"/>
      <c r="B113" s="877"/>
      <c r="C113" s="712" t="s">
        <v>446</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7285239</v>
      </c>
      <c r="AB113" s="740"/>
      <c r="AC113" s="740"/>
      <c r="AD113" s="740"/>
      <c r="AE113" s="741"/>
      <c r="AF113" s="742">
        <v>6769382</v>
      </c>
      <c r="AG113" s="740"/>
      <c r="AH113" s="740"/>
      <c r="AI113" s="740"/>
      <c r="AJ113" s="741"/>
      <c r="AK113" s="742">
        <v>7310092</v>
      </c>
      <c r="AL113" s="740"/>
      <c r="AM113" s="740"/>
      <c r="AN113" s="740"/>
      <c r="AO113" s="741"/>
      <c r="AP113" s="784">
        <v>0.5</v>
      </c>
      <c r="AQ113" s="785"/>
      <c r="AR113" s="785"/>
      <c r="AS113" s="785"/>
      <c r="AT113" s="786"/>
      <c r="AU113" s="894"/>
      <c r="AV113" s="895"/>
      <c r="AW113" s="895"/>
      <c r="AX113" s="895"/>
      <c r="AY113" s="895"/>
      <c r="AZ113" s="775" t="s">
        <v>447</v>
      </c>
      <c r="BA113" s="712"/>
      <c r="BB113" s="712"/>
      <c r="BC113" s="712"/>
      <c r="BD113" s="712"/>
      <c r="BE113" s="712"/>
      <c r="BF113" s="712"/>
      <c r="BG113" s="712"/>
      <c r="BH113" s="712"/>
      <c r="BI113" s="712"/>
      <c r="BJ113" s="712"/>
      <c r="BK113" s="712"/>
      <c r="BL113" s="712"/>
      <c r="BM113" s="712"/>
      <c r="BN113" s="712"/>
      <c r="BO113" s="712"/>
      <c r="BP113" s="713"/>
      <c r="BQ113" s="776">
        <v>11808</v>
      </c>
      <c r="BR113" s="777"/>
      <c r="BS113" s="777"/>
      <c r="BT113" s="777"/>
      <c r="BU113" s="777"/>
      <c r="BV113" s="777">
        <v>10107</v>
      </c>
      <c r="BW113" s="777"/>
      <c r="BX113" s="777"/>
      <c r="BY113" s="777"/>
      <c r="BZ113" s="777"/>
      <c r="CA113" s="777">
        <v>8520</v>
      </c>
      <c r="CB113" s="777"/>
      <c r="CC113" s="777"/>
      <c r="CD113" s="777"/>
      <c r="CE113" s="777"/>
      <c r="CF113" s="838">
        <v>0</v>
      </c>
      <c r="CG113" s="839"/>
      <c r="CH113" s="839"/>
      <c r="CI113" s="839"/>
      <c r="CJ113" s="839"/>
      <c r="CK113" s="889"/>
      <c r="CL113" s="781"/>
      <c r="CM113" s="775" t="s">
        <v>448</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v>1579977</v>
      </c>
      <c r="DH113" s="777"/>
      <c r="DI113" s="777"/>
      <c r="DJ113" s="777"/>
      <c r="DK113" s="777"/>
      <c r="DL113" s="777">
        <v>796226</v>
      </c>
      <c r="DM113" s="777"/>
      <c r="DN113" s="777"/>
      <c r="DO113" s="777"/>
      <c r="DP113" s="777"/>
      <c r="DQ113" s="777" t="s">
        <v>449</v>
      </c>
      <c r="DR113" s="777"/>
      <c r="DS113" s="777"/>
      <c r="DT113" s="777"/>
      <c r="DU113" s="777"/>
      <c r="DV113" s="754" t="s">
        <v>439</v>
      </c>
      <c r="DW113" s="754"/>
      <c r="DX113" s="754"/>
      <c r="DY113" s="754"/>
      <c r="DZ113" s="755"/>
    </row>
    <row r="114" spans="1:130" s="228" customFormat="1" ht="26.25" customHeight="1" x14ac:dyDescent="0.2">
      <c r="A114" s="876"/>
      <c r="B114" s="877"/>
      <c r="C114" s="712" t="s">
        <v>450</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v>2273</v>
      </c>
      <c r="AB114" s="740"/>
      <c r="AC114" s="740"/>
      <c r="AD114" s="740"/>
      <c r="AE114" s="741"/>
      <c r="AF114" s="742">
        <v>2373</v>
      </c>
      <c r="AG114" s="740"/>
      <c r="AH114" s="740"/>
      <c r="AI114" s="740"/>
      <c r="AJ114" s="741"/>
      <c r="AK114" s="742">
        <v>2537</v>
      </c>
      <c r="AL114" s="740"/>
      <c r="AM114" s="740"/>
      <c r="AN114" s="740"/>
      <c r="AO114" s="741"/>
      <c r="AP114" s="784">
        <v>0</v>
      </c>
      <c r="AQ114" s="785"/>
      <c r="AR114" s="785"/>
      <c r="AS114" s="785"/>
      <c r="AT114" s="786"/>
      <c r="AU114" s="894"/>
      <c r="AV114" s="895"/>
      <c r="AW114" s="895"/>
      <c r="AX114" s="895"/>
      <c r="AY114" s="895"/>
      <c r="AZ114" s="775" t="s">
        <v>451</v>
      </c>
      <c r="BA114" s="712"/>
      <c r="BB114" s="712"/>
      <c r="BC114" s="712"/>
      <c r="BD114" s="712"/>
      <c r="BE114" s="712"/>
      <c r="BF114" s="712"/>
      <c r="BG114" s="712"/>
      <c r="BH114" s="712"/>
      <c r="BI114" s="712"/>
      <c r="BJ114" s="712"/>
      <c r="BK114" s="712"/>
      <c r="BL114" s="712"/>
      <c r="BM114" s="712"/>
      <c r="BN114" s="712"/>
      <c r="BO114" s="712"/>
      <c r="BP114" s="713"/>
      <c r="BQ114" s="776">
        <v>362500800</v>
      </c>
      <c r="BR114" s="777"/>
      <c r="BS114" s="777"/>
      <c r="BT114" s="777"/>
      <c r="BU114" s="777"/>
      <c r="BV114" s="777">
        <v>366403088</v>
      </c>
      <c r="BW114" s="777"/>
      <c r="BX114" s="777"/>
      <c r="BY114" s="777"/>
      <c r="BZ114" s="777"/>
      <c r="CA114" s="777">
        <v>364968551</v>
      </c>
      <c r="CB114" s="777"/>
      <c r="CC114" s="777"/>
      <c r="CD114" s="777"/>
      <c r="CE114" s="777"/>
      <c r="CF114" s="838">
        <v>25.1</v>
      </c>
      <c r="CG114" s="839"/>
      <c r="CH114" s="839"/>
      <c r="CI114" s="839"/>
      <c r="CJ114" s="839"/>
      <c r="CK114" s="889"/>
      <c r="CL114" s="781"/>
      <c r="CM114" s="775" t="s">
        <v>452</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t="s">
        <v>449</v>
      </c>
      <c r="DH114" s="777"/>
      <c r="DI114" s="777"/>
      <c r="DJ114" s="777"/>
      <c r="DK114" s="777"/>
      <c r="DL114" s="777" t="s">
        <v>440</v>
      </c>
      <c r="DM114" s="777"/>
      <c r="DN114" s="777"/>
      <c r="DO114" s="777"/>
      <c r="DP114" s="777"/>
      <c r="DQ114" s="777" t="s">
        <v>453</v>
      </c>
      <c r="DR114" s="777"/>
      <c r="DS114" s="777"/>
      <c r="DT114" s="777"/>
      <c r="DU114" s="777"/>
      <c r="DV114" s="754" t="s">
        <v>381</v>
      </c>
      <c r="DW114" s="754"/>
      <c r="DX114" s="754"/>
      <c r="DY114" s="754"/>
      <c r="DZ114" s="755"/>
    </row>
    <row r="115" spans="1:130" s="228" customFormat="1" ht="26.25" customHeight="1" x14ac:dyDescent="0.2">
      <c r="A115" s="876"/>
      <c r="B115" s="877"/>
      <c r="C115" s="712" t="s">
        <v>454</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3903381</v>
      </c>
      <c r="AB115" s="740"/>
      <c r="AC115" s="740"/>
      <c r="AD115" s="740"/>
      <c r="AE115" s="741"/>
      <c r="AF115" s="742">
        <v>3531764</v>
      </c>
      <c r="AG115" s="740"/>
      <c r="AH115" s="740"/>
      <c r="AI115" s="740"/>
      <c r="AJ115" s="741"/>
      <c r="AK115" s="742">
        <v>4275266</v>
      </c>
      <c r="AL115" s="740"/>
      <c r="AM115" s="740"/>
      <c r="AN115" s="740"/>
      <c r="AO115" s="741"/>
      <c r="AP115" s="784">
        <v>0.3</v>
      </c>
      <c r="AQ115" s="785"/>
      <c r="AR115" s="785"/>
      <c r="AS115" s="785"/>
      <c r="AT115" s="786"/>
      <c r="AU115" s="894"/>
      <c r="AV115" s="895"/>
      <c r="AW115" s="895"/>
      <c r="AX115" s="895"/>
      <c r="AY115" s="895"/>
      <c r="AZ115" s="775" t="s">
        <v>455</v>
      </c>
      <c r="BA115" s="712"/>
      <c r="BB115" s="712"/>
      <c r="BC115" s="712"/>
      <c r="BD115" s="712"/>
      <c r="BE115" s="712"/>
      <c r="BF115" s="712"/>
      <c r="BG115" s="712"/>
      <c r="BH115" s="712"/>
      <c r="BI115" s="712"/>
      <c r="BJ115" s="712"/>
      <c r="BK115" s="712"/>
      <c r="BL115" s="712"/>
      <c r="BM115" s="712"/>
      <c r="BN115" s="712"/>
      <c r="BO115" s="712"/>
      <c r="BP115" s="713"/>
      <c r="BQ115" s="776">
        <v>6742442</v>
      </c>
      <c r="BR115" s="777"/>
      <c r="BS115" s="777"/>
      <c r="BT115" s="777"/>
      <c r="BU115" s="777"/>
      <c r="BV115" s="777">
        <v>3204044</v>
      </c>
      <c r="BW115" s="777"/>
      <c r="BX115" s="777"/>
      <c r="BY115" s="777"/>
      <c r="BZ115" s="777"/>
      <c r="CA115" s="777">
        <v>2753919</v>
      </c>
      <c r="CB115" s="777"/>
      <c r="CC115" s="777"/>
      <c r="CD115" s="777"/>
      <c r="CE115" s="777"/>
      <c r="CF115" s="838">
        <v>0.2</v>
      </c>
      <c r="CG115" s="839"/>
      <c r="CH115" s="839"/>
      <c r="CI115" s="839"/>
      <c r="CJ115" s="839"/>
      <c r="CK115" s="889"/>
      <c r="CL115" s="781"/>
      <c r="CM115" s="775" t="s">
        <v>456</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v>7174796</v>
      </c>
      <c r="DH115" s="777"/>
      <c r="DI115" s="777"/>
      <c r="DJ115" s="777"/>
      <c r="DK115" s="777"/>
      <c r="DL115" s="777">
        <v>5860290</v>
      </c>
      <c r="DM115" s="777"/>
      <c r="DN115" s="777"/>
      <c r="DO115" s="777"/>
      <c r="DP115" s="777"/>
      <c r="DQ115" s="777">
        <v>6286568</v>
      </c>
      <c r="DR115" s="777"/>
      <c r="DS115" s="777"/>
      <c r="DT115" s="777"/>
      <c r="DU115" s="777"/>
      <c r="DV115" s="754">
        <v>0.4</v>
      </c>
      <c r="DW115" s="754"/>
      <c r="DX115" s="754"/>
      <c r="DY115" s="754"/>
      <c r="DZ115" s="755"/>
    </row>
    <row r="116" spans="1:130" s="228" customFormat="1" ht="26.25" customHeight="1" x14ac:dyDescent="0.2">
      <c r="A116" s="878"/>
      <c r="B116" s="879"/>
      <c r="C116" s="799" t="s">
        <v>457</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t="s">
        <v>458</v>
      </c>
      <c r="AB116" s="740"/>
      <c r="AC116" s="740"/>
      <c r="AD116" s="740"/>
      <c r="AE116" s="741"/>
      <c r="AF116" s="742" t="s">
        <v>440</v>
      </c>
      <c r="AG116" s="740"/>
      <c r="AH116" s="740"/>
      <c r="AI116" s="740"/>
      <c r="AJ116" s="741"/>
      <c r="AK116" s="742" t="s">
        <v>441</v>
      </c>
      <c r="AL116" s="740"/>
      <c r="AM116" s="740"/>
      <c r="AN116" s="740"/>
      <c r="AO116" s="741"/>
      <c r="AP116" s="784" t="s">
        <v>122</v>
      </c>
      <c r="AQ116" s="785"/>
      <c r="AR116" s="785"/>
      <c r="AS116" s="785"/>
      <c r="AT116" s="786"/>
      <c r="AU116" s="894"/>
      <c r="AV116" s="895"/>
      <c r="AW116" s="895"/>
      <c r="AX116" s="895"/>
      <c r="AY116" s="895"/>
      <c r="AZ116" s="871" t="s">
        <v>459</v>
      </c>
      <c r="BA116" s="872"/>
      <c r="BB116" s="872"/>
      <c r="BC116" s="872"/>
      <c r="BD116" s="872"/>
      <c r="BE116" s="872"/>
      <c r="BF116" s="872"/>
      <c r="BG116" s="872"/>
      <c r="BH116" s="872"/>
      <c r="BI116" s="872"/>
      <c r="BJ116" s="872"/>
      <c r="BK116" s="872"/>
      <c r="BL116" s="872"/>
      <c r="BM116" s="872"/>
      <c r="BN116" s="872"/>
      <c r="BO116" s="872"/>
      <c r="BP116" s="873"/>
      <c r="BQ116" s="776" t="s">
        <v>449</v>
      </c>
      <c r="BR116" s="777"/>
      <c r="BS116" s="777"/>
      <c r="BT116" s="777"/>
      <c r="BU116" s="777"/>
      <c r="BV116" s="777" t="s">
        <v>439</v>
      </c>
      <c r="BW116" s="777"/>
      <c r="BX116" s="777"/>
      <c r="BY116" s="777"/>
      <c r="BZ116" s="777"/>
      <c r="CA116" s="777" t="s">
        <v>439</v>
      </c>
      <c r="CB116" s="777"/>
      <c r="CC116" s="777"/>
      <c r="CD116" s="777"/>
      <c r="CE116" s="777"/>
      <c r="CF116" s="838" t="s">
        <v>439</v>
      </c>
      <c r="CG116" s="839"/>
      <c r="CH116" s="839"/>
      <c r="CI116" s="839"/>
      <c r="CJ116" s="839"/>
      <c r="CK116" s="889"/>
      <c r="CL116" s="781"/>
      <c r="CM116" s="775" t="s">
        <v>460</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461</v>
      </c>
      <c r="DH116" s="777"/>
      <c r="DI116" s="777"/>
      <c r="DJ116" s="777"/>
      <c r="DK116" s="777"/>
      <c r="DL116" s="777" t="s">
        <v>441</v>
      </c>
      <c r="DM116" s="777"/>
      <c r="DN116" s="777"/>
      <c r="DO116" s="777"/>
      <c r="DP116" s="777"/>
      <c r="DQ116" s="777" t="s">
        <v>462</v>
      </c>
      <c r="DR116" s="777"/>
      <c r="DS116" s="777"/>
      <c r="DT116" s="777"/>
      <c r="DU116" s="777"/>
      <c r="DV116" s="754" t="s">
        <v>453</v>
      </c>
      <c r="DW116" s="754"/>
      <c r="DX116" s="754"/>
      <c r="DY116" s="754"/>
      <c r="DZ116" s="755"/>
    </row>
    <row r="117" spans="1:130" s="228" customFormat="1" ht="26.25" customHeight="1" x14ac:dyDescent="0.2">
      <c r="A117" s="857" t="s">
        <v>160</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463</v>
      </c>
      <c r="Z117" s="859"/>
      <c r="AA117" s="864">
        <v>417595940</v>
      </c>
      <c r="AB117" s="865"/>
      <c r="AC117" s="865"/>
      <c r="AD117" s="865"/>
      <c r="AE117" s="866"/>
      <c r="AF117" s="867">
        <v>396096007</v>
      </c>
      <c r="AG117" s="865"/>
      <c r="AH117" s="865"/>
      <c r="AI117" s="865"/>
      <c r="AJ117" s="866"/>
      <c r="AK117" s="867">
        <v>403026177</v>
      </c>
      <c r="AL117" s="865"/>
      <c r="AM117" s="865"/>
      <c r="AN117" s="865"/>
      <c r="AO117" s="866"/>
      <c r="AP117" s="868"/>
      <c r="AQ117" s="869"/>
      <c r="AR117" s="869"/>
      <c r="AS117" s="869"/>
      <c r="AT117" s="870"/>
      <c r="AU117" s="894"/>
      <c r="AV117" s="895"/>
      <c r="AW117" s="895"/>
      <c r="AX117" s="895"/>
      <c r="AY117" s="895"/>
      <c r="AZ117" s="775" t="s">
        <v>464</v>
      </c>
      <c r="BA117" s="712"/>
      <c r="BB117" s="712"/>
      <c r="BC117" s="712"/>
      <c r="BD117" s="712"/>
      <c r="BE117" s="712"/>
      <c r="BF117" s="712"/>
      <c r="BG117" s="712"/>
      <c r="BH117" s="712"/>
      <c r="BI117" s="712"/>
      <c r="BJ117" s="712"/>
      <c r="BK117" s="712"/>
      <c r="BL117" s="712"/>
      <c r="BM117" s="712"/>
      <c r="BN117" s="712"/>
      <c r="BO117" s="712"/>
      <c r="BP117" s="713"/>
      <c r="BQ117" s="776" t="s">
        <v>122</v>
      </c>
      <c r="BR117" s="777"/>
      <c r="BS117" s="777"/>
      <c r="BT117" s="777"/>
      <c r="BU117" s="777"/>
      <c r="BV117" s="777" t="s">
        <v>439</v>
      </c>
      <c r="BW117" s="777"/>
      <c r="BX117" s="777"/>
      <c r="BY117" s="777"/>
      <c r="BZ117" s="777"/>
      <c r="CA117" s="777" t="s">
        <v>439</v>
      </c>
      <c r="CB117" s="777"/>
      <c r="CC117" s="777"/>
      <c r="CD117" s="777"/>
      <c r="CE117" s="777"/>
      <c r="CF117" s="838" t="s">
        <v>439</v>
      </c>
      <c r="CG117" s="839"/>
      <c r="CH117" s="839"/>
      <c r="CI117" s="839"/>
      <c r="CJ117" s="839"/>
      <c r="CK117" s="889"/>
      <c r="CL117" s="781"/>
      <c r="CM117" s="775" t="s">
        <v>465</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466</v>
      </c>
      <c r="DH117" s="777"/>
      <c r="DI117" s="777"/>
      <c r="DJ117" s="777"/>
      <c r="DK117" s="777"/>
      <c r="DL117" s="777" t="s">
        <v>461</v>
      </c>
      <c r="DM117" s="777"/>
      <c r="DN117" s="777"/>
      <c r="DO117" s="777"/>
      <c r="DP117" s="777"/>
      <c r="DQ117" s="777" t="s">
        <v>439</v>
      </c>
      <c r="DR117" s="777"/>
      <c r="DS117" s="777"/>
      <c r="DT117" s="777"/>
      <c r="DU117" s="777"/>
      <c r="DV117" s="754" t="s">
        <v>466</v>
      </c>
      <c r="DW117" s="754"/>
      <c r="DX117" s="754"/>
      <c r="DY117" s="754"/>
      <c r="DZ117" s="755"/>
    </row>
    <row r="118" spans="1:130" s="228" customFormat="1" ht="26.25" customHeight="1" x14ac:dyDescent="0.2">
      <c r="A118" s="857" t="s">
        <v>431</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429</v>
      </c>
      <c r="AB118" s="858"/>
      <c r="AC118" s="858"/>
      <c r="AD118" s="858"/>
      <c r="AE118" s="859"/>
      <c r="AF118" s="860" t="s">
        <v>314</v>
      </c>
      <c r="AG118" s="858"/>
      <c r="AH118" s="858"/>
      <c r="AI118" s="858"/>
      <c r="AJ118" s="859"/>
      <c r="AK118" s="860" t="s">
        <v>313</v>
      </c>
      <c r="AL118" s="858"/>
      <c r="AM118" s="858"/>
      <c r="AN118" s="858"/>
      <c r="AO118" s="859"/>
      <c r="AP118" s="861" t="s">
        <v>430</v>
      </c>
      <c r="AQ118" s="862"/>
      <c r="AR118" s="862"/>
      <c r="AS118" s="862"/>
      <c r="AT118" s="863"/>
      <c r="AU118" s="894"/>
      <c r="AV118" s="895"/>
      <c r="AW118" s="895"/>
      <c r="AX118" s="895"/>
      <c r="AY118" s="895"/>
      <c r="AZ118" s="798" t="s">
        <v>467</v>
      </c>
      <c r="BA118" s="799"/>
      <c r="BB118" s="799"/>
      <c r="BC118" s="799"/>
      <c r="BD118" s="799"/>
      <c r="BE118" s="799"/>
      <c r="BF118" s="799"/>
      <c r="BG118" s="799"/>
      <c r="BH118" s="799"/>
      <c r="BI118" s="799"/>
      <c r="BJ118" s="799"/>
      <c r="BK118" s="799"/>
      <c r="BL118" s="799"/>
      <c r="BM118" s="799"/>
      <c r="BN118" s="799"/>
      <c r="BO118" s="799"/>
      <c r="BP118" s="800"/>
      <c r="BQ118" s="825" t="s">
        <v>449</v>
      </c>
      <c r="BR118" s="805"/>
      <c r="BS118" s="805"/>
      <c r="BT118" s="805"/>
      <c r="BU118" s="805"/>
      <c r="BV118" s="805" t="s">
        <v>439</v>
      </c>
      <c r="BW118" s="805"/>
      <c r="BX118" s="805"/>
      <c r="BY118" s="805"/>
      <c r="BZ118" s="805"/>
      <c r="CA118" s="805" t="s">
        <v>453</v>
      </c>
      <c r="CB118" s="805"/>
      <c r="CC118" s="805"/>
      <c r="CD118" s="805"/>
      <c r="CE118" s="805"/>
      <c r="CF118" s="838" t="s">
        <v>453</v>
      </c>
      <c r="CG118" s="839"/>
      <c r="CH118" s="839"/>
      <c r="CI118" s="839"/>
      <c r="CJ118" s="839"/>
      <c r="CK118" s="889"/>
      <c r="CL118" s="781"/>
      <c r="CM118" s="775" t="s">
        <v>468</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122</v>
      </c>
      <c r="DH118" s="777"/>
      <c r="DI118" s="777"/>
      <c r="DJ118" s="777"/>
      <c r="DK118" s="777"/>
      <c r="DL118" s="777" t="s">
        <v>439</v>
      </c>
      <c r="DM118" s="777"/>
      <c r="DN118" s="777"/>
      <c r="DO118" s="777"/>
      <c r="DP118" s="777"/>
      <c r="DQ118" s="777" t="s">
        <v>381</v>
      </c>
      <c r="DR118" s="777"/>
      <c r="DS118" s="777"/>
      <c r="DT118" s="777"/>
      <c r="DU118" s="777"/>
      <c r="DV118" s="754" t="s">
        <v>453</v>
      </c>
      <c r="DW118" s="754"/>
      <c r="DX118" s="754"/>
      <c r="DY118" s="754"/>
      <c r="DZ118" s="755"/>
    </row>
    <row r="119" spans="1:130" s="228" customFormat="1" ht="26.25" customHeight="1" x14ac:dyDescent="0.2">
      <c r="A119" s="778" t="s">
        <v>434</v>
      </c>
      <c r="B119" s="779"/>
      <c r="C119" s="819" t="s">
        <v>435</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v>561953</v>
      </c>
      <c r="AB119" s="851"/>
      <c r="AC119" s="851"/>
      <c r="AD119" s="851"/>
      <c r="AE119" s="852"/>
      <c r="AF119" s="853">
        <v>562207</v>
      </c>
      <c r="AG119" s="851"/>
      <c r="AH119" s="851"/>
      <c r="AI119" s="851"/>
      <c r="AJ119" s="852"/>
      <c r="AK119" s="853">
        <v>562462</v>
      </c>
      <c r="AL119" s="851"/>
      <c r="AM119" s="851"/>
      <c r="AN119" s="851"/>
      <c r="AO119" s="852"/>
      <c r="AP119" s="854">
        <v>0</v>
      </c>
      <c r="AQ119" s="855"/>
      <c r="AR119" s="855"/>
      <c r="AS119" s="855"/>
      <c r="AT119" s="856"/>
      <c r="AU119" s="896"/>
      <c r="AV119" s="897"/>
      <c r="AW119" s="897"/>
      <c r="AX119" s="897"/>
      <c r="AY119" s="897"/>
      <c r="AZ119" s="249" t="s">
        <v>160</v>
      </c>
      <c r="BA119" s="249"/>
      <c r="BB119" s="249"/>
      <c r="BC119" s="249"/>
      <c r="BD119" s="249"/>
      <c r="BE119" s="249"/>
      <c r="BF119" s="249"/>
      <c r="BG119" s="249"/>
      <c r="BH119" s="249"/>
      <c r="BI119" s="249"/>
      <c r="BJ119" s="249"/>
      <c r="BK119" s="249"/>
      <c r="BL119" s="249"/>
      <c r="BM119" s="249"/>
      <c r="BN119" s="249"/>
      <c r="BO119" s="840" t="s">
        <v>469</v>
      </c>
      <c r="BP119" s="841"/>
      <c r="BQ119" s="825">
        <v>6366678819</v>
      </c>
      <c r="BR119" s="805"/>
      <c r="BS119" s="805"/>
      <c r="BT119" s="805"/>
      <c r="BU119" s="805"/>
      <c r="BV119" s="805">
        <v>6512956303</v>
      </c>
      <c r="BW119" s="805"/>
      <c r="BX119" s="805"/>
      <c r="BY119" s="805"/>
      <c r="BZ119" s="805"/>
      <c r="CA119" s="805">
        <v>6353420220</v>
      </c>
      <c r="CB119" s="805"/>
      <c r="CC119" s="805"/>
      <c r="CD119" s="805"/>
      <c r="CE119" s="805"/>
      <c r="CF119" s="708"/>
      <c r="CG119" s="709"/>
      <c r="CH119" s="709"/>
      <c r="CI119" s="709"/>
      <c r="CJ119" s="794"/>
      <c r="CK119" s="890"/>
      <c r="CL119" s="783"/>
      <c r="CM119" s="798" t="s">
        <v>470</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v>15776116</v>
      </c>
      <c r="DH119" s="777"/>
      <c r="DI119" s="777"/>
      <c r="DJ119" s="777"/>
      <c r="DK119" s="777"/>
      <c r="DL119" s="777">
        <v>13984395</v>
      </c>
      <c r="DM119" s="777"/>
      <c r="DN119" s="777"/>
      <c r="DO119" s="777"/>
      <c r="DP119" s="777"/>
      <c r="DQ119" s="777">
        <v>21754530</v>
      </c>
      <c r="DR119" s="777"/>
      <c r="DS119" s="777"/>
      <c r="DT119" s="777"/>
      <c r="DU119" s="777"/>
      <c r="DV119" s="754">
        <v>1.5</v>
      </c>
      <c r="DW119" s="754"/>
      <c r="DX119" s="754"/>
      <c r="DY119" s="754"/>
      <c r="DZ119" s="755"/>
    </row>
    <row r="120" spans="1:130" s="228" customFormat="1" ht="26.25" customHeight="1" x14ac:dyDescent="0.2">
      <c r="A120" s="780"/>
      <c r="B120" s="781"/>
      <c r="C120" s="775" t="s">
        <v>438</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458</v>
      </c>
      <c r="AB120" s="740"/>
      <c r="AC120" s="740"/>
      <c r="AD120" s="740"/>
      <c r="AE120" s="741"/>
      <c r="AF120" s="742" t="s">
        <v>439</v>
      </c>
      <c r="AG120" s="740"/>
      <c r="AH120" s="740"/>
      <c r="AI120" s="740"/>
      <c r="AJ120" s="741"/>
      <c r="AK120" s="742" t="s">
        <v>461</v>
      </c>
      <c r="AL120" s="740"/>
      <c r="AM120" s="740"/>
      <c r="AN120" s="740"/>
      <c r="AO120" s="741"/>
      <c r="AP120" s="784" t="s">
        <v>439</v>
      </c>
      <c r="AQ120" s="785"/>
      <c r="AR120" s="785"/>
      <c r="AS120" s="785"/>
      <c r="AT120" s="786"/>
      <c r="AU120" s="842" t="s">
        <v>471</v>
      </c>
      <c r="AV120" s="843"/>
      <c r="AW120" s="843"/>
      <c r="AX120" s="843"/>
      <c r="AY120" s="844"/>
      <c r="AZ120" s="819" t="s">
        <v>472</v>
      </c>
      <c r="BA120" s="768"/>
      <c r="BB120" s="768"/>
      <c r="BC120" s="768"/>
      <c r="BD120" s="768"/>
      <c r="BE120" s="768"/>
      <c r="BF120" s="768"/>
      <c r="BG120" s="768"/>
      <c r="BH120" s="768"/>
      <c r="BI120" s="768"/>
      <c r="BJ120" s="768"/>
      <c r="BK120" s="768"/>
      <c r="BL120" s="768"/>
      <c r="BM120" s="768"/>
      <c r="BN120" s="768"/>
      <c r="BO120" s="768"/>
      <c r="BP120" s="769"/>
      <c r="BQ120" s="820">
        <v>944683350</v>
      </c>
      <c r="BR120" s="802"/>
      <c r="BS120" s="802"/>
      <c r="BT120" s="802"/>
      <c r="BU120" s="802"/>
      <c r="BV120" s="802">
        <v>1268321760</v>
      </c>
      <c r="BW120" s="802"/>
      <c r="BX120" s="802"/>
      <c r="BY120" s="802"/>
      <c r="BZ120" s="802"/>
      <c r="CA120" s="802">
        <v>1320913971</v>
      </c>
      <c r="CB120" s="802"/>
      <c r="CC120" s="802"/>
      <c r="CD120" s="802"/>
      <c r="CE120" s="802"/>
      <c r="CF120" s="829">
        <v>90.9</v>
      </c>
      <c r="CG120" s="830"/>
      <c r="CH120" s="830"/>
      <c r="CI120" s="830"/>
      <c r="CJ120" s="830"/>
      <c r="CK120" s="831" t="s">
        <v>473</v>
      </c>
      <c r="CL120" s="811"/>
      <c r="CM120" s="811"/>
      <c r="CN120" s="811"/>
      <c r="CO120" s="812"/>
      <c r="CP120" s="835" t="s">
        <v>474</v>
      </c>
      <c r="CQ120" s="836"/>
      <c r="CR120" s="836"/>
      <c r="CS120" s="836"/>
      <c r="CT120" s="836"/>
      <c r="CU120" s="836"/>
      <c r="CV120" s="836"/>
      <c r="CW120" s="836"/>
      <c r="CX120" s="836"/>
      <c r="CY120" s="836"/>
      <c r="CZ120" s="836"/>
      <c r="DA120" s="836"/>
      <c r="DB120" s="836"/>
      <c r="DC120" s="836"/>
      <c r="DD120" s="836"/>
      <c r="DE120" s="836"/>
      <c r="DF120" s="837"/>
      <c r="DG120" s="820">
        <v>112330330</v>
      </c>
      <c r="DH120" s="802"/>
      <c r="DI120" s="802"/>
      <c r="DJ120" s="802"/>
      <c r="DK120" s="802"/>
      <c r="DL120" s="802">
        <v>115768074</v>
      </c>
      <c r="DM120" s="802"/>
      <c r="DN120" s="802"/>
      <c r="DO120" s="802"/>
      <c r="DP120" s="802"/>
      <c r="DQ120" s="802">
        <v>117478776</v>
      </c>
      <c r="DR120" s="802"/>
      <c r="DS120" s="802"/>
      <c r="DT120" s="802"/>
      <c r="DU120" s="802"/>
      <c r="DV120" s="803">
        <v>8.1</v>
      </c>
      <c r="DW120" s="803"/>
      <c r="DX120" s="803"/>
      <c r="DY120" s="803"/>
      <c r="DZ120" s="804"/>
    </row>
    <row r="121" spans="1:130" s="228" customFormat="1" ht="26.25" customHeight="1" x14ac:dyDescent="0.2">
      <c r="A121" s="780"/>
      <c r="B121" s="781"/>
      <c r="C121" s="826" t="s">
        <v>475</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v>390558</v>
      </c>
      <c r="AB121" s="740"/>
      <c r="AC121" s="740"/>
      <c r="AD121" s="740"/>
      <c r="AE121" s="741"/>
      <c r="AF121" s="742">
        <v>390558</v>
      </c>
      <c r="AG121" s="740"/>
      <c r="AH121" s="740"/>
      <c r="AI121" s="740"/>
      <c r="AJ121" s="741"/>
      <c r="AK121" s="742">
        <v>390558</v>
      </c>
      <c r="AL121" s="740"/>
      <c r="AM121" s="740"/>
      <c r="AN121" s="740"/>
      <c r="AO121" s="741"/>
      <c r="AP121" s="784">
        <v>0</v>
      </c>
      <c r="AQ121" s="785"/>
      <c r="AR121" s="785"/>
      <c r="AS121" s="785"/>
      <c r="AT121" s="786"/>
      <c r="AU121" s="845"/>
      <c r="AV121" s="846"/>
      <c r="AW121" s="846"/>
      <c r="AX121" s="846"/>
      <c r="AY121" s="847"/>
      <c r="AZ121" s="775" t="s">
        <v>476</v>
      </c>
      <c r="BA121" s="712"/>
      <c r="BB121" s="712"/>
      <c r="BC121" s="712"/>
      <c r="BD121" s="712"/>
      <c r="BE121" s="712"/>
      <c r="BF121" s="712"/>
      <c r="BG121" s="712"/>
      <c r="BH121" s="712"/>
      <c r="BI121" s="712"/>
      <c r="BJ121" s="712"/>
      <c r="BK121" s="712"/>
      <c r="BL121" s="712"/>
      <c r="BM121" s="712"/>
      <c r="BN121" s="712"/>
      <c r="BO121" s="712"/>
      <c r="BP121" s="713"/>
      <c r="BQ121" s="776">
        <v>362138006</v>
      </c>
      <c r="BR121" s="777"/>
      <c r="BS121" s="777"/>
      <c r="BT121" s="777"/>
      <c r="BU121" s="777"/>
      <c r="BV121" s="777">
        <v>343178432</v>
      </c>
      <c r="BW121" s="777"/>
      <c r="BX121" s="777"/>
      <c r="BY121" s="777"/>
      <c r="BZ121" s="777"/>
      <c r="CA121" s="777">
        <v>325676500</v>
      </c>
      <c r="CB121" s="777"/>
      <c r="CC121" s="777"/>
      <c r="CD121" s="777"/>
      <c r="CE121" s="777"/>
      <c r="CF121" s="838">
        <v>22.4</v>
      </c>
      <c r="CG121" s="839"/>
      <c r="CH121" s="839"/>
      <c r="CI121" s="839"/>
      <c r="CJ121" s="839"/>
      <c r="CK121" s="832"/>
      <c r="CL121" s="814"/>
      <c r="CM121" s="814"/>
      <c r="CN121" s="814"/>
      <c r="CO121" s="815"/>
      <c r="CP121" s="795" t="s">
        <v>477</v>
      </c>
      <c r="CQ121" s="796"/>
      <c r="CR121" s="796"/>
      <c r="CS121" s="796"/>
      <c r="CT121" s="796"/>
      <c r="CU121" s="796"/>
      <c r="CV121" s="796"/>
      <c r="CW121" s="796"/>
      <c r="CX121" s="796"/>
      <c r="CY121" s="796"/>
      <c r="CZ121" s="796"/>
      <c r="DA121" s="796"/>
      <c r="DB121" s="796"/>
      <c r="DC121" s="796"/>
      <c r="DD121" s="796"/>
      <c r="DE121" s="796"/>
      <c r="DF121" s="797"/>
      <c r="DG121" s="776">
        <v>11539386</v>
      </c>
      <c r="DH121" s="777"/>
      <c r="DI121" s="777"/>
      <c r="DJ121" s="777"/>
      <c r="DK121" s="777"/>
      <c r="DL121" s="777">
        <v>11938950</v>
      </c>
      <c r="DM121" s="777"/>
      <c r="DN121" s="777"/>
      <c r="DO121" s="777"/>
      <c r="DP121" s="777"/>
      <c r="DQ121" s="777">
        <v>6087000</v>
      </c>
      <c r="DR121" s="777"/>
      <c r="DS121" s="777"/>
      <c r="DT121" s="777"/>
      <c r="DU121" s="777"/>
      <c r="DV121" s="754">
        <v>0.4</v>
      </c>
      <c r="DW121" s="754"/>
      <c r="DX121" s="754"/>
      <c r="DY121" s="754"/>
      <c r="DZ121" s="755"/>
    </row>
    <row r="122" spans="1:130" s="228" customFormat="1" ht="26.25" customHeight="1" x14ac:dyDescent="0.2">
      <c r="A122" s="780"/>
      <c r="B122" s="781"/>
      <c r="C122" s="775" t="s">
        <v>452</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t="s">
        <v>439</v>
      </c>
      <c r="AB122" s="740"/>
      <c r="AC122" s="740"/>
      <c r="AD122" s="740"/>
      <c r="AE122" s="741"/>
      <c r="AF122" s="742" t="s">
        <v>441</v>
      </c>
      <c r="AG122" s="740"/>
      <c r="AH122" s="740"/>
      <c r="AI122" s="740"/>
      <c r="AJ122" s="741"/>
      <c r="AK122" s="742" t="s">
        <v>458</v>
      </c>
      <c r="AL122" s="740"/>
      <c r="AM122" s="740"/>
      <c r="AN122" s="740"/>
      <c r="AO122" s="741"/>
      <c r="AP122" s="784" t="s">
        <v>439</v>
      </c>
      <c r="AQ122" s="785"/>
      <c r="AR122" s="785"/>
      <c r="AS122" s="785"/>
      <c r="AT122" s="786"/>
      <c r="AU122" s="845"/>
      <c r="AV122" s="846"/>
      <c r="AW122" s="846"/>
      <c r="AX122" s="846"/>
      <c r="AY122" s="847"/>
      <c r="AZ122" s="798" t="s">
        <v>478</v>
      </c>
      <c r="BA122" s="799"/>
      <c r="BB122" s="799"/>
      <c r="BC122" s="799"/>
      <c r="BD122" s="799"/>
      <c r="BE122" s="799"/>
      <c r="BF122" s="799"/>
      <c r="BG122" s="799"/>
      <c r="BH122" s="799"/>
      <c r="BI122" s="799"/>
      <c r="BJ122" s="799"/>
      <c r="BK122" s="799"/>
      <c r="BL122" s="799"/>
      <c r="BM122" s="799"/>
      <c r="BN122" s="799"/>
      <c r="BO122" s="799"/>
      <c r="BP122" s="800"/>
      <c r="BQ122" s="825">
        <v>2936233268</v>
      </c>
      <c r="BR122" s="805"/>
      <c r="BS122" s="805"/>
      <c r="BT122" s="805"/>
      <c r="BU122" s="805"/>
      <c r="BV122" s="805">
        <v>2977961632</v>
      </c>
      <c r="BW122" s="805"/>
      <c r="BX122" s="805"/>
      <c r="BY122" s="805"/>
      <c r="BZ122" s="805"/>
      <c r="CA122" s="805">
        <v>2914703839</v>
      </c>
      <c r="CB122" s="805"/>
      <c r="CC122" s="805"/>
      <c r="CD122" s="805"/>
      <c r="CE122" s="805"/>
      <c r="CF122" s="806">
        <v>200.6</v>
      </c>
      <c r="CG122" s="807"/>
      <c r="CH122" s="807"/>
      <c r="CI122" s="807"/>
      <c r="CJ122" s="807"/>
      <c r="CK122" s="832"/>
      <c r="CL122" s="814"/>
      <c r="CM122" s="814"/>
      <c r="CN122" s="814"/>
      <c r="CO122" s="815"/>
      <c r="CP122" s="795" t="s">
        <v>479</v>
      </c>
      <c r="CQ122" s="796"/>
      <c r="CR122" s="796"/>
      <c r="CS122" s="796"/>
      <c r="CT122" s="796"/>
      <c r="CU122" s="796"/>
      <c r="CV122" s="796"/>
      <c r="CW122" s="796"/>
      <c r="CX122" s="796"/>
      <c r="CY122" s="796"/>
      <c r="CZ122" s="796"/>
      <c r="DA122" s="796"/>
      <c r="DB122" s="796"/>
      <c r="DC122" s="796"/>
      <c r="DD122" s="796"/>
      <c r="DE122" s="796"/>
      <c r="DF122" s="797"/>
      <c r="DG122" s="776">
        <v>430809</v>
      </c>
      <c r="DH122" s="777"/>
      <c r="DI122" s="777"/>
      <c r="DJ122" s="777"/>
      <c r="DK122" s="777"/>
      <c r="DL122" s="777">
        <v>467261</v>
      </c>
      <c r="DM122" s="777"/>
      <c r="DN122" s="777"/>
      <c r="DO122" s="777"/>
      <c r="DP122" s="777"/>
      <c r="DQ122" s="777">
        <v>432238</v>
      </c>
      <c r="DR122" s="777"/>
      <c r="DS122" s="777"/>
      <c r="DT122" s="777"/>
      <c r="DU122" s="777"/>
      <c r="DV122" s="754">
        <v>0</v>
      </c>
      <c r="DW122" s="754"/>
      <c r="DX122" s="754"/>
      <c r="DY122" s="754"/>
      <c r="DZ122" s="755"/>
    </row>
    <row r="123" spans="1:130" s="228" customFormat="1" ht="26.25" customHeight="1" x14ac:dyDescent="0.2">
      <c r="A123" s="780"/>
      <c r="B123" s="781"/>
      <c r="C123" s="775" t="s">
        <v>460</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122</v>
      </c>
      <c r="AB123" s="740"/>
      <c r="AC123" s="740"/>
      <c r="AD123" s="740"/>
      <c r="AE123" s="741"/>
      <c r="AF123" s="742" t="s">
        <v>439</v>
      </c>
      <c r="AG123" s="740"/>
      <c r="AH123" s="740"/>
      <c r="AI123" s="740"/>
      <c r="AJ123" s="741"/>
      <c r="AK123" s="742" t="s">
        <v>439</v>
      </c>
      <c r="AL123" s="740"/>
      <c r="AM123" s="740"/>
      <c r="AN123" s="740"/>
      <c r="AO123" s="741"/>
      <c r="AP123" s="784" t="s">
        <v>458</v>
      </c>
      <c r="AQ123" s="785"/>
      <c r="AR123" s="785"/>
      <c r="AS123" s="785"/>
      <c r="AT123" s="786"/>
      <c r="AU123" s="848"/>
      <c r="AV123" s="849"/>
      <c r="AW123" s="849"/>
      <c r="AX123" s="849"/>
      <c r="AY123" s="849"/>
      <c r="AZ123" s="249" t="s">
        <v>160</v>
      </c>
      <c r="BA123" s="249"/>
      <c r="BB123" s="249"/>
      <c r="BC123" s="249"/>
      <c r="BD123" s="249"/>
      <c r="BE123" s="249"/>
      <c r="BF123" s="249"/>
      <c r="BG123" s="249"/>
      <c r="BH123" s="249"/>
      <c r="BI123" s="249"/>
      <c r="BJ123" s="249"/>
      <c r="BK123" s="249"/>
      <c r="BL123" s="249"/>
      <c r="BM123" s="249"/>
      <c r="BN123" s="249"/>
      <c r="BO123" s="840" t="s">
        <v>480</v>
      </c>
      <c r="BP123" s="841"/>
      <c r="BQ123" s="792">
        <v>4243054624</v>
      </c>
      <c r="BR123" s="793"/>
      <c r="BS123" s="793"/>
      <c r="BT123" s="793"/>
      <c r="BU123" s="793"/>
      <c r="BV123" s="793">
        <v>4589461824</v>
      </c>
      <c r="BW123" s="793"/>
      <c r="BX123" s="793"/>
      <c r="BY123" s="793"/>
      <c r="BZ123" s="793"/>
      <c r="CA123" s="793">
        <v>4561294310</v>
      </c>
      <c r="CB123" s="793"/>
      <c r="CC123" s="793"/>
      <c r="CD123" s="793"/>
      <c r="CE123" s="793"/>
      <c r="CF123" s="708"/>
      <c r="CG123" s="709"/>
      <c r="CH123" s="709"/>
      <c r="CI123" s="709"/>
      <c r="CJ123" s="794"/>
      <c r="CK123" s="832"/>
      <c r="CL123" s="814"/>
      <c r="CM123" s="814"/>
      <c r="CN123" s="814"/>
      <c r="CO123" s="815"/>
      <c r="CP123" s="795" t="s">
        <v>481</v>
      </c>
      <c r="CQ123" s="796"/>
      <c r="CR123" s="796"/>
      <c r="CS123" s="796"/>
      <c r="CT123" s="796"/>
      <c r="CU123" s="796"/>
      <c r="CV123" s="796"/>
      <c r="CW123" s="796"/>
      <c r="CX123" s="796"/>
      <c r="CY123" s="796"/>
      <c r="CZ123" s="796"/>
      <c r="DA123" s="796"/>
      <c r="DB123" s="796"/>
      <c r="DC123" s="796"/>
      <c r="DD123" s="796"/>
      <c r="DE123" s="796"/>
      <c r="DF123" s="797"/>
      <c r="DG123" s="776" t="s">
        <v>439</v>
      </c>
      <c r="DH123" s="777"/>
      <c r="DI123" s="777"/>
      <c r="DJ123" s="777"/>
      <c r="DK123" s="777"/>
      <c r="DL123" s="777" t="s">
        <v>122</v>
      </c>
      <c r="DM123" s="777"/>
      <c r="DN123" s="777"/>
      <c r="DO123" s="777"/>
      <c r="DP123" s="777"/>
      <c r="DQ123" s="777" t="s">
        <v>122</v>
      </c>
      <c r="DR123" s="777"/>
      <c r="DS123" s="777"/>
      <c r="DT123" s="777"/>
      <c r="DU123" s="777"/>
      <c r="DV123" s="754" t="s">
        <v>458</v>
      </c>
      <c r="DW123" s="754"/>
      <c r="DX123" s="754"/>
      <c r="DY123" s="754"/>
      <c r="DZ123" s="755"/>
    </row>
    <row r="124" spans="1:130" s="228" customFormat="1" ht="26.25" customHeight="1" thickBot="1" x14ac:dyDescent="0.25">
      <c r="A124" s="780"/>
      <c r="B124" s="781"/>
      <c r="C124" s="775" t="s">
        <v>465</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122</v>
      </c>
      <c r="AB124" s="740"/>
      <c r="AC124" s="740"/>
      <c r="AD124" s="740"/>
      <c r="AE124" s="741"/>
      <c r="AF124" s="742" t="s">
        <v>458</v>
      </c>
      <c r="AG124" s="740"/>
      <c r="AH124" s="740"/>
      <c r="AI124" s="740"/>
      <c r="AJ124" s="741"/>
      <c r="AK124" s="742" t="s">
        <v>122</v>
      </c>
      <c r="AL124" s="740"/>
      <c r="AM124" s="740"/>
      <c r="AN124" s="740"/>
      <c r="AO124" s="741"/>
      <c r="AP124" s="784" t="s">
        <v>482</v>
      </c>
      <c r="AQ124" s="785"/>
      <c r="AR124" s="785"/>
      <c r="AS124" s="785"/>
      <c r="AT124" s="786"/>
      <c r="AU124" s="787" t="s">
        <v>483</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153.4</v>
      </c>
      <c r="BR124" s="791"/>
      <c r="BS124" s="791"/>
      <c r="BT124" s="791"/>
      <c r="BU124" s="791"/>
      <c r="BV124" s="791">
        <v>130.9</v>
      </c>
      <c r="BW124" s="791"/>
      <c r="BX124" s="791"/>
      <c r="BY124" s="791"/>
      <c r="BZ124" s="791"/>
      <c r="CA124" s="791">
        <v>123.3</v>
      </c>
      <c r="CB124" s="791"/>
      <c r="CC124" s="791"/>
      <c r="CD124" s="791"/>
      <c r="CE124" s="791"/>
      <c r="CF124" s="686"/>
      <c r="CG124" s="687"/>
      <c r="CH124" s="687"/>
      <c r="CI124" s="687"/>
      <c r="CJ124" s="821"/>
      <c r="CK124" s="833"/>
      <c r="CL124" s="833"/>
      <c r="CM124" s="833"/>
      <c r="CN124" s="833"/>
      <c r="CO124" s="834"/>
      <c r="CP124" s="822" t="s">
        <v>484</v>
      </c>
      <c r="CQ124" s="823"/>
      <c r="CR124" s="823"/>
      <c r="CS124" s="823"/>
      <c r="CT124" s="823"/>
      <c r="CU124" s="823"/>
      <c r="CV124" s="823"/>
      <c r="CW124" s="823"/>
      <c r="CX124" s="823"/>
      <c r="CY124" s="823"/>
      <c r="CZ124" s="823"/>
      <c r="DA124" s="823"/>
      <c r="DB124" s="823"/>
      <c r="DC124" s="823"/>
      <c r="DD124" s="823"/>
      <c r="DE124" s="823"/>
      <c r="DF124" s="824"/>
      <c r="DG124" s="825" t="s">
        <v>441</v>
      </c>
      <c r="DH124" s="805"/>
      <c r="DI124" s="805"/>
      <c r="DJ124" s="805"/>
      <c r="DK124" s="805"/>
      <c r="DL124" s="805" t="s">
        <v>122</v>
      </c>
      <c r="DM124" s="805"/>
      <c r="DN124" s="805"/>
      <c r="DO124" s="805"/>
      <c r="DP124" s="805"/>
      <c r="DQ124" s="805" t="s">
        <v>439</v>
      </c>
      <c r="DR124" s="805"/>
      <c r="DS124" s="805"/>
      <c r="DT124" s="805"/>
      <c r="DU124" s="805"/>
      <c r="DV124" s="808" t="s">
        <v>439</v>
      </c>
      <c r="DW124" s="808"/>
      <c r="DX124" s="808"/>
      <c r="DY124" s="808"/>
      <c r="DZ124" s="809"/>
    </row>
    <row r="125" spans="1:130" s="228" customFormat="1" ht="26.25" customHeight="1" x14ac:dyDescent="0.2">
      <c r="A125" s="780"/>
      <c r="B125" s="781"/>
      <c r="C125" s="775" t="s">
        <v>468</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439</v>
      </c>
      <c r="AB125" s="740"/>
      <c r="AC125" s="740"/>
      <c r="AD125" s="740"/>
      <c r="AE125" s="741"/>
      <c r="AF125" s="742" t="s">
        <v>439</v>
      </c>
      <c r="AG125" s="740"/>
      <c r="AH125" s="740"/>
      <c r="AI125" s="740"/>
      <c r="AJ125" s="741"/>
      <c r="AK125" s="742" t="s">
        <v>439</v>
      </c>
      <c r="AL125" s="740"/>
      <c r="AM125" s="740"/>
      <c r="AN125" s="740"/>
      <c r="AO125" s="741"/>
      <c r="AP125" s="784" t="s">
        <v>458</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485</v>
      </c>
      <c r="CL125" s="811"/>
      <c r="CM125" s="811"/>
      <c r="CN125" s="811"/>
      <c r="CO125" s="812"/>
      <c r="CP125" s="819" t="s">
        <v>486</v>
      </c>
      <c r="CQ125" s="768"/>
      <c r="CR125" s="768"/>
      <c r="CS125" s="768"/>
      <c r="CT125" s="768"/>
      <c r="CU125" s="768"/>
      <c r="CV125" s="768"/>
      <c r="CW125" s="768"/>
      <c r="CX125" s="768"/>
      <c r="CY125" s="768"/>
      <c r="CZ125" s="768"/>
      <c r="DA125" s="768"/>
      <c r="DB125" s="768"/>
      <c r="DC125" s="768"/>
      <c r="DD125" s="768"/>
      <c r="DE125" s="768"/>
      <c r="DF125" s="769"/>
      <c r="DG125" s="820" t="s">
        <v>122</v>
      </c>
      <c r="DH125" s="802"/>
      <c r="DI125" s="802"/>
      <c r="DJ125" s="802"/>
      <c r="DK125" s="802"/>
      <c r="DL125" s="802" t="s">
        <v>439</v>
      </c>
      <c r="DM125" s="802"/>
      <c r="DN125" s="802"/>
      <c r="DO125" s="802"/>
      <c r="DP125" s="802"/>
      <c r="DQ125" s="802" t="s">
        <v>458</v>
      </c>
      <c r="DR125" s="802"/>
      <c r="DS125" s="802"/>
      <c r="DT125" s="802"/>
      <c r="DU125" s="802"/>
      <c r="DV125" s="803" t="s">
        <v>142</v>
      </c>
      <c r="DW125" s="803"/>
      <c r="DX125" s="803"/>
      <c r="DY125" s="803"/>
      <c r="DZ125" s="804"/>
    </row>
    <row r="126" spans="1:130" s="228" customFormat="1" ht="26.25" customHeight="1" thickBot="1" x14ac:dyDescent="0.25">
      <c r="A126" s="780"/>
      <c r="B126" s="781"/>
      <c r="C126" s="775" t="s">
        <v>470</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v>2824687</v>
      </c>
      <c r="AB126" s="740"/>
      <c r="AC126" s="740"/>
      <c r="AD126" s="740"/>
      <c r="AE126" s="741"/>
      <c r="AF126" s="742">
        <v>2536126</v>
      </c>
      <c r="AG126" s="740"/>
      <c r="AH126" s="740"/>
      <c r="AI126" s="740"/>
      <c r="AJ126" s="741"/>
      <c r="AK126" s="742">
        <v>3319131</v>
      </c>
      <c r="AL126" s="740"/>
      <c r="AM126" s="740"/>
      <c r="AN126" s="740"/>
      <c r="AO126" s="741"/>
      <c r="AP126" s="784">
        <v>0.2</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487</v>
      </c>
      <c r="CQ126" s="712"/>
      <c r="CR126" s="712"/>
      <c r="CS126" s="712"/>
      <c r="CT126" s="712"/>
      <c r="CU126" s="712"/>
      <c r="CV126" s="712"/>
      <c r="CW126" s="712"/>
      <c r="CX126" s="712"/>
      <c r="CY126" s="712"/>
      <c r="CZ126" s="712"/>
      <c r="DA126" s="712"/>
      <c r="DB126" s="712"/>
      <c r="DC126" s="712"/>
      <c r="DD126" s="712"/>
      <c r="DE126" s="712"/>
      <c r="DF126" s="713"/>
      <c r="DG126" s="776" t="s">
        <v>439</v>
      </c>
      <c r="DH126" s="777"/>
      <c r="DI126" s="777"/>
      <c r="DJ126" s="777"/>
      <c r="DK126" s="777"/>
      <c r="DL126" s="777" t="s">
        <v>439</v>
      </c>
      <c r="DM126" s="777"/>
      <c r="DN126" s="777"/>
      <c r="DO126" s="777"/>
      <c r="DP126" s="777"/>
      <c r="DQ126" s="777" t="s">
        <v>439</v>
      </c>
      <c r="DR126" s="777"/>
      <c r="DS126" s="777"/>
      <c r="DT126" s="777"/>
      <c r="DU126" s="777"/>
      <c r="DV126" s="754" t="s">
        <v>458</v>
      </c>
      <c r="DW126" s="754"/>
      <c r="DX126" s="754"/>
      <c r="DY126" s="754"/>
      <c r="DZ126" s="755"/>
    </row>
    <row r="127" spans="1:130" s="228" customFormat="1" ht="26.25" customHeight="1" x14ac:dyDescent="0.2">
      <c r="A127" s="782"/>
      <c r="B127" s="783"/>
      <c r="C127" s="798" t="s">
        <v>488</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126183</v>
      </c>
      <c r="AB127" s="740"/>
      <c r="AC127" s="740"/>
      <c r="AD127" s="740"/>
      <c r="AE127" s="741"/>
      <c r="AF127" s="742">
        <v>42873</v>
      </c>
      <c r="AG127" s="740"/>
      <c r="AH127" s="740"/>
      <c r="AI127" s="740"/>
      <c r="AJ127" s="741"/>
      <c r="AK127" s="742">
        <v>3115</v>
      </c>
      <c r="AL127" s="740"/>
      <c r="AM127" s="740"/>
      <c r="AN127" s="740"/>
      <c r="AO127" s="741"/>
      <c r="AP127" s="784">
        <v>0</v>
      </c>
      <c r="AQ127" s="785"/>
      <c r="AR127" s="785"/>
      <c r="AS127" s="785"/>
      <c r="AT127" s="786"/>
      <c r="AU127" s="230"/>
      <c r="AV127" s="230"/>
      <c r="AW127" s="230"/>
      <c r="AX127" s="801" t="s">
        <v>489</v>
      </c>
      <c r="AY127" s="772"/>
      <c r="AZ127" s="772"/>
      <c r="BA127" s="772"/>
      <c r="BB127" s="772"/>
      <c r="BC127" s="772"/>
      <c r="BD127" s="772"/>
      <c r="BE127" s="773"/>
      <c r="BF127" s="771" t="s">
        <v>490</v>
      </c>
      <c r="BG127" s="772"/>
      <c r="BH127" s="772"/>
      <c r="BI127" s="772"/>
      <c r="BJ127" s="772"/>
      <c r="BK127" s="772"/>
      <c r="BL127" s="773"/>
      <c r="BM127" s="771" t="s">
        <v>491</v>
      </c>
      <c r="BN127" s="772"/>
      <c r="BO127" s="772"/>
      <c r="BP127" s="772"/>
      <c r="BQ127" s="772"/>
      <c r="BR127" s="772"/>
      <c r="BS127" s="773"/>
      <c r="BT127" s="771" t="s">
        <v>492</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493</v>
      </c>
      <c r="CQ127" s="712"/>
      <c r="CR127" s="712"/>
      <c r="CS127" s="712"/>
      <c r="CT127" s="712"/>
      <c r="CU127" s="712"/>
      <c r="CV127" s="712"/>
      <c r="CW127" s="712"/>
      <c r="CX127" s="712"/>
      <c r="CY127" s="712"/>
      <c r="CZ127" s="712"/>
      <c r="DA127" s="712"/>
      <c r="DB127" s="712"/>
      <c r="DC127" s="712"/>
      <c r="DD127" s="712"/>
      <c r="DE127" s="712"/>
      <c r="DF127" s="713"/>
      <c r="DG127" s="776">
        <v>3016713</v>
      </c>
      <c r="DH127" s="777"/>
      <c r="DI127" s="777"/>
      <c r="DJ127" s="777"/>
      <c r="DK127" s="777"/>
      <c r="DL127" s="777" t="s">
        <v>458</v>
      </c>
      <c r="DM127" s="777"/>
      <c r="DN127" s="777"/>
      <c r="DO127" s="777"/>
      <c r="DP127" s="777"/>
      <c r="DQ127" s="777" t="s">
        <v>388</v>
      </c>
      <c r="DR127" s="777"/>
      <c r="DS127" s="777"/>
      <c r="DT127" s="777"/>
      <c r="DU127" s="777"/>
      <c r="DV127" s="754" t="s">
        <v>439</v>
      </c>
      <c r="DW127" s="754"/>
      <c r="DX127" s="754"/>
      <c r="DY127" s="754"/>
      <c r="DZ127" s="755"/>
    </row>
    <row r="128" spans="1:130" s="228" customFormat="1" ht="26.25" customHeight="1" thickBot="1" x14ac:dyDescent="0.25">
      <c r="A128" s="756" t="s">
        <v>494</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495</v>
      </c>
      <c r="X128" s="758"/>
      <c r="Y128" s="758"/>
      <c r="Z128" s="759"/>
      <c r="AA128" s="760">
        <v>27413409</v>
      </c>
      <c r="AB128" s="761"/>
      <c r="AC128" s="761"/>
      <c r="AD128" s="761"/>
      <c r="AE128" s="762"/>
      <c r="AF128" s="763">
        <v>29991258</v>
      </c>
      <c r="AG128" s="761"/>
      <c r="AH128" s="761"/>
      <c r="AI128" s="761"/>
      <c r="AJ128" s="762"/>
      <c r="AK128" s="763">
        <v>30126074</v>
      </c>
      <c r="AL128" s="761"/>
      <c r="AM128" s="761"/>
      <c r="AN128" s="761"/>
      <c r="AO128" s="762"/>
      <c r="AP128" s="764"/>
      <c r="AQ128" s="765"/>
      <c r="AR128" s="765"/>
      <c r="AS128" s="765"/>
      <c r="AT128" s="766"/>
      <c r="AU128" s="230"/>
      <c r="AV128" s="230"/>
      <c r="AW128" s="230"/>
      <c r="AX128" s="767" t="s">
        <v>496</v>
      </c>
      <c r="AY128" s="768"/>
      <c r="AZ128" s="768"/>
      <c r="BA128" s="768"/>
      <c r="BB128" s="768"/>
      <c r="BC128" s="768"/>
      <c r="BD128" s="768"/>
      <c r="BE128" s="769"/>
      <c r="BF128" s="746" t="s">
        <v>439</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497</v>
      </c>
      <c r="CQ128" s="690"/>
      <c r="CR128" s="690"/>
      <c r="CS128" s="690"/>
      <c r="CT128" s="690"/>
      <c r="CU128" s="690"/>
      <c r="CV128" s="690"/>
      <c r="CW128" s="690"/>
      <c r="CX128" s="690"/>
      <c r="CY128" s="690"/>
      <c r="CZ128" s="690"/>
      <c r="DA128" s="690"/>
      <c r="DB128" s="690"/>
      <c r="DC128" s="690"/>
      <c r="DD128" s="690"/>
      <c r="DE128" s="690"/>
      <c r="DF128" s="691"/>
      <c r="DG128" s="750">
        <v>3725729</v>
      </c>
      <c r="DH128" s="751"/>
      <c r="DI128" s="751"/>
      <c r="DJ128" s="751"/>
      <c r="DK128" s="751"/>
      <c r="DL128" s="751">
        <v>3204044</v>
      </c>
      <c r="DM128" s="751"/>
      <c r="DN128" s="751"/>
      <c r="DO128" s="751"/>
      <c r="DP128" s="751"/>
      <c r="DQ128" s="751">
        <v>2753919</v>
      </c>
      <c r="DR128" s="751"/>
      <c r="DS128" s="751"/>
      <c r="DT128" s="751"/>
      <c r="DU128" s="751"/>
      <c r="DV128" s="752">
        <v>0.2</v>
      </c>
      <c r="DW128" s="752"/>
      <c r="DX128" s="752"/>
      <c r="DY128" s="752"/>
      <c r="DZ128" s="753"/>
    </row>
    <row r="129" spans="1:131" s="228" customFormat="1" ht="26.25" customHeight="1" x14ac:dyDescent="0.2">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498</v>
      </c>
      <c r="X129" s="737"/>
      <c r="Y129" s="737"/>
      <c r="Z129" s="738"/>
      <c r="AA129" s="739">
        <v>1598008610</v>
      </c>
      <c r="AB129" s="740"/>
      <c r="AC129" s="740"/>
      <c r="AD129" s="740"/>
      <c r="AE129" s="741"/>
      <c r="AF129" s="742">
        <v>1680868845</v>
      </c>
      <c r="AG129" s="740"/>
      <c r="AH129" s="740"/>
      <c r="AI129" s="740"/>
      <c r="AJ129" s="741"/>
      <c r="AK129" s="742">
        <v>1661424631</v>
      </c>
      <c r="AL129" s="740"/>
      <c r="AM129" s="740"/>
      <c r="AN129" s="740"/>
      <c r="AO129" s="741"/>
      <c r="AP129" s="743"/>
      <c r="AQ129" s="744"/>
      <c r="AR129" s="744"/>
      <c r="AS129" s="744"/>
      <c r="AT129" s="745"/>
      <c r="AU129" s="231"/>
      <c r="AV129" s="231"/>
      <c r="AW129" s="231"/>
      <c r="AX129" s="711" t="s">
        <v>499</v>
      </c>
      <c r="AY129" s="712"/>
      <c r="AZ129" s="712"/>
      <c r="BA129" s="712"/>
      <c r="BB129" s="712"/>
      <c r="BC129" s="712"/>
      <c r="BD129" s="712"/>
      <c r="BE129" s="713"/>
      <c r="BF129" s="730" t="s">
        <v>439</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500</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501</v>
      </c>
      <c r="X130" s="737"/>
      <c r="Y130" s="737"/>
      <c r="Z130" s="738"/>
      <c r="AA130" s="739">
        <v>213645494</v>
      </c>
      <c r="AB130" s="740"/>
      <c r="AC130" s="740"/>
      <c r="AD130" s="740"/>
      <c r="AE130" s="741"/>
      <c r="AF130" s="742">
        <v>211753456</v>
      </c>
      <c r="AG130" s="740"/>
      <c r="AH130" s="740"/>
      <c r="AI130" s="740"/>
      <c r="AJ130" s="741"/>
      <c r="AK130" s="742">
        <v>208772487</v>
      </c>
      <c r="AL130" s="740"/>
      <c r="AM130" s="740"/>
      <c r="AN130" s="740"/>
      <c r="AO130" s="741"/>
      <c r="AP130" s="743"/>
      <c r="AQ130" s="744"/>
      <c r="AR130" s="744"/>
      <c r="AS130" s="744"/>
      <c r="AT130" s="745"/>
      <c r="AU130" s="231"/>
      <c r="AV130" s="231"/>
      <c r="AW130" s="231"/>
      <c r="AX130" s="711" t="s">
        <v>502</v>
      </c>
      <c r="AY130" s="712"/>
      <c r="AZ130" s="712"/>
      <c r="BA130" s="712"/>
      <c r="BB130" s="712"/>
      <c r="BC130" s="712"/>
      <c r="BD130" s="712"/>
      <c r="BE130" s="713"/>
      <c r="BF130" s="714">
        <v>11.5</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503</v>
      </c>
      <c r="X131" s="721"/>
      <c r="Y131" s="721"/>
      <c r="Z131" s="722"/>
      <c r="AA131" s="723">
        <v>1384363116</v>
      </c>
      <c r="AB131" s="724"/>
      <c r="AC131" s="724"/>
      <c r="AD131" s="724"/>
      <c r="AE131" s="725"/>
      <c r="AF131" s="726">
        <v>1469115389</v>
      </c>
      <c r="AG131" s="724"/>
      <c r="AH131" s="724"/>
      <c r="AI131" s="724"/>
      <c r="AJ131" s="725"/>
      <c r="AK131" s="726">
        <v>1452652144</v>
      </c>
      <c r="AL131" s="724"/>
      <c r="AM131" s="724"/>
      <c r="AN131" s="724"/>
      <c r="AO131" s="725"/>
      <c r="AP131" s="727"/>
      <c r="AQ131" s="728"/>
      <c r="AR131" s="728"/>
      <c r="AS131" s="728"/>
      <c r="AT131" s="729"/>
      <c r="AU131" s="231"/>
      <c r="AV131" s="231"/>
      <c r="AW131" s="231"/>
      <c r="AX131" s="689" t="s">
        <v>504</v>
      </c>
      <c r="AY131" s="690"/>
      <c r="AZ131" s="690"/>
      <c r="BA131" s="690"/>
      <c r="BB131" s="690"/>
      <c r="BC131" s="690"/>
      <c r="BD131" s="690"/>
      <c r="BE131" s="691"/>
      <c r="BF131" s="692">
        <v>123.3</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505</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506</v>
      </c>
      <c r="W132" s="702"/>
      <c r="X132" s="702"/>
      <c r="Y132" s="702"/>
      <c r="Z132" s="703"/>
      <c r="AA132" s="704">
        <v>12.752220489999999</v>
      </c>
      <c r="AB132" s="705"/>
      <c r="AC132" s="705"/>
      <c r="AD132" s="705"/>
      <c r="AE132" s="706"/>
      <c r="AF132" s="707">
        <v>10.506410470000001</v>
      </c>
      <c r="AG132" s="705"/>
      <c r="AH132" s="705"/>
      <c r="AI132" s="705"/>
      <c r="AJ132" s="706"/>
      <c r="AK132" s="707">
        <v>11.29848028</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507</v>
      </c>
      <c r="W133" s="681"/>
      <c r="X133" s="681"/>
      <c r="Y133" s="681"/>
      <c r="Z133" s="682"/>
      <c r="AA133" s="683">
        <v>13.7</v>
      </c>
      <c r="AB133" s="684"/>
      <c r="AC133" s="684"/>
      <c r="AD133" s="684"/>
      <c r="AE133" s="685"/>
      <c r="AF133" s="683">
        <v>12.2</v>
      </c>
      <c r="AG133" s="684"/>
      <c r="AH133" s="684"/>
      <c r="AI133" s="684"/>
      <c r="AJ133" s="685"/>
      <c r="AK133" s="683">
        <v>11.5</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k7r+2Oj13+aI1ZcY+ee2WKmErZXCX7/8WHHbkU4zHLq9O1Qc+p04GqQXjGRe7FSmuGV+NwStv5Z2469URXB6Mw==" saltValue="Lw9u2sL3CnP3IbYMe9jp4Q=="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BC20B-961F-4BC9-8606-9AA6215BB847}">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rWGgJe/dU7RUoh0y9Ovza1lwWKI+HXJlT/sgxXAVnFDr9XQ62Lu5wjH+pUlqRxFJ61zykGFXU+TYf5HDp5bg7g==" saltValue="t2C7PkN0ec2oYynR41Kl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46"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508</v>
      </c>
    </row>
  </sheetData>
  <sheetProtection algorithmName="SHA-512" hashValue="yYJwn8ruxY/DsG8wAhB/NSjSAe/NZ0JX4bynffU9CmEXY+BD0UBGP5sl2lz23TAJuLwaHN14QjVEN6HbG3NDCw==" saltValue="1ghydvjSB0tfDI8vrcHP6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40"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509</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510</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511</v>
      </c>
      <c r="AP7" s="270"/>
      <c r="AQ7" s="271" t="s">
        <v>512</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513</v>
      </c>
      <c r="AQ8" s="277" t="s">
        <v>514</v>
      </c>
      <c r="AR8" s="278" t="s">
        <v>515</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516</v>
      </c>
      <c r="AL9" s="1105"/>
      <c r="AM9" s="1105"/>
      <c r="AN9" s="1106"/>
      <c r="AO9" s="279">
        <v>675331983</v>
      </c>
      <c r="AP9" s="279">
        <v>76878</v>
      </c>
      <c r="AQ9" s="280">
        <v>84743</v>
      </c>
      <c r="AR9" s="281">
        <v>-9.3000000000000007</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517</v>
      </c>
      <c r="AL10" s="1105"/>
      <c r="AM10" s="1105"/>
      <c r="AN10" s="1106"/>
      <c r="AO10" s="279">
        <v>986015</v>
      </c>
      <c r="AP10" s="279">
        <v>112</v>
      </c>
      <c r="AQ10" s="280">
        <v>459</v>
      </c>
      <c r="AR10" s="281">
        <v>-75.599999999999994</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518</v>
      </c>
      <c r="AL11" s="1105"/>
      <c r="AM11" s="1105"/>
      <c r="AN11" s="1106"/>
      <c r="AO11" s="279" t="s">
        <v>519</v>
      </c>
      <c r="AP11" s="279" t="s">
        <v>519</v>
      </c>
      <c r="AQ11" s="280" t="s">
        <v>519</v>
      </c>
      <c r="AR11" s="281" t="s">
        <v>519</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520</v>
      </c>
      <c r="AL12" s="1105"/>
      <c r="AM12" s="1105"/>
      <c r="AN12" s="1106"/>
      <c r="AO12" s="279">
        <v>74731</v>
      </c>
      <c r="AP12" s="279">
        <v>9</v>
      </c>
      <c r="AQ12" s="280">
        <v>6</v>
      </c>
      <c r="AR12" s="281">
        <v>50</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521</v>
      </c>
      <c r="AL13" s="1105"/>
      <c r="AM13" s="1105"/>
      <c r="AN13" s="1106"/>
      <c r="AO13" s="279">
        <v>5740953</v>
      </c>
      <c r="AP13" s="279">
        <v>654</v>
      </c>
      <c r="AQ13" s="280">
        <v>1050</v>
      </c>
      <c r="AR13" s="281">
        <v>-37.700000000000003</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522</v>
      </c>
      <c r="AL14" s="1105"/>
      <c r="AM14" s="1105"/>
      <c r="AN14" s="1106"/>
      <c r="AO14" s="279">
        <v>-40870378</v>
      </c>
      <c r="AP14" s="279">
        <v>-4653</v>
      </c>
      <c r="AQ14" s="280">
        <v>-6706</v>
      </c>
      <c r="AR14" s="281">
        <v>-30.6</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160</v>
      </c>
      <c r="AL15" s="1102"/>
      <c r="AM15" s="1102"/>
      <c r="AN15" s="1103"/>
      <c r="AO15" s="279">
        <v>641263304</v>
      </c>
      <c r="AP15" s="279">
        <v>73000</v>
      </c>
      <c r="AQ15" s="280">
        <v>79553</v>
      </c>
      <c r="AR15" s="281">
        <v>-8.1999999999999993</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523</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524</v>
      </c>
      <c r="AP20" s="290" t="s">
        <v>525</v>
      </c>
      <c r="AQ20" s="291" t="s">
        <v>526</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527</v>
      </c>
      <c r="AL21" s="1108"/>
      <c r="AM21" s="1108"/>
      <c r="AN21" s="1109"/>
      <c r="AO21" s="294">
        <v>841.32</v>
      </c>
      <c r="AP21" s="295">
        <v>924.87</v>
      </c>
      <c r="AQ21" s="296">
        <v>-83.55</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528</v>
      </c>
      <c r="AL22" s="1108"/>
      <c r="AM22" s="1108"/>
      <c r="AN22" s="1109"/>
      <c r="AO22" s="299">
        <v>100.7</v>
      </c>
      <c r="AP22" s="300">
        <v>100.4</v>
      </c>
      <c r="AQ22" s="301">
        <v>0.3</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10" t="s">
        <v>529</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ht="13" x14ac:dyDescent="0.2">
      <c r="A27" s="306"/>
      <c r="AO27" s="260"/>
      <c r="AP27" s="260"/>
      <c r="AQ27" s="260"/>
      <c r="AR27" s="260"/>
      <c r="AS27" s="260"/>
      <c r="AT27" s="260"/>
    </row>
    <row r="28" spans="1:46" ht="16.5" x14ac:dyDescent="0.2">
      <c r="A28" s="261" t="s">
        <v>530</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531</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511</v>
      </c>
      <c r="AP30" s="270"/>
      <c r="AQ30" s="271" t="s">
        <v>512</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513</v>
      </c>
      <c r="AQ31" s="277" t="s">
        <v>514</v>
      </c>
      <c r="AR31" s="278" t="s">
        <v>515</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532</v>
      </c>
      <c r="AL32" s="1099"/>
      <c r="AM32" s="1099"/>
      <c r="AN32" s="1100"/>
      <c r="AO32" s="279">
        <v>91084813</v>
      </c>
      <c r="AP32" s="279">
        <v>10369</v>
      </c>
      <c r="AQ32" s="280">
        <v>24963</v>
      </c>
      <c r="AR32" s="281">
        <v>-58.5</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533</v>
      </c>
      <c r="AL33" s="1099"/>
      <c r="AM33" s="1099"/>
      <c r="AN33" s="1100"/>
      <c r="AO33" s="279">
        <v>31044352</v>
      </c>
      <c r="AP33" s="279">
        <v>3534</v>
      </c>
      <c r="AQ33" s="280">
        <v>1044</v>
      </c>
      <c r="AR33" s="281">
        <v>238.5</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534</v>
      </c>
      <c r="AL34" s="1099"/>
      <c r="AM34" s="1099"/>
      <c r="AN34" s="1100"/>
      <c r="AO34" s="279">
        <v>269309117</v>
      </c>
      <c r="AP34" s="279">
        <v>30658</v>
      </c>
      <c r="AQ34" s="280">
        <v>20939</v>
      </c>
      <c r="AR34" s="281">
        <v>46.4</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535</v>
      </c>
      <c r="AL35" s="1099"/>
      <c r="AM35" s="1099"/>
      <c r="AN35" s="1100"/>
      <c r="AO35" s="279">
        <v>7310092</v>
      </c>
      <c r="AP35" s="279">
        <v>832</v>
      </c>
      <c r="AQ35" s="280">
        <v>806</v>
      </c>
      <c r="AR35" s="281">
        <v>3.2</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536</v>
      </c>
      <c r="AL36" s="1099"/>
      <c r="AM36" s="1099"/>
      <c r="AN36" s="1100"/>
      <c r="AO36" s="279">
        <v>2537</v>
      </c>
      <c r="AP36" s="279">
        <v>0</v>
      </c>
      <c r="AQ36" s="280">
        <v>47</v>
      </c>
      <c r="AR36" s="281">
        <v>-100</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537</v>
      </c>
      <c r="AL37" s="1099"/>
      <c r="AM37" s="1099"/>
      <c r="AN37" s="1100"/>
      <c r="AO37" s="279">
        <v>4275266</v>
      </c>
      <c r="AP37" s="279">
        <v>487</v>
      </c>
      <c r="AQ37" s="280">
        <v>403</v>
      </c>
      <c r="AR37" s="281">
        <v>20.8</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538</v>
      </c>
      <c r="AL38" s="1096"/>
      <c r="AM38" s="1096"/>
      <c r="AN38" s="1097"/>
      <c r="AO38" s="309" t="s">
        <v>519</v>
      </c>
      <c r="AP38" s="309" t="s">
        <v>519</v>
      </c>
      <c r="AQ38" s="310">
        <v>1</v>
      </c>
      <c r="AR38" s="301" t="s">
        <v>519</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539</v>
      </c>
      <c r="AL39" s="1096"/>
      <c r="AM39" s="1096"/>
      <c r="AN39" s="1097"/>
      <c r="AO39" s="279">
        <v>-30126074</v>
      </c>
      <c r="AP39" s="279">
        <v>-3429</v>
      </c>
      <c r="AQ39" s="280">
        <v>-1558</v>
      </c>
      <c r="AR39" s="281">
        <v>120.1</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540</v>
      </c>
      <c r="AL40" s="1099"/>
      <c r="AM40" s="1099"/>
      <c r="AN40" s="1100"/>
      <c r="AO40" s="279">
        <v>-208772487</v>
      </c>
      <c r="AP40" s="279">
        <v>-23766</v>
      </c>
      <c r="AQ40" s="280">
        <v>-27101</v>
      </c>
      <c r="AR40" s="281">
        <v>-12.3</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541</v>
      </c>
      <c r="AL41" s="1102"/>
      <c r="AM41" s="1102"/>
      <c r="AN41" s="1103"/>
      <c r="AO41" s="279">
        <v>164127616</v>
      </c>
      <c r="AP41" s="279">
        <v>18684</v>
      </c>
      <c r="AQ41" s="280">
        <v>19544</v>
      </c>
      <c r="AR41" s="281">
        <v>-4.4000000000000004</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542</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543</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511</v>
      </c>
      <c r="AN49" s="1092" t="s">
        <v>544</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545</v>
      </c>
      <c r="AO50" s="322" t="s">
        <v>546</v>
      </c>
      <c r="AP50" s="323" t="s">
        <v>547</v>
      </c>
      <c r="AQ50" s="324" t="s">
        <v>548</v>
      </c>
      <c r="AR50" s="325" t="s">
        <v>549</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550</v>
      </c>
      <c r="AL51" s="318"/>
      <c r="AM51" s="326">
        <v>190234800</v>
      </c>
      <c r="AN51" s="327">
        <v>21498</v>
      </c>
      <c r="AO51" s="328">
        <v>9.1999999999999993</v>
      </c>
      <c r="AP51" s="329">
        <v>39072</v>
      </c>
      <c r="AQ51" s="330">
        <v>0</v>
      </c>
      <c r="AR51" s="331">
        <v>9.1999999999999993</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551</v>
      </c>
      <c r="AM52" s="334">
        <v>66294774</v>
      </c>
      <c r="AN52" s="335">
        <v>7492</v>
      </c>
      <c r="AO52" s="336">
        <v>12.3</v>
      </c>
      <c r="AP52" s="337">
        <v>14106</v>
      </c>
      <c r="AQ52" s="338">
        <v>4.9000000000000004</v>
      </c>
      <c r="AR52" s="339">
        <v>7.4</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552</v>
      </c>
      <c r="AL53" s="318"/>
      <c r="AM53" s="326">
        <v>174223678</v>
      </c>
      <c r="AN53" s="327">
        <v>19687</v>
      </c>
      <c r="AO53" s="328">
        <v>-8.4</v>
      </c>
      <c r="AP53" s="329">
        <v>42833</v>
      </c>
      <c r="AQ53" s="330">
        <v>9.6</v>
      </c>
      <c r="AR53" s="331">
        <v>-18</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551</v>
      </c>
      <c r="AM54" s="334">
        <v>61039368</v>
      </c>
      <c r="AN54" s="335">
        <v>6897</v>
      </c>
      <c r="AO54" s="336">
        <v>-7.9</v>
      </c>
      <c r="AP54" s="337">
        <v>15211</v>
      </c>
      <c r="AQ54" s="338">
        <v>7.8</v>
      </c>
      <c r="AR54" s="339">
        <v>-15.7</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553</v>
      </c>
      <c r="AL55" s="318"/>
      <c r="AM55" s="326">
        <v>174484889</v>
      </c>
      <c r="AN55" s="327">
        <v>19739</v>
      </c>
      <c r="AO55" s="328">
        <v>0.3</v>
      </c>
      <c r="AP55" s="329">
        <v>46888</v>
      </c>
      <c r="AQ55" s="330">
        <v>9.5</v>
      </c>
      <c r="AR55" s="331">
        <v>-9.1999999999999993</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551</v>
      </c>
      <c r="AM56" s="334">
        <v>51334201</v>
      </c>
      <c r="AN56" s="335">
        <v>5807</v>
      </c>
      <c r="AO56" s="336">
        <v>-15.8</v>
      </c>
      <c r="AP56" s="337">
        <v>14375</v>
      </c>
      <c r="AQ56" s="338">
        <v>-5.5</v>
      </c>
      <c r="AR56" s="339">
        <v>-10.3</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554</v>
      </c>
      <c r="AL57" s="318"/>
      <c r="AM57" s="326">
        <v>191491507</v>
      </c>
      <c r="AN57" s="327">
        <v>21759</v>
      </c>
      <c r="AO57" s="328">
        <v>10.199999999999999</v>
      </c>
      <c r="AP57" s="329">
        <v>46574</v>
      </c>
      <c r="AQ57" s="330">
        <v>-0.7</v>
      </c>
      <c r="AR57" s="331">
        <v>10.9</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551</v>
      </c>
      <c r="AM58" s="334">
        <v>59117910</v>
      </c>
      <c r="AN58" s="335">
        <v>6717</v>
      </c>
      <c r="AO58" s="336">
        <v>15.7</v>
      </c>
      <c r="AP58" s="337">
        <v>14394</v>
      </c>
      <c r="AQ58" s="338">
        <v>0.1</v>
      </c>
      <c r="AR58" s="339">
        <v>15.6</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555</v>
      </c>
      <c r="AL59" s="318"/>
      <c r="AM59" s="326">
        <v>185477139</v>
      </c>
      <c r="AN59" s="327">
        <v>21114</v>
      </c>
      <c r="AO59" s="328">
        <v>-3</v>
      </c>
      <c r="AP59" s="329">
        <v>44729</v>
      </c>
      <c r="AQ59" s="330">
        <v>-4</v>
      </c>
      <c r="AR59" s="331">
        <v>1</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551</v>
      </c>
      <c r="AM60" s="334">
        <v>74203347</v>
      </c>
      <c r="AN60" s="335">
        <v>8447</v>
      </c>
      <c r="AO60" s="336">
        <v>25.8</v>
      </c>
      <c r="AP60" s="337">
        <v>15395</v>
      </c>
      <c r="AQ60" s="338">
        <v>7</v>
      </c>
      <c r="AR60" s="339">
        <v>18.8</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556</v>
      </c>
      <c r="AL61" s="340"/>
      <c r="AM61" s="341">
        <v>183182403</v>
      </c>
      <c r="AN61" s="342">
        <v>20759</v>
      </c>
      <c r="AO61" s="343">
        <v>1.7</v>
      </c>
      <c r="AP61" s="344">
        <v>44019</v>
      </c>
      <c r="AQ61" s="345">
        <v>2.9</v>
      </c>
      <c r="AR61" s="331">
        <v>-1.2</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551</v>
      </c>
      <c r="AM62" s="334">
        <v>62397920</v>
      </c>
      <c r="AN62" s="335">
        <v>7072</v>
      </c>
      <c r="AO62" s="336">
        <v>6</v>
      </c>
      <c r="AP62" s="337">
        <v>14696</v>
      </c>
      <c r="AQ62" s="338">
        <v>2.9</v>
      </c>
      <c r="AR62" s="339">
        <v>3.1</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xKZAd/271JZDFlEqn9hhDt+HFl6lvsl+Ou1htHMYLhpq4rtIiZHJCwh9gxoKFhWDTKWINKxOUfh2J9xXtBzK1Q==" saltValue="C9eIXUavqzcIZWrBrS06ug=="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W73"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557</v>
      </c>
    </row>
    <row r="121" spans="125:125" ht="13.5" hidden="1" customHeight="1" x14ac:dyDescent="0.2">
      <c r="DU121" s="257"/>
    </row>
  </sheetData>
  <sheetProtection algorithmName="SHA-512" hashValue="3bWIdb2CFLaa2JmcPkZJ3mQLorPND8XdqJ1INadPjeewGZvq7coFLy2/X/1yUuaXnQk0yaNFDBfgfjrHSdtDOQ==" saltValue="s518xsxw1u/y8wZw8WcM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73"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558</v>
      </c>
    </row>
  </sheetData>
  <sheetProtection algorithmName="SHA-512" hashValue="F4mEt407IZGbp5lpu46voTz5jD6Lq2CDDFSebQg4dvAbXusOLjZgwJLtUkUsUEIkgnzIzBB7zFkX1hu+rOIV9g==" saltValue="3VT+DD7z+MRojtKbD7OL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34"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559</v>
      </c>
      <c r="G46" s="349" t="s">
        <v>560</v>
      </c>
      <c r="H46" s="349" t="s">
        <v>561</v>
      </c>
      <c r="I46" s="349" t="s">
        <v>562</v>
      </c>
      <c r="J46" s="350" t="s">
        <v>563</v>
      </c>
    </row>
    <row r="47" spans="2:10" ht="57.75" customHeight="1" x14ac:dyDescent="0.2">
      <c r="B47" s="7"/>
      <c r="C47" s="1113" t="s">
        <v>4</v>
      </c>
      <c r="D47" s="1113"/>
      <c r="E47" s="1114"/>
      <c r="F47" s="351">
        <v>9.49</v>
      </c>
      <c r="G47" s="352">
        <v>9.9</v>
      </c>
      <c r="H47" s="352">
        <v>10.68</v>
      </c>
      <c r="I47" s="352">
        <v>21.89</v>
      </c>
      <c r="J47" s="353">
        <v>20.05</v>
      </c>
    </row>
    <row r="48" spans="2:10" ht="57.75" customHeight="1" x14ac:dyDescent="0.2">
      <c r="B48" s="8"/>
      <c r="C48" s="1115" t="s">
        <v>5</v>
      </c>
      <c r="D48" s="1115"/>
      <c r="E48" s="1116"/>
      <c r="F48" s="354">
        <v>0.37</v>
      </c>
      <c r="G48" s="355">
        <v>2.33</v>
      </c>
      <c r="H48" s="355">
        <v>2.19</v>
      </c>
      <c r="I48" s="355">
        <v>1.86</v>
      </c>
      <c r="J48" s="356">
        <v>1.41</v>
      </c>
    </row>
    <row r="49" spans="2:10" ht="57.75" customHeight="1" thickBot="1" x14ac:dyDescent="0.25">
      <c r="B49" s="9"/>
      <c r="C49" s="1117" t="s">
        <v>6</v>
      </c>
      <c r="D49" s="1117"/>
      <c r="E49" s="1118"/>
      <c r="F49" s="357" t="s">
        <v>564</v>
      </c>
      <c r="G49" s="358">
        <v>2.2599999999999998</v>
      </c>
      <c r="H49" s="358" t="s">
        <v>565</v>
      </c>
      <c r="I49" s="358">
        <v>10.53</v>
      </c>
      <c r="J49" s="359" t="s">
        <v>566</v>
      </c>
    </row>
    <row r="50" spans="2:10" ht="13.5" customHeight="1" x14ac:dyDescent="0.2"/>
  </sheetData>
  <sheetProtection algorithmName="SHA-512" hashValue="Oa4W1j84Ma88HKDrdc4AEY3Gcy7LwIHdIah1D7Skgg/9oLsW/wCyzTgI+J5bpWQEuPPcaEW5EU/C+OJBQjbRkw==" saltValue="6VOTPT1MA/uRbnwFy2fA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2024-03-27T03:53:53Z</dcterms:created>
  <dcterms:modified xsi:type="dcterms:W3CDTF">2024-03-27T03:55:10Z</dcterms:modified>
</cp:coreProperties>
</file>