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32760" windowWidth="11670" windowHeight="11970" activeTab="0"/>
  </bookViews>
  <sheets>
    <sheet name="弥生" sheetId="1" r:id="rId1"/>
  </sheets>
  <definedNames>
    <definedName name="_xlnm.Print_Area" localSheetId="0">'弥生'!$A$1:$G$106</definedName>
  </definedNames>
  <calcPr fullCalcOnLoad="1"/>
</workbook>
</file>

<file path=xl/sharedStrings.xml><?xml version="1.0" encoding="utf-8"?>
<sst xmlns="http://schemas.openxmlformats.org/spreadsheetml/2006/main" count="182" uniqueCount="128">
  <si>
    <t>大阪府</t>
  </si>
  <si>
    <t>大阪市</t>
  </si>
  <si>
    <t>豊能町</t>
  </si>
  <si>
    <t>池田市</t>
  </si>
  <si>
    <t>箕面市</t>
  </si>
  <si>
    <t>茨木市</t>
  </si>
  <si>
    <t>高槻市</t>
  </si>
  <si>
    <t>豊中市</t>
  </si>
  <si>
    <t>吹田市</t>
  </si>
  <si>
    <t>摂津市</t>
  </si>
  <si>
    <t>枚方市</t>
  </si>
  <si>
    <t>交野市</t>
  </si>
  <si>
    <t>寝屋川市</t>
  </si>
  <si>
    <t>守口市</t>
  </si>
  <si>
    <t>門真市</t>
  </si>
  <si>
    <t>大東市</t>
  </si>
  <si>
    <t>東大阪市</t>
  </si>
  <si>
    <t>八尾市</t>
  </si>
  <si>
    <t>柏原市</t>
  </si>
  <si>
    <t>堺市</t>
  </si>
  <si>
    <t>高石市</t>
  </si>
  <si>
    <t>忠岡町</t>
  </si>
  <si>
    <t>岸和田市</t>
  </si>
  <si>
    <t>貝塚市</t>
  </si>
  <si>
    <t>熊取町</t>
  </si>
  <si>
    <t>泉佐野市</t>
  </si>
  <si>
    <t>田尻町</t>
  </si>
  <si>
    <t>泉南市</t>
  </si>
  <si>
    <t>阪南市</t>
  </si>
  <si>
    <t>岬町</t>
  </si>
  <si>
    <t>松原市</t>
  </si>
  <si>
    <t>羽曳野市</t>
  </si>
  <si>
    <t>藤井寺市</t>
  </si>
  <si>
    <t>太子町</t>
  </si>
  <si>
    <t>河南町</t>
  </si>
  <si>
    <t>千早赤坂村</t>
  </si>
  <si>
    <t>富田林市</t>
  </si>
  <si>
    <t>大阪狭山市</t>
  </si>
  <si>
    <t>河内長野市</t>
  </si>
  <si>
    <t>計</t>
  </si>
  <si>
    <t>男性</t>
  </si>
  <si>
    <t>女性</t>
  </si>
  <si>
    <t>その他</t>
  </si>
  <si>
    <t>20代</t>
  </si>
  <si>
    <t>30代</t>
  </si>
  <si>
    <t>40代</t>
  </si>
  <si>
    <t>50代</t>
  </si>
  <si>
    <t>60代</t>
  </si>
  <si>
    <t>70代</t>
  </si>
  <si>
    <t>新聞</t>
  </si>
  <si>
    <t>その他</t>
  </si>
  <si>
    <t>知人</t>
  </si>
  <si>
    <t>10回以上</t>
  </si>
  <si>
    <t>満足</t>
  </si>
  <si>
    <t>不満</t>
  </si>
  <si>
    <t>展示室入場者数</t>
  </si>
  <si>
    <t>はじめて</t>
  </si>
  <si>
    <t>ラジオ</t>
  </si>
  <si>
    <t>島本町</t>
  </si>
  <si>
    <t>雑誌・ミニコミ誌</t>
  </si>
  <si>
    <t>テレビ</t>
  </si>
  <si>
    <t>　</t>
  </si>
  <si>
    <t>80代以上</t>
  </si>
  <si>
    <t>四條畷</t>
  </si>
  <si>
    <t>行った</t>
  </si>
  <si>
    <t>このあと行く</t>
  </si>
  <si>
    <t>行かない</t>
  </si>
  <si>
    <t>回答数</t>
  </si>
  <si>
    <t>年齢</t>
  </si>
  <si>
    <t>性別</t>
  </si>
  <si>
    <t>博物館の来館回数</t>
  </si>
  <si>
    <t>交通手段</t>
  </si>
  <si>
    <t>自家用車・バイク</t>
  </si>
  <si>
    <t>電車・バス</t>
  </si>
  <si>
    <t>観光バス</t>
  </si>
  <si>
    <t>３－１．博物館全体について</t>
  </si>
  <si>
    <t>３－３．常設展示について</t>
  </si>
  <si>
    <t>３－４．施設・サービスについて</t>
  </si>
  <si>
    <t>１．記入者について</t>
  </si>
  <si>
    <t>居住地</t>
  </si>
  <si>
    <t>ちらし</t>
  </si>
  <si>
    <t>ポスター</t>
  </si>
  <si>
    <t>府市町村広報紙</t>
  </si>
  <si>
    <t>インターネット</t>
  </si>
  <si>
    <t>２．当館（本展覧会）を知った媒体</t>
  </si>
  <si>
    <t>無回答</t>
  </si>
  <si>
    <t>大阪府外</t>
  </si>
  <si>
    <t>府外内訳</t>
  </si>
  <si>
    <t>２～４回目</t>
  </si>
  <si>
    <t>５～９回目</t>
  </si>
  <si>
    <t>来館してはじめて</t>
  </si>
  <si>
    <t>やや満足</t>
  </si>
  <si>
    <t>やや不満</t>
  </si>
  <si>
    <t>当館</t>
  </si>
  <si>
    <t>他の博物館</t>
  </si>
  <si>
    <t>駅</t>
  </si>
  <si>
    <t>その他の施設</t>
  </si>
  <si>
    <t>その他のサイト</t>
  </si>
  <si>
    <t>回収率</t>
  </si>
  <si>
    <t>３－２．特別展等について</t>
  </si>
  <si>
    <t>（複数回答可）</t>
  </si>
  <si>
    <t>（複数回答可）</t>
  </si>
  <si>
    <t>（２．ポスター・チラシ内訳）</t>
  </si>
  <si>
    <t>（２．インターネット内訳）</t>
  </si>
  <si>
    <t>３－５．</t>
  </si>
  <si>
    <t>近接する「池上曽根史跡公園」について</t>
  </si>
  <si>
    <t>３．満足度</t>
  </si>
  <si>
    <t>学校</t>
  </si>
  <si>
    <t>和泉市、泉大津市</t>
  </si>
  <si>
    <t>～10代</t>
  </si>
  <si>
    <t>能勢町</t>
  </si>
  <si>
    <t>（２）夏季特別展</t>
  </si>
  <si>
    <t>（３）秋季特別展</t>
  </si>
  <si>
    <t>（４）冬季企画展</t>
  </si>
  <si>
    <t>期間：平成３１年４月１日～令和２年３月３１日</t>
  </si>
  <si>
    <t>（開館日数277日）</t>
  </si>
  <si>
    <t>東京都、神奈川県、京都府、奈良県、兵庫県、香川県、福岡県、鹿児島県等</t>
  </si>
  <si>
    <t>（無回答19）</t>
  </si>
  <si>
    <t>（１）ミュージアムギャラリー</t>
  </si>
  <si>
    <t>（無回答8）</t>
  </si>
  <si>
    <t>（無回答5）</t>
  </si>
  <si>
    <t>（無回答6）</t>
  </si>
  <si>
    <t>（無回答7）</t>
  </si>
  <si>
    <t>（無回答151）</t>
  </si>
  <si>
    <t>（無回答157）</t>
  </si>
  <si>
    <t>近接する泉大津市立「弥生学習館」について</t>
  </si>
  <si>
    <t>令和元年度府立弥生文化博物館利用者満足度調査結果</t>
  </si>
  <si>
    <t>【調査結果を踏まえた対応】
　展示室やホールの室温調整などの改善を行った。
　来館者の関心が高いテーマをとりあげた講演会を開催した。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</si>
</sst>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小塚ゴシック Pro L"/>
      <family val="3"/>
    </font>
    <font>
      <sz val="9"/>
      <name val="小塚ゴシック Pro L"/>
      <family val="3"/>
    </font>
    <font>
      <sz val="10"/>
      <name val="小塚ゴシック Pro L"/>
      <family val="3"/>
    </font>
    <font>
      <sz val="11"/>
      <name val="メイリオ"/>
      <family val="3"/>
    </font>
    <font>
      <sz val="10"/>
      <name val="メイリオ"/>
      <family val="3"/>
    </font>
    <font>
      <sz val="8"/>
      <name val="小塚ゴシック Pro L"/>
      <family val="3"/>
    </font>
    <font>
      <sz val="14"/>
      <name val="小塚ゴシック Pro 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B0F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8" fontId="2" fillId="0" borderId="12" xfId="48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6" fontId="2" fillId="0" borderId="13" xfId="42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2" fillId="32" borderId="10" xfId="0" applyNumberFormat="1" applyFont="1" applyFill="1" applyBorder="1" applyAlignment="1">
      <alignment vertical="center"/>
    </xf>
    <xf numFmtId="178" fontId="2" fillId="32" borderId="12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78" fontId="2" fillId="32" borderId="16" xfId="0" applyNumberFormat="1" applyFont="1" applyFill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17" xfId="0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8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9" fontId="4" fillId="0" borderId="12" xfId="42" applyFont="1" applyBorder="1" applyAlignment="1">
      <alignment/>
    </xf>
    <xf numFmtId="0" fontId="4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view="pageBreakPreview" zoomScale="120" zoomScaleSheetLayoutView="120" workbookViewId="0" topLeftCell="A1">
      <selection activeCell="M6" sqref="M6"/>
    </sheetView>
  </sheetViews>
  <sheetFormatPr defaultColWidth="9.00390625" defaultRowHeight="13.5"/>
  <cols>
    <col min="1" max="1" width="18.625" style="1" customWidth="1"/>
    <col min="2" max="2" width="9.125" style="2" customWidth="1"/>
    <col min="3" max="3" width="9.00390625" style="1" customWidth="1"/>
    <col min="4" max="4" width="7.75390625" style="1" customWidth="1"/>
    <col min="5" max="5" width="20.625" style="1" customWidth="1"/>
    <col min="6" max="7" width="9.00390625" style="1" customWidth="1"/>
    <col min="8" max="8" width="4.75390625" style="0" customWidth="1"/>
    <col min="9" max="13" width="7.625" style="61" customWidth="1"/>
    <col min="14" max="14" width="6.625" style="61" customWidth="1"/>
  </cols>
  <sheetData>
    <row r="1" spans="1:7" ht="18.75" customHeight="1">
      <c r="A1" s="67" t="s">
        <v>126</v>
      </c>
      <c r="B1" s="67"/>
      <c r="C1" s="67"/>
      <c r="D1" s="67"/>
      <c r="E1" s="67"/>
      <c r="F1" s="67"/>
      <c r="G1" s="67"/>
    </row>
    <row r="2" ht="18" customHeight="1">
      <c r="G2" s="58" t="s">
        <v>114</v>
      </c>
    </row>
    <row r="3" spans="1:14" ht="18" customHeight="1">
      <c r="A3" s="68"/>
      <c r="B3" s="68"/>
      <c r="G3" s="60" t="s">
        <v>115</v>
      </c>
      <c r="I3" s="62"/>
      <c r="J3" s="62"/>
      <c r="K3" s="62"/>
      <c r="L3" s="62"/>
      <c r="M3" s="62"/>
      <c r="N3" s="62"/>
    </row>
    <row r="4" spans="1:14" ht="18" customHeight="1">
      <c r="A4" s="3" t="s">
        <v>67</v>
      </c>
      <c r="B4" s="4">
        <v>283</v>
      </c>
      <c r="C4" s="5"/>
      <c r="E4" s="69" t="s">
        <v>0</v>
      </c>
      <c r="F4" s="70"/>
      <c r="G4" s="71"/>
      <c r="I4" s="63"/>
      <c r="J4" s="63"/>
      <c r="K4" s="63"/>
      <c r="L4" s="63"/>
      <c r="M4" s="63"/>
      <c r="N4" s="62"/>
    </row>
    <row r="5" spans="1:14" ht="18" customHeight="1">
      <c r="A5" s="7" t="s">
        <v>55</v>
      </c>
      <c r="B5" s="8">
        <v>38310</v>
      </c>
      <c r="C5" s="5"/>
      <c r="E5" s="49" t="s">
        <v>1</v>
      </c>
      <c r="F5" s="50">
        <v>21</v>
      </c>
      <c r="G5" s="51">
        <f>SUM(F5/F48)</f>
        <v>0.11351351351351352</v>
      </c>
      <c r="I5" s="62"/>
      <c r="J5" s="62"/>
      <c r="K5" s="62"/>
      <c r="L5" s="62"/>
      <c r="M5" s="62"/>
      <c r="N5" s="64"/>
    </row>
    <row r="6" spans="1:14" ht="18" customHeight="1">
      <c r="A6" s="11" t="s">
        <v>98</v>
      </c>
      <c r="B6" s="12">
        <f>(B4/B5)</f>
        <v>0.007387105194466197</v>
      </c>
      <c r="C6" s="5"/>
      <c r="E6" s="54" t="s">
        <v>2</v>
      </c>
      <c r="F6" s="52">
        <v>0</v>
      </c>
      <c r="G6" s="41">
        <f>SUM(F6/F48)</f>
        <v>0</v>
      </c>
      <c r="I6" s="62"/>
      <c r="J6" s="62"/>
      <c r="K6" s="62"/>
      <c r="L6" s="62"/>
      <c r="M6" s="62"/>
      <c r="N6" s="64"/>
    </row>
    <row r="7" spans="5:14" ht="18" customHeight="1">
      <c r="E7" s="54" t="s">
        <v>110</v>
      </c>
      <c r="F7" s="52">
        <v>0</v>
      </c>
      <c r="G7" s="41">
        <f>SUM(F7/F48)</f>
        <v>0</v>
      </c>
      <c r="I7" s="62"/>
      <c r="J7" s="62"/>
      <c r="K7" s="62"/>
      <c r="L7" s="62"/>
      <c r="M7" s="62"/>
      <c r="N7" s="64"/>
    </row>
    <row r="8" spans="1:14" ht="18" customHeight="1">
      <c r="A8" s="1" t="s">
        <v>78</v>
      </c>
      <c r="E8" s="54" t="s">
        <v>3</v>
      </c>
      <c r="F8" s="52">
        <v>1</v>
      </c>
      <c r="G8" s="41">
        <f>SUM(F8/F48)</f>
        <v>0.005405405405405406</v>
      </c>
      <c r="I8" s="62"/>
      <c r="J8" s="62"/>
      <c r="K8" s="62"/>
      <c r="L8" s="62"/>
      <c r="M8" s="62"/>
      <c r="N8" s="64"/>
    </row>
    <row r="9" spans="1:14" ht="18" customHeight="1">
      <c r="A9" s="1" t="s">
        <v>69</v>
      </c>
      <c r="B9" s="2" t="s">
        <v>61</v>
      </c>
      <c r="E9" s="54" t="s">
        <v>4</v>
      </c>
      <c r="F9" s="52">
        <v>1</v>
      </c>
      <c r="G9" s="41">
        <f>SUM(F9/F48)</f>
        <v>0.005405405405405406</v>
      </c>
      <c r="I9" s="62"/>
      <c r="J9" s="62"/>
      <c r="K9" s="62"/>
      <c r="L9" s="62"/>
      <c r="M9" s="62"/>
      <c r="N9" s="64"/>
    </row>
    <row r="10" spans="1:14" ht="18" customHeight="1">
      <c r="A10" s="3" t="s">
        <v>40</v>
      </c>
      <c r="B10" s="4">
        <v>133</v>
      </c>
      <c r="C10" s="6">
        <f>(B10/B13)</f>
        <v>0.46996466431095407</v>
      </c>
      <c r="E10" s="54" t="s">
        <v>5</v>
      </c>
      <c r="F10" s="52">
        <v>1</v>
      </c>
      <c r="G10" s="41">
        <f>SUM(F10/F48)</f>
        <v>0.005405405405405406</v>
      </c>
      <c r="I10" s="62"/>
      <c r="J10" s="62"/>
      <c r="K10" s="62"/>
      <c r="L10" s="62"/>
      <c r="M10" s="62"/>
      <c r="N10" s="64"/>
    </row>
    <row r="11" spans="1:14" ht="18" customHeight="1">
      <c r="A11" s="7" t="s">
        <v>41</v>
      </c>
      <c r="B11" s="13">
        <v>129</v>
      </c>
      <c r="C11" s="10">
        <f>(B11/B13)</f>
        <v>0.4558303886925795</v>
      </c>
      <c r="E11" s="54" t="s">
        <v>6</v>
      </c>
      <c r="F11" s="52">
        <v>13</v>
      </c>
      <c r="G11" s="41">
        <f>SUM(F11/F48)</f>
        <v>0.07027027027027027</v>
      </c>
      <c r="I11" s="62"/>
      <c r="J11" s="62"/>
      <c r="K11" s="62"/>
      <c r="L11" s="62"/>
      <c r="M11" s="62"/>
      <c r="N11" s="64"/>
    </row>
    <row r="12" spans="1:14" ht="18" customHeight="1">
      <c r="A12" s="15" t="s">
        <v>85</v>
      </c>
      <c r="B12" s="16">
        <v>21</v>
      </c>
      <c r="C12" s="17">
        <f>(B12/B13)</f>
        <v>0.07420494699646643</v>
      </c>
      <c r="E12" s="54" t="s">
        <v>58</v>
      </c>
      <c r="F12" s="52">
        <v>0</v>
      </c>
      <c r="G12" s="41">
        <f>SUM(F12/F48)</f>
        <v>0</v>
      </c>
      <c r="I12" s="62"/>
      <c r="J12" s="62"/>
      <c r="K12" s="62"/>
      <c r="L12" s="62"/>
      <c r="M12" s="62"/>
      <c r="N12" s="64"/>
    </row>
    <row r="13" spans="1:14" ht="18" customHeight="1">
      <c r="A13" s="11" t="s">
        <v>39</v>
      </c>
      <c r="B13" s="18">
        <f>SUM(B10:B12)</f>
        <v>283</v>
      </c>
      <c r="C13" s="19">
        <f>SUM(C10:C12)</f>
        <v>1</v>
      </c>
      <c r="E13" s="54" t="s">
        <v>7</v>
      </c>
      <c r="F13" s="52">
        <v>4</v>
      </c>
      <c r="G13" s="41">
        <f>SUM(F13/F48)</f>
        <v>0.021621621621621623</v>
      </c>
      <c r="I13" s="62"/>
      <c r="J13" s="62"/>
      <c r="K13" s="62"/>
      <c r="L13" s="62"/>
      <c r="M13" s="62"/>
      <c r="N13" s="64"/>
    </row>
    <row r="14" spans="5:14" ht="18" customHeight="1">
      <c r="E14" s="54" t="s">
        <v>8</v>
      </c>
      <c r="F14" s="52">
        <v>1</v>
      </c>
      <c r="G14" s="41">
        <f>SUM(F14/F48)</f>
        <v>0.005405405405405406</v>
      </c>
      <c r="I14" s="62"/>
      <c r="J14" s="62"/>
      <c r="K14" s="62"/>
      <c r="L14" s="62"/>
      <c r="M14" s="62"/>
      <c r="N14" s="64"/>
    </row>
    <row r="15" spans="1:14" ht="18" customHeight="1">
      <c r="A15" s="1" t="s">
        <v>68</v>
      </c>
      <c r="E15" s="54" t="s">
        <v>9</v>
      </c>
      <c r="F15" s="52">
        <v>0</v>
      </c>
      <c r="G15" s="41">
        <f>SUM(F15/F48)</f>
        <v>0</v>
      </c>
      <c r="I15" s="62"/>
      <c r="J15" s="62"/>
      <c r="K15" s="62"/>
      <c r="L15" s="62"/>
      <c r="M15" s="62"/>
      <c r="N15" s="64"/>
    </row>
    <row r="16" spans="1:14" ht="18" customHeight="1">
      <c r="A16" s="3" t="s">
        <v>109</v>
      </c>
      <c r="B16" s="4">
        <v>10</v>
      </c>
      <c r="C16" s="6">
        <f>(B16/B25)</f>
        <v>0.0353356890459364</v>
      </c>
      <c r="E16" s="54" t="s">
        <v>10</v>
      </c>
      <c r="F16" s="52">
        <v>1</v>
      </c>
      <c r="G16" s="41">
        <f>SUM(F16/F48)</f>
        <v>0.005405405405405406</v>
      </c>
      <c r="I16" s="62"/>
      <c r="J16" s="62"/>
      <c r="K16" s="62"/>
      <c r="L16" s="62"/>
      <c r="M16" s="62"/>
      <c r="N16" s="64"/>
    </row>
    <row r="17" spans="1:14" ht="18" customHeight="1">
      <c r="A17" s="7" t="s">
        <v>43</v>
      </c>
      <c r="B17" s="13">
        <v>23</v>
      </c>
      <c r="C17" s="10">
        <f>(B17/B25)</f>
        <v>0.0812720848056537</v>
      </c>
      <c r="E17" s="54" t="s">
        <v>11</v>
      </c>
      <c r="F17" s="52">
        <v>1</v>
      </c>
      <c r="G17" s="41">
        <f>SUM(F17/F48)</f>
        <v>0.005405405405405406</v>
      </c>
      <c r="I17" s="62"/>
      <c r="J17" s="62"/>
      <c r="K17" s="62"/>
      <c r="L17" s="62"/>
      <c r="M17" s="62"/>
      <c r="N17" s="64"/>
    </row>
    <row r="18" spans="1:14" ht="18" customHeight="1">
      <c r="A18" s="7" t="s">
        <v>44</v>
      </c>
      <c r="B18" s="13">
        <v>14</v>
      </c>
      <c r="C18" s="10">
        <f>(B18/B25)</f>
        <v>0.04946996466431095</v>
      </c>
      <c r="E18" s="54" t="s">
        <v>12</v>
      </c>
      <c r="F18" s="52">
        <v>0</v>
      </c>
      <c r="G18" s="41">
        <f>SUM(F18/F48)</f>
        <v>0</v>
      </c>
      <c r="I18" s="62"/>
      <c r="J18" s="62"/>
      <c r="K18" s="62"/>
      <c r="L18" s="62"/>
      <c r="M18" s="62"/>
      <c r="N18" s="64"/>
    </row>
    <row r="19" spans="1:14" ht="18" customHeight="1">
      <c r="A19" s="7" t="s">
        <v>45</v>
      </c>
      <c r="B19" s="13">
        <v>31</v>
      </c>
      <c r="C19" s="10">
        <f>(B19/B25)</f>
        <v>0.10954063604240283</v>
      </c>
      <c r="E19" s="54" t="s">
        <v>13</v>
      </c>
      <c r="F19" s="52">
        <v>2</v>
      </c>
      <c r="G19" s="41">
        <f>SUM(F19/F48)</f>
        <v>0.010810810810810811</v>
      </c>
      <c r="I19" s="62"/>
      <c r="J19" s="62"/>
      <c r="K19" s="62"/>
      <c r="L19" s="62"/>
      <c r="M19" s="62"/>
      <c r="N19" s="64"/>
    </row>
    <row r="20" spans="1:14" ht="18" customHeight="1">
      <c r="A20" s="7" t="s">
        <v>46</v>
      </c>
      <c r="B20" s="13">
        <v>33</v>
      </c>
      <c r="C20" s="10">
        <f>(B20/B25)</f>
        <v>0.1166077738515901</v>
      </c>
      <c r="E20" s="54" t="s">
        <v>14</v>
      </c>
      <c r="F20" s="52">
        <v>1</v>
      </c>
      <c r="G20" s="41">
        <f>SUM(F20/F48)</f>
        <v>0.005405405405405406</v>
      </c>
      <c r="I20" s="62"/>
      <c r="J20" s="62"/>
      <c r="K20" s="62"/>
      <c r="L20" s="62"/>
      <c r="M20" s="62"/>
      <c r="N20" s="64"/>
    </row>
    <row r="21" spans="1:14" ht="18" customHeight="1">
      <c r="A21" s="7" t="s">
        <v>47</v>
      </c>
      <c r="B21" s="13">
        <v>66</v>
      </c>
      <c r="C21" s="10">
        <f>(B21/B25)</f>
        <v>0.2332155477031802</v>
      </c>
      <c r="E21" s="54" t="s">
        <v>63</v>
      </c>
      <c r="F21" s="52">
        <v>0</v>
      </c>
      <c r="G21" s="41">
        <f>SUM(F21/F48)</f>
        <v>0</v>
      </c>
      <c r="I21" s="62"/>
      <c r="J21" s="62"/>
      <c r="K21" s="62"/>
      <c r="L21" s="62"/>
      <c r="M21" s="62"/>
      <c r="N21" s="64"/>
    </row>
    <row r="22" spans="1:14" ht="18" customHeight="1">
      <c r="A22" s="7" t="s">
        <v>48</v>
      </c>
      <c r="B22" s="13">
        <v>76</v>
      </c>
      <c r="C22" s="10">
        <f>(B22/B25)</f>
        <v>0.26855123674911663</v>
      </c>
      <c r="E22" s="54" t="s">
        <v>15</v>
      </c>
      <c r="F22" s="52">
        <v>0</v>
      </c>
      <c r="G22" s="41">
        <f>SUM(F22/F48)</f>
        <v>0</v>
      </c>
      <c r="I22" s="62"/>
      <c r="J22" s="62"/>
      <c r="K22" s="62"/>
      <c r="L22" s="62"/>
      <c r="M22" s="62"/>
      <c r="N22" s="64"/>
    </row>
    <row r="23" spans="1:14" ht="18" customHeight="1">
      <c r="A23" s="15" t="s">
        <v>62</v>
      </c>
      <c r="B23" s="16">
        <v>13</v>
      </c>
      <c r="C23" s="17">
        <f>(B23/B25)</f>
        <v>0.045936395759717315</v>
      </c>
      <c r="E23" s="54" t="s">
        <v>16</v>
      </c>
      <c r="F23" s="52">
        <v>7</v>
      </c>
      <c r="G23" s="41">
        <f>SUM(F23/F48)</f>
        <v>0.03783783783783784</v>
      </c>
      <c r="I23" s="62"/>
      <c r="J23" s="62"/>
      <c r="K23" s="62"/>
      <c r="L23" s="62"/>
      <c r="M23" s="62"/>
      <c r="N23" s="64"/>
    </row>
    <row r="24" spans="1:14" ht="18" customHeight="1">
      <c r="A24" s="22" t="s">
        <v>85</v>
      </c>
      <c r="B24" s="24">
        <v>17</v>
      </c>
      <c r="C24" s="23">
        <f>(B24/B25)</f>
        <v>0.06007067137809187</v>
      </c>
      <c r="E24" s="54" t="s">
        <v>17</v>
      </c>
      <c r="F24" s="52">
        <v>1</v>
      </c>
      <c r="G24" s="41">
        <f>SUM(F24/F48)</f>
        <v>0.005405405405405406</v>
      </c>
      <c r="I24" s="62"/>
      <c r="J24" s="62"/>
      <c r="K24" s="62"/>
      <c r="L24" s="62"/>
      <c r="M24" s="62"/>
      <c r="N24" s="64"/>
    </row>
    <row r="25" spans="1:14" ht="18" customHeight="1">
      <c r="A25" s="11" t="s">
        <v>39</v>
      </c>
      <c r="B25" s="18">
        <f>SUM(B16:B24)</f>
        <v>283</v>
      </c>
      <c r="C25" s="19">
        <f>SUM(C16:C24)</f>
        <v>1</v>
      </c>
      <c r="E25" s="54" t="s">
        <v>18</v>
      </c>
      <c r="F25" s="52">
        <v>0</v>
      </c>
      <c r="G25" s="41">
        <f>SUM(F25/F48)</f>
        <v>0</v>
      </c>
      <c r="I25" s="62"/>
      <c r="J25" s="62"/>
      <c r="K25" s="62"/>
      <c r="L25" s="62"/>
      <c r="M25" s="62"/>
      <c r="N25" s="64"/>
    </row>
    <row r="26" spans="5:14" ht="18" customHeight="1">
      <c r="E26" s="55" t="s">
        <v>19</v>
      </c>
      <c r="F26" s="52">
        <v>26</v>
      </c>
      <c r="G26" s="41">
        <f>SUM(F26/F48)</f>
        <v>0.14054054054054055</v>
      </c>
      <c r="I26" s="62"/>
      <c r="J26" s="62"/>
      <c r="K26" s="62"/>
      <c r="L26" s="62"/>
      <c r="M26" s="62"/>
      <c r="N26" s="64"/>
    </row>
    <row r="27" spans="1:14" ht="18" customHeight="1">
      <c r="A27" s="1" t="s">
        <v>79</v>
      </c>
      <c r="E27" s="55" t="s">
        <v>108</v>
      </c>
      <c r="F27" s="52">
        <v>56</v>
      </c>
      <c r="G27" s="41">
        <f>SUM(F27/F48)</f>
        <v>0.3027027027027027</v>
      </c>
      <c r="I27" s="62"/>
      <c r="J27" s="62"/>
      <c r="K27" s="62"/>
      <c r="L27" s="62"/>
      <c r="M27" s="62"/>
      <c r="N27" s="64"/>
    </row>
    <row r="28" spans="1:14" ht="18" customHeight="1">
      <c r="A28" s="3" t="s">
        <v>0</v>
      </c>
      <c r="B28" s="25">
        <v>185</v>
      </c>
      <c r="C28" s="6">
        <f>SUM(B28/B31)</f>
        <v>0.6537102473498233</v>
      </c>
      <c r="E28" s="55" t="s">
        <v>20</v>
      </c>
      <c r="F28" s="52">
        <v>8</v>
      </c>
      <c r="G28" s="41">
        <f>SUM(F28/F48)</f>
        <v>0.043243243243243246</v>
      </c>
      <c r="I28" s="62"/>
      <c r="J28" s="62"/>
      <c r="K28" s="62"/>
      <c r="L28" s="62"/>
      <c r="M28" s="62"/>
      <c r="N28" s="64"/>
    </row>
    <row r="29" spans="1:14" ht="18" customHeight="1">
      <c r="A29" s="7" t="s">
        <v>86</v>
      </c>
      <c r="B29" s="26">
        <v>69</v>
      </c>
      <c r="C29" s="10">
        <f>SUM(B29/B31)</f>
        <v>0.24381625441696114</v>
      </c>
      <c r="E29" s="55" t="s">
        <v>21</v>
      </c>
      <c r="F29" s="52">
        <v>1</v>
      </c>
      <c r="G29" s="41">
        <f>SUM(F29/F48)</f>
        <v>0.005405405405405406</v>
      </c>
      <c r="I29" s="62"/>
      <c r="J29" s="62"/>
      <c r="K29" s="62"/>
      <c r="L29" s="62"/>
      <c r="M29" s="62"/>
      <c r="N29" s="64"/>
    </row>
    <row r="30" spans="1:14" ht="18" customHeight="1">
      <c r="A30" s="27" t="s">
        <v>85</v>
      </c>
      <c r="B30" s="28">
        <v>29</v>
      </c>
      <c r="C30" s="29">
        <f>SUM(B30/B31)</f>
        <v>0.10247349823321555</v>
      </c>
      <c r="D30" s="30"/>
      <c r="E30" s="55" t="s">
        <v>22</v>
      </c>
      <c r="F30" s="52">
        <v>8</v>
      </c>
      <c r="G30" s="41">
        <f>SUM(F30/F48)</f>
        <v>0.043243243243243246</v>
      </c>
      <c r="I30" s="62"/>
      <c r="J30" s="62"/>
      <c r="K30" s="62"/>
      <c r="L30" s="62"/>
      <c r="M30" s="62"/>
      <c r="N30" s="64"/>
    </row>
    <row r="31" spans="1:14" ht="18" customHeight="1">
      <c r="A31" s="11" t="s">
        <v>39</v>
      </c>
      <c r="B31" s="18">
        <f>SUM(B28:B30)</f>
        <v>283</v>
      </c>
      <c r="C31" s="19">
        <f>SUM(C28:C30)</f>
        <v>1</v>
      </c>
      <c r="E31" s="54" t="s">
        <v>23</v>
      </c>
      <c r="F31" s="52">
        <v>2</v>
      </c>
      <c r="G31" s="41">
        <f>SUM(F31/F48)</f>
        <v>0.010810810810810811</v>
      </c>
      <c r="I31" s="62"/>
      <c r="J31" s="62"/>
      <c r="K31" s="62"/>
      <c r="L31" s="62"/>
      <c r="M31" s="62"/>
      <c r="N31" s="64"/>
    </row>
    <row r="32" spans="1:14" ht="18" customHeight="1">
      <c r="A32" s="31" t="s">
        <v>87</v>
      </c>
      <c r="B32" s="32"/>
      <c r="C32" s="33"/>
      <c r="E32" s="54" t="s">
        <v>24</v>
      </c>
      <c r="F32" s="52">
        <v>1</v>
      </c>
      <c r="G32" s="41">
        <f>SUM(F32/F48)</f>
        <v>0.005405405405405406</v>
      </c>
      <c r="I32" s="62"/>
      <c r="J32" s="62"/>
      <c r="K32" s="62"/>
      <c r="L32" s="62"/>
      <c r="M32" s="62"/>
      <c r="N32" s="64"/>
    </row>
    <row r="33" spans="1:14" ht="18" customHeight="1">
      <c r="A33" s="72" t="s">
        <v>116</v>
      </c>
      <c r="B33" s="73"/>
      <c r="C33" s="74"/>
      <c r="E33" s="54" t="s">
        <v>25</v>
      </c>
      <c r="F33" s="52">
        <v>1</v>
      </c>
      <c r="G33" s="41">
        <f>SUM(F33/F48)</f>
        <v>0.005405405405405406</v>
      </c>
      <c r="I33" s="62"/>
      <c r="J33" s="62"/>
      <c r="K33" s="62"/>
      <c r="L33" s="62"/>
      <c r="M33" s="62"/>
      <c r="N33" s="64"/>
    </row>
    <row r="34" spans="1:14" ht="18" customHeight="1">
      <c r="A34" s="72"/>
      <c r="B34" s="73"/>
      <c r="C34" s="74"/>
      <c r="E34" s="54" t="s">
        <v>26</v>
      </c>
      <c r="F34" s="52">
        <v>0</v>
      </c>
      <c r="G34" s="41">
        <f>SUM(F34/F48)</f>
        <v>0</v>
      </c>
      <c r="I34" s="62"/>
      <c r="J34" s="62"/>
      <c r="K34" s="62"/>
      <c r="L34" s="62"/>
      <c r="M34" s="62"/>
      <c r="N34" s="64"/>
    </row>
    <row r="35" spans="1:14" ht="18" customHeight="1">
      <c r="A35" s="75"/>
      <c r="B35" s="76"/>
      <c r="C35" s="77"/>
      <c r="E35" s="54" t="s">
        <v>27</v>
      </c>
      <c r="F35" s="52">
        <v>0</v>
      </c>
      <c r="G35" s="41">
        <f>SUM(F35/F48)</f>
        <v>0</v>
      </c>
      <c r="I35" s="62"/>
      <c r="J35" s="62"/>
      <c r="K35" s="62"/>
      <c r="L35" s="62"/>
      <c r="M35" s="62"/>
      <c r="N35" s="64"/>
    </row>
    <row r="36" spans="1:14" ht="18" customHeight="1">
      <c r="A36" s="34"/>
      <c r="B36" s="35"/>
      <c r="C36" s="34"/>
      <c r="E36" s="54" t="s">
        <v>28</v>
      </c>
      <c r="F36" s="52">
        <v>1</v>
      </c>
      <c r="G36" s="41">
        <f>SUM(F36/F48)</f>
        <v>0.005405405405405406</v>
      </c>
      <c r="I36" s="62"/>
      <c r="J36" s="62"/>
      <c r="K36" s="62"/>
      <c r="L36" s="62"/>
      <c r="M36" s="62"/>
      <c r="N36" s="64"/>
    </row>
    <row r="37" spans="1:14" ht="18" customHeight="1">
      <c r="A37" s="1" t="s">
        <v>70</v>
      </c>
      <c r="E37" s="54" t="s">
        <v>29</v>
      </c>
      <c r="F37" s="52">
        <v>0</v>
      </c>
      <c r="G37" s="41">
        <f>SUM(F37/F48)</f>
        <v>0</v>
      </c>
      <c r="I37" s="62"/>
      <c r="J37" s="62"/>
      <c r="K37" s="62"/>
      <c r="L37" s="62"/>
      <c r="M37" s="62"/>
      <c r="N37" s="64"/>
    </row>
    <row r="38" spans="1:14" ht="18" customHeight="1">
      <c r="A38" s="3" t="s">
        <v>56</v>
      </c>
      <c r="B38" s="4">
        <v>125</v>
      </c>
      <c r="C38" s="6">
        <f>(B38/B43)</f>
        <v>0.4416961130742049</v>
      </c>
      <c r="E38" s="54" t="s">
        <v>30</v>
      </c>
      <c r="F38" s="52">
        <v>3</v>
      </c>
      <c r="G38" s="41">
        <f>SUM(F38/F48)</f>
        <v>0.016216216216216217</v>
      </c>
      <c r="I38" s="62"/>
      <c r="J38" s="62"/>
      <c r="K38" s="62"/>
      <c r="L38" s="62"/>
      <c r="M38" s="62"/>
      <c r="N38" s="64"/>
    </row>
    <row r="39" spans="1:14" ht="18" customHeight="1">
      <c r="A39" s="7" t="s">
        <v>88</v>
      </c>
      <c r="B39" s="13">
        <v>53</v>
      </c>
      <c r="C39" s="10">
        <f>(B39/B43)</f>
        <v>0.1872791519434629</v>
      </c>
      <c r="E39" s="54" t="s">
        <v>31</v>
      </c>
      <c r="F39" s="52">
        <v>2</v>
      </c>
      <c r="G39" s="41">
        <f>SUM(F39/F48)</f>
        <v>0.010810810810810811</v>
      </c>
      <c r="I39" s="62"/>
      <c r="J39" s="62"/>
      <c r="K39" s="62"/>
      <c r="L39" s="62"/>
      <c r="M39" s="62"/>
      <c r="N39" s="64"/>
    </row>
    <row r="40" spans="1:14" ht="18" customHeight="1">
      <c r="A40" s="7" t="s">
        <v>89</v>
      </c>
      <c r="B40" s="13">
        <v>44</v>
      </c>
      <c r="C40" s="10">
        <f>(B40/B43)</f>
        <v>0.15547703180212014</v>
      </c>
      <c r="E40" s="54" t="s">
        <v>32</v>
      </c>
      <c r="F40" s="52">
        <v>0</v>
      </c>
      <c r="G40" s="41">
        <f>SUM(F40/F48)</f>
        <v>0</v>
      </c>
      <c r="I40" s="62"/>
      <c r="J40" s="62"/>
      <c r="K40" s="62"/>
      <c r="L40" s="62"/>
      <c r="M40" s="62"/>
      <c r="N40" s="64"/>
    </row>
    <row r="41" spans="1:14" ht="18" customHeight="1">
      <c r="A41" s="7" t="s">
        <v>52</v>
      </c>
      <c r="B41" s="13">
        <v>33</v>
      </c>
      <c r="C41" s="10">
        <f>(B41/B43)</f>
        <v>0.1166077738515901</v>
      </c>
      <c r="E41" s="54" t="s">
        <v>33</v>
      </c>
      <c r="F41" s="52">
        <v>0</v>
      </c>
      <c r="G41" s="41">
        <f>SUM(F41/F48)</f>
        <v>0</v>
      </c>
      <c r="I41" s="62"/>
      <c r="J41" s="62"/>
      <c r="K41" s="62"/>
      <c r="L41" s="62"/>
      <c r="M41" s="62"/>
      <c r="N41" s="64"/>
    </row>
    <row r="42" spans="1:14" ht="18" customHeight="1">
      <c r="A42" s="22" t="s">
        <v>85</v>
      </c>
      <c r="B42" s="24">
        <v>28</v>
      </c>
      <c r="C42" s="23">
        <f>(B42/B43)</f>
        <v>0.0989399293286219</v>
      </c>
      <c r="E42" s="54" t="s">
        <v>34</v>
      </c>
      <c r="F42" s="52">
        <v>0</v>
      </c>
      <c r="G42" s="41">
        <f>SUM(F42/F48)</f>
        <v>0</v>
      </c>
      <c r="I42" s="62"/>
      <c r="J42" s="62"/>
      <c r="K42" s="62"/>
      <c r="L42" s="62"/>
      <c r="M42" s="62"/>
      <c r="N42" s="64"/>
    </row>
    <row r="43" spans="1:14" ht="18" customHeight="1">
      <c r="A43" s="11" t="s">
        <v>39</v>
      </c>
      <c r="B43" s="18">
        <f>SUM(B38:B42)</f>
        <v>283</v>
      </c>
      <c r="C43" s="19">
        <f>SUM(C38:C42)</f>
        <v>1</v>
      </c>
      <c r="E43" s="54" t="s">
        <v>35</v>
      </c>
      <c r="F43" s="52">
        <v>0</v>
      </c>
      <c r="G43" s="41">
        <f>SUM(F43/F48)</f>
        <v>0</v>
      </c>
      <c r="I43" s="62"/>
      <c r="J43" s="62"/>
      <c r="K43" s="62"/>
      <c r="L43" s="62"/>
      <c r="M43" s="62"/>
      <c r="N43" s="64"/>
    </row>
    <row r="44" spans="5:14" ht="18" customHeight="1">
      <c r="E44" s="54" t="s">
        <v>36</v>
      </c>
      <c r="F44" s="52">
        <v>3</v>
      </c>
      <c r="G44" s="41">
        <f>SUM(F44/F48)</f>
        <v>0.016216216216216217</v>
      </c>
      <c r="I44" s="62"/>
      <c r="J44" s="62"/>
      <c r="K44" s="62"/>
      <c r="L44" s="62"/>
      <c r="M44" s="62"/>
      <c r="N44" s="64"/>
    </row>
    <row r="45" spans="1:14" ht="18" customHeight="1">
      <c r="A45" s="1" t="s">
        <v>71</v>
      </c>
      <c r="C45" s="37" t="s">
        <v>101</v>
      </c>
      <c r="E45" s="54" t="s">
        <v>37</v>
      </c>
      <c r="F45" s="52">
        <v>0</v>
      </c>
      <c r="G45" s="41">
        <f>SUM(F45/F48)</f>
        <v>0</v>
      </c>
      <c r="I45" s="62"/>
      <c r="J45" s="62"/>
      <c r="K45" s="62"/>
      <c r="L45" s="62"/>
      <c r="M45" s="62"/>
      <c r="N45" s="64"/>
    </row>
    <row r="46" spans="1:14" ht="18" customHeight="1">
      <c r="A46" s="3" t="s">
        <v>72</v>
      </c>
      <c r="B46" s="4">
        <v>58</v>
      </c>
      <c r="C46" s="6">
        <f>(B46/B50)</f>
        <v>0.4027777777777778</v>
      </c>
      <c r="E46" s="56" t="s">
        <v>38</v>
      </c>
      <c r="F46" s="53">
        <v>6</v>
      </c>
      <c r="G46" s="42">
        <f>SUM(F46/F48)</f>
        <v>0.032432432432432434</v>
      </c>
      <c r="I46" s="62"/>
      <c r="J46" s="62"/>
      <c r="K46" s="62"/>
      <c r="L46" s="62"/>
      <c r="M46" s="62"/>
      <c r="N46" s="64"/>
    </row>
    <row r="47" spans="1:14" ht="18" customHeight="1">
      <c r="A47" s="7" t="s">
        <v>73</v>
      </c>
      <c r="B47" s="13">
        <v>67</v>
      </c>
      <c r="C47" s="10">
        <f>(B47/B50)</f>
        <v>0.4652777777777778</v>
      </c>
      <c r="E47" s="46" t="s">
        <v>85</v>
      </c>
      <c r="F47" s="47">
        <v>12</v>
      </c>
      <c r="G47" s="48">
        <f>SUM(F47/F48)</f>
        <v>0.06486486486486487</v>
      </c>
      <c r="I47" s="62"/>
      <c r="J47" s="62"/>
      <c r="K47" s="62"/>
      <c r="L47" s="62"/>
      <c r="M47" s="62"/>
      <c r="N47" s="64"/>
    </row>
    <row r="48" spans="1:14" ht="18" customHeight="1">
      <c r="A48" s="7" t="s">
        <v>74</v>
      </c>
      <c r="B48" s="13">
        <v>4</v>
      </c>
      <c r="C48" s="10">
        <f>(B48/B50)</f>
        <v>0.027777777777777776</v>
      </c>
      <c r="E48" s="45" t="s">
        <v>39</v>
      </c>
      <c r="F48" s="43">
        <f>SUM(F5:F47)</f>
        <v>185</v>
      </c>
      <c r="G48" s="44">
        <f>SUM(G5:G47)</f>
        <v>0.9999999999999999</v>
      </c>
      <c r="I48" s="62"/>
      <c r="J48" s="62"/>
      <c r="K48" s="62"/>
      <c r="L48" s="62"/>
      <c r="M48" s="62"/>
      <c r="N48" s="64"/>
    </row>
    <row r="49" spans="1:14" ht="18" customHeight="1">
      <c r="A49" s="15" t="s">
        <v>42</v>
      </c>
      <c r="B49" s="16">
        <v>15</v>
      </c>
      <c r="C49" s="17">
        <f>(B49/B50)</f>
        <v>0.10416666666666667</v>
      </c>
      <c r="I49" s="62"/>
      <c r="J49" s="62"/>
      <c r="K49" s="62"/>
      <c r="L49" s="62"/>
      <c r="M49" s="62"/>
      <c r="N49" s="64"/>
    </row>
    <row r="50" spans="1:14" ht="18" customHeight="1">
      <c r="A50" s="11" t="s">
        <v>39</v>
      </c>
      <c r="B50" s="18">
        <f>SUM(B46:B49)</f>
        <v>144</v>
      </c>
      <c r="C50" s="19">
        <f>SUM(C46:C49)</f>
        <v>1</v>
      </c>
      <c r="I50" s="62"/>
      <c r="J50" s="62"/>
      <c r="K50" s="62"/>
      <c r="L50" s="62"/>
      <c r="M50" s="62"/>
      <c r="N50" s="64"/>
    </row>
    <row r="51" spans="9:14" ht="18" customHeight="1">
      <c r="I51" s="62"/>
      <c r="J51" s="62"/>
      <c r="K51" s="62"/>
      <c r="L51" s="62"/>
      <c r="M51" s="62"/>
      <c r="N51" s="64"/>
    </row>
    <row r="52" spans="9:14" ht="18" customHeight="1">
      <c r="I52" s="62"/>
      <c r="J52" s="62"/>
      <c r="K52" s="62"/>
      <c r="L52" s="62"/>
      <c r="M52" s="62"/>
      <c r="N52" s="64"/>
    </row>
    <row r="53" spans="1:14" ht="18" customHeight="1">
      <c r="A53" s="78" t="s">
        <v>84</v>
      </c>
      <c r="B53" s="78"/>
      <c r="C53" s="37" t="s">
        <v>101</v>
      </c>
      <c r="E53" s="1" t="s">
        <v>102</v>
      </c>
      <c r="G53" s="37" t="s">
        <v>100</v>
      </c>
      <c r="I53" s="62"/>
      <c r="J53" s="62"/>
      <c r="K53" s="62"/>
      <c r="L53" s="62"/>
      <c r="M53" s="62"/>
      <c r="N53" s="64"/>
    </row>
    <row r="54" spans="1:14" ht="18" customHeight="1">
      <c r="A54" s="3" t="s">
        <v>81</v>
      </c>
      <c r="B54" s="3">
        <v>82</v>
      </c>
      <c r="C54" s="6">
        <f>(B54/B65)</f>
        <v>0.22465753424657534</v>
      </c>
      <c r="E54" s="3" t="s">
        <v>93</v>
      </c>
      <c r="F54" s="3">
        <v>36</v>
      </c>
      <c r="G54" s="6">
        <f>(F54/F59)</f>
        <v>0.32432432432432434</v>
      </c>
      <c r="I54" s="62"/>
      <c r="J54" s="62"/>
      <c r="K54" s="62"/>
      <c r="L54" s="62"/>
      <c r="M54" s="62"/>
      <c r="N54" s="64"/>
    </row>
    <row r="55" spans="1:14" ht="18" customHeight="1">
      <c r="A55" s="9" t="s">
        <v>80</v>
      </c>
      <c r="B55" s="7">
        <v>69</v>
      </c>
      <c r="C55" s="10">
        <f>(B55/B65)</f>
        <v>0.18904109589041096</v>
      </c>
      <c r="E55" s="9" t="s">
        <v>94</v>
      </c>
      <c r="F55" s="7">
        <v>33</v>
      </c>
      <c r="G55" s="10">
        <f>(F55/F59)</f>
        <v>0.2972972972972973</v>
      </c>
      <c r="I55" s="62"/>
      <c r="J55" s="62"/>
      <c r="K55" s="62"/>
      <c r="L55" s="62"/>
      <c r="M55" s="62"/>
      <c r="N55" s="64"/>
    </row>
    <row r="56" spans="1:14" ht="18" customHeight="1">
      <c r="A56" s="9" t="s">
        <v>49</v>
      </c>
      <c r="B56" s="7">
        <v>15</v>
      </c>
      <c r="C56" s="10">
        <f>(B56/B65)</f>
        <v>0.0410958904109589</v>
      </c>
      <c r="E56" s="9" t="s">
        <v>95</v>
      </c>
      <c r="F56" s="7">
        <v>1</v>
      </c>
      <c r="G56" s="10">
        <f>(F56/F59)</f>
        <v>0.009009009009009009</v>
      </c>
      <c r="I56" s="62"/>
      <c r="J56" s="62"/>
      <c r="K56" s="62"/>
      <c r="L56" s="62"/>
      <c r="M56" s="62"/>
      <c r="N56" s="64"/>
    </row>
    <row r="57" spans="1:14" ht="18" customHeight="1">
      <c r="A57" s="9" t="s">
        <v>82</v>
      </c>
      <c r="B57" s="7">
        <v>1</v>
      </c>
      <c r="C57" s="10">
        <f>(B57/B65)</f>
        <v>0.0027397260273972603</v>
      </c>
      <c r="E57" s="9" t="s">
        <v>107</v>
      </c>
      <c r="F57" s="7">
        <v>3</v>
      </c>
      <c r="G57" s="10">
        <f>(F57/F59)</f>
        <v>0.02702702702702703</v>
      </c>
      <c r="I57" s="62"/>
      <c r="J57" s="62"/>
      <c r="K57" s="62"/>
      <c r="L57" s="62"/>
      <c r="M57" s="62"/>
      <c r="N57" s="64"/>
    </row>
    <row r="58" spans="1:14" ht="18" customHeight="1">
      <c r="A58" s="9" t="s">
        <v>59</v>
      </c>
      <c r="B58" s="7">
        <v>7</v>
      </c>
      <c r="C58" s="10">
        <f>(B58/B65)</f>
        <v>0.019178082191780823</v>
      </c>
      <c r="E58" s="9" t="s">
        <v>96</v>
      </c>
      <c r="F58" s="7">
        <v>38</v>
      </c>
      <c r="G58" s="10">
        <f>(F58/F59)</f>
        <v>0.34234234234234234</v>
      </c>
      <c r="I58" s="62"/>
      <c r="J58" s="62"/>
      <c r="K58" s="62"/>
      <c r="L58" s="62"/>
      <c r="M58" s="62"/>
      <c r="N58" s="64"/>
    </row>
    <row r="59" spans="1:14" ht="18" customHeight="1">
      <c r="A59" s="9" t="s">
        <v>60</v>
      </c>
      <c r="B59" s="7">
        <v>6</v>
      </c>
      <c r="C59" s="10">
        <f>(B59/B65)</f>
        <v>0.01643835616438356</v>
      </c>
      <c r="E59" s="11" t="s">
        <v>39</v>
      </c>
      <c r="F59" s="20">
        <f>SUM(F54:F58)</f>
        <v>111</v>
      </c>
      <c r="G59" s="19">
        <f>SUM(G54:G58)</f>
        <v>1.0000000000000002</v>
      </c>
      <c r="I59" s="62"/>
      <c r="J59" s="62"/>
      <c r="K59" s="62"/>
      <c r="L59" s="62"/>
      <c r="M59" s="62"/>
      <c r="N59" s="64"/>
    </row>
    <row r="60" spans="1:14" ht="18" customHeight="1">
      <c r="A60" s="9" t="s">
        <v>57</v>
      </c>
      <c r="B60" s="7">
        <v>5</v>
      </c>
      <c r="C60" s="10">
        <f>(B60/B65)</f>
        <v>0.0136986301369863</v>
      </c>
      <c r="I60" s="62"/>
      <c r="J60" s="62"/>
      <c r="K60" s="62"/>
      <c r="L60" s="62"/>
      <c r="M60" s="62"/>
      <c r="N60" s="64"/>
    </row>
    <row r="61" spans="1:14" ht="18" customHeight="1">
      <c r="A61" s="14" t="s">
        <v>51</v>
      </c>
      <c r="B61" s="7">
        <v>33</v>
      </c>
      <c r="C61" s="10">
        <f>(B61/B65)</f>
        <v>0.09041095890410959</v>
      </c>
      <c r="E61" s="1" t="s">
        <v>103</v>
      </c>
      <c r="G61" s="37" t="s">
        <v>100</v>
      </c>
      <c r="I61" s="62"/>
      <c r="J61" s="62"/>
      <c r="K61" s="62"/>
      <c r="L61" s="62"/>
      <c r="M61" s="62"/>
      <c r="N61" s="64"/>
    </row>
    <row r="62" spans="1:14" ht="18" customHeight="1">
      <c r="A62" s="14" t="s">
        <v>83</v>
      </c>
      <c r="B62" s="7">
        <v>59</v>
      </c>
      <c r="C62" s="10">
        <f>(B62/B65)</f>
        <v>0.16164383561643836</v>
      </c>
      <c r="E62" s="3" t="s">
        <v>93</v>
      </c>
      <c r="F62" s="3">
        <v>227</v>
      </c>
      <c r="G62" s="6">
        <f>(F62/F64)</f>
        <v>0.6696165191740413</v>
      </c>
      <c r="I62" s="62"/>
      <c r="J62" s="62"/>
      <c r="K62" s="62"/>
      <c r="L62" s="62"/>
      <c r="M62" s="62"/>
      <c r="N62" s="64"/>
    </row>
    <row r="63" spans="1:14" ht="18" customHeight="1">
      <c r="A63" s="14" t="s">
        <v>90</v>
      </c>
      <c r="B63" s="7">
        <v>12</v>
      </c>
      <c r="C63" s="10">
        <f>(B63/B65)</f>
        <v>0.03287671232876712</v>
      </c>
      <c r="E63" s="9" t="s">
        <v>97</v>
      </c>
      <c r="F63" s="7">
        <v>112</v>
      </c>
      <c r="G63" s="10">
        <f>(F63/F64)</f>
        <v>0.3303834808259587</v>
      </c>
      <c r="I63" s="62"/>
      <c r="J63" s="62"/>
      <c r="K63" s="62"/>
      <c r="L63" s="62"/>
      <c r="M63" s="62"/>
      <c r="N63" s="64"/>
    </row>
    <row r="64" spans="1:14" ht="18" customHeight="1">
      <c r="A64" s="14" t="s">
        <v>50</v>
      </c>
      <c r="B64" s="7">
        <v>76</v>
      </c>
      <c r="C64" s="10">
        <f>(B64/B65)</f>
        <v>0.20821917808219179</v>
      </c>
      <c r="E64" s="11" t="s">
        <v>39</v>
      </c>
      <c r="F64" s="20">
        <f>SUM(F62:F63)</f>
        <v>339</v>
      </c>
      <c r="G64" s="19">
        <f>SUM(G62:G63)</f>
        <v>1</v>
      </c>
      <c r="I64" s="62"/>
      <c r="J64" s="62"/>
      <c r="K64" s="62"/>
      <c r="L64" s="62"/>
      <c r="M64" s="62"/>
      <c r="N64" s="64"/>
    </row>
    <row r="65" spans="1:14" ht="18" customHeight="1">
      <c r="A65" s="11" t="s">
        <v>39</v>
      </c>
      <c r="B65" s="20">
        <f>SUM(B54:B64)</f>
        <v>365</v>
      </c>
      <c r="C65" s="19">
        <f>SUM(C54:C64)</f>
        <v>0.9999999999999999</v>
      </c>
      <c r="F65" s="2"/>
      <c r="I65" s="62"/>
      <c r="J65" s="62"/>
      <c r="K65" s="62"/>
      <c r="L65" s="62"/>
      <c r="M65" s="62"/>
      <c r="N65" s="64"/>
    </row>
    <row r="66" spans="2:14" ht="18" customHeight="1">
      <c r="B66" s="1"/>
      <c r="I66" s="62"/>
      <c r="J66" s="62"/>
      <c r="K66" s="62"/>
      <c r="L66" s="62"/>
      <c r="M66" s="62"/>
      <c r="N66" s="64"/>
    </row>
    <row r="67" spans="1:14" ht="18" customHeight="1">
      <c r="A67" s="1" t="s">
        <v>106</v>
      </c>
      <c r="B67" s="1"/>
      <c r="I67" s="62"/>
      <c r="J67" s="62"/>
      <c r="K67" s="62"/>
      <c r="L67" s="62"/>
      <c r="M67" s="62"/>
      <c r="N67" s="64"/>
    </row>
    <row r="68" spans="1:14" ht="18" customHeight="1">
      <c r="A68" s="21" t="s">
        <v>75</v>
      </c>
      <c r="B68" s="1"/>
      <c r="E68" s="1" t="s">
        <v>76</v>
      </c>
      <c r="I68" s="62"/>
      <c r="J68" s="62"/>
      <c r="K68" s="62"/>
      <c r="L68" s="62"/>
      <c r="M68" s="62"/>
      <c r="N68" s="64"/>
    </row>
    <row r="69" spans="1:14" ht="18" customHeight="1">
      <c r="A69" s="3" t="s">
        <v>53</v>
      </c>
      <c r="B69" s="3">
        <v>175</v>
      </c>
      <c r="C69" s="6">
        <f>(B69/B73)</f>
        <v>0.6628787878787878</v>
      </c>
      <c r="E69" s="3" t="s">
        <v>53</v>
      </c>
      <c r="F69" s="3">
        <v>104</v>
      </c>
      <c r="G69" s="6">
        <f>(F69/F73)</f>
        <v>0.7878787878787878</v>
      </c>
      <c r="I69" s="62"/>
      <c r="J69" s="62"/>
      <c r="K69" s="62"/>
      <c r="L69" s="62"/>
      <c r="M69" s="62"/>
      <c r="N69" s="64"/>
    </row>
    <row r="70" spans="1:14" ht="18" customHeight="1">
      <c r="A70" s="7" t="s">
        <v>91</v>
      </c>
      <c r="B70" s="7">
        <v>82</v>
      </c>
      <c r="C70" s="10">
        <f>(B70/B73)</f>
        <v>0.3106060606060606</v>
      </c>
      <c r="E70" s="7" t="s">
        <v>91</v>
      </c>
      <c r="F70" s="7">
        <v>24</v>
      </c>
      <c r="G70" s="10">
        <f>(F70/F73)</f>
        <v>0.18181818181818182</v>
      </c>
      <c r="I70" s="62"/>
      <c r="J70" s="62"/>
      <c r="K70" s="62"/>
      <c r="L70" s="62"/>
      <c r="M70" s="62"/>
      <c r="N70" s="64"/>
    </row>
    <row r="71" spans="1:14" ht="18" customHeight="1">
      <c r="A71" s="7" t="s">
        <v>92</v>
      </c>
      <c r="B71" s="7">
        <v>7</v>
      </c>
      <c r="C71" s="10">
        <f>(B71/B73)</f>
        <v>0.026515151515151516</v>
      </c>
      <c r="E71" s="7" t="s">
        <v>92</v>
      </c>
      <c r="F71" s="7">
        <v>4</v>
      </c>
      <c r="G71" s="10">
        <f>(F71/F73)</f>
        <v>0.030303030303030304</v>
      </c>
      <c r="I71" s="62"/>
      <c r="J71" s="62"/>
      <c r="K71" s="62"/>
      <c r="L71" s="62"/>
      <c r="M71" s="62"/>
      <c r="N71" s="64"/>
    </row>
    <row r="72" spans="1:14" ht="18" customHeight="1">
      <c r="A72" s="15" t="s">
        <v>54</v>
      </c>
      <c r="B72" s="15">
        <v>0</v>
      </c>
      <c r="C72" s="17">
        <f>(B72/B73)</f>
        <v>0</v>
      </c>
      <c r="E72" s="15" t="s">
        <v>54</v>
      </c>
      <c r="F72" s="15">
        <v>0</v>
      </c>
      <c r="G72" s="17">
        <f>(F72/F73)</f>
        <v>0</v>
      </c>
      <c r="I72" s="62"/>
      <c r="J72" s="62"/>
      <c r="K72" s="62"/>
      <c r="L72" s="62"/>
      <c r="M72" s="62"/>
      <c r="N72" s="64"/>
    </row>
    <row r="73" spans="1:14" ht="18" customHeight="1">
      <c r="A73" s="11" t="s">
        <v>39</v>
      </c>
      <c r="B73" s="20">
        <f>SUM(B69:B72)</f>
        <v>264</v>
      </c>
      <c r="C73" s="19">
        <f>SUM(C69:C72)</f>
        <v>0.9999999999999999</v>
      </c>
      <c r="E73" s="11" t="s">
        <v>39</v>
      </c>
      <c r="F73" s="20">
        <f>SUM(F69:F72)</f>
        <v>132</v>
      </c>
      <c r="G73" s="19">
        <f>SUM(G69:G72)</f>
        <v>1</v>
      </c>
      <c r="I73" s="62"/>
      <c r="J73" s="62"/>
      <c r="K73" s="62"/>
      <c r="L73" s="62"/>
      <c r="M73" s="62"/>
      <c r="N73" s="64"/>
    </row>
    <row r="74" spans="2:14" ht="18" customHeight="1">
      <c r="B74" s="59" t="s">
        <v>117</v>
      </c>
      <c r="F74" s="59" t="s">
        <v>123</v>
      </c>
      <c r="I74" s="62"/>
      <c r="J74" s="62"/>
      <c r="K74" s="62"/>
      <c r="L74" s="62"/>
      <c r="M74" s="62"/>
      <c r="N74" s="64"/>
    </row>
    <row r="75" spans="1:14" ht="18" customHeight="1">
      <c r="A75" s="21" t="s">
        <v>99</v>
      </c>
      <c r="B75" s="1"/>
      <c r="F75" s="59"/>
      <c r="I75" s="62"/>
      <c r="J75" s="62"/>
      <c r="K75" s="62"/>
      <c r="L75" s="62"/>
      <c r="M75" s="62"/>
      <c r="N75" s="64"/>
    </row>
    <row r="76" spans="1:14" ht="18" customHeight="1">
      <c r="A76" s="21" t="s">
        <v>118</v>
      </c>
      <c r="B76" s="1"/>
      <c r="E76" s="36" t="s">
        <v>77</v>
      </c>
      <c r="I76" s="62"/>
      <c r="J76" s="62"/>
      <c r="K76" s="62"/>
      <c r="L76" s="62"/>
      <c r="M76" s="62"/>
      <c r="N76" s="64"/>
    </row>
    <row r="77" spans="1:14" ht="18" customHeight="1">
      <c r="A77" s="3" t="s">
        <v>53</v>
      </c>
      <c r="B77" s="3">
        <v>64</v>
      </c>
      <c r="C77" s="6">
        <f>(B77/B81)</f>
        <v>0.5614035087719298</v>
      </c>
      <c r="E77" s="3" t="s">
        <v>53</v>
      </c>
      <c r="F77" s="3">
        <v>92</v>
      </c>
      <c r="G77" s="6">
        <f>(F77/F81)</f>
        <v>0.7301587301587301</v>
      </c>
      <c r="I77" s="62"/>
      <c r="J77" s="62"/>
      <c r="K77" s="62"/>
      <c r="L77" s="62"/>
      <c r="M77" s="62"/>
      <c r="N77" s="64"/>
    </row>
    <row r="78" spans="1:14" ht="18" customHeight="1">
      <c r="A78" s="7" t="s">
        <v>91</v>
      </c>
      <c r="B78" s="7">
        <v>47</v>
      </c>
      <c r="C78" s="10">
        <f>(B78/B81)</f>
        <v>0.41228070175438597</v>
      </c>
      <c r="E78" s="7" t="s">
        <v>91</v>
      </c>
      <c r="F78" s="7">
        <v>27</v>
      </c>
      <c r="G78" s="10">
        <f>(F78/F81)</f>
        <v>0.21428571428571427</v>
      </c>
      <c r="I78" s="62"/>
      <c r="J78" s="62"/>
      <c r="K78" s="62"/>
      <c r="L78" s="62"/>
      <c r="M78" s="62"/>
      <c r="N78" s="64"/>
    </row>
    <row r="79" spans="1:14" ht="18" customHeight="1">
      <c r="A79" s="7" t="s">
        <v>92</v>
      </c>
      <c r="B79" s="7">
        <v>3</v>
      </c>
      <c r="C79" s="10">
        <f>(B79/B81)</f>
        <v>0.02631578947368421</v>
      </c>
      <c r="E79" s="7" t="s">
        <v>92</v>
      </c>
      <c r="F79" s="7">
        <v>7</v>
      </c>
      <c r="G79" s="10">
        <f>(F79/F81)</f>
        <v>0.05555555555555555</v>
      </c>
      <c r="I79" s="62"/>
      <c r="J79" s="62"/>
      <c r="K79" s="62"/>
      <c r="L79" s="62"/>
      <c r="M79" s="62"/>
      <c r="N79" s="64"/>
    </row>
    <row r="80" spans="1:14" ht="18" customHeight="1">
      <c r="A80" s="15" t="s">
        <v>54</v>
      </c>
      <c r="B80" s="15">
        <v>0</v>
      </c>
      <c r="C80" s="17">
        <f>(B80/B81)</f>
        <v>0</v>
      </c>
      <c r="E80" s="15" t="s">
        <v>54</v>
      </c>
      <c r="F80" s="15">
        <v>0</v>
      </c>
      <c r="G80" s="17">
        <f>(F80/F81)</f>
        <v>0</v>
      </c>
      <c r="I80" s="62"/>
      <c r="J80" s="62"/>
      <c r="K80" s="62"/>
      <c r="L80" s="62"/>
      <c r="M80" s="62"/>
      <c r="N80" s="64"/>
    </row>
    <row r="81" spans="1:14" ht="18" customHeight="1">
      <c r="A81" s="11" t="s">
        <v>39</v>
      </c>
      <c r="B81" s="20">
        <f>SUM(B77:B80)</f>
        <v>114</v>
      </c>
      <c r="C81" s="19">
        <f>SUM(C77:C80)</f>
        <v>0.9999999999999999</v>
      </c>
      <c r="E81" s="11" t="s">
        <v>39</v>
      </c>
      <c r="F81" s="20">
        <f>SUM(F77:F80)</f>
        <v>126</v>
      </c>
      <c r="G81" s="19">
        <f>SUM(G77:G80)</f>
        <v>1</v>
      </c>
      <c r="I81" s="62"/>
      <c r="J81" s="62"/>
      <c r="K81" s="62"/>
      <c r="L81" s="62"/>
      <c r="M81" s="62"/>
      <c r="N81" s="64"/>
    </row>
    <row r="82" spans="2:14" ht="18" customHeight="1">
      <c r="B82" s="59" t="s">
        <v>122</v>
      </c>
      <c r="F82" s="59" t="s">
        <v>124</v>
      </c>
      <c r="I82" s="62"/>
      <c r="J82" s="62"/>
      <c r="K82" s="62"/>
      <c r="L82" s="62"/>
      <c r="M82" s="62"/>
      <c r="N82" s="64"/>
    </row>
    <row r="83" spans="1:14" ht="18" customHeight="1">
      <c r="A83" s="21" t="s">
        <v>111</v>
      </c>
      <c r="B83" s="1"/>
      <c r="F83" s="59"/>
      <c r="I83" s="62"/>
      <c r="J83" s="62"/>
      <c r="K83" s="62"/>
      <c r="L83" s="62"/>
      <c r="M83" s="62"/>
      <c r="N83" s="64"/>
    </row>
    <row r="84" spans="1:14" ht="18" customHeight="1">
      <c r="A84" s="3" t="s">
        <v>53</v>
      </c>
      <c r="B84" s="3">
        <v>39</v>
      </c>
      <c r="C84" s="6">
        <f>(B84/B88)</f>
        <v>0.6964285714285714</v>
      </c>
      <c r="E84" s="36" t="s">
        <v>104</v>
      </c>
      <c r="I84" s="62"/>
      <c r="J84" s="62"/>
      <c r="K84" s="62"/>
      <c r="L84" s="62"/>
      <c r="M84" s="62"/>
      <c r="N84" s="64"/>
    </row>
    <row r="85" spans="1:14" ht="18" customHeight="1">
      <c r="A85" s="7" t="s">
        <v>91</v>
      </c>
      <c r="B85" s="7">
        <v>13</v>
      </c>
      <c r="C85" s="10">
        <f>(B85/B88)</f>
        <v>0.23214285714285715</v>
      </c>
      <c r="E85" s="66" t="s">
        <v>105</v>
      </c>
      <c r="F85" s="66"/>
      <c r="G85" s="66"/>
      <c r="I85" s="62"/>
      <c r="J85" s="62"/>
      <c r="K85" s="62"/>
      <c r="L85" s="62"/>
      <c r="M85" s="62"/>
      <c r="N85" s="64"/>
    </row>
    <row r="86" spans="1:14" ht="18" customHeight="1">
      <c r="A86" s="7" t="s">
        <v>92</v>
      </c>
      <c r="B86" s="7">
        <v>4</v>
      </c>
      <c r="C86" s="10">
        <f>(B86/B88)</f>
        <v>0.07142857142857142</v>
      </c>
      <c r="E86" s="3" t="s">
        <v>64</v>
      </c>
      <c r="F86" s="3">
        <v>50</v>
      </c>
      <c r="G86" s="6">
        <f>(F86/F90)</f>
        <v>0.17667844522968199</v>
      </c>
      <c r="I86" s="62"/>
      <c r="J86" s="62"/>
      <c r="K86" s="62"/>
      <c r="L86" s="62"/>
      <c r="M86" s="62"/>
      <c r="N86" s="64"/>
    </row>
    <row r="87" spans="1:14" ht="18" customHeight="1">
      <c r="A87" s="15" t="s">
        <v>54</v>
      </c>
      <c r="B87" s="15">
        <v>0</v>
      </c>
      <c r="C87" s="17">
        <f>(B87/B88)</f>
        <v>0</v>
      </c>
      <c r="E87" s="7" t="s">
        <v>65</v>
      </c>
      <c r="F87" s="7">
        <v>33</v>
      </c>
      <c r="G87" s="10">
        <f>(F87/F90)</f>
        <v>0.1166077738515901</v>
      </c>
      <c r="I87" s="62"/>
      <c r="J87" s="62"/>
      <c r="K87" s="62"/>
      <c r="L87" s="62"/>
      <c r="M87" s="62"/>
      <c r="N87" s="64"/>
    </row>
    <row r="88" spans="1:14" ht="18" customHeight="1">
      <c r="A88" s="11" t="s">
        <v>39</v>
      </c>
      <c r="B88" s="20">
        <f>SUM(B84:B87)</f>
        <v>56</v>
      </c>
      <c r="C88" s="19">
        <f>SUM(C84:C87)</f>
        <v>1</v>
      </c>
      <c r="E88" s="7" t="s">
        <v>66</v>
      </c>
      <c r="F88" s="7">
        <v>36</v>
      </c>
      <c r="G88" s="10">
        <f>(F88/F90)</f>
        <v>0.127208480565371</v>
      </c>
      <c r="I88" s="62"/>
      <c r="J88" s="62"/>
      <c r="K88" s="62"/>
      <c r="L88" s="62"/>
      <c r="M88" s="62"/>
      <c r="N88" s="64"/>
    </row>
    <row r="89" spans="2:14" ht="18" customHeight="1">
      <c r="B89" s="59" t="s">
        <v>119</v>
      </c>
      <c r="E89" s="27" t="s">
        <v>85</v>
      </c>
      <c r="F89" s="27">
        <v>164</v>
      </c>
      <c r="G89" s="29">
        <f>(F89/F90)</f>
        <v>0.5795053003533569</v>
      </c>
      <c r="I89" s="62"/>
      <c r="J89" s="62"/>
      <c r="K89" s="62"/>
      <c r="L89" s="62"/>
      <c r="M89" s="62"/>
      <c r="N89" s="64"/>
    </row>
    <row r="90" spans="1:14" ht="18" customHeight="1">
      <c r="A90" s="21" t="s">
        <v>112</v>
      </c>
      <c r="B90" s="1"/>
      <c r="E90" s="11" t="s">
        <v>39</v>
      </c>
      <c r="F90" s="20">
        <f>SUM(F86:F89)</f>
        <v>283</v>
      </c>
      <c r="G90" s="19">
        <f>SUM(G86:G89)</f>
        <v>1</v>
      </c>
      <c r="I90" s="62"/>
      <c r="J90" s="62"/>
      <c r="K90" s="62"/>
      <c r="L90" s="62"/>
      <c r="M90" s="62"/>
      <c r="N90" s="64"/>
    </row>
    <row r="91" spans="1:14" ht="18" customHeight="1">
      <c r="A91" s="3" t="s">
        <v>53</v>
      </c>
      <c r="B91" s="3">
        <v>40</v>
      </c>
      <c r="C91" s="6">
        <f>(B91/B95)</f>
        <v>0.8</v>
      </c>
      <c r="I91" s="62"/>
      <c r="J91" s="62"/>
      <c r="K91" s="62"/>
      <c r="L91" s="62"/>
      <c r="M91" s="62"/>
      <c r="N91" s="64"/>
    </row>
    <row r="92" spans="1:14" ht="18" customHeight="1">
      <c r="A92" s="7" t="s">
        <v>91</v>
      </c>
      <c r="B92" s="7">
        <v>7</v>
      </c>
      <c r="C92" s="10">
        <f>(B92/B95)</f>
        <v>0.14</v>
      </c>
      <c r="E92" s="66" t="s">
        <v>125</v>
      </c>
      <c r="F92" s="66"/>
      <c r="G92" s="66"/>
      <c r="I92" s="62"/>
      <c r="J92" s="62"/>
      <c r="K92" s="62"/>
      <c r="L92" s="62"/>
      <c r="M92" s="62"/>
      <c r="N92" s="64"/>
    </row>
    <row r="93" spans="1:14" ht="18" customHeight="1">
      <c r="A93" s="7" t="s">
        <v>92</v>
      </c>
      <c r="B93" s="7">
        <v>3</v>
      </c>
      <c r="C93" s="10">
        <f>(B93/B95)</f>
        <v>0.06</v>
      </c>
      <c r="E93" s="3" t="s">
        <v>64</v>
      </c>
      <c r="F93" s="3">
        <v>13</v>
      </c>
      <c r="G93" s="6">
        <f>(F93/F97)</f>
        <v>0.045936395759717315</v>
      </c>
      <c r="I93" s="62"/>
      <c r="J93" s="62"/>
      <c r="K93" s="62"/>
      <c r="L93" s="62"/>
      <c r="M93" s="62"/>
      <c r="N93" s="64"/>
    </row>
    <row r="94" spans="1:14" ht="18" customHeight="1">
      <c r="A94" s="15" t="s">
        <v>54</v>
      </c>
      <c r="B94" s="15">
        <v>0</v>
      </c>
      <c r="C94" s="17">
        <f>(B94/B95)</f>
        <v>0</v>
      </c>
      <c r="D94" s="57"/>
      <c r="E94" s="7" t="s">
        <v>65</v>
      </c>
      <c r="F94" s="7">
        <v>18</v>
      </c>
      <c r="G94" s="10">
        <f>(F94/F97)</f>
        <v>0.0636042402826855</v>
      </c>
      <c r="I94" s="62"/>
      <c r="J94" s="62"/>
      <c r="K94" s="62"/>
      <c r="L94" s="62"/>
      <c r="M94" s="62"/>
      <c r="N94" s="64"/>
    </row>
    <row r="95" spans="1:14" ht="18" customHeight="1">
      <c r="A95" s="11" t="s">
        <v>39</v>
      </c>
      <c r="B95" s="20">
        <f>SUM(B91:B94)</f>
        <v>50</v>
      </c>
      <c r="C95" s="19">
        <f>SUM(C91:C94)</f>
        <v>1</v>
      </c>
      <c r="E95" s="7" t="s">
        <v>66</v>
      </c>
      <c r="F95" s="7">
        <v>68</v>
      </c>
      <c r="G95" s="10">
        <f>(F95/F97)</f>
        <v>0.24028268551236748</v>
      </c>
      <c r="I95" s="62"/>
      <c r="J95" s="62"/>
      <c r="K95" s="62"/>
      <c r="L95" s="62"/>
      <c r="M95" s="62"/>
      <c r="N95" s="64"/>
    </row>
    <row r="96" spans="2:14" ht="18" customHeight="1">
      <c r="B96" s="59" t="s">
        <v>120</v>
      </c>
      <c r="E96" s="27" t="s">
        <v>85</v>
      </c>
      <c r="F96" s="27">
        <v>184</v>
      </c>
      <c r="G96" s="29">
        <f>(F96/F97)</f>
        <v>0.6501766784452296</v>
      </c>
      <c r="I96" s="62"/>
      <c r="J96" s="62"/>
      <c r="K96" s="62"/>
      <c r="L96" s="62"/>
      <c r="M96" s="62"/>
      <c r="N96" s="64"/>
    </row>
    <row r="97" spans="1:14" ht="18" customHeight="1">
      <c r="A97" s="21" t="s">
        <v>113</v>
      </c>
      <c r="B97" s="1"/>
      <c r="E97" s="11" t="s">
        <v>39</v>
      </c>
      <c r="F97" s="20">
        <f>SUM(F93:F96)</f>
        <v>283</v>
      </c>
      <c r="G97" s="19">
        <f>SUM(G93:G96)</f>
        <v>1</v>
      </c>
      <c r="I97" s="62"/>
      <c r="J97" s="62"/>
      <c r="K97" s="62"/>
      <c r="L97" s="62"/>
      <c r="M97" s="62"/>
      <c r="N97" s="64"/>
    </row>
    <row r="98" spans="1:14" ht="18" customHeight="1">
      <c r="A98" s="3" t="s">
        <v>53</v>
      </c>
      <c r="B98" s="3">
        <v>9</v>
      </c>
      <c r="C98" s="6">
        <f>(B98/B102)</f>
        <v>0.9</v>
      </c>
      <c r="E98" s="57"/>
      <c r="I98" s="64"/>
      <c r="J98" s="64"/>
      <c r="K98" s="64"/>
      <c r="L98" s="64"/>
      <c r="M98" s="64"/>
      <c r="N98" s="64"/>
    </row>
    <row r="99" spans="1:3" ht="18" customHeight="1">
      <c r="A99" s="7" t="s">
        <v>91</v>
      </c>
      <c r="B99" s="7">
        <v>1</v>
      </c>
      <c r="C99" s="10">
        <f>(B99/B102)</f>
        <v>0.1</v>
      </c>
    </row>
    <row r="100" spans="1:3" ht="18.75">
      <c r="A100" s="7" t="s">
        <v>92</v>
      </c>
      <c r="B100" s="7">
        <v>0</v>
      </c>
      <c r="C100" s="10">
        <f>(B100/B102)</f>
        <v>0</v>
      </c>
    </row>
    <row r="101" spans="1:3" ht="18.75">
      <c r="A101" s="15" t="s">
        <v>54</v>
      </c>
      <c r="B101" s="15">
        <v>0</v>
      </c>
      <c r="C101" s="17">
        <f>(B101/B102)</f>
        <v>0</v>
      </c>
    </row>
    <row r="102" spans="1:3" ht="18.75">
      <c r="A102" s="11" t="s">
        <v>39</v>
      </c>
      <c r="B102" s="20">
        <f>SUM(B98:B101)</f>
        <v>10</v>
      </c>
      <c r="C102" s="19">
        <f>SUM(C98:C101)</f>
        <v>1</v>
      </c>
    </row>
    <row r="103" ht="18.75">
      <c r="B103" s="59" t="s">
        <v>121</v>
      </c>
    </row>
    <row r="104" ht="18.75">
      <c r="B104" s="59"/>
    </row>
    <row r="105" spans="1:7" ht="79.5" customHeight="1">
      <c r="A105" s="65" t="s">
        <v>127</v>
      </c>
      <c r="B105" s="65"/>
      <c r="C105" s="65"/>
      <c r="D105" s="65"/>
      <c r="E105" s="65"/>
      <c r="F105" s="65"/>
      <c r="G105" s="65"/>
    </row>
    <row r="127" spans="9:11" ht="18.75">
      <c r="I127" s="21"/>
      <c r="J127" s="39"/>
      <c r="K127" s="39"/>
    </row>
    <row r="128" spans="9:11" ht="18.75">
      <c r="I128" s="39"/>
      <c r="J128" s="39"/>
      <c r="K128" s="40"/>
    </row>
    <row r="129" spans="9:11" ht="18.75">
      <c r="I129" s="39"/>
      <c r="J129" s="39"/>
      <c r="K129" s="40"/>
    </row>
    <row r="130" spans="5:11" ht="18.75">
      <c r="E130" s="38"/>
      <c r="F130" s="39"/>
      <c r="G130" s="40"/>
      <c r="I130" s="39"/>
      <c r="J130" s="39"/>
      <c r="K130" s="40"/>
    </row>
    <row r="131" spans="5:11" ht="18.75">
      <c r="E131" s="38"/>
      <c r="F131" s="39"/>
      <c r="G131" s="40"/>
      <c r="I131" s="39"/>
      <c r="J131" s="39"/>
      <c r="K131" s="40"/>
    </row>
    <row r="132" spans="9:11" ht="18.75">
      <c r="I132" s="39"/>
      <c r="J132" s="39"/>
      <c r="K132" s="40"/>
    </row>
    <row r="133" spans="9:11" ht="18.75">
      <c r="I133" s="38"/>
      <c r="J133" s="39"/>
      <c r="K133" s="40"/>
    </row>
  </sheetData>
  <sheetProtection/>
  <mergeCells count="8">
    <mergeCell ref="A105:G105"/>
    <mergeCell ref="E92:G92"/>
    <mergeCell ref="A1:G1"/>
    <mergeCell ref="A3:B3"/>
    <mergeCell ref="E4:G4"/>
    <mergeCell ref="A33:C35"/>
    <mergeCell ref="A53:B53"/>
    <mergeCell ref="E85:G85"/>
  </mergeCells>
  <printOptions horizontalCentered="1"/>
  <pageMargins left="0.5511811023622047" right="0.3937007874015748" top="0.5118110236220472" bottom="0.5118110236220472" header="0.3937007874015748" footer="0.5118110236220472"/>
  <pageSetup fitToHeight="2" horizontalDpi="300" verticalDpi="300" orientation="portrait" paperSize="9" scale="87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大阪府文化財センター</dc:creator>
  <cp:keywords/>
  <dc:description/>
  <cp:lastModifiedBy>大阪府</cp:lastModifiedBy>
  <cp:lastPrinted>2020-05-01T06:55:31Z</cp:lastPrinted>
  <dcterms:created xsi:type="dcterms:W3CDTF">2009-05-10T06:08:34Z</dcterms:created>
  <dcterms:modified xsi:type="dcterms:W3CDTF">2020-07-22T04:54:39Z</dcterms:modified>
  <cp:category/>
  <cp:version/>
  <cp:contentType/>
  <cp:contentStatus/>
</cp:coreProperties>
</file>