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助成４係\07　執行\○GIGA\2021年度\02 高等学校段階端末支援分\"/>
    </mc:Choice>
  </mc:AlternateContent>
  <bookViews>
    <workbookView xWindow="0" yWindow="0" windowWidth="28800" windowHeight="13515" tabRatio="647"/>
  </bookViews>
  <sheets>
    <sheet name="様式１【購入】" sheetId="20" r:id="rId1"/>
    <sheet name="様式１【購入】 (記入例)" sheetId="37" r:id="rId2"/>
    <sheet name="様式１【リース】" sheetId="27" r:id="rId3"/>
    <sheet name="様式１【リース】 (記入例)" sheetId="38" r:id="rId4"/>
    <sheet name="様式１－２" sheetId="35" r:id="rId5"/>
    <sheet name="様式2" sheetId="6" r:id="rId6"/>
    <sheet name="様式3（チェックシート）" sheetId="7" r:id="rId7"/>
  </sheets>
  <externalReferences>
    <externalReference r:id="rId8"/>
  </externalReferences>
  <definedNames>
    <definedName name="事業種" localSheetId="3">[1]様式1!#REF!</definedName>
    <definedName name="事業種" localSheetId="1">[1]様式1!#REF!</definedName>
    <definedName name="事業種">[1]様式1!#REF!</definedName>
  </definedNames>
  <calcPr calcId="162913"/>
</workbook>
</file>

<file path=xl/calcChain.xml><?xml version="1.0" encoding="utf-8"?>
<calcChain xmlns="http://schemas.openxmlformats.org/spreadsheetml/2006/main">
  <c r="S44" i="38" l="1"/>
  <c r="N23" i="27"/>
  <c r="M23" i="27"/>
  <c r="O23" i="27" s="1"/>
  <c r="K23" i="27"/>
  <c r="M23" i="38"/>
  <c r="O23" i="38" s="1"/>
  <c r="N23" i="38"/>
  <c r="K23" i="38"/>
  <c r="R35" i="38"/>
  <c r="R34" i="38"/>
  <c r="R33" i="38"/>
  <c r="R32" i="38"/>
  <c r="T32" i="38" s="1"/>
  <c r="R31" i="38"/>
  <c r="I37" i="38"/>
  <c r="I36" i="38"/>
  <c r="I35" i="38"/>
  <c r="K35" i="38" s="1"/>
  <c r="I34" i="38"/>
  <c r="I33" i="38"/>
  <c r="I32" i="38"/>
  <c r="I31" i="38"/>
  <c r="K34" i="38"/>
  <c r="F23" i="38"/>
  <c r="K42" i="38"/>
  <c r="R40" i="38"/>
  <c r="T40" i="38" s="1"/>
  <c r="I40" i="38"/>
  <c r="K40" i="38" s="1"/>
  <c r="R39" i="38"/>
  <c r="T39" i="38" s="1"/>
  <c r="I39" i="38"/>
  <c r="K39" i="38" s="1"/>
  <c r="R38" i="38"/>
  <c r="T38" i="38" s="1"/>
  <c r="I38" i="38"/>
  <c r="K38" i="38" s="1"/>
  <c r="R37" i="38"/>
  <c r="T37" i="38" s="1"/>
  <c r="K37" i="38"/>
  <c r="R36" i="38"/>
  <c r="T36" i="38" s="1"/>
  <c r="T35" i="38"/>
  <c r="T34" i="38"/>
  <c r="T33" i="38"/>
  <c r="K33" i="38"/>
  <c r="K32" i="38"/>
  <c r="T31" i="38"/>
  <c r="E23" i="27"/>
  <c r="F23" i="27" s="1"/>
  <c r="T41" i="38" l="1"/>
  <c r="I41" i="38"/>
  <c r="K31" i="38"/>
  <c r="K41" i="38" s="1"/>
  <c r="K43" i="38" s="1"/>
  <c r="K36" i="38"/>
  <c r="R41" i="38"/>
  <c r="S43" i="38" l="1"/>
  <c r="I37" i="37" l="1"/>
  <c r="I36" i="37"/>
  <c r="I35" i="37"/>
  <c r="I34" i="37"/>
  <c r="I33" i="37"/>
  <c r="I32" i="37"/>
  <c r="I31" i="37"/>
  <c r="I41" i="37" s="1"/>
  <c r="I42" i="37"/>
  <c r="P40" i="37"/>
  <c r="I40" i="37"/>
  <c r="P39" i="37"/>
  <c r="I39" i="37"/>
  <c r="P38" i="37"/>
  <c r="I38" i="37"/>
  <c r="P37" i="37"/>
  <c r="P36" i="37"/>
  <c r="P35" i="37"/>
  <c r="P34" i="37"/>
  <c r="P33" i="37"/>
  <c r="P32" i="37"/>
  <c r="P31" i="37"/>
  <c r="F23" i="37"/>
  <c r="E23" i="20"/>
  <c r="I31" i="20"/>
  <c r="I32" i="20"/>
  <c r="I33" i="20"/>
  <c r="I34" i="20"/>
  <c r="D52" i="35"/>
  <c r="C52" i="35"/>
  <c r="P41" i="37" l="1"/>
  <c r="O43" i="37" s="1"/>
  <c r="L23" i="37"/>
  <c r="I43" i="37"/>
  <c r="K23" i="37" s="1"/>
  <c r="I23" i="37"/>
  <c r="M23" i="37" l="1"/>
  <c r="F23" i="20" l="1"/>
  <c r="I42" i="20" l="1"/>
  <c r="I23" i="20" l="1"/>
  <c r="K42" i="27" l="1"/>
  <c r="R40" i="27" l="1"/>
  <c r="R39" i="27"/>
  <c r="R38" i="27"/>
  <c r="T38" i="27" s="1"/>
  <c r="R37" i="27"/>
  <c r="R36" i="27"/>
  <c r="R35" i="27"/>
  <c r="R34" i="27"/>
  <c r="R33" i="27"/>
  <c r="R32" i="27"/>
  <c r="R31" i="27"/>
  <c r="R41" i="27" s="1"/>
  <c r="I40" i="27"/>
  <c r="I39" i="27"/>
  <c r="I38" i="27"/>
  <c r="I37" i="27"/>
  <c r="I36" i="27"/>
  <c r="I35" i="27"/>
  <c r="I34" i="27"/>
  <c r="K34" i="27" s="1"/>
  <c r="I33" i="27"/>
  <c r="I32" i="27"/>
  <c r="K32" i="27" s="1"/>
  <c r="I31" i="27"/>
  <c r="K31" i="27" s="1"/>
  <c r="T40" i="27"/>
  <c r="T39" i="27"/>
  <c r="T37" i="27"/>
  <c r="T36" i="27"/>
  <c r="T35" i="27"/>
  <c r="T34" i="27"/>
  <c r="T33" i="27"/>
  <c r="T32" i="27"/>
  <c r="T31" i="27"/>
  <c r="K40" i="27"/>
  <c r="K39" i="27"/>
  <c r="K38" i="27"/>
  <c r="K35" i="27"/>
  <c r="K33" i="27"/>
  <c r="K36" i="27" l="1"/>
  <c r="K37" i="27"/>
  <c r="I41" i="27"/>
  <c r="S44" i="27" s="1"/>
  <c r="T41" i="27" l="1"/>
  <c r="K41" i="27"/>
  <c r="S43" i="27" l="1"/>
  <c r="K43" i="27"/>
  <c r="I36" i="20" l="1"/>
  <c r="P40" i="20"/>
  <c r="I40" i="20"/>
  <c r="P39" i="20"/>
  <c r="I39" i="20"/>
  <c r="P38" i="20"/>
  <c r="I38" i="20"/>
  <c r="P37" i="20"/>
  <c r="I37" i="20"/>
  <c r="P36" i="20"/>
  <c r="P35" i="20"/>
  <c r="I35" i="20"/>
  <c r="P34" i="20"/>
  <c r="P33" i="20"/>
  <c r="P32" i="20"/>
  <c r="P31" i="20"/>
  <c r="P41" i="20" s="1"/>
  <c r="I41" i="20" l="1"/>
  <c r="I43" i="20" l="1"/>
  <c r="L23" i="20"/>
  <c r="O43" i="20"/>
  <c r="K23" i="20" l="1"/>
  <c r="M23" i="20" s="1"/>
</calcChain>
</file>

<file path=xl/comments1.xml><?xml version="1.0" encoding="utf-8"?>
<comments xmlns="http://schemas.openxmlformats.org/spreadsheetml/2006/main">
  <authors>
    <author>m</author>
  </authors>
  <commentList>
    <comment ref="E23" authorId="0" shapeId="0">
      <text>
        <r>
          <rPr>
            <b/>
            <sz val="9"/>
            <color indexed="81"/>
            <rFont val="MS P ゴシック"/>
            <family val="3"/>
            <charset val="128"/>
          </rPr>
          <t>様式１－２を入力すると自動で数字が入ります</t>
        </r>
      </text>
    </comment>
    <comment ref="K23" authorId="0" shapeId="0">
      <text>
        <r>
          <rPr>
            <b/>
            <sz val="9"/>
            <color indexed="81"/>
            <rFont val="MS P ゴシック"/>
            <family val="3"/>
            <charset val="128"/>
          </rPr>
          <t>補助単価については端末費用が
30,000円以下の場合・・・定額
30,001円～60,000円の場合・・・30,000円補助
60,001円～90,000円の場合・・・1/2補助
90,001円以上の場合・・・定額45,000円補助
となります</t>
        </r>
      </text>
    </comment>
    <comment ref="L33" authorId="0" shapeId="0">
      <text>
        <r>
          <rPr>
            <b/>
            <sz val="9"/>
            <color indexed="81"/>
            <rFont val="MS P ゴシック"/>
            <family val="3"/>
            <charset val="128"/>
          </rPr>
          <t>予備用端末は補助対象外物品としてください</t>
        </r>
      </text>
    </comment>
    <comment ref="B37" authorId="0" shapeId="0">
      <text>
        <r>
          <rPr>
            <b/>
            <sz val="9"/>
            <color indexed="81"/>
            <rFont val="MS P ゴシック"/>
            <family val="3"/>
            <charset val="128"/>
          </rPr>
          <t>消費税はその他を選択してください</t>
        </r>
      </text>
    </comment>
  </commentList>
</comments>
</file>

<file path=xl/comments2.xml><?xml version="1.0" encoding="utf-8"?>
<comments xmlns="http://schemas.openxmlformats.org/spreadsheetml/2006/main">
  <authors>
    <author>m</author>
  </authors>
  <commentList>
    <comment ref="E23" authorId="0" shapeId="0">
      <text>
        <r>
          <rPr>
            <b/>
            <sz val="9"/>
            <color indexed="81"/>
            <rFont val="MS P ゴシック"/>
            <family val="3"/>
            <charset val="128"/>
          </rPr>
          <t>様式１－２を入力すると自動で数字が入ります</t>
        </r>
      </text>
    </comment>
    <comment ref="N33" authorId="0" shapeId="0">
      <text>
        <r>
          <rPr>
            <b/>
            <sz val="9"/>
            <color indexed="81"/>
            <rFont val="MS P ゴシック"/>
            <family val="3"/>
            <charset val="128"/>
          </rPr>
          <t>予備用端末は補助対象外物品としてください</t>
        </r>
      </text>
    </comment>
    <comment ref="B37" authorId="0" shapeId="0">
      <text>
        <r>
          <rPr>
            <b/>
            <sz val="9"/>
            <color indexed="81"/>
            <rFont val="MS P ゴシック"/>
            <family val="3"/>
            <charset val="128"/>
          </rPr>
          <t>消費税はその他を選択してください</t>
        </r>
      </text>
    </comment>
    <comment ref="S44" authorId="0" shapeId="0">
      <text>
        <r>
          <rPr>
            <b/>
            <sz val="9"/>
            <color indexed="81"/>
            <rFont val="MS P ゴシック"/>
            <family val="3"/>
            <charset val="128"/>
          </rPr>
          <t>ここの金額と採択業者の見積金額（税込）が合致するようにしてください</t>
        </r>
      </text>
    </comment>
  </commentList>
</comments>
</file>

<file path=xl/sharedStrings.xml><?xml version="1.0" encoding="utf-8"?>
<sst xmlns="http://schemas.openxmlformats.org/spreadsheetml/2006/main" count="440" uniqueCount="154">
  <si>
    <t>学校名</t>
    <rPh sb="0" eb="3">
      <t>ガッコウメイ</t>
    </rPh>
    <phoneticPr fontId="3"/>
  </si>
  <si>
    <t>学校法人名</t>
    <rPh sb="0" eb="2">
      <t>ガッコウ</t>
    </rPh>
    <rPh sb="2" eb="4">
      <t>ホウジン</t>
    </rPh>
    <rPh sb="4" eb="5">
      <t>メイ</t>
    </rPh>
    <phoneticPr fontId="3"/>
  </si>
  <si>
    <t>様式１</t>
    <rPh sb="0" eb="2">
      <t>ヨウシキ</t>
    </rPh>
    <phoneticPr fontId="3"/>
  </si>
  <si>
    <t>計　画　調　書</t>
    <rPh sb="0" eb="1">
      <t>ケイ</t>
    </rPh>
    <rPh sb="2" eb="3">
      <t>ガ</t>
    </rPh>
    <rPh sb="4" eb="5">
      <t>チョウ</t>
    </rPh>
    <rPh sb="6" eb="7">
      <t>ショ</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</si>
  <si>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</si>
  <si>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</si>
  <si>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</si>
  <si>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</si>
  <si>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</si>
  <si>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</si>
  <si>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</si>
  <si>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</si>
  <si>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</si>
  <si>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</si>
  <si>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</si>
  <si>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</si>
  <si>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</si>
  <si>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</si>
  <si>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学校名</t>
    <rPh sb="0" eb="2">
      <t>ガッコウ</t>
    </rPh>
    <rPh sb="2" eb="3">
      <t>メイ</t>
    </rPh>
    <phoneticPr fontId="3"/>
  </si>
  <si>
    <t>↓該当の有無を記載すること</t>
    <rPh sb="1" eb="3">
      <t>ガイトウ</t>
    </rPh>
    <rPh sb="4" eb="6">
      <t>ウム</t>
    </rPh>
    <rPh sb="7" eb="9">
      <t>キサイ</t>
    </rPh>
    <phoneticPr fontId="3"/>
  </si>
  <si>
    <t>機器の説明</t>
    <rPh sb="0" eb="2">
      <t>キキ</t>
    </rPh>
    <rPh sb="3" eb="5">
      <t>セツメイ</t>
    </rPh>
    <phoneticPr fontId="2"/>
  </si>
  <si>
    <t>法人本部所在地</t>
    <rPh sb="0" eb="2">
      <t>ホウジン</t>
    </rPh>
    <rPh sb="2" eb="4">
      <t>ホンブ</t>
    </rPh>
    <rPh sb="4" eb="7">
      <t>ショザイチ</t>
    </rPh>
    <phoneticPr fontId="3"/>
  </si>
  <si>
    <t>　</t>
  </si>
  <si>
    <t>機器名</t>
    <rPh sb="0" eb="2">
      <t>キキ</t>
    </rPh>
    <rPh sb="2" eb="3">
      <t>メイ</t>
    </rPh>
    <phoneticPr fontId="2"/>
  </si>
  <si>
    <t>機器の区分</t>
    <rPh sb="0" eb="2">
      <t>キキ</t>
    </rPh>
    <rPh sb="3" eb="5">
      <t>クブン</t>
    </rPh>
    <phoneticPr fontId="2"/>
  </si>
  <si>
    <t>数量</t>
    <rPh sb="0" eb="2">
      <t>スウリョウ</t>
    </rPh>
    <phoneticPr fontId="2"/>
  </si>
  <si>
    <t>単価（円）</t>
    <rPh sb="0" eb="2">
      <t>タンカ</t>
    </rPh>
    <rPh sb="3" eb="4">
      <t>エン</t>
    </rPh>
    <phoneticPr fontId="2"/>
  </si>
  <si>
    <t>見積金額（円）</t>
    <rPh sb="0" eb="2">
      <t>ミツモリ</t>
    </rPh>
    <rPh sb="2" eb="4">
      <t>キンガク</t>
    </rPh>
    <rPh sb="5" eb="6">
      <t>エン</t>
    </rPh>
    <phoneticPr fontId="2"/>
  </si>
  <si>
    <t>補助対象物品</t>
    <rPh sb="0" eb="2">
      <t>ホジョ</t>
    </rPh>
    <rPh sb="2" eb="4">
      <t>タイショウ</t>
    </rPh>
    <rPh sb="4" eb="6">
      <t>ブッピン</t>
    </rPh>
    <phoneticPr fontId="2"/>
  </si>
  <si>
    <t>補助対象外物品</t>
    <rPh sb="0" eb="2">
      <t>ホジョ</t>
    </rPh>
    <rPh sb="2" eb="4">
      <t>タイショウ</t>
    </rPh>
    <rPh sb="4" eb="5">
      <t>ガイ</t>
    </rPh>
    <rPh sb="5" eb="7">
      <t>ブッピン</t>
    </rPh>
    <phoneticPr fontId="2"/>
  </si>
  <si>
    <t>本体台数→</t>
    <rPh sb="0" eb="2">
      <t>ホンタイ</t>
    </rPh>
    <rPh sb="2" eb="4">
      <t>ダイスウ</t>
    </rPh>
    <phoneticPr fontId="2"/>
  </si>
  <si>
    <t>×</t>
    <phoneticPr fontId="2"/>
  </si>
  <si>
    <t>１台当たり割り戻し単価→</t>
    <rPh sb="1" eb="2">
      <t>ダイ</t>
    </rPh>
    <rPh sb="2" eb="3">
      <t>ア</t>
    </rPh>
    <rPh sb="5" eb="6">
      <t>ワ</t>
    </rPh>
    <rPh sb="7" eb="8">
      <t>モド</t>
    </rPh>
    <rPh sb="9" eb="11">
      <t>タンカ</t>
    </rPh>
    <phoneticPr fontId="2"/>
  </si>
  <si>
    <t>管理責任者 所属・職・氏名</t>
    <rPh sb="0" eb="2">
      <t>カンリ</t>
    </rPh>
    <rPh sb="2" eb="4">
      <t>セキニン</t>
    </rPh>
    <rPh sb="4" eb="5">
      <t>シャ</t>
    </rPh>
    <rPh sb="6" eb="8">
      <t>ショゾク</t>
    </rPh>
    <rPh sb="9" eb="10">
      <t>ショク</t>
    </rPh>
    <rPh sb="11" eb="13">
      <t>シメイ</t>
    </rPh>
    <phoneticPr fontId="3"/>
  </si>
  <si>
    <t>その他</t>
  </si>
  <si>
    <t>学習用アプリケーション</t>
    <rPh sb="0" eb="3">
      <t>ガクシュウヨウ</t>
    </rPh>
    <phoneticPr fontId="2"/>
  </si>
  <si>
    <t>＊＊＊＊＊＊＊＊＊</t>
    <phoneticPr fontId="2"/>
  </si>
  <si>
    <t>既存環境設定変更費</t>
    <rPh sb="0" eb="2">
      <t>キゾン</t>
    </rPh>
    <rPh sb="2" eb="4">
      <t>カンキョウ</t>
    </rPh>
    <rPh sb="4" eb="6">
      <t>セッテイ</t>
    </rPh>
    <rPh sb="6" eb="8">
      <t>ヘンコウ</t>
    </rPh>
    <rPh sb="8" eb="9">
      <t>ヒ</t>
    </rPh>
    <phoneticPr fontId="2"/>
  </si>
  <si>
    <t>事業総額（税込）→</t>
    <rPh sb="0" eb="2">
      <t>ジギョウ</t>
    </rPh>
    <rPh sb="2" eb="4">
      <t>ソウガク</t>
    </rPh>
    <rPh sb="5" eb="7">
      <t>ゼイコ</t>
    </rPh>
    <phoneticPr fontId="2"/>
  </si>
  <si>
    <t>私立学校情報機器整備費に係る確認事項</t>
    <rPh sb="0" eb="2">
      <t>シリツ</t>
    </rPh>
    <rPh sb="2" eb="4">
      <t>ガッコウ</t>
    </rPh>
    <rPh sb="4" eb="6">
      <t>ジョウホウ</t>
    </rPh>
    <rPh sb="6" eb="8">
      <t>キキ</t>
    </rPh>
    <rPh sb="8" eb="10">
      <t>セイビ</t>
    </rPh>
    <rPh sb="10" eb="11">
      <t>ヒ</t>
    </rPh>
    <rPh sb="12" eb="13">
      <t>カカ</t>
    </rPh>
    <rPh sb="14" eb="16">
      <t>カクニン</t>
    </rPh>
    <rPh sb="16" eb="18">
      <t>ジコウ</t>
    </rPh>
    <phoneticPr fontId="3"/>
  </si>
  <si>
    <t>＊＊県＊＊市＊＊町１－１</t>
    <phoneticPr fontId="2"/>
  </si>
  <si>
    <t>専用キーボード</t>
    <phoneticPr fontId="2"/>
  </si>
  <si>
    <t>配送費</t>
    <phoneticPr fontId="2"/>
  </si>
  <si>
    <t>消費税</t>
    <phoneticPr fontId="2"/>
  </si>
  <si>
    <t xml:space="preserve">   ①　他の国庫補助を受けている事業（予定を含む。）</t>
    <phoneticPr fontId="2"/>
  </si>
  <si>
    <t>リ　ー　ス</t>
    <phoneticPr fontId="2"/>
  </si>
  <si>
    <t>月額単価（円）</t>
    <rPh sb="0" eb="2">
      <t>ゲツガク</t>
    </rPh>
    <rPh sb="2" eb="4">
      <t>タンカ</t>
    </rPh>
    <rPh sb="5" eb="6">
      <t>エン</t>
    </rPh>
    <phoneticPr fontId="2"/>
  </si>
  <si>
    <t>※契約開始が月始めでない場合は契約月数の欄に日割りの数（小数点以下2桁まで）を入力してください。</t>
    <rPh sb="1" eb="3">
      <t>ケイヤク</t>
    </rPh>
    <rPh sb="3" eb="5">
      <t>カイシ</t>
    </rPh>
    <rPh sb="6" eb="7">
      <t>ツキ</t>
    </rPh>
    <rPh sb="7" eb="8">
      <t>ハジ</t>
    </rPh>
    <rPh sb="12" eb="14">
      <t>バアイ</t>
    </rPh>
    <rPh sb="15" eb="17">
      <t>ケイヤク</t>
    </rPh>
    <rPh sb="17" eb="19">
      <t>ゲッスウ</t>
    </rPh>
    <rPh sb="20" eb="21">
      <t>ラン</t>
    </rPh>
    <rPh sb="22" eb="24">
      <t>ヒワ</t>
    </rPh>
    <rPh sb="26" eb="27">
      <t>カズ</t>
    </rPh>
    <rPh sb="28" eb="31">
      <t>ショウスウテン</t>
    </rPh>
    <rPh sb="31" eb="33">
      <t>イカ</t>
    </rPh>
    <rPh sb="34" eb="35">
      <t>ケタ</t>
    </rPh>
    <rPh sb="39" eb="41">
      <t>ニュウリョク</t>
    </rPh>
    <phoneticPr fontId="2"/>
  </si>
  <si>
    <t>△△　△△</t>
    <phoneticPr fontId="2"/>
  </si>
  <si>
    <t>***-****-****</t>
    <phoneticPr fontId="2"/>
  </si>
  <si>
    <t>　 ③　整備済みの学習者用コンピュータにかかる経費（継続して使用する場合のリース契約にかか</t>
    <phoneticPr fontId="3"/>
  </si>
  <si>
    <t xml:space="preserve">        る経費や、廃棄する場合のその撤去等にかかる経費を含む）</t>
    <phoneticPr fontId="2"/>
  </si>
  <si>
    <t>　 ⑤　有償のソフトウェア</t>
    <rPh sb="4" eb="6">
      <t>ユウショウ</t>
    </rPh>
    <phoneticPr fontId="2"/>
  </si>
  <si>
    <t xml:space="preserve"> 　⑥　補助対象整備台数を超えた学習者用コンピュータの整備にかかる経費</t>
    <phoneticPr fontId="2"/>
  </si>
  <si>
    <t>私立学校情報機器整備費</t>
    <rPh sb="0" eb="2">
      <t>シリツ</t>
    </rPh>
    <rPh sb="2" eb="4">
      <t>ガッコウ</t>
    </rPh>
    <rPh sb="4" eb="6">
      <t>ジョウホウ</t>
    </rPh>
    <rPh sb="6" eb="8">
      <t>キキ</t>
    </rPh>
    <rPh sb="8" eb="10">
      <t>セイビ</t>
    </rPh>
    <rPh sb="10" eb="11">
      <t>ヒ</t>
    </rPh>
    <phoneticPr fontId="3"/>
  </si>
  <si>
    <t>ヵ月</t>
    <rPh sb="1" eb="2">
      <t>ゲツ</t>
    </rPh>
    <phoneticPr fontId="2"/>
  </si>
  <si>
    <t>リース開始予定日→</t>
    <rPh sb="3" eb="5">
      <t>カイシ</t>
    </rPh>
    <rPh sb="5" eb="8">
      <t>ヨテイビ</t>
    </rPh>
    <phoneticPr fontId="2"/>
  </si>
  <si>
    <t>うち補助対象予定期間→</t>
    <rPh sb="2" eb="4">
      <t>ホジョ</t>
    </rPh>
    <rPh sb="4" eb="6">
      <t>タイショウ</t>
    </rPh>
    <rPh sb="6" eb="8">
      <t>ヨテイ</t>
    </rPh>
    <rPh sb="8" eb="10">
      <t>キカン</t>
    </rPh>
    <phoneticPr fontId="2"/>
  </si>
  <si>
    <t>補助対象期間の事業総額（税込）→</t>
    <rPh sb="0" eb="2">
      <t>ホジョ</t>
    </rPh>
    <rPh sb="2" eb="4">
      <t>タイショウ</t>
    </rPh>
    <rPh sb="4" eb="6">
      <t>キカン</t>
    </rPh>
    <rPh sb="7" eb="9">
      <t>ジギョウ</t>
    </rPh>
    <rPh sb="9" eb="11">
      <t>ソウガク</t>
    </rPh>
    <rPh sb="12" eb="14">
      <t>ゼイコ</t>
    </rPh>
    <phoneticPr fontId="2"/>
  </si>
  <si>
    <t>リース期間の事業総額（税込）→</t>
    <rPh sb="3" eb="5">
      <t>キカン</t>
    </rPh>
    <rPh sb="6" eb="8">
      <t>ジギョウ</t>
    </rPh>
    <rPh sb="8" eb="10">
      <t>ソウガク</t>
    </rPh>
    <rPh sb="11" eb="13">
      <t>ゼイコ</t>
    </rPh>
    <phoneticPr fontId="2"/>
  </si>
  <si>
    <t>月額費用（円）</t>
    <rPh sb="0" eb="2">
      <t>ゲツガク</t>
    </rPh>
    <rPh sb="2" eb="4">
      <t>ヒヨウ</t>
    </rPh>
    <rPh sb="5" eb="6">
      <t>エン</t>
    </rPh>
    <phoneticPr fontId="2"/>
  </si>
  <si>
    <t>補助対象の契約月数（ヵ月）</t>
    <rPh sb="0" eb="2">
      <t>ホジョ</t>
    </rPh>
    <rPh sb="2" eb="4">
      <t>タイショウ</t>
    </rPh>
    <rPh sb="5" eb="7">
      <t>ケイヤク</t>
    </rPh>
    <rPh sb="7" eb="9">
      <t>ゲッスウ</t>
    </rPh>
    <rPh sb="11" eb="12">
      <t>ガツ</t>
    </rPh>
    <phoneticPr fontId="2"/>
  </si>
  <si>
    <t>補助申請予定額（千円）</t>
    <rPh sb="0" eb="2">
      <t>ホジョ</t>
    </rPh>
    <rPh sb="2" eb="4">
      <t>シンセイ</t>
    </rPh>
    <rPh sb="4" eb="6">
      <t>ヨテイ</t>
    </rPh>
    <rPh sb="6" eb="7">
      <t>ガク</t>
    </rPh>
    <rPh sb="8" eb="10">
      <t>センエン</t>
    </rPh>
    <phoneticPr fontId="2"/>
  </si>
  <si>
    <t>補助対象外品目</t>
  </si>
  <si>
    <t>端末</t>
  </si>
  <si>
    <t>キーボード</t>
  </si>
  <si>
    <t>予備用タブレット端末</t>
    <rPh sb="0" eb="3">
      <t>ヨビヨウ</t>
    </rPh>
    <rPh sb="8" eb="10">
      <t>タンマツ</t>
    </rPh>
    <phoneticPr fontId="2"/>
  </si>
  <si>
    <t>予備用キーボード</t>
    <rPh sb="0" eb="3">
      <t>ヨビヨウ</t>
    </rPh>
    <phoneticPr fontId="2"/>
  </si>
  <si>
    <t>消費税</t>
    <rPh sb="0" eb="3">
      <t>ショウヒゼイ</t>
    </rPh>
    <phoneticPr fontId="2"/>
  </si>
  <si>
    <t>契約期間→</t>
    <rPh sb="0" eb="2">
      <t>ケイヤク</t>
    </rPh>
    <rPh sb="2" eb="4">
      <t>キカン</t>
    </rPh>
    <phoneticPr fontId="2"/>
  </si>
  <si>
    <t>設定作業費</t>
    <rPh sb="0" eb="2">
      <t>セッテイ</t>
    </rPh>
    <rPh sb="2" eb="4">
      <t>サギョウ</t>
    </rPh>
    <rPh sb="4" eb="5">
      <t>ヒ</t>
    </rPh>
    <phoneticPr fontId="2"/>
  </si>
  <si>
    <t>学校法人○○学園</t>
    <phoneticPr fontId="2"/>
  </si>
  <si>
    <t>購　　　入</t>
    <rPh sb="0" eb="1">
      <t>コウ</t>
    </rPh>
    <rPh sb="4" eb="5">
      <t>ハイ</t>
    </rPh>
    <phoneticPr fontId="2"/>
  </si>
  <si>
    <t>様式2</t>
    <rPh sb="0" eb="2">
      <t>ヨウシキ</t>
    </rPh>
    <phoneticPr fontId="3"/>
  </si>
  <si>
    <t>様式3</t>
    <rPh sb="0" eb="2">
      <t>ヨウシキ</t>
    </rPh>
    <phoneticPr fontId="3"/>
  </si>
  <si>
    <t>補助単価</t>
    <rPh sb="0" eb="2">
      <t>ホジョ</t>
    </rPh>
    <phoneticPr fontId="2"/>
  </si>
  <si>
    <t>生徒数</t>
    <rPh sb="0" eb="2">
      <t>セイト</t>
    </rPh>
    <rPh sb="2" eb="3">
      <t>スウ</t>
    </rPh>
    <phoneticPr fontId="2"/>
  </si>
  <si>
    <t>補助対象
端末台数</t>
    <rPh sb="0" eb="2">
      <t>ホジョ</t>
    </rPh>
    <rPh sb="2" eb="4">
      <t>タイショウ</t>
    </rPh>
    <rPh sb="5" eb="7">
      <t>タンマツ</t>
    </rPh>
    <rPh sb="7" eb="9">
      <t>ダイスウ</t>
    </rPh>
    <phoneticPr fontId="2"/>
  </si>
  <si>
    <t>補助対象事業経費</t>
    <rPh sb="0" eb="2">
      <t>ホジョ</t>
    </rPh>
    <rPh sb="2" eb="4">
      <t>タイショウ</t>
    </rPh>
    <rPh sb="4" eb="6">
      <t>ジギョウ</t>
    </rPh>
    <rPh sb="6" eb="8">
      <t>ケイヒ</t>
    </rPh>
    <phoneticPr fontId="2"/>
  </si>
  <si>
    <t>普通科コース用タブレット端末</t>
    <rPh sb="0" eb="2">
      <t>フツウ</t>
    </rPh>
    <rPh sb="2" eb="3">
      <t>カ</t>
    </rPh>
    <rPh sb="6" eb="7">
      <t>ヨウ</t>
    </rPh>
    <phoneticPr fontId="2"/>
  </si>
  <si>
    <t>特進コース用タブレット端末</t>
    <rPh sb="0" eb="2">
      <t>トクシン</t>
    </rPh>
    <rPh sb="5" eb="6">
      <t>ヨウ</t>
    </rPh>
    <phoneticPr fontId="2"/>
  </si>
  <si>
    <t>　 ④　令和４年度以降にかかる経費</t>
    <phoneticPr fontId="3"/>
  </si>
  <si>
    <t>（児童生徒１人１台端末の整備事業（高等学校段階））</t>
    <rPh sb="1" eb="3">
      <t>ジドウ</t>
    </rPh>
    <rPh sb="3" eb="5">
      <t>セイト</t>
    </rPh>
    <rPh sb="5" eb="7">
      <t>ヒトリ</t>
    </rPh>
    <rPh sb="8" eb="9">
      <t>ダイ</t>
    </rPh>
    <rPh sb="9" eb="11">
      <t>タンマツ</t>
    </rPh>
    <rPh sb="12" eb="14">
      <t>セイビ</t>
    </rPh>
    <rPh sb="14" eb="16">
      <t>ジギョウ</t>
    </rPh>
    <rPh sb="17" eb="19">
      <t>コウトウ</t>
    </rPh>
    <rPh sb="19" eb="21">
      <t>ガッコウ</t>
    </rPh>
    <rPh sb="21" eb="23">
      <t>ダンカイ</t>
    </rPh>
    <phoneticPr fontId="2"/>
  </si>
  <si>
    <t>（児童生徒１人１台端末の整備事業（高等学校段階））</t>
    <rPh sb="17" eb="19">
      <t>コウトウ</t>
    </rPh>
    <rPh sb="19" eb="21">
      <t>ガッコウ</t>
    </rPh>
    <phoneticPr fontId="2"/>
  </si>
  <si>
    <t xml:space="preserve">   ②　前年度以前に契約が締結されている事業など、事前に着手しているもの</t>
    <rPh sb="5" eb="6">
      <t>マエ</t>
    </rPh>
    <phoneticPr fontId="2"/>
  </si>
  <si>
    <t>選択してください</t>
  </si>
  <si>
    <t>令和３年度</t>
  </si>
  <si>
    <t>下記の生徒数及び高校生等奨学給付金の受給者数の基準年度を選択してください</t>
    <rPh sb="0" eb="2">
      <t>カキ</t>
    </rPh>
    <rPh sb="3" eb="6">
      <t>セイトスウ</t>
    </rPh>
    <rPh sb="6" eb="7">
      <t>オヨ</t>
    </rPh>
    <rPh sb="8" eb="11">
      <t>コウコウセイ</t>
    </rPh>
    <rPh sb="11" eb="12">
      <t>トウ</t>
    </rPh>
    <rPh sb="12" eb="14">
      <t>ショウガク</t>
    </rPh>
    <rPh sb="14" eb="17">
      <t>キュウフキン</t>
    </rPh>
    <rPh sb="18" eb="21">
      <t>ジュキュウシャ</t>
    </rPh>
    <rPh sb="21" eb="22">
      <t>スウ</t>
    </rPh>
    <rPh sb="23" eb="25">
      <t>キジュン</t>
    </rPh>
    <rPh sb="25" eb="27">
      <t>ネンド</t>
    </rPh>
    <rPh sb="28" eb="30">
      <t>センタク</t>
    </rPh>
    <phoneticPr fontId="2"/>
  </si>
  <si>
    <t>※令和２年度を選択した場合は令和３年３月31日時点、令和３年度を選択した場合は令和３年５月１日時点の生徒数及び受給者数（見込みを含む）を下記に記載ください。</t>
    <rPh sb="1" eb="3">
      <t>レイワ</t>
    </rPh>
    <rPh sb="4" eb="6">
      <t>ネンド</t>
    </rPh>
    <rPh sb="7" eb="9">
      <t>センタク</t>
    </rPh>
    <rPh sb="11" eb="13">
      <t>バアイ</t>
    </rPh>
    <rPh sb="14" eb="16">
      <t>レイワ</t>
    </rPh>
    <rPh sb="17" eb="18">
      <t>ネン</t>
    </rPh>
    <rPh sb="19" eb="20">
      <t>ガツ</t>
    </rPh>
    <rPh sb="22" eb="23">
      <t>ニチ</t>
    </rPh>
    <rPh sb="23" eb="25">
      <t>ジテン</t>
    </rPh>
    <rPh sb="26" eb="28">
      <t>レイワ</t>
    </rPh>
    <rPh sb="29" eb="31">
      <t>ネンド</t>
    </rPh>
    <rPh sb="32" eb="34">
      <t>センタク</t>
    </rPh>
    <rPh sb="36" eb="38">
      <t>バアイ</t>
    </rPh>
    <rPh sb="39" eb="41">
      <t>レイワ</t>
    </rPh>
    <rPh sb="42" eb="43">
      <t>ネン</t>
    </rPh>
    <rPh sb="44" eb="45">
      <t>ガツ</t>
    </rPh>
    <rPh sb="46" eb="47">
      <t>ニチ</t>
    </rPh>
    <rPh sb="47" eb="49">
      <t>ジテン</t>
    </rPh>
    <rPh sb="50" eb="52">
      <t>セイト</t>
    </rPh>
    <rPh sb="52" eb="53">
      <t>スウ</t>
    </rPh>
    <rPh sb="53" eb="54">
      <t>オヨ</t>
    </rPh>
    <rPh sb="55" eb="58">
      <t>ジュキュウシャ</t>
    </rPh>
    <rPh sb="58" eb="59">
      <t>スウ</t>
    </rPh>
    <rPh sb="60" eb="61">
      <t>ミ</t>
    </rPh>
    <rPh sb="61" eb="62">
      <t>コ</t>
    </rPh>
    <rPh sb="64" eb="65">
      <t>フク</t>
    </rPh>
    <rPh sb="68" eb="70">
      <t>カキ</t>
    </rPh>
    <rPh sb="71" eb="73">
      <t>キサイ</t>
    </rPh>
    <phoneticPr fontId="2"/>
  </si>
  <si>
    <t>高校生等奨学給付金の
受給者数
（自都道府県内）</t>
    <rPh sb="0" eb="3">
      <t>コウコウセイ</t>
    </rPh>
    <rPh sb="3" eb="4">
      <t>トウ</t>
    </rPh>
    <rPh sb="4" eb="6">
      <t>ショウガク</t>
    </rPh>
    <rPh sb="6" eb="9">
      <t>キュウフキン</t>
    </rPh>
    <rPh sb="11" eb="14">
      <t>ジュキュウシャ</t>
    </rPh>
    <rPh sb="14" eb="15">
      <t>スウ</t>
    </rPh>
    <rPh sb="17" eb="18">
      <t>ジ</t>
    </rPh>
    <rPh sb="18" eb="22">
      <t>トドウフケン</t>
    </rPh>
    <rPh sb="22" eb="23">
      <t>ナイ</t>
    </rPh>
    <phoneticPr fontId="2"/>
  </si>
  <si>
    <t>高校生等奨学給付金の受給者数
（自都道府県外）</t>
    <rPh sb="0" eb="9">
      <t>コウコウセイトウショウガクキュウフキン</t>
    </rPh>
    <rPh sb="10" eb="12">
      <t>ジュキュウ</t>
    </rPh>
    <rPh sb="13" eb="14">
      <t>スウ</t>
    </rPh>
    <rPh sb="16" eb="17">
      <t>ジ</t>
    </rPh>
    <rPh sb="17" eb="21">
      <t>トドウフケン</t>
    </rPh>
    <rPh sb="21" eb="22">
      <t>ガイ</t>
    </rPh>
    <phoneticPr fontId="2"/>
  </si>
  <si>
    <t>高校生等奨学給付金の
受給者数
合計</t>
    <rPh sb="0" eb="4">
      <t>コウコウセイトウ</t>
    </rPh>
    <rPh sb="4" eb="6">
      <t>ショウガク</t>
    </rPh>
    <rPh sb="6" eb="9">
      <t>キュウフキン</t>
    </rPh>
    <rPh sb="11" eb="14">
      <t>ジュキュウシャ</t>
    </rPh>
    <rPh sb="14" eb="15">
      <t>スウ</t>
    </rPh>
    <rPh sb="16" eb="18">
      <t>ゴウケイ</t>
    </rPh>
    <phoneticPr fontId="2"/>
  </si>
  <si>
    <t>自都道府県外の高校生等奨学給付金受給者数を把握できていない場合</t>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</si>
  <si>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</si>
  <si>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</si>
  <si>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</si>
  <si>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</si>
  <si>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</si>
  <si>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</si>
  <si>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</si>
  <si>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</si>
  <si>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</si>
  <si>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</si>
  <si>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</si>
  <si>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</si>
  <si>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</si>
  <si>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</si>
  <si>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</si>
  <si>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</si>
  <si>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</si>
  <si>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</si>
  <si>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</si>
  <si>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</si>
  <si>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</si>
  <si>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</si>
  <si>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</si>
  <si>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</si>
  <si>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</si>
  <si>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</si>
  <si>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</si>
  <si>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</si>
  <si>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</si>
  <si>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</si>
  <si>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</si>
  <si>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</si>
  <si>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</si>
  <si>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</si>
  <si>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</si>
  <si>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</si>
  <si>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</si>
  <si>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</si>
  <si>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</si>
  <si>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</si>
  <si>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</si>
  <si>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</si>
  <si>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</si>
  <si>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</si>
  <si>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</si>
  <si>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</si>
  <si>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</si>
  <si>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生徒数</t>
    <rPh sb="0" eb="3">
      <t>セイトスウ</t>
    </rPh>
    <phoneticPr fontId="2"/>
  </si>
  <si>
    <t>奨学給付金受給者数</t>
    <rPh sb="0" eb="2">
      <t>ショウガク</t>
    </rPh>
    <rPh sb="2" eb="5">
      <t>キュウフキン</t>
    </rPh>
    <rPh sb="5" eb="8">
      <t>ジュキュウシャ</t>
    </rPh>
    <rPh sb="8" eb="9">
      <t>スウ</t>
    </rPh>
    <phoneticPr fontId="2"/>
  </si>
  <si>
    <t>No.</t>
    <phoneticPr fontId="2"/>
  </si>
  <si>
    <t>都道府県名</t>
    <rPh sb="0" eb="4">
      <t>トドウフケン</t>
    </rPh>
    <rPh sb="4" eb="5">
      <t>メイ</t>
    </rPh>
    <phoneticPr fontId="2"/>
  </si>
  <si>
    <t>下記の自都道府県外の生徒数を選択してください</t>
    <rPh sb="0" eb="2">
      <t>カキ</t>
    </rPh>
    <rPh sb="3" eb="9">
      <t>ジトドウフケンガイ</t>
    </rPh>
    <rPh sb="10" eb="13">
      <t>セイトスウ</t>
    </rPh>
    <rPh sb="14" eb="16">
      <t>センタク</t>
    </rPh>
    <phoneticPr fontId="2"/>
  </si>
  <si>
    <t>Ａ．自都道府県外の生徒数を</t>
    <rPh sb="2" eb="8">
      <t>ジトドウフケンガイ</t>
    </rPh>
    <rPh sb="9" eb="12">
      <t>セイトスウ</t>
    </rPh>
    <phoneticPr fontId="2"/>
  </si>
  <si>
    <t>Ｂ．自都道府県外の奨学給付金受給者数を</t>
    <rPh sb="2" eb="3">
      <t>ジ</t>
    </rPh>
    <rPh sb="3" eb="7">
      <t>トドウフケン</t>
    </rPh>
    <rPh sb="7" eb="8">
      <t>ガイ</t>
    </rPh>
    <rPh sb="9" eb="18">
      <t>ショウガクキュウフキンジュキュウシャスウ</t>
    </rPh>
    <phoneticPr fontId="2"/>
  </si>
  <si>
    <t>把握できている</t>
  </si>
  <si>
    <t>※選択項目Ａ「把握できている」Ｂ「把握できている」を選択した場合、様式１－２の「生徒数」「奨学給付金受給者数」の欄に半角数字で入力してください</t>
    <rPh sb="1" eb="3">
      <t>センタク</t>
    </rPh>
    <rPh sb="3" eb="5">
      <t>コウモク</t>
    </rPh>
    <rPh sb="7" eb="9">
      <t>ハアク</t>
    </rPh>
    <rPh sb="17" eb="19">
      <t>ハアク</t>
    </rPh>
    <rPh sb="26" eb="28">
      <t>センタク</t>
    </rPh>
    <rPh sb="30" eb="32">
      <t>バアイ</t>
    </rPh>
    <rPh sb="33" eb="35">
      <t>ヨウシキ</t>
    </rPh>
    <rPh sb="40" eb="43">
      <t>セイトスウ</t>
    </rPh>
    <rPh sb="45" eb="47">
      <t>ショウガク</t>
    </rPh>
    <rPh sb="47" eb="50">
      <t>キュウフキン</t>
    </rPh>
    <rPh sb="50" eb="53">
      <t>ジュキュウシャ</t>
    </rPh>
    <rPh sb="53" eb="54">
      <t>スウ</t>
    </rPh>
    <rPh sb="56" eb="57">
      <t>ラン</t>
    </rPh>
    <rPh sb="58" eb="60">
      <t>ハンカク</t>
    </rPh>
    <rPh sb="60" eb="62">
      <t>スウジ</t>
    </rPh>
    <rPh sb="63" eb="65">
      <t>ニュウリョク</t>
    </rPh>
    <phoneticPr fontId="2"/>
  </si>
  <si>
    <t>合計数</t>
    <rPh sb="0" eb="2">
      <t>ゴウケイ</t>
    </rPh>
    <rPh sb="2" eb="3">
      <t>スウ</t>
    </rPh>
    <phoneticPr fontId="2"/>
  </si>
  <si>
    <t>※選択項目Ａ「把握できていない」Ｂ「把握できていない」を選択した場合、様式１－２は未記入でお願いします。（文部科学省にて照会をかけて調査し結果を返送いたします）</t>
    <rPh sb="1" eb="3">
      <t>センタク</t>
    </rPh>
    <rPh sb="3" eb="5">
      <t>コウモク</t>
    </rPh>
    <rPh sb="7" eb="9">
      <t>ハアク</t>
    </rPh>
    <rPh sb="18" eb="20">
      <t>ハアク</t>
    </rPh>
    <rPh sb="28" eb="30">
      <t>センタク</t>
    </rPh>
    <rPh sb="32" eb="34">
      <t>バアイ</t>
    </rPh>
    <rPh sb="35" eb="37">
      <t>ヨウシキ</t>
    </rPh>
    <rPh sb="41" eb="44">
      <t>ミキニュウ</t>
    </rPh>
    <rPh sb="46" eb="47">
      <t>ネガ</t>
    </rPh>
    <rPh sb="53" eb="55">
      <t>モンブ</t>
    </rPh>
    <rPh sb="55" eb="58">
      <t>カガクショウ</t>
    </rPh>
    <rPh sb="60" eb="62">
      <t>ショウカイ</t>
    </rPh>
    <rPh sb="66" eb="68">
      <t>チョウサ</t>
    </rPh>
    <rPh sb="69" eb="71">
      <t>ケッカ</t>
    </rPh>
    <rPh sb="72" eb="74">
      <t>ヘンソウ</t>
    </rPh>
    <phoneticPr fontId="2"/>
  </si>
  <si>
    <t>○○高等学校</t>
    <rPh sb="2" eb="4">
      <t>コウトウ</t>
    </rPh>
    <phoneticPr fontId="2"/>
  </si>
  <si>
    <t>様式１－２</t>
    <rPh sb="0" eb="2">
      <t>ヨウシキ</t>
    </rPh>
    <phoneticPr fontId="2"/>
  </si>
  <si>
    <t>※選択項目Ａ「把握できている」Ｂ「把握できていない」を選択した場合、様式１－２の「生徒数」の欄に半角数字で入力してください（文部科学省にて照会をかけて調査し結果を返送いたします）</t>
    <rPh sb="1" eb="3">
      <t>センタク</t>
    </rPh>
    <rPh sb="3" eb="5">
      <t>コウモク</t>
    </rPh>
    <rPh sb="7" eb="9">
      <t>ハアク</t>
    </rPh>
    <rPh sb="17" eb="19">
      <t>ハアク</t>
    </rPh>
    <rPh sb="27" eb="29">
      <t>センタク</t>
    </rPh>
    <rPh sb="31" eb="33">
      <t>バアイ</t>
    </rPh>
    <rPh sb="34" eb="36">
      <t>ヨウシキ</t>
    </rPh>
    <rPh sb="41" eb="44">
      <t>セイトスウ</t>
    </rPh>
    <rPh sb="46" eb="47">
      <t>ラン</t>
    </rPh>
    <rPh sb="48" eb="50">
      <t>ハンカク</t>
    </rPh>
    <rPh sb="50" eb="52">
      <t>スウジ</t>
    </rPh>
    <rPh sb="53" eb="5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</si>
</sst>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411]ggge&quot;年&quot;m&quot;月&quot;d&quot;日&quot;;@"/>
    <numFmt numFmtId="178" formatCode="0&quot;　人&quot;"/>
    <numFmt numFmtId="179" formatCode="0&quot;　台&quot;"/>
    <numFmt numFmtId="180" formatCode="#,###"/>
  </numFmts>
  <fonts count="1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scheme val="minor"/>
    </font>
    <font>
      <sz val="11"/>
      <color theme="1"/>
      <name val="ＭＳ Ｐゴシック"/>
      <family val="2"/>
      <charset val="128"/>
      <scheme val="minor"/>
    </font>
    <font>
      <sz val="18"/>
      <name val="ＭＳ Ｐゴシック"/>
      <family val="3"/>
      <charset val="128"/>
    </font>
    <font>
      <b/>
      <sz val="9"/>
      <color indexed="81"/>
      <name val="MS P ゴシック"/>
      <family val="3"/>
      <charset val="128"/>
    </font>
    <font>
      <b/>
      <sz val="11"/>
      <color theme="1"/>
      <name val="ＭＳ Ｐゴシック"/>
      <family val="3"/>
      <charset val="128"/>
      <scheme val="minor"/>
    </font>
    <font>
      <sz val="18"/>
      <color theme="1"/>
      <name val="ＭＳ Ｐゴシック"/>
      <family val="2"/>
      <charset val="128"/>
      <scheme val="minor"/>
    </font>
    <font>
      <sz val="22"/>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double">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cellStyleXfs>
  <cellXfs count="166">
    <xf numFmtId="0" fontId="0" fillId="0" borderId="0" xfId="0">
      <alignment vertical="center"/>
    </xf>
    <xf numFmtId="38" fontId="0" fillId="0" borderId="4" xfId="1" applyFont="1" applyBorder="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4" fillId="0" borderId="0" xfId="2" applyFont="1" applyBorder="1" applyAlignment="1">
      <alignment horizontal="right" vertical="center"/>
    </xf>
    <xf numFmtId="0" fontId="5" fillId="0" borderId="0" xfId="2" applyFont="1" applyAlignment="1">
      <alignment horizontal="centerContinuous" vertical="center"/>
    </xf>
    <xf numFmtId="0" fontId="1" fillId="0" borderId="0" xfId="2" applyFont="1" applyBorder="1" applyAlignment="1">
      <alignment horizontal="centerContinuous" vertical="center"/>
    </xf>
    <xf numFmtId="0" fontId="6" fillId="0" borderId="0" xfId="2" applyFont="1" applyBorder="1" applyAlignment="1">
      <alignment horizontal="centerContinuous" vertical="center"/>
    </xf>
    <xf numFmtId="0" fontId="1" fillId="0" borderId="10" xfId="2" applyFont="1" applyBorder="1" applyAlignment="1">
      <alignment horizontal="distributed" vertical="center" justifyLastLine="1"/>
    </xf>
    <xf numFmtId="0" fontId="1" fillId="0" borderId="0" xfId="2" applyFont="1">
      <alignment vertical="center"/>
    </xf>
    <xf numFmtId="0" fontId="1" fillId="0" borderId="19" xfId="2" applyFont="1" applyBorder="1" applyAlignment="1">
      <alignment horizontal="distributed" vertical="center" wrapText="1" justifyLastLine="1"/>
    </xf>
    <xf numFmtId="0" fontId="1" fillId="0" borderId="12" xfId="2" applyFont="1" applyBorder="1" applyAlignment="1">
      <alignment horizontal="distributed" vertical="center" justifyLastLine="1"/>
    </xf>
    <xf numFmtId="0" fontId="1" fillId="0" borderId="13" xfId="2" applyFont="1" applyBorder="1" applyAlignment="1">
      <alignment horizontal="distributed" vertical="center" justifyLastLine="1"/>
    </xf>
    <xf numFmtId="176" fontId="4" fillId="0" borderId="14" xfId="2" applyNumberFormat="1" applyFont="1" applyBorder="1" applyAlignment="1">
      <alignment horizontal="right" vertical="center" shrinkToFit="1"/>
    </xf>
    <xf numFmtId="0" fontId="1" fillId="0" borderId="23" xfId="2" applyFont="1" applyBorder="1" applyAlignment="1">
      <alignment horizontal="center" vertical="center"/>
    </xf>
    <xf numFmtId="0" fontId="1" fillId="0" borderId="24" xfId="2" applyFont="1" applyBorder="1" applyAlignment="1">
      <alignment horizontal="distributed" vertical="center" justifyLastLine="1"/>
    </xf>
    <xf numFmtId="0" fontId="1" fillId="0" borderId="7" xfId="2" applyFont="1" applyBorder="1" applyAlignment="1">
      <alignment horizontal="distributed" vertical="center" justifyLastLine="1"/>
    </xf>
    <xf numFmtId="176" fontId="4" fillId="0" borderId="8" xfId="2" applyNumberFormat="1" applyFont="1" applyBorder="1" applyAlignment="1">
      <alignment horizontal="right" vertical="center" shrinkToFit="1"/>
    </xf>
    <xf numFmtId="0" fontId="1" fillId="0" borderId="25" xfId="2" applyFont="1" applyBorder="1" applyAlignment="1">
      <alignment horizontal="center" vertical="center"/>
    </xf>
    <xf numFmtId="0" fontId="1" fillId="0" borderId="26" xfId="2" applyFont="1" applyBorder="1" applyAlignment="1">
      <alignment horizontal="distributed" vertical="center" justifyLastLine="1"/>
    </xf>
    <xf numFmtId="0" fontId="1" fillId="0" borderId="27" xfId="2" applyFont="1" applyBorder="1" applyAlignment="1">
      <alignment horizontal="distributed" vertical="center" justifyLastLine="1"/>
    </xf>
    <xf numFmtId="176" fontId="4" fillId="0" borderId="28" xfId="2" applyNumberFormat="1" applyFont="1" applyBorder="1" applyAlignment="1">
      <alignment horizontal="right" vertical="center" shrinkToFit="1"/>
    </xf>
    <xf numFmtId="0" fontId="1" fillId="0" borderId="30" xfId="2" applyFont="1" applyBorder="1" applyAlignment="1">
      <alignment horizontal="center" vertical="center"/>
    </xf>
    <xf numFmtId="0" fontId="1" fillId="0" borderId="0" xfId="2" applyFont="1" applyAlignment="1">
      <alignment horizontal="right" vertical="center"/>
    </xf>
    <xf numFmtId="0" fontId="7" fillId="0" borderId="0" xfId="2" applyFont="1">
      <alignment vertical="center"/>
    </xf>
    <xf numFmtId="0" fontId="1" fillId="0" borderId="14" xfId="2" applyFont="1" applyBorder="1" applyAlignment="1">
      <alignment vertical="center"/>
    </xf>
    <xf numFmtId="0" fontId="1" fillId="0" borderId="0" xfId="2" applyFont="1" applyAlignment="1">
      <alignment horizontal="left" vertical="center" indent="1"/>
    </xf>
    <xf numFmtId="0" fontId="1" fillId="0" borderId="39" xfId="2" applyFont="1" applyBorder="1" applyAlignment="1">
      <alignment horizontal="center" vertical="center"/>
    </xf>
    <xf numFmtId="38" fontId="0" fillId="0" borderId="0" xfId="1" applyFont="1">
      <alignment vertical="center"/>
    </xf>
    <xf numFmtId="38" fontId="0" fillId="0" borderId="0" xfId="1" applyFont="1" applyAlignment="1">
      <alignment horizontal="right" vertical="center"/>
    </xf>
    <xf numFmtId="0" fontId="1" fillId="0" borderId="0" xfId="2" applyFont="1">
      <alignment vertical="center"/>
    </xf>
    <xf numFmtId="0" fontId="1" fillId="0" borderId="39" xfId="2"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38" fontId="0" fillId="0" borderId="2" xfId="1" applyFont="1"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42" xfId="0" applyBorder="1">
      <alignment vertical="center"/>
    </xf>
    <xf numFmtId="0" fontId="0" fillId="0" borderId="40" xfId="0" applyBorder="1">
      <alignment vertical="center"/>
    </xf>
    <xf numFmtId="38" fontId="0" fillId="0" borderId="40" xfId="1" applyFont="1" applyBorder="1">
      <alignment vertical="center"/>
    </xf>
    <xf numFmtId="38" fontId="0" fillId="0" borderId="41" xfId="1" applyFont="1" applyBorder="1">
      <alignment vertical="center"/>
    </xf>
    <xf numFmtId="38" fontId="0" fillId="0" borderId="48" xfId="1" applyFont="1" applyBorder="1">
      <alignment vertical="center"/>
    </xf>
    <xf numFmtId="0" fontId="0" fillId="2" borderId="12" xfId="0" applyFill="1" applyBorder="1">
      <alignment vertical="center"/>
    </xf>
    <xf numFmtId="0" fontId="0" fillId="2" borderId="1" xfId="0" applyFill="1" applyBorder="1">
      <alignment vertical="center"/>
    </xf>
    <xf numFmtId="38" fontId="0" fillId="2" borderId="1" xfId="1" applyFont="1" applyFill="1" applyBorder="1">
      <alignment vertical="center"/>
    </xf>
    <xf numFmtId="0" fontId="0" fillId="2" borderId="24" xfId="0" applyFill="1" applyBorder="1">
      <alignment vertical="center"/>
    </xf>
    <xf numFmtId="0" fontId="0" fillId="2" borderId="3" xfId="0" applyFill="1" applyBorder="1">
      <alignment vertical="center"/>
    </xf>
    <xf numFmtId="38" fontId="0" fillId="2" borderId="3" xfId="1" applyFont="1" applyFill="1" applyBorder="1">
      <alignment vertical="center"/>
    </xf>
    <xf numFmtId="0" fontId="0" fillId="2" borderId="26" xfId="0" applyFill="1" applyBorder="1">
      <alignment vertical="center"/>
    </xf>
    <xf numFmtId="0" fontId="0" fillId="2" borderId="47" xfId="0" applyFill="1" applyBorder="1">
      <alignment vertical="center"/>
    </xf>
    <xf numFmtId="38" fontId="0" fillId="2" borderId="47" xfId="1" applyFont="1" applyFill="1" applyBorder="1">
      <alignment vertical="center"/>
    </xf>
    <xf numFmtId="0" fontId="0" fillId="0" borderId="0" xfId="0" applyAlignment="1">
      <alignment horizontal="center" vertical="center" wrapText="1"/>
    </xf>
    <xf numFmtId="6" fontId="0" fillId="0" borderId="0" xfId="3" applyFont="1">
      <alignment vertical="center"/>
    </xf>
    <xf numFmtId="0" fontId="0" fillId="0" borderId="49" xfId="0" applyBorder="1" applyAlignment="1">
      <alignment horizontal="center" vertical="center"/>
    </xf>
    <xf numFmtId="6" fontId="12" fillId="3" borderId="44" xfId="3" applyFont="1" applyFill="1" applyBorder="1">
      <alignment vertical="center"/>
    </xf>
    <xf numFmtId="38" fontId="12" fillId="3" borderId="39" xfId="1" applyFont="1" applyFill="1" applyBorder="1">
      <alignment vertical="center"/>
    </xf>
    <xf numFmtId="179" fontId="12" fillId="3" borderId="44" xfId="0" applyNumberFormat="1" applyFont="1" applyFill="1" applyBorder="1">
      <alignment vertical="center"/>
    </xf>
    <xf numFmtId="179" fontId="12" fillId="3" borderId="44" xfId="1" applyNumberFormat="1" applyFont="1" applyFill="1" applyBorder="1">
      <alignment vertical="center"/>
    </xf>
    <xf numFmtId="0" fontId="0" fillId="0" borderId="50" xfId="0" applyBorder="1" applyAlignment="1">
      <alignment horizontal="center" vertical="center"/>
    </xf>
    <xf numFmtId="178" fontId="12" fillId="3" borderId="36" xfId="0" applyNumberFormat="1" applyFont="1" applyFill="1" applyBorder="1">
      <alignment vertical="center"/>
    </xf>
    <xf numFmtId="0" fontId="1" fillId="0" borderId="0" xfId="2" applyFont="1" applyBorder="1" applyAlignment="1">
      <alignment horizontal="center" vertical="center"/>
    </xf>
    <xf numFmtId="0" fontId="0" fillId="0" borderId="49" xfId="0" applyBorder="1" applyAlignment="1">
      <alignment horizontal="center" vertical="center" wrapText="1"/>
    </xf>
    <xf numFmtId="0" fontId="0" fillId="0" borderId="46" xfId="0" applyBorder="1" applyAlignment="1">
      <alignment horizontal="center" vertical="center" wrapText="1"/>
    </xf>
    <xf numFmtId="0" fontId="0" fillId="2" borderId="44" xfId="0" applyFill="1" applyBorder="1">
      <alignment vertical="center"/>
    </xf>
    <xf numFmtId="0" fontId="0" fillId="2" borderId="39" xfId="0" applyFill="1" applyBorder="1">
      <alignment vertical="center"/>
    </xf>
    <xf numFmtId="177" fontId="0" fillId="2" borderId="39" xfId="0" applyNumberFormat="1" applyFill="1" applyBorder="1">
      <alignment vertical="center"/>
    </xf>
    <xf numFmtId="6" fontId="12" fillId="3" borderId="39" xfId="3" applyFont="1" applyFill="1" applyBorder="1" applyAlignment="1">
      <alignment horizontal="right" vertical="center"/>
    </xf>
    <xf numFmtId="38" fontId="1" fillId="0" borderId="10" xfId="1" applyFont="1" applyBorder="1" applyAlignment="1">
      <alignment horizontal="center" vertical="center"/>
    </xf>
    <xf numFmtId="38" fontId="1" fillId="0" borderId="24" xfId="1" applyFont="1" applyBorder="1" applyAlignment="1">
      <alignment horizontal="center" vertical="center"/>
    </xf>
    <xf numFmtId="38" fontId="1" fillId="0" borderId="61" xfId="1" applyFont="1" applyBorder="1" applyAlignment="1">
      <alignment horizontal="center" vertical="center" wrapText="1"/>
    </xf>
    <xf numFmtId="178" fontId="12" fillId="3" borderId="44" xfId="0" applyNumberFormat="1" applyFont="1" applyFill="1" applyBorder="1">
      <alignment vertical="center"/>
    </xf>
    <xf numFmtId="0" fontId="0" fillId="3" borderId="39" xfId="0" applyFill="1" applyBorder="1">
      <alignment vertical="center"/>
    </xf>
    <xf numFmtId="0" fontId="0" fillId="0" borderId="50" xfId="0" applyBorder="1" applyAlignment="1">
      <alignment horizontal="center" vertical="center"/>
    </xf>
    <xf numFmtId="6" fontId="12" fillId="3" borderId="52" xfId="3" applyFont="1" applyFill="1" applyBorder="1" applyAlignment="1">
      <alignment horizontal="right" vertical="center"/>
    </xf>
    <xf numFmtId="6" fontId="12" fillId="3" borderId="53" xfId="3" applyFont="1" applyFill="1" applyBorder="1" applyAlignment="1">
      <alignment horizontal="right" vertical="center"/>
    </xf>
    <xf numFmtId="38" fontId="10" fillId="0" borderId="0" xfId="1" applyFont="1" applyAlignment="1">
      <alignment horizontal="center" vertical="center"/>
    </xf>
    <xf numFmtId="38" fontId="1" fillId="2" borderId="54" xfId="1" applyFont="1" applyFill="1" applyBorder="1" applyAlignment="1">
      <alignment horizontal="center" vertical="center"/>
    </xf>
    <xf numFmtId="38" fontId="1" fillId="0" borderId="11" xfId="1" applyFont="1" applyBorder="1" applyAlignment="1">
      <alignment horizontal="center" vertical="center"/>
    </xf>
    <xf numFmtId="38" fontId="1" fillId="0" borderId="17" xfId="1" applyFont="1" applyBorder="1" applyAlignment="1">
      <alignment horizontal="center" vertical="center"/>
    </xf>
    <xf numFmtId="38" fontId="8" fillId="2" borderId="54" xfId="1" applyFont="1" applyFill="1" applyBorder="1" applyAlignment="1">
      <alignment horizontal="center" vertical="center"/>
    </xf>
    <xf numFmtId="38" fontId="8" fillId="2" borderId="55" xfId="1" applyFont="1" applyFill="1"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38" fontId="12" fillId="3" borderId="37" xfId="1" applyFont="1" applyFill="1" applyBorder="1" applyAlignment="1">
      <alignment vertical="center"/>
    </xf>
    <xf numFmtId="38" fontId="12" fillId="3" borderId="38" xfId="1" applyFont="1" applyFill="1" applyBorder="1" applyAlignment="1">
      <alignment vertical="center"/>
    </xf>
    <xf numFmtId="0" fontId="0" fillId="0" borderId="51" xfId="0" applyBorder="1" applyAlignment="1">
      <alignment horizontal="center" vertical="center"/>
    </xf>
    <xf numFmtId="38" fontId="1" fillId="2" borderId="3" xfId="1" applyFont="1" applyFill="1" applyBorder="1" applyAlignment="1">
      <alignment horizontal="center" vertical="center"/>
    </xf>
    <xf numFmtId="38" fontId="1" fillId="0" borderId="7" xfId="1" applyFont="1" applyBorder="1" applyAlignment="1">
      <alignment horizontal="center" vertical="center"/>
    </xf>
    <xf numFmtId="38" fontId="1" fillId="0" borderId="8" xfId="1" applyFont="1" applyBorder="1" applyAlignment="1">
      <alignment horizontal="center" vertical="center"/>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1" fillId="2" borderId="5" xfId="1" applyFont="1" applyFill="1" applyBorder="1" applyAlignment="1">
      <alignment horizontal="center" vertical="center"/>
    </xf>
    <xf numFmtId="0" fontId="0" fillId="2" borderId="11" xfId="0" applyFill="1" applyBorder="1" applyAlignment="1">
      <alignment vertical="center"/>
    </xf>
    <xf numFmtId="0" fontId="0" fillId="2" borderId="16" xfId="0" applyFill="1" applyBorder="1" applyAlignment="1">
      <alignment vertical="center"/>
    </xf>
    <xf numFmtId="0" fontId="0" fillId="2" borderId="7" xfId="0" applyFill="1" applyBorder="1" applyAlignment="1">
      <alignment vertical="center"/>
    </xf>
    <xf numFmtId="0" fontId="0" fillId="2" borderId="9" xfId="0" applyFill="1" applyBorder="1" applyAlignment="1">
      <alignment vertical="center"/>
    </xf>
    <xf numFmtId="38" fontId="14" fillId="0" borderId="60" xfId="1" applyFont="1" applyBorder="1" applyAlignment="1">
      <alignment horizontal="center" vertical="center"/>
    </xf>
    <xf numFmtId="38" fontId="14" fillId="0" borderId="44" xfId="1" applyFont="1"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2" borderId="27" xfId="0" applyFill="1" applyBorder="1" applyAlignment="1">
      <alignment vertical="center"/>
    </xf>
    <xf numFmtId="0" fontId="0" fillId="2" borderId="29" xfId="0" applyFill="1" applyBorder="1" applyAlignment="1">
      <alignment vertical="center"/>
    </xf>
    <xf numFmtId="38" fontId="13" fillId="0" borderId="0" xfId="1" applyFont="1" applyAlignment="1">
      <alignment horizontal="center" vertical="center"/>
    </xf>
    <xf numFmtId="38" fontId="15" fillId="0" borderId="0" xfId="1" applyFont="1" applyAlignment="1">
      <alignment horizontal="center" vertical="center"/>
    </xf>
    <xf numFmtId="38" fontId="1" fillId="0" borderId="62" xfId="1" applyFont="1" applyBorder="1" applyAlignment="1">
      <alignment horizontal="center" vertical="center"/>
    </xf>
    <xf numFmtId="38" fontId="1" fillId="0" borderId="63" xfId="1" applyFont="1" applyBorder="1" applyAlignment="1">
      <alignment horizontal="center" vertical="center"/>
    </xf>
    <xf numFmtId="38" fontId="8" fillId="2" borderId="5" xfId="1" applyFont="1" applyFill="1" applyBorder="1" applyAlignment="1">
      <alignment horizontal="center" vertical="center"/>
    </xf>
    <xf numFmtId="38" fontId="8" fillId="2" borderId="6" xfId="1"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38" fontId="12" fillId="3" borderId="64" xfId="1" applyFont="1" applyFill="1" applyBorder="1" applyAlignment="1">
      <alignment vertical="center"/>
    </xf>
    <xf numFmtId="38" fontId="12" fillId="3" borderId="65" xfId="1" applyFont="1" applyFill="1" applyBorder="1" applyAlignment="1">
      <alignment vertical="center"/>
    </xf>
    <xf numFmtId="6" fontId="12" fillId="3" borderId="52" xfId="3" applyFont="1" applyFill="1" applyBorder="1" applyAlignment="1">
      <alignment vertical="center"/>
    </xf>
    <xf numFmtId="6" fontId="12" fillId="3" borderId="53" xfId="3" applyFont="1" applyFill="1" applyBorder="1" applyAlignment="1">
      <alignment vertical="center"/>
    </xf>
    <xf numFmtId="0" fontId="4" fillId="0" borderId="8" xfId="2" applyFont="1" applyBorder="1" applyAlignment="1">
      <alignment horizontal="left" vertical="center" wrapText="1" indent="1"/>
    </xf>
    <xf numFmtId="0" fontId="4" fillId="0" borderId="9" xfId="2" applyFont="1" applyBorder="1" applyAlignment="1">
      <alignment horizontal="left" vertical="center" wrapText="1" indent="1"/>
    </xf>
    <xf numFmtId="180" fontId="4" fillId="0" borderId="11" xfId="2" applyNumberFormat="1" applyFont="1" applyBorder="1" applyAlignment="1">
      <alignment horizontal="center" vertical="center"/>
    </xf>
    <xf numFmtId="180" fontId="4" fillId="0" borderId="16" xfId="2" applyNumberFormat="1" applyFont="1" applyBorder="1" applyAlignment="1">
      <alignment horizontal="center" vertical="center"/>
    </xf>
    <xf numFmtId="0" fontId="1" fillId="0" borderId="11" xfId="2" applyFont="1" applyBorder="1" applyAlignment="1">
      <alignment horizontal="distributed" vertical="center" justifyLastLine="1"/>
    </xf>
    <xf numFmtId="0" fontId="1" fillId="0" borderId="16" xfId="2" applyFont="1" applyBorder="1" applyAlignment="1">
      <alignment horizontal="distributed" vertical="center" justifyLastLine="1"/>
    </xf>
    <xf numFmtId="180" fontId="4" fillId="0" borderId="17" xfId="2" applyNumberFormat="1" applyFont="1" applyBorder="1" applyAlignment="1">
      <alignment horizontal="center" vertical="center"/>
    </xf>
    <xf numFmtId="180" fontId="4" fillId="0" borderId="18" xfId="2" applyNumberFormat="1" applyFont="1" applyBorder="1" applyAlignment="1">
      <alignment horizontal="center" vertical="center"/>
    </xf>
    <xf numFmtId="180" fontId="4" fillId="0" borderId="20" xfId="2" applyNumberFormat="1" applyFont="1" applyBorder="1" applyAlignment="1">
      <alignment horizontal="left" vertical="center"/>
    </xf>
    <xf numFmtId="180" fontId="4" fillId="0" borderId="21" xfId="2" applyNumberFormat="1" applyFont="1" applyBorder="1" applyAlignment="1">
      <alignment horizontal="left" vertical="center"/>
    </xf>
    <xf numFmtId="180" fontId="4" fillId="0" borderId="22" xfId="2" applyNumberFormat="1" applyFont="1" applyBorder="1" applyAlignment="1">
      <alignment horizontal="left" vertical="center"/>
    </xf>
    <xf numFmtId="0" fontId="4" fillId="0" borderId="14" xfId="2" applyFont="1" applyBorder="1" applyAlignment="1">
      <alignment horizontal="left" vertical="center" wrapText="1" indent="1"/>
    </xf>
    <xf numFmtId="0" fontId="4" fillId="0" borderId="15" xfId="2" applyFont="1" applyBorder="1" applyAlignment="1">
      <alignment horizontal="left" vertical="center" wrapText="1" indent="1"/>
    </xf>
    <xf numFmtId="0" fontId="4" fillId="0" borderId="34" xfId="2" applyFont="1" applyBorder="1" applyAlignment="1">
      <alignment vertical="center"/>
    </xf>
    <xf numFmtId="0" fontId="4" fillId="0" borderId="0" xfId="2" applyFont="1" applyBorder="1" applyAlignment="1">
      <alignment vertical="center"/>
    </xf>
    <xf numFmtId="0" fontId="4" fillId="0" borderId="35" xfId="2" applyFont="1" applyBorder="1" applyAlignment="1">
      <alignment vertical="center"/>
    </xf>
    <xf numFmtId="0" fontId="4" fillId="0" borderId="28" xfId="2" applyFont="1" applyBorder="1" applyAlignment="1">
      <alignment horizontal="left" vertical="center" wrapText="1" indent="1"/>
    </xf>
    <xf numFmtId="0" fontId="4" fillId="0" borderId="29" xfId="2" applyFont="1" applyBorder="1" applyAlignment="1">
      <alignment horizontal="left" vertical="center" wrapText="1" indent="1"/>
    </xf>
    <xf numFmtId="0" fontId="1" fillId="0" borderId="31" xfId="2" applyFont="1" applyBorder="1" applyAlignment="1">
      <alignment horizontal="left" vertical="center"/>
    </xf>
    <xf numFmtId="0" fontId="1" fillId="0" borderId="32" xfId="2" applyFont="1" applyBorder="1" applyAlignment="1">
      <alignment horizontal="left" vertical="center"/>
    </xf>
    <xf numFmtId="0" fontId="1" fillId="0" borderId="33" xfId="2" applyFont="1" applyBorder="1" applyAlignment="1">
      <alignment horizontal="left" vertical="center"/>
    </xf>
    <xf numFmtId="0" fontId="4" fillId="0" borderId="36" xfId="2" applyFont="1" applyBorder="1" applyAlignment="1">
      <alignment vertical="center"/>
    </xf>
    <xf numFmtId="0" fontId="4" fillId="0" borderId="37" xfId="2" applyFont="1" applyBorder="1" applyAlignment="1">
      <alignment vertical="center"/>
    </xf>
    <xf numFmtId="0" fontId="4" fillId="0" borderId="38" xfId="2" applyFont="1" applyBorder="1" applyAlignment="1">
      <alignment vertical="center"/>
    </xf>
    <xf numFmtId="0" fontId="7" fillId="0" borderId="0" xfId="2" applyFont="1" applyAlignment="1">
      <alignment horizontal="center" vertical="center"/>
    </xf>
    <xf numFmtId="180" fontId="1" fillId="0" borderId="14" xfId="2" applyNumberFormat="1" applyFont="1" applyBorder="1" applyAlignment="1">
      <alignment horizontal="center" vertical="center"/>
    </xf>
    <xf numFmtId="0" fontId="0" fillId="0" borderId="66" xfId="0" applyBorder="1" applyAlignment="1">
      <alignment horizontal="center" vertical="center"/>
    </xf>
    <xf numFmtId="0" fontId="0" fillId="2" borderId="17" xfId="0" applyFill="1" applyBorder="1" applyAlignment="1">
      <alignment vertical="center"/>
    </xf>
    <xf numFmtId="0" fontId="0" fillId="2" borderId="8" xfId="0" applyFill="1" applyBorder="1" applyAlignment="1">
      <alignment vertical="center"/>
    </xf>
    <xf numFmtId="0" fontId="0" fillId="2" borderId="28" xfId="0" applyFill="1" applyBorder="1" applyAlignment="1">
      <alignment vertical="center"/>
    </xf>
    <xf numFmtId="0" fontId="0" fillId="0" borderId="67" xfId="0" applyBorder="1" applyAlignment="1">
      <alignment vertical="center"/>
    </xf>
    <xf numFmtId="0" fontId="0" fillId="0" borderId="0" xfId="0" applyAlignment="1">
      <alignment vertical="center" wrapText="1"/>
    </xf>
    <xf numFmtId="0" fontId="0" fillId="0" borderId="3" xfId="0" applyBorder="1">
      <alignment vertical="center"/>
    </xf>
    <xf numFmtId="38" fontId="0" fillId="0" borderId="3" xfId="1" applyFont="1" applyBorder="1">
      <alignment vertical="center"/>
    </xf>
    <xf numFmtId="0" fontId="0" fillId="0" borderId="24" xfId="0" applyBorder="1">
      <alignment vertical="center"/>
    </xf>
    <xf numFmtId="0" fontId="0" fillId="0" borderId="26" xfId="0" applyBorder="1">
      <alignment vertical="center"/>
    </xf>
    <xf numFmtId="0" fontId="0" fillId="0" borderId="47" xfId="0" applyBorder="1">
      <alignment vertical="center"/>
    </xf>
    <xf numFmtId="38" fontId="0" fillId="0" borderId="47" xfId="1" applyFont="1" applyBorder="1">
      <alignment vertical="center"/>
    </xf>
    <xf numFmtId="0" fontId="0" fillId="0" borderId="12" xfId="0" applyBorder="1">
      <alignment vertical="center"/>
    </xf>
    <xf numFmtId="0" fontId="0" fillId="0" borderId="1" xfId="0" applyBorder="1">
      <alignment vertical="center"/>
    </xf>
    <xf numFmtId="38" fontId="0" fillId="0" borderId="1" xfId="1" applyFont="1" applyBorder="1">
      <alignment vertical="center"/>
    </xf>
    <xf numFmtId="0" fontId="0" fillId="0" borderId="45" xfId="0" applyBorder="1">
      <alignment vertical="center"/>
    </xf>
    <xf numFmtId="0" fontId="0" fillId="0" borderId="46" xfId="0" applyBorder="1">
      <alignment vertical="center"/>
    </xf>
    <xf numFmtId="38" fontId="0" fillId="0" borderId="46" xfId="1" applyFont="1" applyBorder="1" applyAlignment="1">
      <alignment horizontal="center" vertical="center"/>
    </xf>
    <xf numFmtId="38" fontId="0" fillId="0" borderId="43" xfId="1" applyFont="1" applyBorder="1" applyAlignment="1">
      <alignment vertical="center" wrapText="1"/>
    </xf>
    <xf numFmtId="0" fontId="0" fillId="2" borderId="11" xfId="0" applyFill="1" applyBorder="1" applyAlignment="1">
      <alignment horizontal="left" vertical="center"/>
    </xf>
    <xf numFmtId="0" fontId="0" fillId="2" borderId="17" xfId="0" applyFill="1" applyBorder="1" applyAlignment="1">
      <alignment horizontal="left" vertical="center"/>
    </xf>
    <xf numFmtId="0" fontId="0" fillId="2" borderId="1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cellXfs>
  <cellStyles count="4">
    <cellStyle name="桁区切り" xfId="1" builtinId="6"/>
    <cellStyle name="通貨" xfId="3" builtinId="7"/>
    <cellStyle name="標準" xfId="0" builtinId="0"/>
    <cellStyle name="標準 2" xfId="2"/>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261938</xdr:colOff>
      <xdr:row>1</xdr:row>
      <xdr:rowOff>95250</xdr:rowOff>
    </xdr:from>
    <xdr:to>
      <xdr:col>15</xdr:col>
      <xdr:colOff>1095375</xdr:colOff>
      <xdr:row>6</xdr:row>
      <xdr:rowOff>214312</xdr:rowOff>
    </xdr:to>
    <xdr:sp macro="" textlink="">
      <xdr:nvSpPr>
        <xdr:cNvPr id="2" name="テキスト ボックス 1"/>
        <xdr:cNvSpPr txBox="1"/>
      </xdr:nvSpPr>
      <xdr:spPr>
        <a:xfrm>
          <a:off x="19490532" y="345281"/>
          <a:ext cx="3774281" cy="1476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452437</xdr:colOff>
      <xdr:row>1</xdr:row>
      <xdr:rowOff>95250</xdr:rowOff>
    </xdr:from>
    <xdr:to>
      <xdr:col>19</xdr:col>
      <xdr:colOff>1083468</xdr:colOff>
      <xdr:row>6</xdr:row>
      <xdr:rowOff>214312</xdr:rowOff>
    </xdr:to>
    <xdr:sp macro="" textlink="">
      <xdr:nvSpPr>
        <xdr:cNvPr id="2" name="テキスト ボックス 1"/>
        <xdr:cNvSpPr txBox="1"/>
      </xdr:nvSpPr>
      <xdr:spPr>
        <a:xfrm>
          <a:off x="24062531" y="345281"/>
          <a:ext cx="3774281" cy="1476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9640;&#12539;&#21161;&#25104;&#35506;\&#21161;&#25104;&#65298;&#20418;\&#24179;&#25104;&#65299;&#65297;&#24180;&#24230;\70%20GIGA\20200303%20&#21215;&#38598;&#36890;&#30693;\3.&#20316;&#25104;\02%20&#27096;&#24335;%20200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sheetName val="様式3-1"/>
      <sheetName val="様式3-2"/>
      <sheetName val="様式３-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80" zoomScaleNormal="80" workbookViewId="0">
      <selection activeCell="A25" sqref="A25:A26"/>
    </sheetView>
  </sheetViews>
  <sheetFormatPr defaultRowHeight="13.5"/>
  <cols>
    <col min="1" max="1" width="37.625" customWidth="1"/>
    <col min="2" max="2" width="23.5" customWidth="1"/>
    <col min="3" max="3" width="5" customWidth="1"/>
    <col min="4" max="4" width="19.25" customWidth="1"/>
    <col min="5" max="5" width="23.5" customWidth="1"/>
    <col min="6" max="6" width="17.625" bestFit="1" customWidth="1"/>
    <col min="7" max="8" width="10.75" customWidth="1"/>
    <col min="9" max="9" width="16.5" customWidth="1"/>
    <col min="10" max="10" width="9.5" customWidth="1"/>
    <col min="11" max="11" width="37.625" customWidth="1"/>
    <col min="12" max="12" width="40.625" customWidth="1"/>
    <col min="13" max="13" width="17.625" bestFit="1" customWidth="1"/>
    <col min="15" max="15" width="11.875" customWidth="1"/>
    <col min="16" max="16" width="15.75" customWidth="1"/>
  </cols>
  <sheetData>
    <row r="1" spans="1:16" s="28" customFormat="1" ht="19.5" customHeight="1">
      <c r="A1" s="97" t="s">
        <v>72</v>
      </c>
      <c r="P1" s="29" t="s">
        <v>2</v>
      </c>
    </row>
    <row r="2" spans="1:16" s="28" customFormat="1" ht="19.5" customHeight="1" thickBot="1">
      <c r="A2" s="98"/>
    </row>
    <row r="3" spans="1:16" s="28" customFormat="1" ht="19.5" customHeight="1"/>
    <row r="4" spans="1:16" s="28" customFormat="1" ht="22.5" customHeight="1">
      <c r="A4" s="76" t="s">
        <v>54</v>
      </c>
      <c r="B4" s="76"/>
      <c r="C4" s="76"/>
      <c r="D4" s="76"/>
      <c r="E4" s="76"/>
      <c r="F4" s="76"/>
      <c r="G4" s="76"/>
      <c r="H4" s="76"/>
      <c r="I4" s="76"/>
      <c r="J4" s="76"/>
      <c r="K4" s="76"/>
      <c r="L4" s="76"/>
      <c r="M4" s="76"/>
      <c r="N4" s="76"/>
      <c r="O4" s="76"/>
      <c r="P4" s="76"/>
    </row>
    <row r="5" spans="1:16" s="28" customFormat="1" ht="22.5" customHeight="1">
      <c r="A5" s="76" t="s">
        <v>3</v>
      </c>
      <c r="B5" s="76"/>
      <c r="C5" s="76"/>
      <c r="D5" s="76"/>
      <c r="E5" s="76"/>
      <c r="F5" s="76"/>
      <c r="G5" s="76"/>
      <c r="H5" s="76"/>
      <c r="I5" s="76"/>
      <c r="J5" s="76"/>
      <c r="K5" s="76"/>
      <c r="L5" s="76"/>
      <c r="M5" s="76"/>
      <c r="N5" s="76"/>
      <c r="O5" s="76"/>
      <c r="P5" s="76"/>
    </row>
    <row r="6" spans="1:16" s="28" customFormat="1" ht="22.5" customHeight="1">
      <c r="A6" s="103" t="s">
        <v>82</v>
      </c>
      <c r="B6" s="104"/>
      <c r="C6" s="104"/>
      <c r="D6" s="104"/>
      <c r="E6" s="104"/>
      <c r="F6" s="104"/>
      <c r="G6" s="104"/>
      <c r="H6" s="104"/>
      <c r="I6" s="104"/>
      <c r="J6" s="104"/>
      <c r="K6" s="104"/>
      <c r="L6" s="104"/>
      <c r="M6" s="104"/>
      <c r="N6" s="104"/>
      <c r="O6" s="104"/>
      <c r="P6" s="104"/>
    </row>
    <row r="7" spans="1:16" s="28" customFormat="1" ht="20.25" customHeight="1"/>
    <row r="8" spans="1:16" s="28" customFormat="1" ht="20.25" customHeight="1" thickBot="1"/>
    <row r="9" spans="1:16" s="28" customFormat="1" ht="24" customHeight="1">
      <c r="A9" s="68" t="s">
        <v>1</v>
      </c>
      <c r="B9" s="77"/>
      <c r="C9" s="77"/>
      <c r="D9" s="77"/>
      <c r="E9" s="77"/>
      <c r="F9" s="77"/>
      <c r="G9" s="77"/>
      <c r="H9" s="77"/>
      <c r="I9" s="77"/>
      <c r="J9" s="78" t="s">
        <v>21</v>
      </c>
      <c r="K9" s="79"/>
      <c r="L9" s="80"/>
      <c r="M9" s="80"/>
      <c r="N9" s="80"/>
      <c r="O9" s="80"/>
      <c r="P9" s="81"/>
    </row>
    <row r="10" spans="1:16" s="28" customFormat="1" ht="24" customHeight="1">
      <c r="A10" s="69" t="s">
        <v>4</v>
      </c>
      <c r="B10" s="87"/>
      <c r="C10" s="87"/>
      <c r="D10" s="87"/>
      <c r="E10" s="87"/>
      <c r="F10" s="87"/>
      <c r="G10" s="87"/>
      <c r="H10" s="87"/>
      <c r="I10" s="87"/>
      <c r="J10" s="88" t="s">
        <v>5</v>
      </c>
      <c r="K10" s="89"/>
      <c r="L10" s="90"/>
      <c r="M10" s="90"/>
      <c r="N10" s="90"/>
      <c r="O10" s="90"/>
      <c r="P10" s="91"/>
    </row>
    <row r="11" spans="1:16" s="28" customFormat="1" ht="24" customHeight="1">
      <c r="A11" s="69" t="s">
        <v>6</v>
      </c>
      <c r="B11" s="87"/>
      <c r="C11" s="87"/>
      <c r="D11" s="87"/>
      <c r="E11" s="87"/>
      <c r="F11" s="87"/>
      <c r="G11" s="87"/>
      <c r="H11" s="87"/>
      <c r="I11" s="87"/>
      <c r="J11" s="88" t="s">
        <v>7</v>
      </c>
      <c r="K11" s="89"/>
      <c r="L11" s="90"/>
      <c r="M11" s="90"/>
      <c r="N11" s="90"/>
      <c r="O11" s="90"/>
      <c r="P11" s="91"/>
    </row>
    <row r="12" spans="1:16" s="28" customFormat="1" ht="24" customHeight="1" thickBot="1">
      <c r="A12" s="70" t="s">
        <v>33</v>
      </c>
      <c r="B12" s="92"/>
      <c r="C12" s="92"/>
      <c r="D12" s="92"/>
      <c r="E12" s="92"/>
      <c r="F12" s="92"/>
      <c r="G12" s="92"/>
      <c r="H12" s="92"/>
      <c r="I12" s="92"/>
      <c r="J12" s="105" t="s">
        <v>9</v>
      </c>
      <c r="K12" s="106"/>
      <c r="L12" s="107"/>
      <c r="M12" s="107"/>
      <c r="N12" s="107"/>
      <c r="O12" s="107"/>
      <c r="P12" s="108"/>
    </row>
    <row r="13" spans="1:16" ht="30" customHeight="1"/>
    <row r="14" spans="1:16" ht="28.5" customHeight="1" thickBot="1">
      <c r="A14" t="s">
        <v>87</v>
      </c>
    </row>
    <row r="15" spans="1:16" ht="28.5" customHeight="1" thickBot="1">
      <c r="A15" s="72" t="s">
        <v>85</v>
      </c>
    </row>
    <row r="16" spans="1:16">
      <c r="A16" t="s">
        <v>88</v>
      </c>
    </row>
    <row r="18" spans="1:16" ht="28.5" customHeight="1" thickBot="1">
      <c r="A18" t="s">
        <v>144</v>
      </c>
    </row>
    <row r="19" spans="1:16" ht="28.5" customHeight="1" thickBot="1">
      <c r="A19" t="s">
        <v>145</v>
      </c>
      <c r="B19" s="72" t="s">
        <v>85</v>
      </c>
    </row>
    <row r="20" spans="1:16" ht="28.5" customHeight="1" thickBot="1">
      <c r="A20" t="s">
        <v>146</v>
      </c>
      <c r="B20" s="72" t="s">
        <v>85</v>
      </c>
    </row>
    <row r="21" spans="1:16" ht="28.5" customHeight="1" thickBot="1"/>
    <row r="22" spans="1:16" ht="77.25" customHeight="1">
      <c r="A22" s="59" t="s">
        <v>76</v>
      </c>
      <c r="B22" s="62" t="s">
        <v>89</v>
      </c>
      <c r="C22" s="146"/>
      <c r="D22" s="146"/>
      <c r="E22" s="62" t="s">
        <v>90</v>
      </c>
      <c r="F22" s="62" t="s">
        <v>91</v>
      </c>
      <c r="I22" s="62" t="s">
        <v>77</v>
      </c>
      <c r="J22" s="86" t="s">
        <v>31</v>
      </c>
      <c r="K22" s="54" t="s">
        <v>75</v>
      </c>
      <c r="L22" s="54" t="s">
        <v>78</v>
      </c>
      <c r="M22" s="82" t="s">
        <v>62</v>
      </c>
      <c r="N22" s="83"/>
      <c r="P22" s="52"/>
    </row>
    <row r="23" spans="1:16" ht="41.25" customHeight="1" thickBot="1">
      <c r="A23" s="60"/>
      <c r="B23" s="71"/>
      <c r="E23" s="60">
        <f>'様式１－２'!D52</f>
        <v>0</v>
      </c>
      <c r="F23" s="71">
        <f>B23+E23</f>
        <v>0</v>
      </c>
      <c r="I23" s="57">
        <f>IF(I42&lt;F23,I42,F23)</f>
        <v>0</v>
      </c>
      <c r="J23" s="86"/>
      <c r="K23" s="55">
        <f>IF(I43&gt;=90000,45000,IF(I43&gt;=60000,I43*0.5,IF(I43&gt;=30000,30000,I43)))</f>
        <v>45000</v>
      </c>
      <c r="L23" s="55">
        <f>I41</f>
        <v>0</v>
      </c>
      <c r="M23" s="84">
        <f>ROUNDDOWN((K23*I23)/1000,)</f>
        <v>0</v>
      </c>
      <c r="N23" s="85"/>
      <c r="P23" s="53"/>
    </row>
    <row r="24" spans="1:16">
      <c r="A24" t="s">
        <v>148</v>
      </c>
    </row>
    <row r="25" spans="1:16">
      <c r="A25" t="s">
        <v>153</v>
      </c>
    </row>
    <row r="26" spans="1:16">
      <c r="A26" t="s">
        <v>150</v>
      </c>
    </row>
    <row r="29" spans="1:16" ht="14.25" thickBot="1">
      <c r="A29" t="s">
        <v>28</v>
      </c>
      <c r="K29" t="s">
        <v>29</v>
      </c>
    </row>
    <row r="30" spans="1:16" s="33" customFormat="1" ht="32.25" customHeight="1" thickBot="1">
      <c r="A30" s="35" t="s">
        <v>23</v>
      </c>
      <c r="B30" s="109" t="s">
        <v>20</v>
      </c>
      <c r="C30" s="141"/>
      <c r="D30" s="141"/>
      <c r="E30" s="110"/>
      <c r="F30" s="36" t="s">
        <v>24</v>
      </c>
      <c r="G30" s="36" t="s">
        <v>25</v>
      </c>
      <c r="H30" s="36" t="s">
        <v>26</v>
      </c>
      <c r="I30" s="37" t="s">
        <v>27</v>
      </c>
      <c r="K30" s="35" t="s">
        <v>23</v>
      </c>
      <c r="L30" s="36" t="s">
        <v>20</v>
      </c>
      <c r="M30" s="36" t="s">
        <v>24</v>
      </c>
      <c r="N30" s="36" t="s">
        <v>25</v>
      </c>
      <c r="O30" s="36" t="s">
        <v>26</v>
      </c>
      <c r="P30" s="37" t="s">
        <v>27</v>
      </c>
    </row>
    <row r="31" spans="1:16" ht="24" customHeight="1">
      <c r="A31" s="43"/>
      <c r="B31" s="93"/>
      <c r="C31" s="142"/>
      <c r="D31" s="142"/>
      <c r="E31" s="94"/>
      <c r="F31" s="44"/>
      <c r="G31" s="45"/>
      <c r="H31" s="45"/>
      <c r="I31" s="34">
        <f>H31*G31</f>
        <v>0</v>
      </c>
      <c r="K31" s="43"/>
      <c r="L31" s="44"/>
      <c r="M31" s="44" t="s">
        <v>22</v>
      </c>
      <c r="N31" s="45"/>
      <c r="O31" s="45"/>
      <c r="P31" s="34">
        <f t="shared" ref="P31:P40" si="0">O31*N31</f>
        <v>0</v>
      </c>
    </row>
    <row r="32" spans="1:16" ht="24" customHeight="1">
      <c r="A32" s="46"/>
      <c r="B32" s="95"/>
      <c r="C32" s="143"/>
      <c r="D32" s="143"/>
      <c r="E32" s="96"/>
      <c r="F32" s="44" t="s">
        <v>22</v>
      </c>
      <c r="G32" s="48"/>
      <c r="H32" s="48"/>
      <c r="I32" s="1">
        <f>H32*G32</f>
        <v>0</v>
      </c>
      <c r="K32" s="46"/>
      <c r="L32" s="47"/>
      <c r="M32" s="44" t="s">
        <v>22</v>
      </c>
      <c r="N32" s="48"/>
      <c r="O32" s="48"/>
      <c r="P32" s="1">
        <f t="shared" si="0"/>
        <v>0</v>
      </c>
    </row>
    <row r="33" spans="1:16" ht="24" customHeight="1">
      <c r="A33" s="46"/>
      <c r="B33" s="95"/>
      <c r="C33" s="143"/>
      <c r="D33" s="143"/>
      <c r="E33" s="96"/>
      <c r="F33" s="44" t="s">
        <v>22</v>
      </c>
      <c r="G33" s="48"/>
      <c r="H33" s="48"/>
      <c r="I33" s="1">
        <f t="shared" ref="I33:I39" si="1">H33*G33</f>
        <v>0</v>
      </c>
      <c r="K33" s="46"/>
      <c r="L33" s="47"/>
      <c r="M33" s="44" t="s">
        <v>22</v>
      </c>
      <c r="N33" s="48"/>
      <c r="O33" s="48"/>
      <c r="P33" s="1">
        <f t="shared" si="0"/>
        <v>0</v>
      </c>
    </row>
    <row r="34" spans="1:16" ht="24" customHeight="1">
      <c r="A34" s="46"/>
      <c r="B34" s="95"/>
      <c r="C34" s="143"/>
      <c r="D34" s="143"/>
      <c r="E34" s="96"/>
      <c r="F34" s="44" t="s">
        <v>22</v>
      </c>
      <c r="G34" s="48"/>
      <c r="H34" s="48"/>
      <c r="I34" s="1">
        <f t="shared" si="1"/>
        <v>0</v>
      </c>
      <c r="K34" s="46"/>
      <c r="L34" s="47"/>
      <c r="M34" s="44" t="s">
        <v>22</v>
      </c>
      <c r="N34" s="48"/>
      <c r="O34" s="48"/>
      <c r="P34" s="1">
        <f t="shared" si="0"/>
        <v>0</v>
      </c>
    </row>
    <row r="35" spans="1:16" ht="24" customHeight="1">
      <c r="A35" s="46"/>
      <c r="B35" s="95"/>
      <c r="C35" s="143"/>
      <c r="D35" s="143"/>
      <c r="E35" s="96"/>
      <c r="F35" s="44" t="s">
        <v>22</v>
      </c>
      <c r="G35" s="48"/>
      <c r="H35" s="48"/>
      <c r="I35" s="1">
        <f t="shared" si="1"/>
        <v>0</v>
      </c>
      <c r="K35" s="46"/>
      <c r="L35" s="47"/>
      <c r="M35" s="44" t="s">
        <v>22</v>
      </c>
      <c r="N35" s="48"/>
      <c r="O35" s="48"/>
      <c r="P35" s="1">
        <f t="shared" si="0"/>
        <v>0</v>
      </c>
    </row>
    <row r="36" spans="1:16" ht="24" customHeight="1">
      <c r="A36" s="46"/>
      <c r="B36" s="95"/>
      <c r="C36" s="143"/>
      <c r="D36" s="143"/>
      <c r="E36" s="96"/>
      <c r="F36" s="44" t="s">
        <v>22</v>
      </c>
      <c r="G36" s="48"/>
      <c r="H36" s="48"/>
      <c r="I36" s="1">
        <f t="shared" ref="I36" si="2">H36*G36</f>
        <v>0</v>
      </c>
      <c r="K36" s="46"/>
      <c r="L36" s="47"/>
      <c r="M36" s="44" t="s">
        <v>22</v>
      </c>
      <c r="N36" s="48"/>
      <c r="O36" s="48"/>
      <c r="P36" s="1">
        <f t="shared" si="0"/>
        <v>0</v>
      </c>
    </row>
    <row r="37" spans="1:16" ht="24" customHeight="1">
      <c r="A37" s="46"/>
      <c r="B37" s="95"/>
      <c r="C37" s="143"/>
      <c r="D37" s="143"/>
      <c r="E37" s="96"/>
      <c r="F37" s="44" t="s">
        <v>22</v>
      </c>
      <c r="G37" s="48"/>
      <c r="H37" s="48"/>
      <c r="I37" s="1">
        <f t="shared" si="1"/>
        <v>0</v>
      </c>
      <c r="K37" s="46"/>
      <c r="L37" s="47"/>
      <c r="M37" s="44" t="s">
        <v>22</v>
      </c>
      <c r="N37" s="48"/>
      <c r="O37" s="48"/>
      <c r="P37" s="1">
        <f t="shared" si="0"/>
        <v>0</v>
      </c>
    </row>
    <row r="38" spans="1:16" ht="24" customHeight="1">
      <c r="A38" s="46"/>
      <c r="B38" s="95"/>
      <c r="C38" s="143"/>
      <c r="D38" s="143"/>
      <c r="E38" s="96"/>
      <c r="F38" s="44" t="s">
        <v>22</v>
      </c>
      <c r="G38" s="48"/>
      <c r="H38" s="48"/>
      <c r="I38" s="1">
        <f t="shared" si="1"/>
        <v>0</v>
      </c>
      <c r="K38" s="46"/>
      <c r="L38" s="47"/>
      <c r="M38" s="44" t="s">
        <v>22</v>
      </c>
      <c r="N38" s="48"/>
      <c r="O38" s="48"/>
      <c r="P38" s="1">
        <f t="shared" si="0"/>
        <v>0</v>
      </c>
    </row>
    <row r="39" spans="1:16" ht="24" customHeight="1">
      <c r="A39" s="46"/>
      <c r="B39" s="95"/>
      <c r="C39" s="143"/>
      <c r="D39" s="143"/>
      <c r="E39" s="96"/>
      <c r="F39" s="44" t="s">
        <v>22</v>
      </c>
      <c r="G39" s="48"/>
      <c r="H39" s="48"/>
      <c r="I39" s="1">
        <f t="shared" si="1"/>
        <v>0</v>
      </c>
      <c r="K39" s="46"/>
      <c r="L39" s="47"/>
      <c r="M39" s="44" t="s">
        <v>22</v>
      </c>
      <c r="N39" s="48"/>
      <c r="O39" s="48"/>
      <c r="P39" s="1">
        <f t="shared" si="0"/>
        <v>0</v>
      </c>
    </row>
    <row r="40" spans="1:16" ht="24" customHeight="1" thickBot="1">
      <c r="A40" s="49"/>
      <c r="B40" s="101"/>
      <c r="C40" s="144"/>
      <c r="D40" s="144"/>
      <c r="E40" s="102"/>
      <c r="F40" s="50" t="s">
        <v>22</v>
      </c>
      <c r="G40" s="51"/>
      <c r="H40" s="51"/>
      <c r="I40" s="42">
        <f>H40*G40</f>
        <v>0</v>
      </c>
      <c r="K40" s="49"/>
      <c r="L40" s="50"/>
      <c r="M40" s="50" t="s">
        <v>22</v>
      </c>
      <c r="N40" s="51"/>
      <c r="O40" s="51"/>
      <c r="P40" s="42">
        <f t="shared" si="0"/>
        <v>0</v>
      </c>
    </row>
    <row r="41" spans="1:16" ht="24" customHeight="1" thickTop="1" thickBot="1">
      <c r="A41" s="38"/>
      <c r="B41" s="99"/>
      <c r="C41" s="145"/>
      <c r="D41" s="145"/>
      <c r="E41" s="100"/>
      <c r="F41" s="39"/>
      <c r="G41" s="40"/>
      <c r="H41" s="40"/>
      <c r="I41" s="41">
        <f>SUM(I31:I40)</f>
        <v>0</v>
      </c>
      <c r="K41" s="38"/>
      <c r="L41" s="39"/>
      <c r="M41" s="39"/>
      <c r="N41" s="40"/>
      <c r="O41" s="40"/>
      <c r="P41" s="41">
        <f>SUM(P31:P40)</f>
        <v>0</v>
      </c>
    </row>
    <row r="42" spans="1:16" ht="32.25" customHeight="1" thickBot="1">
      <c r="H42" s="32" t="s">
        <v>30</v>
      </c>
      <c r="I42" s="58">
        <f>SUMIF(F31:F40,"端末",G31:G40)</f>
        <v>0</v>
      </c>
    </row>
    <row r="43" spans="1:16" ht="32.25" customHeight="1" thickBot="1">
      <c r="H43" s="32" t="s">
        <v>32</v>
      </c>
      <c r="I43" s="67" t="str">
        <f>IFERROR(I41/I42,"0")</f>
        <v>0</v>
      </c>
      <c r="N43" s="32" t="s">
        <v>38</v>
      </c>
      <c r="O43" s="74">
        <f>I41+P41</f>
        <v>0</v>
      </c>
      <c r="P43" s="75"/>
    </row>
  </sheetData>
  <mergeCells count="32">
    <mergeCell ref="A1:A2"/>
    <mergeCell ref="B34:E34"/>
    <mergeCell ref="B35:E35"/>
    <mergeCell ref="B41:E41"/>
    <mergeCell ref="B36:E36"/>
    <mergeCell ref="B37:E37"/>
    <mergeCell ref="B38:E38"/>
    <mergeCell ref="B39:E39"/>
    <mergeCell ref="B40:E40"/>
    <mergeCell ref="A6:P6"/>
    <mergeCell ref="J12:K12"/>
    <mergeCell ref="L12:P12"/>
    <mergeCell ref="B10:I10"/>
    <mergeCell ref="B30:E30"/>
    <mergeCell ref="J10:K10"/>
    <mergeCell ref="L10:P10"/>
    <mergeCell ref="O43:P43"/>
    <mergeCell ref="A4:P4"/>
    <mergeCell ref="A5:P5"/>
    <mergeCell ref="B9:I9"/>
    <mergeCell ref="J9:K9"/>
    <mergeCell ref="L9:P9"/>
    <mergeCell ref="M22:N22"/>
    <mergeCell ref="M23:N23"/>
    <mergeCell ref="J22:J23"/>
    <mergeCell ref="B11:I11"/>
    <mergeCell ref="J11:K11"/>
    <mergeCell ref="L11:P11"/>
    <mergeCell ref="B12:I12"/>
    <mergeCell ref="B31:E31"/>
    <mergeCell ref="B32:E32"/>
    <mergeCell ref="B33:E33"/>
  </mergeCells>
  <phoneticPr fontId="2"/>
  <dataValidations count="4">
    <dataValidation type="list" allowBlank="1" showInputMessage="1" showErrorMessage="1" sqref="F31:F40">
      <formula1>"　,端末,キーボード,その他"</formula1>
    </dataValidation>
    <dataValidation type="list" allowBlank="1" showInputMessage="1" showErrorMessage="1" sqref="M31:M40">
      <formula1>"　,端末,キーボード,その他,補助対象外品目"</formula1>
    </dataValidation>
    <dataValidation type="list" allowBlank="1" showInputMessage="1" showErrorMessage="1" sqref="A15">
      <formula1>"選択してください,令和２年度,令和３年度"</formula1>
    </dataValidation>
    <dataValidation type="list" allowBlank="1" showInputMessage="1" showErrorMessage="1" sqref="B19:B20">
      <formula1>"選択してください,把握できている,把握できていない"</formula1>
    </dataValidation>
  </dataValidations>
  <pageMargins left="0.7" right="0.7" top="0.75" bottom="0.75" header="0.3" footer="0.3"/>
  <pageSetup paperSize="9" scale="44"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3"/>
  <sheetViews>
    <sheetView zoomScale="80" zoomScaleNormal="80" workbookViewId="0">
      <selection activeCell="A25" sqref="A25:A26"/>
    </sheetView>
  </sheetViews>
  <sheetFormatPr defaultRowHeight="13.5"/>
  <cols>
    <col min="1" max="1" width="37.625" customWidth="1"/>
    <col min="2" max="2" width="23.5" customWidth="1"/>
    <col min="3" max="3" width="5" customWidth="1"/>
    <col min="4" max="4" width="19.25" customWidth="1"/>
    <col min="5" max="5" width="23.5" customWidth="1"/>
    <col min="6" max="6" width="17.625" bestFit="1" customWidth="1"/>
    <col min="7" max="8" width="10.75" customWidth="1"/>
    <col min="9" max="9" width="16.5" customWidth="1"/>
    <col min="10" max="10" width="9.5" customWidth="1"/>
    <col min="11" max="11" width="37.625" customWidth="1"/>
    <col min="12" max="12" width="40.625" customWidth="1"/>
    <col min="13" max="13" width="17.625" bestFit="1" customWidth="1"/>
    <col min="15" max="15" width="11.875" customWidth="1"/>
    <col min="16" max="16" width="15.75" customWidth="1"/>
  </cols>
  <sheetData>
    <row r="1" spans="1:16" s="28" customFormat="1" ht="19.5" customHeight="1">
      <c r="A1" s="97" t="s">
        <v>72</v>
      </c>
      <c r="P1" s="29" t="s">
        <v>2</v>
      </c>
    </row>
    <row r="2" spans="1:16" s="28" customFormat="1" ht="19.5" customHeight="1" thickBot="1">
      <c r="A2" s="98"/>
    </row>
    <row r="3" spans="1:16" s="28" customFormat="1" ht="19.5" customHeight="1"/>
    <row r="4" spans="1:16" s="28" customFormat="1" ht="22.5" customHeight="1">
      <c r="A4" s="76" t="s">
        <v>54</v>
      </c>
      <c r="B4" s="76"/>
      <c r="C4" s="76"/>
      <c r="D4" s="76"/>
      <c r="E4" s="76"/>
      <c r="F4" s="76"/>
      <c r="G4" s="76"/>
      <c r="H4" s="76"/>
      <c r="I4" s="76"/>
      <c r="J4" s="76"/>
      <c r="K4" s="76"/>
      <c r="L4" s="76"/>
      <c r="M4" s="76"/>
      <c r="N4" s="76"/>
      <c r="O4" s="76"/>
      <c r="P4" s="76"/>
    </row>
    <row r="5" spans="1:16" s="28" customFormat="1" ht="22.5" customHeight="1">
      <c r="A5" s="76" t="s">
        <v>3</v>
      </c>
      <c r="B5" s="76"/>
      <c r="C5" s="76"/>
      <c r="D5" s="76"/>
      <c r="E5" s="76"/>
      <c r="F5" s="76"/>
      <c r="G5" s="76"/>
      <c r="H5" s="76"/>
      <c r="I5" s="76"/>
      <c r="J5" s="76"/>
      <c r="K5" s="76"/>
      <c r="L5" s="76"/>
      <c r="M5" s="76"/>
      <c r="N5" s="76"/>
      <c r="O5" s="76"/>
      <c r="P5" s="76"/>
    </row>
    <row r="6" spans="1:16" s="28" customFormat="1" ht="22.5" customHeight="1">
      <c r="A6" s="103" t="s">
        <v>82</v>
      </c>
      <c r="B6" s="104"/>
      <c r="C6" s="104"/>
      <c r="D6" s="104"/>
      <c r="E6" s="104"/>
      <c r="F6" s="104"/>
      <c r="G6" s="104"/>
      <c r="H6" s="104"/>
      <c r="I6" s="104"/>
      <c r="J6" s="104"/>
      <c r="K6" s="104"/>
      <c r="L6" s="104"/>
      <c r="M6" s="104"/>
      <c r="N6" s="104"/>
      <c r="O6" s="104"/>
      <c r="P6" s="104"/>
    </row>
    <row r="7" spans="1:16" s="28" customFormat="1" ht="20.25" customHeight="1"/>
    <row r="8" spans="1:16" s="28" customFormat="1" ht="20.25" customHeight="1" thickBot="1"/>
    <row r="9" spans="1:16" s="28" customFormat="1" ht="24" customHeight="1">
      <c r="A9" s="68" t="s">
        <v>1</v>
      </c>
      <c r="B9" s="77" t="s">
        <v>71</v>
      </c>
      <c r="C9" s="77"/>
      <c r="D9" s="77"/>
      <c r="E9" s="77"/>
      <c r="F9" s="77"/>
      <c r="G9" s="77"/>
      <c r="H9" s="77"/>
      <c r="I9" s="77"/>
      <c r="J9" s="78" t="s">
        <v>21</v>
      </c>
      <c r="K9" s="79"/>
      <c r="L9" s="80" t="s">
        <v>40</v>
      </c>
      <c r="M9" s="80"/>
      <c r="N9" s="80"/>
      <c r="O9" s="80"/>
      <c r="P9" s="81"/>
    </row>
    <row r="10" spans="1:16" s="28" customFormat="1" ht="24" customHeight="1">
      <c r="A10" s="69" t="s">
        <v>4</v>
      </c>
      <c r="B10" s="87" t="s">
        <v>151</v>
      </c>
      <c r="C10" s="87"/>
      <c r="D10" s="87"/>
      <c r="E10" s="87"/>
      <c r="F10" s="87"/>
      <c r="G10" s="87"/>
      <c r="H10" s="87"/>
      <c r="I10" s="87"/>
      <c r="J10" s="88" t="s">
        <v>5</v>
      </c>
      <c r="K10" s="89"/>
      <c r="L10" s="90" t="s">
        <v>40</v>
      </c>
      <c r="M10" s="90"/>
      <c r="N10" s="90"/>
      <c r="O10" s="90"/>
      <c r="P10" s="91"/>
    </row>
    <row r="11" spans="1:16" s="28" customFormat="1" ht="24" customHeight="1">
      <c r="A11" s="69" t="s">
        <v>6</v>
      </c>
      <c r="B11" s="87" t="s">
        <v>48</v>
      </c>
      <c r="C11" s="87"/>
      <c r="D11" s="87"/>
      <c r="E11" s="87"/>
      <c r="F11" s="87"/>
      <c r="G11" s="87"/>
      <c r="H11" s="87"/>
      <c r="I11" s="87"/>
      <c r="J11" s="88" t="s">
        <v>7</v>
      </c>
      <c r="K11" s="89"/>
      <c r="L11" s="90" t="s">
        <v>48</v>
      </c>
      <c r="M11" s="90"/>
      <c r="N11" s="90"/>
      <c r="O11" s="90"/>
      <c r="P11" s="91"/>
    </row>
    <row r="12" spans="1:16" s="28" customFormat="1" ht="24" customHeight="1" thickBot="1">
      <c r="A12" s="70" t="s">
        <v>33</v>
      </c>
      <c r="B12" s="92" t="s">
        <v>48</v>
      </c>
      <c r="C12" s="92"/>
      <c r="D12" s="92"/>
      <c r="E12" s="92"/>
      <c r="F12" s="92"/>
      <c r="G12" s="92"/>
      <c r="H12" s="92"/>
      <c r="I12" s="92"/>
      <c r="J12" s="105" t="s">
        <v>9</v>
      </c>
      <c r="K12" s="106"/>
      <c r="L12" s="107" t="s">
        <v>49</v>
      </c>
      <c r="M12" s="107"/>
      <c r="N12" s="107"/>
      <c r="O12" s="107"/>
      <c r="P12" s="108"/>
    </row>
    <row r="13" spans="1:16" ht="30" customHeight="1"/>
    <row r="14" spans="1:16" ht="28.5" customHeight="1" thickBot="1">
      <c r="A14" t="s">
        <v>87</v>
      </c>
    </row>
    <row r="15" spans="1:16" ht="28.5" customHeight="1" thickBot="1">
      <c r="A15" s="72" t="s">
        <v>86</v>
      </c>
    </row>
    <row r="16" spans="1:16">
      <c r="A16" t="s">
        <v>88</v>
      </c>
    </row>
    <row r="18" spans="1:16" ht="28.5" customHeight="1" thickBot="1">
      <c r="A18" t="s">
        <v>144</v>
      </c>
    </row>
    <row r="19" spans="1:16" ht="28.5" customHeight="1" thickBot="1">
      <c r="A19" t="s">
        <v>145</v>
      </c>
      <c r="B19" s="72" t="s">
        <v>147</v>
      </c>
    </row>
    <row r="20" spans="1:16" ht="28.5" customHeight="1" thickBot="1">
      <c r="A20" t="s">
        <v>146</v>
      </c>
      <c r="B20" s="72" t="s">
        <v>147</v>
      </c>
    </row>
    <row r="21" spans="1:16" ht="28.5" customHeight="1" thickBot="1"/>
    <row r="22" spans="1:16" ht="77.25" customHeight="1">
      <c r="A22" s="73" t="s">
        <v>76</v>
      </c>
      <c r="B22" s="62" t="s">
        <v>89</v>
      </c>
      <c r="C22" s="146"/>
      <c r="D22" s="146"/>
      <c r="E22" s="62" t="s">
        <v>90</v>
      </c>
      <c r="F22" s="62" t="s">
        <v>91</v>
      </c>
      <c r="I22" s="62" t="s">
        <v>77</v>
      </c>
      <c r="J22" s="86" t="s">
        <v>31</v>
      </c>
      <c r="K22" s="54" t="s">
        <v>75</v>
      </c>
      <c r="L22" s="54" t="s">
        <v>78</v>
      </c>
      <c r="M22" s="82" t="s">
        <v>62</v>
      </c>
      <c r="N22" s="83"/>
      <c r="P22" s="52"/>
    </row>
    <row r="23" spans="1:16" ht="41.25" customHeight="1" thickBot="1">
      <c r="A23" s="60">
        <v>1230</v>
      </c>
      <c r="B23" s="71">
        <v>120</v>
      </c>
      <c r="E23" s="60">
        <v>10</v>
      </c>
      <c r="F23" s="71">
        <f>B23+E23</f>
        <v>130</v>
      </c>
      <c r="I23" s="57">
        <f>IF(I42&lt;F23,I42,F23)</f>
        <v>130</v>
      </c>
      <c r="J23" s="86"/>
      <c r="K23" s="55">
        <f>IF(I43&gt;=90000,45000,IF(I43&gt;=60000,I43*0.5,IF(I43&gt;=30000,30000,I43)))</f>
        <v>40341.304347826088</v>
      </c>
      <c r="L23" s="55">
        <f>I41</f>
        <v>18557000</v>
      </c>
      <c r="M23" s="84">
        <f>ROUNDDOWN((K23*I23)/1000,)</f>
        <v>5244</v>
      </c>
      <c r="N23" s="85"/>
      <c r="P23" s="53"/>
    </row>
    <row r="24" spans="1:16">
      <c r="A24" t="s">
        <v>148</v>
      </c>
    </row>
    <row r="25" spans="1:16">
      <c r="A25" t="s">
        <v>153</v>
      </c>
    </row>
    <row r="26" spans="1:16">
      <c r="A26" t="s">
        <v>150</v>
      </c>
    </row>
    <row r="29" spans="1:16" ht="14.25" thickBot="1">
      <c r="A29" t="s">
        <v>28</v>
      </c>
      <c r="K29" t="s">
        <v>29</v>
      </c>
    </row>
    <row r="30" spans="1:16" s="33" customFormat="1" ht="32.25" customHeight="1" thickBot="1">
      <c r="A30" s="35" t="s">
        <v>23</v>
      </c>
      <c r="B30" s="109" t="s">
        <v>20</v>
      </c>
      <c r="C30" s="141"/>
      <c r="D30" s="141"/>
      <c r="E30" s="110"/>
      <c r="F30" s="36" t="s">
        <v>24</v>
      </c>
      <c r="G30" s="36" t="s">
        <v>25</v>
      </c>
      <c r="H30" s="36" t="s">
        <v>26</v>
      </c>
      <c r="I30" s="37" t="s">
        <v>27</v>
      </c>
      <c r="K30" s="35" t="s">
        <v>23</v>
      </c>
      <c r="L30" s="36" t="s">
        <v>20</v>
      </c>
      <c r="M30" s="36" t="s">
        <v>24</v>
      </c>
      <c r="N30" s="36" t="s">
        <v>25</v>
      </c>
      <c r="O30" s="36" t="s">
        <v>26</v>
      </c>
      <c r="P30" s="37" t="s">
        <v>27</v>
      </c>
    </row>
    <row r="31" spans="1:16" ht="24" customHeight="1">
      <c r="A31" s="43" t="s">
        <v>36</v>
      </c>
      <c r="B31" s="160" t="s">
        <v>79</v>
      </c>
      <c r="C31" s="161"/>
      <c r="D31" s="161"/>
      <c r="E31" s="162"/>
      <c r="F31" s="44" t="s">
        <v>64</v>
      </c>
      <c r="G31" s="45">
        <v>140</v>
      </c>
      <c r="H31" s="45">
        <v>50000</v>
      </c>
      <c r="I31" s="34">
        <f>H31*G31</f>
        <v>7000000</v>
      </c>
      <c r="K31" s="43" t="s">
        <v>36</v>
      </c>
      <c r="L31" s="44" t="s">
        <v>35</v>
      </c>
      <c r="M31" s="44" t="s">
        <v>63</v>
      </c>
      <c r="N31" s="45">
        <v>230</v>
      </c>
      <c r="O31" s="45">
        <v>10000</v>
      </c>
      <c r="P31" s="34">
        <f t="shared" ref="P31:P40" si="0">O31*N31</f>
        <v>2300000</v>
      </c>
    </row>
    <row r="32" spans="1:16" ht="24" customHeight="1">
      <c r="A32" s="46" t="s">
        <v>36</v>
      </c>
      <c r="B32" s="163" t="s">
        <v>41</v>
      </c>
      <c r="C32" s="164"/>
      <c r="D32" s="164"/>
      <c r="E32" s="165"/>
      <c r="F32" s="44" t="s">
        <v>65</v>
      </c>
      <c r="G32" s="48">
        <v>140</v>
      </c>
      <c r="H32" s="48">
        <v>5000</v>
      </c>
      <c r="I32" s="1">
        <f>H32*G32</f>
        <v>700000</v>
      </c>
      <c r="K32" s="46" t="s">
        <v>36</v>
      </c>
      <c r="L32" s="47" t="s">
        <v>37</v>
      </c>
      <c r="M32" s="44" t="s">
        <v>63</v>
      </c>
      <c r="N32" s="48">
        <v>1</v>
      </c>
      <c r="O32" s="48">
        <v>1000000</v>
      </c>
      <c r="P32" s="1">
        <f t="shared" si="0"/>
        <v>1000000</v>
      </c>
    </row>
    <row r="33" spans="1:16" ht="24" customHeight="1">
      <c r="A33" s="46" t="s">
        <v>36</v>
      </c>
      <c r="B33" s="163" t="s">
        <v>80</v>
      </c>
      <c r="C33" s="164"/>
      <c r="D33" s="164"/>
      <c r="E33" s="165"/>
      <c r="F33" s="44" t="s">
        <v>64</v>
      </c>
      <c r="G33" s="48">
        <v>90</v>
      </c>
      <c r="H33" s="48">
        <v>80000</v>
      </c>
      <c r="I33" s="1">
        <f t="shared" ref="I33:I37" si="1">H33*G33</f>
        <v>7200000</v>
      </c>
      <c r="K33" s="46" t="s">
        <v>36</v>
      </c>
      <c r="L33" s="47" t="s">
        <v>66</v>
      </c>
      <c r="M33" s="44" t="s">
        <v>64</v>
      </c>
      <c r="N33" s="48">
        <v>10</v>
      </c>
      <c r="O33" s="48">
        <v>50000</v>
      </c>
      <c r="P33" s="1">
        <f t="shared" si="0"/>
        <v>500000</v>
      </c>
    </row>
    <row r="34" spans="1:16" ht="24" customHeight="1">
      <c r="A34" s="46" t="s">
        <v>36</v>
      </c>
      <c r="B34" s="163" t="s">
        <v>41</v>
      </c>
      <c r="C34" s="164"/>
      <c r="D34" s="164"/>
      <c r="E34" s="165"/>
      <c r="F34" s="44" t="s">
        <v>65</v>
      </c>
      <c r="G34" s="48">
        <v>90</v>
      </c>
      <c r="H34" s="48">
        <v>8000</v>
      </c>
      <c r="I34" s="1">
        <f t="shared" si="1"/>
        <v>720000</v>
      </c>
      <c r="K34" s="46" t="s">
        <v>36</v>
      </c>
      <c r="L34" s="47" t="s">
        <v>67</v>
      </c>
      <c r="M34" s="44" t="s">
        <v>65</v>
      </c>
      <c r="N34" s="48">
        <v>10</v>
      </c>
      <c r="O34" s="48">
        <v>5000</v>
      </c>
      <c r="P34" s="1">
        <f t="shared" si="0"/>
        <v>50000</v>
      </c>
    </row>
    <row r="35" spans="1:16" ht="24" customHeight="1">
      <c r="A35" s="46" t="s">
        <v>36</v>
      </c>
      <c r="B35" s="163" t="s">
        <v>70</v>
      </c>
      <c r="C35" s="164"/>
      <c r="D35" s="164"/>
      <c r="E35" s="165"/>
      <c r="F35" s="44" t="s">
        <v>34</v>
      </c>
      <c r="G35" s="48">
        <v>230</v>
      </c>
      <c r="H35" s="48">
        <v>5000</v>
      </c>
      <c r="I35" s="1">
        <f t="shared" si="1"/>
        <v>1150000</v>
      </c>
      <c r="K35" s="46" t="s">
        <v>36</v>
      </c>
      <c r="L35" s="47" t="s">
        <v>68</v>
      </c>
      <c r="M35" s="44" t="s">
        <v>34</v>
      </c>
      <c r="N35" s="48">
        <v>1</v>
      </c>
      <c r="O35" s="48">
        <v>385000</v>
      </c>
      <c r="P35" s="1">
        <f t="shared" si="0"/>
        <v>385000</v>
      </c>
    </row>
    <row r="36" spans="1:16" ht="24" customHeight="1">
      <c r="A36" s="46" t="s">
        <v>36</v>
      </c>
      <c r="B36" s="163" t="s">
        <v>42</v>
      </c>
      <c r="C36" s="164"/>
      <c r="D36" s="164"/>
      <c r="E36" s="165"/>
      <c r="F36" s="44" t="s">
        <v>34</v>
      </c>
      <c r="G36" s="48">
        <v>1</v>
      </c>
      <c r="H36" s="48">
        <v>100000</v>
      </c>
      <c r="I36" s="1">
        <f t="shared" si="1"/>
        <v>100000</v>
      </c>
      <c r="K36" s="46"/>
      <c r="L36" s="47"/>
      <c r="M36" s="44" t="s">
        <v>22</v>
      </c>
      <c r="N36" s="48"/>
      <c r="O36" s="48"/>
      <c r="P36" s="1">
        <f t="shared" si="0"/>
        <v>0</v>
      </c>
    </row>
    <row r="37" spans="1:16" ht="24" customHeight="1">
      <c r="A37" s="46" t="s">
        <v>36</v>
      </c>
      <c r="B37" s="163" t="s">
        <v>43</v>
      </c>
      <c r="C37" s="164"/>
      <c r="D37" s="164"/>
      <c r="E37" s="165"/>
      <c r="F37" s="44" t="s">
        <v>34</v>
      </c>
      <c r="G37" s="48">
        <v>1</v>
      </c>
      <c r="H37" s="48">
        <v>1687000</v>
      </c>
      <c r="I37" s="1">
        <f t="shared" si="1"/>
        <v>1687000</v>
      </c>
      <c r="K37" s="46"/>
      <c r="L37" s="47"/>
      <c r="M37" s="44" t="s">
        <v>22</v>
      </c>
      <c r="N37" s="48"/>
      <c r="O37" s="48"/>
      <c r="P37" s="1">
        <f t="shared" si="0"/>
        <v>0</v>
      </c>
    </row>
    <row r="38" spans="1:16" ht="24" customHeight="1">
      <c r="A38" s="46"/>
      <c r="B38" s="95"/>
      <c r="C38" s="143"/>
      <c r="D38" s="143"/>
      <c r="E38" s="96"/>
      <c r="F38" s="44" t="s">
        <v>22</v>
      </c>
      <c r="G38" s="48"/>
      <c r="H38" s="48"/>
      <c r="I38" s="1">
        <f t="shared" ref="I33:I39" si="2">H38*G38</f>
        <v>0</v>
      </c>
      <c r="K38" s="46"/>
      <c r="L38" s="47"/>
      <c r="M38" s="44" t="s">
        <v>22</v>
      </c>
      <c r="N38" s="48"/>
      <c r="O38" s="48"/>
      <c r="P38" s="1">
        <f t="shared" si="0"/>
        <v>0</v>
      </c>
    </row>
    <row r="39" spans="1:16" ht="24" customHeight="1">
      <c r="A39" s="46"/>
      <c r="B39" s="95"/>
      <c r="C39" s="143"/>
      <c r="D39" s="143"/>
      <c r="E39" s="96"/>
      <c r="F39" s="44" t="s">
        <v>22</v>
      </c>
      <c r="G39" s="48"/>
      <c r="H39" s="48"/>
      <c r="I39" s="1">
        <f t="shared" si="2"/>
        <v>0</v>
      </c>
      <c r="K39" s="46"/>
      <c r="L39" s="47"/>
      <c r="M39" s="44" t="s">
        <v>22</v>
      </c>
      <c r="N39" s="48"/>
      <c r="O39" s="48"/>
      <c r="P39" s="1">
        <f t="shared" si="0"/>
        <v>0</v>
      </c>
    </row>
    <row r="40" spans="1:16" ht="24" customHeight="1" thickBot="1">
      <c r="A40" s="49"/>
      <c r="B40" s="101"/>
      <c r="C40" s="144"/>
      <c r="D40" s="144"/>
      <c r="E40" s="102"/>
      <c r="F40" s="50" t="s">
        <v>22</v>
      </c>
      <c r="G40" s="51"/>
      <c r="H40" s="51"/>
      <c r="I40" s="42">
        <f>H40*G40</f>
        <v>0</v>
      </c>
      <c r="K40" s="49"/>
      <c r="L40" s="50"/>
      <c r="M40" s="50" t="s">
        <v>22</v>
      </c>
      <c r="N40" s="51"/>
      <c r="O40" s="51"/>
      <c r="P40" s="42">
        <f t="shared" si="0"/>
        <v>0</v>
      </c>
    </row>
    <row r="41" spans="1:16" ht="24" customHeight="1" thickTop="1" thickBot="1">
      <c r="A41" s="38"/>
      <c r="B41" s="99"/>
      <c r="C41" s="145"/>
      <c r="D41" s="145"/>
      <c r="E41" s="100"/>
      <c r="F41" s="39"/>
      <c r="G41" s="40"/>
      <c r="H41" s="40"/>
      <c r="I41" s="41">
        <f>SUM(I31:I40)</f>
        <v>18557000</v>
      </c>
      <c r="K41" s="38"/>
      <c r="L41" s="39"/>
      <c r="M41" s="39"/>
      <c r="N41" s="40"/>
      <c r="O41" s="40"/>
      <c r="P41" s="41">
        <f>SUM(P31:P40)</f>
        <v>4235000</v>
      </c>
    </row>
    <row r="42" spans="1:16" ht="32.25" customHeight="1" thickBot="1">
      <c r="H42" s="32" t="s">
        <v>30</v>
      </c>
      <c r="I42" s="58">
        <f>SUMIF(F31:F40,"端末",G31:G40)</f>
        <v>230</v>
      </c>
    </row>
    <row r="43" spans="1:16" ht="32.25" customHeight="1" thickBot="1">
      <c r="H43" s="32" t="s">
        <v>32</v>
      </c>
      <c r="I43" s="67">
        <f>IFERROR(I41/I42,"0")</f>
        <v>80682.608695652176</v>
      </c>
      <c r="N43" s="32" t="s">
        <v>38</v>
      </c>
      <c r="O43" s="74">
        <f>I41+P41</f>
        <v>22792000</v>
      </c>
      <c r="P43" s="75"/>
    </row>
  </sheetData>
  <mergeCells count="32">
    <mergeCell ref="O43:P43"/>
    <mergeCell ref="B36:E36"/>
    <mergeCell ref="B37:E37"/>
    <mergeCell ref="B38:E38"/>
    <mergeCell ref="B39:E39"/>
    <mergeCell ref="B40:E40"/>
    <mergeCell ref="B41:E41"/>
    <mergeCell ref="B30:E30"/>
    <mergeCell ref="B31:E31"/>
    <mergeCell ref="B32:E32"/>
    <mergeCell ref="B33:E33"/>
    <mergeCell ref="B34:E34"/>
    <mergeCell ref="B35:E35"/>
    <mergeCell ref="B12:I12"/>
    <mergeCell ref="J12:K12"/>
    <mergeCell ref="L12:P12"/>
    <mergeCell ref="J22:J23"/>
    <mergeCell ref="M22:N22"/>
    <mergeCell ref="M23:N23"/>
    <mergeCell ref="B10:I10"/>
    <mergeCell ref="J10:K10"/>
    <mergeCell ref="L10:P10"/>
    <mergeCell ref="B11:I11"/>
    <mergeCell ref="J11:K11"/>
    <mergeCell ref="L11:P11"/>
    <mergeCell ref="A1:A2"/>
    <mergeCell ref="A4:P4"/>
    <mergeCell ref="A5:P5"/>
    <mergeCell ref="A6:P6"/>
    <mergeCell ref="B9:I9"/>
    <mergeCell ref="J9:K9"/>
    <mergeCell ref="L9:P9"/>
  </mergeCells>
  <phoneticPr fontId="2"/>
  <dataValidations count="4">
    <dataValidation type="list" allowBlank="1" showInputMessage="1" showErrorMessage="1" sqref="B19:B20">
      <formula1>"選択してください,把握できている,把握できていない"</formula1>
    </dataValidation>
    <dataValidation type="list" allowBlank="1" showInputMessage="1" showErrorMessage="1" sqref="A15">
      <formula1>"選択してください,令和２年度,令和３年度"</formula1>
    </dataValidation>
    <dataValidation type="list" allowBlank="1" showInputMessage="1" showErrorMessage="1" sqref="M31:M40">
      <formula1>"　,端末,キーボード,その他,補助対象外品目"</formula1>
    </dataValidation>
    <dataValidation type="list" allowBlank="1" showInputMessage="1" showErrorMessage="1" sqref="F31:F40">
      <formula1>"　,端末,キーボード,その他"</formula1>
    </dataValidation>
  </dataValidations>
  <pageMargins left="0.7" right="0.7" top="0.75" bottom="0.75" header="0.3" footer="0.3"/>
  <pageSetup paperSize="9" scale="44"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80" zoomScaleNormal="80" workbookViewId="0">
      <selection activeCell="A25" sqref="A25:A26"/>
    </sheetView>
  </sheetViews>
  <sheetFormatPr defaultRowHeight="13.5"/>
  <cols>
    <col min="1" max="1" width="37.625" customWidth="1"/>
    <col min="2" max="2" width="23.625" customWidth="1"/>
    <col min="3" max="3" width="5" customWidth="1"/>
    <col min="4" max="4" width="19.25" customWidth="1"/>
    <col min="5" max="5" width="23.625" customWidth="1"/>
    <col min="6" max="6" width="17.625" bestFit="1" customWidth="1"/>
    <col min="7" max="7" width="10.75" customWidth="1"/>
    <col min="8" max="8" width="15.625" customWidth="1"/>
    <col min="9" max="9" width="15.25" customWidth="1"/>
    <col min="10" max="10" width="10.25" customWidth="1"/>
    <col min="11" max="11" width="16.5" customWidth="1"/>
    <col min="12" max="12" width="9.5" customWidth="1"/>
    <col min="13" max="13" width="37.625" customWidth="1"/>
    <col min="14" max="14" width="40.625" customWidth="1"/>
    <col min="15" max="15" width="17.625" bestFit="1" customWidth="1"/>
    <col min="17" max="17" width="15.625" customWidth="1"/>
    <col min="18" max="18" width="15.25" customWidth="1"/>
    <col min="19" max="19" width="10.25" customWidth="1"/>
    <col min="20" max="20" width="15.75" customWidth="1"/>
  </cols>
  <sheetData>
    <row r="1" spans="1:20" s="28" customFormat="1" ht="19.5" customHeight="1">
      <c r="A1" s="97" t="s">
        <v>45</v>
      </c>
      <c r="T1" s="29" t="s">
        <v>2</v>
      </c>
    </row>
    <row r="2" spans="1:20" s="28" customFormat="1" ht="19.5" customHeight="1" thickBot="1">
      <c r="A2" s="98"/>
    </row>
    <row r="3" spans="1:20" s="28" customFormat="1" ht="19.5" customHeight="1"/>
    <row r="4" spans="1:20" s="28" customFormat="1" ht="22.5" customHeight="1">
      <c r="A4" s="76" t="s">
        <v>54</v>
      </c>
      <c r="B4" s="76"/>
      <c r="C4" s="76"/>
      <c r="D4" s="76"/>
      <c r="E4" s="76"/>
      <c r="F4" s="76"/>
      <c r="G4" s="76"/>
      <c r="H4" s="76"/>
      <c r="I4" s="76"/>
      <c r="J4" s="76"/>
      <c r="K4" s="76"/>
      <c r="L4" s="76"/>
      <c r="M4" s="76"/>
      <c r="N4" s="76"/>
      <c r="O4" s="76"/>
      <c r="P4" s="76"/>
      <c r="Q4" s="76"/>
      <c r="R4" s="76"/>
      <c r="S4" s="76"/>
      <c r="T4" s="76"/>
    </row>
    <row r="5" spans="1:20" s="28" customFormat="1" ht="22.5" customHeight="1">
      <c r="A5" s="76" t="s">
        <v>3</v>
      </c>
      <c r="B5" s="76"/>
      <c r="C5" s="76"/>
      <c r="D5" s="76"/>
      <c r="E5" s="76"/>
      <c r="F5" s="76"/>
      <c r="G5" s="76"/>
      <c r="H5" s="76"/>
      <c r="I5" s="76"/>
      <c r="J5" s="76"/>
      <c r="K5" s="76"/>
      <c r="L5" s="76"/>
      <c r="M5" s="76"/>
      <c r="N5" s="76"/>
      <c r="O5" s="76"/>
      <c r="P5" s="76"/>
      <c r="Q5" s="76"/>
      <c r="R5" s="76"/>
      <c r="S5" s="76"/>
      <c r="T5" s="76"/>
    </row>
    <row r="6" spans="1:20" s="28" customFormat="1" ht="22.5" customHeight="1">
      <c r="A6" s="103" t="s">
        <v>82</v>
      </c>
      <c r="B6" s="103"/>
      <c r="C6" s="103"/>
      <c r="D6" s="103"/>
      <c r="E6" s="103"/>
      <c r="F6" s="103"/>
      <c r="G6" s="103"/>
      <c r="H6" s="103"/>
      <c r="I6" s="103"/>
      <c r="J6" s="103"/>
      <c r="K6" s="103"/>
      <c r="L6" s="103"/>
      <c r="M6" s="103"/>
      <c r="N6" s="103"/>
      <c r="O6" s="103"/>
      <c r="P6" s="103"/>
      <c r="Q6" s="103"/>
      <c r="R6" s="103"/>
      <c r="S6" s="103"/>
      <c r="T6" s="103"/>
    </row>
    <row r="7" spans="1:20" s="28" customFormat="1" ht="20.25" customHeight="1"/>
    <row r="8" spans="1:20" s="28" customFormat="1" ht="20.25" customHeight="1" thickBot="1"/>
    <row r="9" spans="1:20" s="28" customFormat="1" ht="24" customHeight="1">
      <c r="A9" s="68" t="s">
        <v>1</v>
      </c>
      <c r="B9" s="77"/>
      <c r="C9" s="77"/>
      <c r="D9" s="77"/>
      <c r="E9" s="77"/>
      <c r="F9" s="77"/>
      <c r="G9" s="77"/>
      <c r="H9" s="77"/>
      <c r="I9" s="77"/>
      <c r="J9" s="77"/>
      <c r="K9" s="77"/>
      <c r="L9" s="78" t="s">
        <v>21</v>
      </c>
      <c r="M9" s="79"/>
      <c r="N9" s="80"/>
      <c r="O9" s="80"/>
      <c r="P9" s="80"/>
      <c r="Q9" s="80"/>
      <c r="R9" s="80"/>
      <c r="S9" s="80"/>
      <c r="T9" s="81"/>
    </row>
    <row r="10" spans="1:20" s="28" customFormat="1" ht="24" customHeight="1">
      <c r="A10" s="69" t="s">
        <v>4</v>
      </c>
      <c r="B10" s="87"/>
      <c r="C10" s="87"/>
      <c r="D10" s="87"/>
      <c r="E10" s="87"/>
      <c r="F10" s="87"/>
      <c r="G10" s="87"/>
      <c r="H10" s="87"/>
      <c r="I10" s="87"/>
      <c r="J10" s="87"/>
      <c r="K10" s="87"/>
      <c r="L10" s="88" t="s">
        <v>5</v>
      </c>
      <c r="M10" s="89"/>
      <c r="N10" s="90"/>
      <c r="O10" s="90"/>
      <c r="P10" s="90"/>
      <c r="Q10" s="90"/>
      <c r="R10" s="90"/>
      <c r="S10" s="90"/>
      <c r="T10" s="91"/>
    </row>
    <row r="11" spans="1:20" s="28" customFormat="1" ht="24" customHeight="1">
      <c r="A11" s="69" t="s">
        <v>6</v>
      </c>
      <c r="B11" s="87"/>
      <c r="C11" s="87"/>
      <c r="D11" s="87"/>
      <c r="E11" s="87"/>
      <c r="F11" s="87"/>
      <c r="G11" s="87"/>
      <c r="H11" s="87"/>
      <c r="I11" s="87"/>
      <c r="J11" s="87"/>
      <c r="K11" s="87"/>
      <c r="L11" s="88" t="s">
        <v>7</v>
      </c>
      <c r="M11" s="89"/>
      <c r="N11" s="90"/>
      <c r="O11" s="90"/>
      <c r="P11" s="90"/>
      <c r="Q11" s="90"/>
      <c r="R11" s="90"/>
      <c r="S11" s="90"/>
      <c r="T11" s="91"/>
    </row>
    <row r="12" spans="1:20" s="28" customFormat="1" ht="24" customHeight="1" thickBot="1">
      <c r="A12" s="70" t="s">
        <v>33</v>
      </c>
      <c r="B12" s="92"/>
      <c r="C12" s="92"/>
      <c r="D12" s="92"/>
      <c r="E12" s="92"/>
      <c r="F12" s="92"/>
      <c r="G12" s="92"/>
      <c r="H12" s="92"/>
      <c r="I12" s="92"/>
      <c r="J12" s="92"/>
      <c r="K12" s="92"/>
      <c r="L12" s="105" t="s">
        <v>9</v>
      </c>
      <c r="M12" s="106"/>
      <c r="N12" s="107"/>
      <c r="O12" s="107"/>
      <c r="P12" s="107"/>
      <c r="Q12" s="107"/>
      <c r="R12" s="107"/>
      <c r="S12" s="107"/>
      <c r="T12" s="108"/>
    </row>
    <row r="13" spans="1:20" ht="30" customHeight="1" thickBot="1"/>
    <row r="14" spans="1:20" ht="28.5" customHeight="1" thickBot="1">
      <c r="A14" t="s">
        <v>87</v>
      </c>
      <c r="M14" s="32" t="s">
        <v>56</v>
      </c>
      <c r="N14" s="66"/>
      <c r="O14" s="32" t="s">
        <v>69</v>
      </c>
      <c r="P14" s="65"/>
      <c r="Q14" t="s">
        <v>55</v>
      </c>
    </row>
    <row r="15" spans="1:20" ht="28.5" customHeight="1" thickBot="1">
      <c r="A15" s="72" t="s">
        <v>85</v>
      </c>
      <c r="O15" s="32" t="s">
        <v>57</v>
      </c>
      <c r="P15" s="64"/>
      <c r="Q15" t="s">
        <v>55</v>
      </c>
    </row>
    <row r="16" spans="1:20">
      <c r="A16" t="s">
        <v>88</v>
      </c>
    </row>
    <row r="18" spans="1:20" ht="28.5" customHeight="1" thickBot="1">
      <c r="A18" t="s">
        <v>144</v>
      </c>
    </row>
    <row r="19" spans="1:20" ht="28.5" customHeight="1" thickBot="1">
      <c r="A19" t="s">
        <v>145</v>
      </c>
      <c r="B19" s="72" t="s">
        <v>85</v>
      </c>
    </row>
    <row r="20" spans="1:20" ht="28.5" customHeight="1" thickBot="1">
      <c r="A20" t="s">
        <v>146</v>
      </c>
      <c r="B20" s="72" t="s">
        <v>85</v>
      </c>
    </row>
    <row r="21" spans="1:20" ht="28.5" customHeight="1" thickBot="1"/>
    <row r="22" spans="1:20" ht="77.25" customHeight="1">
      <c r="A22" s="73" t="s">
        <v>76</v>
      </c>
      <c r="B22" s="62" t="s">
        <v>89</v>
      </c>
      <c r="C22" s="146"/>
      <c r="D22" s="146"/>
      <c r="E22" s="62" t="s">
        <v>90</v>
      </c>
      <c r="F22" s="62" t="s">
        <v>91</v>
      </c>
      <c r="K22" s="62" t="s">
        <v>77</v>
      </c>
      <c r="L22" s="86" t="s">
        <v>31</v>
      </c>
      <c r="M22" s="54" t="s">
        <v>75</v>
      </c>
      <c r="N22" s="54" t="s">
        <v>78</v>
      </c>
      <c r="O22" s="82" t="s">
        <v>62</v>
      </c>
      <c r="P22" s="83"/>
    </row>
    <row r="23" spans="1:20" ht="41.25" customHeight="1" thickBot="1">
      <c r="A23" s="60"/>
      <c r="B23" s="71"/>
      <c r="E23" s="60">
        <f>'様式１－２'!D52</f>
        <v>0</v>
      </c>
      <c r="F23" s="71">
        <f>B23+E23</f>
        <v>0</v>
      </c>
      <c r="K23" s="57">
        <f>IF(I37&lt;F23,I37,F23)</f>
        <v>0</v>
      </c>
      <c r="L23" s="86"/>
      <c r="M23" s="55">
        <f>IF(K43&gt;=90000,45000,IF(K43&gt;=60000,K43*0.5,IF(K43&gt;=30000,30000,K43)))</f>
        <v>45000</v>
      </c>
      <c r="N23" s="55">
        <f>I36</f>
        <v>0</v>
      </c>
      <c r="O23" s="111">
        <f>ROUNDDOWN((M23*K23)/1000,)</f>
        <v>0</v>
      </c>
      <c r="P23" s="112"/>
    </row>
    <row r="24" spans="1:20">
      <c r="A24" t="s">
        <v>148</v>
      </c>
    </row>
    <row r="25" spans="1:20">
      <c r="A25" t="s">
        <v>153</v>
      </c>
    </row>
    <row r="26" spans="1:20">
      <c r="A26" t="s">
        <v>150</v>
      </c>
    </row>
    <row r="29" spans="1:20" ht="14.25" thickBot="1">
      <c r="A29" t="s">
        <v>28</v>
      </c>
      <c r="M29" t="s">
        <v>29</v>
      </c>
    </row>
    <row r="30" spans="1:20" s="33" customFormat="1" ht="54" customHeight="1" thickBot="1">
      <c r="A30" s="35" t="s">
        <v>23</v>
      </c>
      <c r="B30" s="109" t="s">
        <v>20</v>
      </c>
      <c r="C30" s="141"/>
      <c r="D30" s="141"/>
      <c r="E30" s="110"/>
      <c r="F30" s="36" t="s">
        <v>24</v>
      </c>
      <c r="G30" s="36" t="s">
        <v>25</v>
      </c>
      <c r="H30" s="36" t="s">
        <v>46</v>
      </c>
      <c r="I30" s="36" t="s">
        <v>60</v>
      </c>
      <c r="J30" s="63" t="s">
        <v>61</v>
      </c>
      <c r="K30" s="37" t="s">
        <v>27</v>
      </c>
      <c r="M30" s="35" t="s">
        <v>23</v>
      </c>
      <c r="N30" s="36" t="s">
        <v>20</v>
      </c>
      <c r="O30" s="36" t="s">
        <v>24</v>
      </c>
      <c r="P30" s="36" t="s">
        <v>25</v>
      </c>
      <c r="Q30" s="36" t="s">
        <v>46</v>
      </c>
      <c r="R30" s="36" t="s">
        <v>60</v>
      </c>
      <c r="S30" s="63" t="s">
        <v>61</v>
      </c>
      <c r="T30" s="37" t="s">
        <v>27</v>
      </c>
    </row>
    <row r="31" spans="1:20" ht="24" customHeight="1">
      <c r="A31" s="43"/>
      <c r="B31" s="93"/>
      <c r="C31" s="142"/>
      <c r="D31" s="142"/>
      <c r="E31" s="94"/>
      <c r="F31" s="44"/>
      <c r="G31" s="45"/>
      <c r="H31" s="45"/>
      <c r="I31" s="45">
        <f>H31*G31</f>
        <v>0</v>
      </c>
      <c r="J31" s="45"/>
      <c r="K31" s="1">
        <f t="shared" ref="K31:K40" si="0">J31*I31</f>
        <v>0</v>
      </c>
      <c r="M31" s="43"/>
      <c r="N31" s="44"/>
      <c r="O31" s="44" t="s">
        <v>22</v>
      </c>
      <c r="P31" s="45"/>
      <c r="Q31" s="45"/>
      <c r="R31" s="45">
        <f>Q31*P31</f>
        <v>0</v>
      </c>
      <c r="S31" s="45"/>
      <c r="T31" s="34">
        <f>S31*R31</f>
        <v>0</v>
      </c>
    </row>
    <row r="32" spans="1:20" ht="24" customHeight="1">
      <c r="A32" s="46"/>
      <c r="B32" s="95"/>
      <c r="C32" s="143"/>
      <c r="D32" s="143"/>
      <c r="E32" s="96"/>
      <c r="F32" s="44" t="s">
        <v>22</v>
      </c>
      <c r="G32" s="48"/>
      <c r="H32" s="48"/>
      <c r="I32" s="45">
        <f t="shared" ref="I32:I40" si="1">H32*G32</f>
        <v>0</v>
      </c>
      <c r="J32" s="48"/>
      <c r="K32" s="1">
        <f t="shared" si="0"/>
        <v>0</v>
      </c>
      <c r="M32" s="46"/>
      <c r="N32" s="47"/>
      <c r="O32" s="44" t="s">
        <v>22</v>
      </c>
      <c r="P32" s="48"/>
      <c r="Q32" s="48"/>
      <c r="R32" s="45">
        <f t="shared" ref="R32:R40" si="2">Q32*P32</f>
        <v>0</v>
      </c>
      <c r="S32" s="48"/>
      <c r="T32" s="34">
        <f t="shared" ref="T32:T40" si="3">S32*R32</f>
        <v>0</v>
      </c>
    </row>
    <row r="33" spans="1:20" ht="24" customHeight="1">
      <c r="A33" s="46"/>
      <c r="B33" s="95"/>
      <c r="C33" s="143"/>
      <c r="D33" s="143"/>
      <c r="E33" s="96"/>
      <c r="F33" s="44" t="s">
        <v>22</v>
      </c>
      <c r="G33" s="48"/>
      <c r="H33" s="48"/>
      <c r="I33" s="45">
        <f t="shared" si="1"/>
        <v>0</v>
      </c>
      <c r="J33" s="48"/>
      <c r="K33" s="1">
        <f t="shared" si="0"/>
        <v>0</v>
      </c>
      <c r="M33" s="46"/>
      <c r="N33" s="47"/>
      <c r="O33" s="44" t="s">
        <v>22</v>
      </c>
      <c r="P33" s="48"/>
      <c r="Q33" s="48"/>
      <c r="R33" s="45">
        <f t="shared" si="2"/>
        <v>0</v>
      </c>
      <c r="S33" s="48"/>
      <c r="T33" s="34">
        <f t="shared" si="3"/>
        <v>0</v>
      </c>
    </row>
    <row r="34" spans="1:20" ht="24" customHeight="1">
      <c r="A34" s="46"/>
      <c r="B34" s="95"/>
      <c r="C34" s="143"/>
      <c r="D34" s="143"/>
      <c r="E34" s="96"/>
      <c r="F34" s="44" t="s">
        <v>22</v>
      </c>
      <c r="G34" s="48"/>
      <c r="H34" s="48"/>
      <c r="I34" s="45">
        <f t="shared" si="1"/>
        <v>0</v>
      </c>
      <c r="J34" s="48"/>
      <c r="K34" s="1">
        <f t="shared" si="0"/>
        <v>0</v>
      </c>
      <c r="M34" s="46"/>
      <c r="N34" s="47"/>
      <c r="O34" s="44" t="s">
        <v>22</v>
      </c>
      <c r="P34" s="48"/>
      <c r="Q34" s="48"/>
      <c r="R34" s="45">
        <f t="shared" si="2"/>
        <v>0</v>
      </c>
      <c r="S34" s="48"/>
      <c r="T34" s="34">
        <f t="shared" si="3"/>
        <v>0</v>
      </c>
    </row>
    <row r="35" spans="1:20" ht="24" customHeight="1">
      <c r="A35" s="46"/>
      <c r="B35" s="95"/>
      <c r="C35" s="143"/>
      <c r="D35" s="143"/>
      <c r="E35" s="96"/>
      <c r="F35" s="44" t="s">
        <v>22</v>
      </c>
      <c r="G35" s="48"/>
      <c r="H35" s="48"/>
      <c r="I35" s="45">
        <f t="shared" si="1"/>
        <v>0</v>
      </c>
      <c r="J35" s="48"/>
      <c r="K35" s="1">
        <f t="shared" si="0"/>
        <v>0</v>
      </c>
      <c r="M35" s="46"/>
      <c r="N35" s="47"/>
      <c r="O35" s="44" t="s">
        <v>22</v>
      </c>
      <c r="P35" s="48"/>
      <c r="Q35" s="48"/>
      <c r="R35" s="45">
        <f t="shared" si="2"/>
        <v>0</v>
      </c>
      <c r="S35" s="48"/>
      <c r="T35" s="34">
        <f t="shared" si="3"/>
        <v>0</v>
      </c>
    </row>
    <row r="36" spans="1:20" ht="24" customHeight="1">
      <c r="A36" s="46"/>
      <c r="B36" s="95"/>
      <c r="C36" s="143"/>
      <c r="D36" s="143"/>
      <c r="E36" s="96"/>
      <c r="F36" s="44" t="s">
        <v>22</v>
      </c>
      <c r="G36" s="48"/>
      <c r="H36" s="48"/>
      <c r="I36" s="45">
        <f t="shared" si="1"/>
        <v>0</v>
      </c>
      <c r="J36" s="48"/>
      <c r="K36" s="1">
        <f t="shared" si="0"/>
        <v>0</v>
      </c>
      <c r="M36" s="46"/>
      <c r="N36" s="47"/>
      <c r="O36" s="44" t="s">
        <v>22</v>
      </c>
      <c r="P36" s="48"/>
      <c r="Q36" s="48"/>
      <c r="R36" s="45">
        <f t="shared" si="2"/>
        <v>0</v>
      </c>
      <c r="S36" s="48"/>
      <c r="T36" s="34">
        <f t="shared" si="3"/>
        <v>0</v>
      </c>
    </row>
    <row r="37" spans="1:20" ht="24" customHeight="1">
      <c r="A37" s="46"/>
      <c r="B37" s="95"/>
      <c r="C37" s="143"/>
      <c r="D37" s="143"/>
      <c r="E37" s="96"/>
      <c r="F37" s="44" t="s">
        <v>22</v>
      </c>
      <c r="G37" s="48"/>
      <c r="H37" s="48"/>
      <c r="I37" s="45">
        <f t="shared" si="1"/>
        <v>0</v>
      </c>
      <c r="J37" s="48"/>
      <c r="K37" s="1">
        <f t="shared" si="0"/>
        <v>0</v>
      </c>
      <c r="M37" s="46"/>
      <c r="N37" s="47"/>
      <c r="O37" s="44" t="s">
        <v>22</v>
      </c>
      <c r="P37" s="48"/>
      <c r="Q37" s="48"/>
      <c r="R37" s="45">
        <f t="shared" si="2"/>
        <v>0</v>
      </c>
      <c r="S37" s="48"/>
      <c r="T37" s="34">
        <f t="shared" si="3"/>
        <v>0</v>
      </c>
    </row>
    <row r="38" spans="1:20" ht="24" customHeight="1">
      <c r="A38" s="46"/>
      <c r="B38" s="95"/>
      <c r="C38" s="143"/>
      <c r="D38" s="143"/>
      <c r="E38" s="96"/>
      <c r="F38" s="44" t="s">
        <v>22</v>
      </c>
      <c r="G38" s="48"/>
      <c r="H38" s="48"/>
      <c r="I38" s="45">
        <f t="shared" si="1"/>
        <v>0</v>
      </c>
      <c r="J38" s="48"/>
      <c r="K38" s="1">
        <f t="shared" si="0"/>
        <v>0</v>
      </c>
      <c r="M38" s="46"/>
      <c r="N38" s="47"/>
      <c r="O38" s="44" t="s">
        <v>22</v>
      </c>
      <c r="P38" s="48"/>
      <c r="Q38" s="48"/>
      <c r="R38" s="45">
        <f t="shared" si="2"/>
        <v>0</v>
      </c>
      <c r="S38" s="48"/>
      <c r="T38" s="34">
        <f t="shared" si="3"/>
        <v>0</v>
      </c>
    </row>
    <row r="39" spans="1:20" ht="24" customHeight="1">
      <c r="A39" s="46"/>
      <c r="B39" s="95"/>
      <c r="C39" s="143"/>
      <c r="D39" s="143"/>
      <c r="E39" s="96"/>
      <c r="F39" s="44" t="s">
        <v>22</v>
      </c>
      <c r="G39" s="48"/>
      <c r="H39" s="48"/>
      <c r="I39" s="45">
        <f t="shared" si="1"/>
        <v>0</v>
      </c>
      <c r="J39" s="48"/>
      <c r="K39" s="1">
        <f t="shared" si="0"/>
        <v>0</v>
      </c>
      <c r="M39" s="46"/>
      <c r="N39" s="47"/>
      <c r="O39" s="44" t="s">
        <v>22</v>
      </c>
      <c r="P39" s="48"/>
      <c r="Q39" s="48"/>
      <c r="R39" s="45">
        <f t="shared" si="2"/>
        <v>0</v>
      </c>
      <c r="S39" s="48"/>
      <c r="T39" s="34">
        <f t="shared" si="3"/>
        <v>0</v>
      </c>
    </row>
    <row r="40" spans="1:20" ht="24" customHeight="1" thickBot="1">
      <c r="A40" s="49"/>
      <c r="B40" s="101"/>
      <c r="C40" s="144"/>
      <c r="D40" s="144"/>
      <c r="E40" s="102"/>
      <c r="F40" s="50" t="s">
        <v>22</v>
      </c>
      <c r="G40" s="51"/>
      <c r="H40" s="51"/>
      <c r="I40" s="51">
        <f t="shared" si="1"/>
        <v>0</v>
      </c>
      <c r="J40" s="51"/>
      <c r="K40" s="42">
        <f t="shared" si="0"/>
        <v>0</v>
      </c>
      <c r="M40" s="49"/>
      <c r="N40" s="50"/>
      <c r="O40" s="50" t="s">
        <v>22</v>
      </c>
      <c r="P40" s="51"/>
      <c r="Q40" s="51"/>
      <c r="R40" s="51">
        <f t="shared" si="2"/>
        <v>0</v>
      </c>
      <c r="S40" s="51"/>
      <c r="T40" s="42">
        <f t="shared" si="3"/>
        <v>0</v>
      </c>
    </row>
    <row r="41" spans="1:20" ht="24" customHeight="1" thickTop="1" thickBot="1">
      <c r="A41" s="38"/>
      <c r="B41" s="99"/>
      <c r="C41" s="145"/>
      <c r="D41" s="145"/>
      <c r="E41" s="100"/>
      <c r="F41" s="39"/>
      <c r="G41" s="40"/>
      <c r="H41" s="40"/>
      <c r="I41" s="40">
        <f>SUM(I31:I40)</f>
        <v>0</v>
      </c>
      <c r="J41" s="40"/>
      <c r="K41" s="41">
        <f>SUM(K31:K40)</f>
        <v>0</v>
      </c>
      <c r="M41" s="38"/>
      <c r="N41" s="39"/>
      <c r="O41" s="39"/>
      <c r="P41" s="40"/>
      <c r="Q41" s="40"/>
      <c r="R41" s="40">
        <f>SUM(R31:R40)</f>
        <v>0</v>
      </c>
      <c r="S41" s="40"/>
      <c r="T41" s="41">
        <f>SUM(T31:T40)</f>
        <v>0</v>
      </c>
    </row>
    <row r="42" spans="1:20" ht="32.25" customHeight="1" thickBot="1">
      <c r="H42" s="32"/>
      <c r="I42" s="32"/>
      <c r="J42" s="32" t="s">
        <v>30</v>
      </c>
      <c r="K42" s="58">
        <f>SUMIF(F31:F40,"端末",G31:G40)</f>
        <v>0</v>
      </c>
    </row>
    <row r="43" spans="1:20" ht="32.25" customHeight="1" thickBot="1">
      <c r="H43" s="32"/>
      <c r="I43" s="32"/>
      <c r="J43" s="32" t="s">
        <v>32</v>
      </c>
      <c r="K43" s="56" t="str">
        <f>IFERROR(K41/K42,"")</f>
        <v/>
      </c>
      <c r="P43" s="32"/>
      <c r="Q43" s="32"/>
      <c r="R43" s="32" t="s">
        <v>58</v>
      </c>
      <c r="S43" s="113">
        <f>T41+K41</f>
        <v>0</v>
      </c>
      <c r="T43" s="114"/>
    </row>
    <row r="44" spans="1:20" ht="32.25" customHeight="1" thickBot="1">
      <c r="P44" s="32"/>
      <c r="Q44" s="32"/>
      <c r="R44" s="32" t="s">
        <v>59</v>
      </c>
      <c r="S44" s="113">
        <f>(I41+R41)*P14</f>
        <v>0</v>
      </c>
      <c r="T44" s="114"/>
    </row>
    <row r="45" spans="1:20">
      <c r="A45" t="s">
        <v>47</v>
      </c>
    </row>
  </sheetData>
  <mergeCells count="33">
    <mergeCell ref="S43:T43"/>
    <mergeCell ref="S44:T44"/>
    <mergeCell ref="B36:E36"/>
    <mergeCell ref="B37:E37"/>
    <mergeCell ref="B38:E38"/>
    <mergeCell ref="B39:E39"/>
    <mergeCell ref="B40:E40"/>
    <mergeCell ref="B41:E41"/>
    <mergeCell ref="B35:E35"/>
    <mergeCell ref="B12:K12"/>
    <mergeCell ref="L12:M12"/>
    <mergeCell ref="N12:T12"/>
    <mergeCell ref="O22:P22"/>
    <mergeCell ref="B30:E30"/>
    <mergeCell ref="B31:E31"/>
    <mergeCell ref="B32:E32"/>
    <mergeCell ref="B33:E33"/>
    <mergeCell ref="B34:E34"/>
    <mergeCell ref="L22:L23"/>
    <mergeCell ref="O23:P23"/>
    <mergeCell ref="B10:K10"/>
    <mergeCell ref="L10:M10"/>
    <mergeCell ref="N10:T10"/>
    <mergeCell ref="B11:K11"/>
    <mergeCell ref="L11:M11"/>
    <mergeCell ref="N11:T11"/>
    <mergeCell ref="A1:A2"/>
    <mergeCell ref="A4:T4"/>
    <mergeCell ref="A5:T5"/>
    <mergeCell ref="B9:K9"/>
    <mergeCell ref="L9:M9"/>
    <mergeCell ref="N9:T9"/>
    <mergeCell ref="A6:T6"/>
  </mergeCells>
  <phoneticPr fontId="2"/>
  <dataValidations count="4">
    <dataValidation type="list" allowBlank="1" showInputMessage="1" showErrorMessage="1" sqref="F31:F40">
      <formula1>"　,端末,キーボード,その他"</formula1>
    </dataValidation>
    <dataValidation type="list" allowBlank="1" showInputMessage="1" showErrorMessage="1" sqref="O31:O40">
      <formula1>"　,端末,キーボード,その他,補助対象外品目"</formula1>
    </dataValidation>
    <dataValidation type="list" allowBlank="1" showInputMessage="1" showErrorMessage="1" sqref="A15">
      <formula1>"選択してください,令和２年度,令和３年度"</formula1>
    </dataValidation>
    <dataValidation type="list" allowBlank="1" showInputMessage="1" showErrorMessage="1" sqref="B19:B20">
      <formula1>"選択してください,把握できている,把握できていない"</formula1>
    </dataValidation>
  </dataValidations>
  <pageMargins left="0.7" right="0.7" top="0.75" bottom="0.75" header="0.3" footer="0.3"/>
  <pageSetup paperSize="9" scale="39" orientation="landscape"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zoomScale="80" zoomScaleNormal="80" workbookViewId="0">
      <selection activeCell="A28" sqref="A28"/>
    </sheetView>
  </sheetViews>
  <sheetFormatPr defaultRowHeight="13.5"/>
  <cols>
    <col min="1" max="1" width="37.625" customWidth="1"/>
    <col min="2" max="2" width="23.625" customWidth="1"/>
    <col min="3" max="3" width="5" customWidth="1"/>
    <col min="4" max="4" width="19.25" customWidth="1"/>
    <col min="5" max="5" width="23.625" customWidth="1"/>
    <col min="6" max="6" width="17.625" bestFit="1" customWidth="1"/>
    <col min="7" max="7" width="10.75" customWidth="1"/>
    <col min="8" max="8" width="15.625" customWidth="1"/>
    <col min="9" max="9" width="15.25" customWidth="1"/>
    <col min="10" max="10" width="10.25" customWidth="1"/>
    <col min="11" max="11" width="16.5" customWidth="1"/>
    <col min="12" max="12" width="9.5" customWidth="1"/>
    <col min="13" max="13" width="37.625" customWidth="1"/>
    <col min="14" max="14" width="40.625" customWidth="1"/>
    <col min="15" max="15" width="17.625" bestFit="1" customWidth="1"/>
    <col min="17" max="17" width="15.625" customWidth="1"/>
    <col min="18" max="18" width="15.25" customWidth="1"/>
    <col min="19" max="19" width="10.25" customWidth="1"/>
    <col min="20" max="20" width="15.75" customWidth="1"/>
  </cols>
  <sheetData>
    <row r="1" spans="1:20" s="28" customFormat="1" ht="19.5" customHeight="1">
      <c r="A1" s="97" t="s">
        <v>45</v>
      </c>
      <c r="T1" s="29" t="s">
        <v>2</v>
      </c>
    </row>
    <row r="2" spans="1:20" s="28" customFormat="1" ht="19.5" customHeight="1" thickBot="1">
      <c r="A2" s="98"/>
    </row>
    <row r="3" spans="1:20" s="28" customFormat="1" ht="19.5" customHeight="1"/>
    <row r="4" spans="1:20" s="28" customFormat="1" ht="22.5" customHeight="1">
      <c r="A4" s="76" t="s">
        <v>54</v>
      </c>
      <c r="B4" s="76"/>
      <c r="C4" s="76"/>
      <c r="D4" s="76"/>
      <c r="E4" s="76"/>
      <c r="F4" s="76"/>
      <c r="G4" s="76"/>
      <c r="H4" s="76"/>
      <c r="I4" s="76"/>
      <c r="J4" s="76"/>
      <c r="K4" s="76"/>
      <c r="L4" s="76"/>
      <c r="M4" s="76"/>
      <c r="N4" s="76"/>
      <c r="O4" s="76"/>
      <c r="P4" s="76"/>
      <c r="Q4" s="76"/>
      <c r="R4" s="76"/>
      <c r="S4" s="76"/>
      <c r="T4" s="76"/>
    </row>
    <row r="5" spans="1:20" s="28" customFormat="1" ht="22.5" customHeight="1">
      <c r="A5" s="76" t="s">
        <v>3</v>
      </c>
      <c r="B5" s="76"/>
      <c r="C5" s="76"/>
      <c r="D5" s="76"/>
      <c r="E5" s="76"/>
      <c r="F5" s="76"/>
      <c r="G5" s="76"/>
      <c r="H5" s="76"/>
      <c r="I5" s="76"/>
      <c r="J5" s="76"/>
      <c r="K5" s="76"/>
      <c r="L5" s="76"/>
      <c r="M5" s="76"/>
      <c r="N5" s="76"/>
      <c r="O5" s="76"/>
      <c r="P5" s="76"/>
      <c r="Q5" s="76"/>
      <c r="R5" s="76"/>
      <c r="S5" s="76"/>
      <c r="T5" s="76"/>
    </row>
    <row r="6" spans="1:20" s="28" customFormat="1" ht="22.5" customHeight="1">
      <c r="A6" s="103" t="s">
        <v>82</v>
      </c>
      <c r="B6" s="103"/>
      <c r="C6" s="103"/>
      <c r="D6" s="103"/>
      <c r="E6" s="103"/>
      <c r="F6" s="103"/>
      <c r="G6" s="103"/>
      <c r="H6" s="103"/>
      <c r="I6" s="103"/>
      <c r="J6" s="103"/>
      <c r="K6" s="103"/>
      <c r="L6" s="103"/>
      <c r="M6" s="103"/>
      <c r="N6" s="103"/>
      <c r="O6" s="103"/>
      <c r="P6" s="103"/>
      <c r="Q6" s="103"/>
      <c r="R6" s="103"/>
      <c r="S6" s="103"/>
      <c r="T6" s="103"/>
    </row>
    <row r="7" spans="1:20" s="28" customFormat="1" ht="20.25" customHeight="1"/>
    <row r="8" spans="1:20" s="28" customFormat="1" ht="20.25" customHeight="1" thickBot="1"/>
    <row r="9" spans="1:20" s="28" customFormat="1" ht="24" customHeight="1">
      <c r="A9" s="68" t="s">
        <v>1</v>
      </c>
      <c r="B9" s="77"/>
      <c r="C9" s="77"/>
      <c r="D9" s="77"/>
      <c r="E9" s="77"/>
      <c r="F9" s="77"/>
      <c r="G9" s="77"/>
      <c r="H9" s="77"/>
      <c r="I9" s="77"/>
      <c r="J9" s="77"/>
      <c r="K9" s="77"/>
      <c r="L9" s="78" t="s">
        <v>21</v>
      </c>
      <c r="M9" s="79"/>
      <c r="N9" s="80"/>
      <c r="O9" s="80"/>
      <c r="P9" s="80"/>
      <c r="Q9" s="80"/>
      <c r="R9" s="80"/>
      <c r="S9" s="80"/>
      <c r="T9" s="81"/>
    </row>
    <row r="10" spans="1:20" s="28" customFormat="1" ht="24" customHeight="1">
      <c r="A10" s="69" t="s">
        <v>4</v>
      </c>
      <c r="B10" s="87"/>
      <c r="C10" s="87"/>
      <c r="D10" s="87"/>
      <c r="E10" s="87"/>
      <c r="F10" s="87"/>
      <c r="G10" s="87"/>
      <c r="H10" s="87"/>
      <c r="I10" s="87"/>
      <c r="J10" s="87"/>
      <c r="K10" s="87"/>
      <c r="L10" s="88" t="s">
        <v>5</v>
      </c>
      <c r="M10" s="89"/>
      <c r="N10" s="90"/>
      <c r="O10" s="90"/>
      <c r="P10" s="90"/>
      <c r="Q10" s="90"/>
      <c r="R10" s="90"/>
      <c r="S10" s="90"/>
      <c r="T10" s="91"/>
    </row>
    <row r="11" spans="1:20" s="28" customFormat="1" ht="24" customHeight="1">
      <c r="A11" s="69" t="s">
        <v>6</v>
      </c>
      <c r="B11" s="87"/>
      <c r="C11" s="87"/>
      <c r="D11" s="87"/>
      <c r="E11" s="87"/>
      <c r="F11" s="87"/>
      <c r="G11" s="87"/>
      <c r="H11" s="87"/>
      <c r="I11" s="87"/>
      <c r="J11" s="87"/>
      <c r="K11" s="87"/>
      <c r="L11" s="88" t="s">
        <v>7</v>
      </c>
      <c r="M11" s="89"/>
      <c r="N11" s="90"/>
      <c r="O11" s="90"/>
      <c r="P11" s="90"/>
      <c r="Q11" s="90"/>
      <c r="R11" s="90"/>
      <c r="S11" s="90"/>
      <c r="T11" s="91"/>
    </row>
    <row r="12" spans="1:20" s="28" customFormat="1" ht="24" customHeight="1" thickBot="1">
      <c r="A12" s="70" t="s">
        <v>33</v>
      </c>
      <c r="B12" s="92"/>
      <c r="C12" s="92"/>
      <c r="D12" s="92"/>
      <c r="E12" s="92"/>
      <c r="F12" s="92"/>
      <c r="G12" s="92"/>
      <c r="H12" s="92"/>
      <c r="I12" s="92"/>
      <c r="J12" s="92"/>
      <c r="K12" s="92"/>
      <c r="L12" s="105" t="s">
        <v>9</v>
      </c>
      <c r="M12" s="106"/>
      <c r="N12" s="107"/>
      <c r="O12" s="107"/>
      <c r="P12" s="107"/>
      <c r="Q12" s="107"/>
      <c r="R12" s="107"/>
      <c r="S12" s="107"/>
      <c r="T12" s="108"/>
    </row>
    <row r="13" spans="1:20" ht="30" customHeight="1" thickBot="1"/>
    <row r="14" spans="1:20" ht="28.5" customHeight="1" thickBot="1">
      <c r="A14" t="s">
        <v>87</v>
      </c>
      <c r="M14" s="32" t="s">
        <v>56</v>
      </c>
      <c r="N14" s="66"/>
      <c r="O14" s="32" t="s">
        <v>69</v>
      </c>
      <c r="P14" s="65"/>
      <c r="Q14" t="s">
        <v>55</v>
      </c>
    </row>
    <row r="15" spans="1:20" ht="28.5" customHeight="1" thickBot="1">
      <c r="A15" s="72" t="s">
        <v>86</v>
      </c>
      <c r="O15" s="32" t="s">
        <v>57</v>
      </c>
      <c r="P15" s="64"/>
      <c r="Q15" t="s">
        <v>55</v>
      </c>
    </row>
    <row r="16" spans="1:20">
      <c r="A16" t="s">
        <v>88</v>
      </c>
    </row>
    <row r="18" spans="1:20" ht="28.5" customHeight="1" thickBot="1">
      <c r="A18" t="s">
        <v>144</v>
      </c>
    </row>
    <row r="19" spans="1:20" ht="28.5" customHeight="1" thickBot="1">
      <c r="A19" t="s">
        <v>145</v>
      </c>
      <c r="B19" s="72" t="s">
        <v>147</v>
      </c>
    </row>
    <row r="20" spans="1:20" ht="28.5" customHeight="1" thickBot="1">
      <c r="A20" t="s">
        <v>146</v>
      </c>
      <c r="B20" s="72" t="s">
        <v>147</v>
      </c>
    </row>
    <row r="21" spans="1:20" ht="28.5" customHeight="1" thickBot="1"/>
    <row r="22" spans="1:20" ht="77.25" customHeight="1">
      <c r="A22" s="73" t="s">
        <v>76</v>
      </c>
      <c r="B22" s="62" t="s">
        <v>89</v>
      </c>
      <c r="C22" s="146"/>
      <c r="D22" s="146"/>
      <c r="E22" s="62" t="s">
        <v>90</v>
      </c>
      <c r="F22" s="62" t="s">
        <v>91</v>
      </c>
      <c r="K22" s="62" t="s">
        <v>77</v>
      </c>
      <c r="L22" s="86" t="s">
        <v>31</v>
      </c>
      <c r="M22" s="54" t="s">
        <v>75</v>
      </c>
      <c r="N22" s="54" t="s">
        <v>78</v>
      </c>
      <c r="O22" s="82" t="s">
        <v>62</v>
      </c>
      <c r="P22" s="83"/>
    </row>
    <row r="23" spans="1:20" ht="41.25" customHeight="1" thickBot="1">
      <c r="A23" s="60">
        <v>1230</v>
      </c>
      <c r="B23" s="71">
        <v>120</v>
      </c>
      <c r="E23" s="60">
        <v>10</v>
      </c>
      <c r="F23" s="71">
        <f>B23+E23</f>
        <v>130</v>
      </c>
      <c r="K23" s="57">
        <f>IF(I37&lt;F23,I37,F23)</f>
        <v>130</v>
      </c>
      <c r="L23" s="86"/>
      <c r="M23" s="55">
        <f>IF(K43&gt;=90000,45000,IF(K43&gt;=60000,K43*0.5,IF(K43&gt;=30000,30000,K43)))</f>
        <v>3065.9391304347828</v>
      </c>
      <c r="N23" s="55">
        <f>I36</f>
        <v>1900</v>
      </c>
      <c r="O23" s="111">
        <f>ROUNDDOWN((M23*K23)/1000,)</f>
        <v>398</v>
      </c>
      <c r="P23" s="112"/>
    </row>
    <row r="24" spans="1:20">
      <c r="A24" t="s">
        <v>148</v>
      </c>
    </row>
    <row r="25" spans="1:20">
      <c r="A25" t="s">
        <v>153</v>
      </c>
    </row>
    <row r="26" spans="1:20">
      <c r="A26" t="s">
        <v>150</v>
      </c>
    </row>
    <row r="29" spans="1:20" ht="14.25" thickBot="1">
      <c r="A29" t="s">
        <v>28</v>
      </c>
      <c r="M29" t="s">
        <v>29</v>
      </c>
    </row>
    <row r="30" spans="1:20" s="33" customFormat="1" ht="54" customHeight="1" thickBot="1">
      <c r="A30" s="35" t="s">
        <v>23</v>
      </c>
      <c r="B30" s="109" t="s">
        <v>20</v>
      </c>
      <c r="C30" s="141"/>
      <c r="D30" s="141"/>
      <c r="E30" s="110"/>
      <c r="F30" s="36" t="s">
        <v>24</v>
      </c>
      <c r="G30" s="36" t="s">
        <v>25</v>
      </c>
      <c r="H30" s="36" t="s">
        <v>46</v>
      </c>
      <c r="I30" s="36" t="s">
        <v>60</v>
      </c>
      <c r="J30" s="63" t="s">
        <v>61</v>
      </c>
      <c r="K30" s="37" t="s">
        <v>27</v>
      </c>
      <c r="M30" s="35" t="s">
        <v>23</v>
      </c>
      <c r="N30" s="36" t="s">
        <v>20</v>
      </c>
      <c r="O30" s="36" t="s">
        <v>24</v>
      </c>
      <c r="P30" s="36" t="s">
        <v>25</v>
      </c>
      <c r="Q30" s="36" t="s">
        <v>46</v>
      </c>
      <c r="R30" s="36" t="s">
        <v>60</v>
      </c>
      <c r="S30" s="63" t="s">
        <v>61</v>
      </c>
      <c r="T30" s="37" t="s">
        <v>27</v>
      </c>
    </row>
    <row r="31" spans="1:20" ht="24" customHeight="1">
      <c r="A31" s="43" t="s">
        <v>36</v>
      </c>
      <c r="B31" s="160" t="s">
        <v>79</v>
      </c>
      <c r="C31" s="161"/>
      <c r="D31" s="161"/>
      <c r="E31" s="162"/>
      <c r="F31" s="44" t="s">
        <v>64</v>
      </c>
      <c r="G31" s="45">
        <v>140</v>
      </c>
      <c r="H31" s="45">
        <v>950</v>
      </c>
      <c r="I31" s="45">
        <f>H31*G31</f>
        <v>133000</v>
      </c>
      <c r="J31" s="45">
        <v>2</v>
      </c>
      <c r="K31" s="1">
        <f t="shared" ref="K31:K40" si="0">J31*I31</f>
        <v>266000</v>
      </c>
      <c r="M31" s="43" t="s">
        <v>36</v>
      </c>
      <c r="N31" s="44" t="s">
        <v>35</v>
      </c>
      <c r="O31" s="44" t="s">
        <v>63</v>
      </c>
      <c r="P31" s="45">
        <v>230</v>
      </c>
      <c r="Q31" s="45">
        <v>190</v>
      </c>
      <c r="R31" s="45">
        <f>Q31*P31</f>
        <v>43700</v>
      </c>
      <c r="S31" s="45">
        <v>2</v>
      </c>
      <c r="T31" s="34">
        <f>S31*R31</f>
        <v>87400</v>
      </c>
    </row>
    <row r="32" spans="1:20" ht="24" customHeight="1">
      <c r="A32" s="46" t="s">
        <v>36</v>
      </c>
      <c r="B32" s="163" t="s">
        <v>41</v>
      </c>
      <c r="C32" s="164"/>
      <c r="D32" s="164"/>
      <c r="E32" s="165"/>
      <c r="F32" s="44" t="s">
        <v>65</v>
      </c>
      <c r="G32" s="48">
        <v>140</v>
      </c>
      <c r="H32" s="48">
        <v>95</v>
      </c>
      <c r="I32" s="45">
        <f t="shared" ref="I32:I37" si="1">H32*G32</f>
        <v>13300</v>
      </c>
      <c r="J32" s="48">
        <v>2</v>
      </c>
      <c r="K32" s="1">
        <f t="shared" si="0"/>
        <v>26600</v>
      </c>
      <c r="M32" s="46" t="s">
        <v>36</v>
      </c>
      <c r="N32" s="47" t="s">
        <v>37</v>
      </c>
      <c r="O32" s="44" t="s">
        <v>63</v>
      </c>
      <c r="P32" s="48">
        <v>1</v>
      </c>
      <c r="Q32" s="48">
        <v>19000</v>
      </c>
      <c r="R32" s="45">
        <f t="shared" ref="R32:R35" si="2">Q32*P32</f>
        <v>19000</v>
      </c>
      <c r="S32" s="48">
        <v>2</v>
      </c>
      <c r="T32" s="34">
        <f t="shared" ref="T32:T40" si="3">S32*R32</f>
        <v>38000</v>
      </c>
    </row>
    <row r="33" spans="1:20" ht="24" customHeight="1">
      <c r="A33" s="46" t="s">
        <v>36</v>
      </c>
      <c r="B33" s="163" t="s">
        <v>80</v>
      </c>
      <c r="C33" s="164"/>
      <c r="D33" s="164"/>
      <c r="E33" s="165"/>
      <c r="F33" s="44" t="s">
        <v>64</v>
      </c>
      <c r="G33" s="48">
        <v>90</v>
      </c>
      <c r="H33" s="48">
        <v>1520</v>
      </c>
      <c r="I33" s="45">
        <f t="shared" si="1"/>
        <v>136800</v>
      </c>
      <c r="J33" s="48">
        <v>2</v>
      </c>
      <c r="K33" s="1">
        <f t="shared" si="0"/>
        <v>273600</v>
      </c>
      <c r="M33" s="46" t="s">
        <v>36</v>
      </c>
      <c r="N33" s="47" t="s">
        <v>66</v>
      </c>
      <c r="O33" s="44" t="s">
        <v>64</v>
      </c>
      <c r="P33" s="48">
        <v>10</v>
      </c>
      <c r="Q33" s="48">
        <v>950</v>
      </c>
      <c r="R33" s="45">
        <f t="shared" si="2"/>
        <v>9500</v>
      </c>
      <c r="S33" s="48">
        <v>2</v>
      </c>
      <c r="T33" s="34">
        <f t="shared" si="3"/>
        <v>19000</v>
      </c>
    </row>
    <row r="34" spans="1:20" ht="24" customHeight="1">
      <c r="A34" s="46" t="s">
        <v>36</v>
      </c>
      <c r="B34" s="163" t="s">
        <v>41</v>
      </c>
      <c r="C34" s="164"/>
      <c r="D34" s="164"/>
      <c r="E34" s="165"/>
      <c r="F34" s="44" t="s">
        <v>65</v>
      </c>
      <c r="G34" s="48">
        <v>90</v>
      </c>
      <c r="H34" s="48">
        <v>152</v>
      </c>
      <c r="I34" s="45">
        <f t="shared" si="1"/>
        <v>13680</v>
      </c>
      <c r="J34" s="48">
        <v>2</v>
      </c>
      <c r="K34" s="1">
        <f t="shared" si="0"/>
        <v>27360</v>
      </c>
      <c r="M34" s="46" t="s">
        <v>36</v>
      </c>
      <c r="N34" s="47" t="s">
        <v>67</v>
      </c>
      <c r="O34" s="44" t="s">
        <v>65</v>
      </c>
      <c r="P34" s="48">
        <v>10</v>
      </c>
      <c r="Q34" s="48">
        <v>95</v>
      </c>
      <c r="R34" s="45">
        <f t="shared" si="2"/>
        <v>950</v>
      </c>
      <c r="S34" s="48">
        <v>2</v>
      </c>
      <c r="T34" s="34">
        <f t="shared" si="3"/>
        <v>1900</v>
      </c>
    </row>
    <row r="35" spans="1:20" ht="24" customHeight="1">
      <c r="A35" s="46" t="s">
        <v>36</v>
      </c>
      <c r="B35" s="163" t="s">
        <v>70</v>
      </c>
      <c r="C35" s="164"/>
      <c r="D35" s="164"/>
      <c r="E35" s="165"/>
      <c r="F35" s="44" t="s">
        <v>34</v>
      </c>
      <c r="G35" s="48">
        <v>230</v>
      </c>
      <c r="H35" s="48">
        <v>95</v>
      </c>
      <c r="I35" s="45">
        <f t="shared" si="1"/>
        <v>21850</v>
      </c>
      <c r="J35" s="48">
        <v>2</v>
      </c>
      <c r="K35" s="1">
        <f t="shared" si="0"/>
        <v>43700</v>
      </c>
      <c r="M35" s="46" t="s">
        <v>36</v>
      </c>
      <c r="N35" s="47" t="s">
        <v>68</v>
      </c>
      <c r="O35" s="44" t="s">
        <v>34</v>
      </c>
      <c r="P35" s="48">
        <v>1</v>
      </c>
      <c r="Q35" s="48">
        <v>7315</v>
      </c>
      <c r="R35" s="45">
        <f t="shared" si="2"/>
        <v>7315</v>
      </c>
      <c r="S35" s="48">
        <v>2</v>
      </c>
      <c r="T35" s="34">
        <f t="shared" si="3"/>
        <v>14630</v>
      </c>
    </row>
    <row r="36" spans="1:20" ht="24" customHeight="1">
      <c r="A36" s="46" t="s">
        <v>36</v>
      </c>
      <c r="B36" s="163" t="s">
        <v>42</v>
      </c>
      <c r="C36" s="164"/>
      <c r="D36" s="164"/>
      <c r="E36" s="165"/>
      <c r="F36" s="44" t="s">
        <v>34</v>
      </c>
      <c r="G36" s="48">
        <v>1</v>
      </c>
      <c r="H36" s="48">
        <v>1900</v>
      </c>
      <c r="I36" s="45">
        <f t="shared" si="1"/>
        <v>1900</v>
      </c>
      <c r="J36" s="48">
        <v>2</v>
      </c>
      <c r="K36" s="1">
        <f t="shared" si="0"/>
        <v>3800</v>
      </c>
      <c r="M36" s="46"/>
      <c r="N36" s="47"/>
      <c r="O36" s="44" t="s">
        <v>22</v>
      </c>
      <c r="P36" s="48"/>
      <c r="Q36" s="48"/>
      <c r="R36" s="45">
        <f t="shared" ref="R32:R40" si="4">Q36*P36</f>
        <v>0</v>
      </c>
      <c r="S36" s="48"/>
      <c r="T36" s="34">
        <f t="shared" si="3"/>
        <v>0</v>
      </c>
    </row>
    <row r="37" spans="1:20" ht="24" customHeight="1">
      <c r="A37" s="46" t="s">
        <v>36</v>
      </c>
      <c r="B37" s="163" t="s">
        <v>43</v>
      </c>
      <c r="C37" s="164"/>
      <c r="D37" s="164"/>
      <c r="E37" s="165"/>
      <c r="F37" s="44" t="s">
        <v>34</v>
      </c>
      <c r="G37" s="48">
        <v>1</v>
      </c>
      <c r="H37" s="48">
        <v>32053</v>
      </c>
      <c r="I37" s="45">
        <f t="shared" si="1"/>
        <v>32053</v>
      </c>
      <c r="J37" s="48">
        <v>2</v>
      </c>
      <c r="K37" s="1">
        <f t="shared" si="0"/>
        <v>64106</v>
      </c>
      <c r="M37" s="46"/>
      <c r="N37" s="47"/>
      <c r="O37" s="44" t="s">
        <v>22</v>
      </c>
      <c r="P37" s="48"/>
      <c r="Q37" s="48"/>
      <c r="R37" s="45">
        <f t="shared" si="4"/>
        <v>0</v>
      </c>
      <c r="S37" s="48"/>
      <c r="T37" s="34">
        <f t="shared" si="3"/>
        <v>0</v>
      </c>
    </row>
    <row r="38" spans="1:20" ht="24" customHeight="1">
      <c r="A38" s="46"/>
      <c r="B38" s="95"/>
      <c r="C38" s="143"/>
      <c r="D38" s="143"/>
      <c r="E38" s="96"/>
      <c r="F38" s="44" t="s">
        <v>22</v>
      </c>
      <c r="G38" s="48"/>
      <c r="H38" s="48"/>
      <c r="I38" s="45">
        <f t="shared" ref="I32:I40" si="5">H38*G38</f>
        <v>0</v>
      </c>
      <c r="J38" s="48"/>
      <c r="K38" s="1">
        <f t="shared" si="0"/>
        <v>0</v>
      </c>
      <c r="M38" s="46"/>
      <c r="N38" s="47"/>
      <c r="O38" s="44" t="s">
        <v>22</v>
      </c>
      <c r="P38" s="48"/>
      <c r="Q38" s="48"/>
      <c r="R38" s="45">
        <f t="shared" si="4"/>
        <v>0</v>
      </c>
      <c r="S38" s="48"/>
      <c r="T38" s="34">
        <f t="shared" si="3"/>
        <v>0</v>
      </c>
    </row>
    <row r="39" spans="1:20" ht="24" customHeight="1">
      <c r="A39" s="46"/>
      <c r="B39" s="95"/>
      <c r="C39" s="143"/>
      <c r="D39" s="143"/>
      <c r="E39" s="96"/>
      <c r="F39" s="44" t="s">
        <v>22</v>
      </c>
      <c r="G39" s="48"/>
      <c r="H39" s="48"/>
      <c r="I39" s="45">
        <f t="shared" si="5"/>
        <v>0</v>
      </c>
      <c r="J39" s="48"/>
      <c r="K39" s="1">
        <f t="shared" si="0"/>
        <v>0</v>
      </c>
      <c r="M39" s="46"/>
      <c r="N39" s="47"/>
      <c r="O39" s="44" t="s">
        <v>22</v>
      </c>
      <c r="P39" s="48"/>
      <c r="Q39" s="48"/>
      <c r="R39" s="45">
        <f t="shared" si="4"/>
        <v>0</v>
      </c>
      <c r="S39" s="48"/>
      <c r="T39" s="34">
        <f t="shared" si="3"/>
        <v>0</v>
      </c>
    </row>
    <row r="40" spans="1:20" ht="24" customHeight="1" thickBot="1">
      <c r="A40" s="49"/>
      <c r="B40" s="101"/>
      <c r="C40" s="144"/>
      <c r="D40" s="144"/>
      <c r="E40" s="102"/>
      <c r="F40" s="50" t="s">
        <v>22</v>
      </c>
      <c r="G40" s="51"/>
      <c r="H40" s="51"/>
      <c r="I40" s="51">
        <f t="shared" si="5"/>
        <v>0</v>
      </c>
      <c r="J40" s="51"/>
      <c r="K40" s="42">
        <f t="shared" si="0"/>
        <v>0</v>
      </c>
      <c r="M40" s="49"/>
      <c r="N40" s="50"/>
      <c r="O40" s="50" t="s">
        <v>22</v>
      </c>
      <c r="P40" s="51"/>
      <c r="Q40" s="51"/>
      <c r="R40" s="51">
        <f t="shared" si="4"/>
        <v>0</v>
      </c>
      <c r="S40" s="51"/>
      <c r="T40" s="42">
        <f t="shared" si="3"/>
        <v>0</v>
      </c>
    </row>
    <row r="41" spans="1:20" ht="24" customHeight="1" thickTop="1" thickBot="1">
      <c r="A41" s="38"/>
      <c r="B41" s="99"/>
      <c r="C41" s="145"/>
      <c r="D41" s="145"/>
      <c r="E41" s="100"/>
      <c r="F41" s="39"/>
      <c r="G41" s="40"/>
      <c r="H41" s="40"/>
      <c r="I41" s="40">
        <f>SUM(I31:I40)</f>
        <v>352583</v>
      </c>
      <c r="J41" s="40"/>
      <c r="K41" s="41">
        <f>SUM(K31:K40)</f>
        <v>705166</v>
      </c>
      <c r="M41" s="38"/>
      <c r="N41" s="39"/>
      <c r="O41" s="39"/>
      <c r="P41" s="40"/>
      <c r="Q41" s="40"/>
      <c r="R41" s="40">
        <f>SUM(R31:R40)</f>
        <v>80465</v>
      </c>
      <c r="S41" s="40"/>
      <c r="T41" s="41">
        <f>SUM(T31:T40)</f>
        <v>160930</v>
      </c>
    </row>
    <row r="42" spans="1:20" ht="32.25" customHeight="1" thickBot="1">
      <c r="H42" s="32"/>
      <c r="I42" s="32"/>
      <c r="J42" s="32" t="s">
        <v>30</v>
      </c>
      <c r="K42" s="58">
        <f>SUMIF(F31:F40,"端末",G31:G40)</f>
        <v>230</v>
      </c>
    </row>
    <row r="43" spans="1:20" ht="32.25" customHeight="1" thickBot="1">
      <c r="H43" s="32"/>
      <c r="I43" s="32"/>
      <c r="J43" s="32" t="s">
        <v>32</v>
      </c>
      <c r="K43" s="56">
        <f>IFERROR(K41/K42,"")</f>
        <v>3065.9391304347828</v>
      </c>
      <c r="P43" s="32"/>
      <c r="Q43" s="32"/>
      <c r="R43" s="32" t="s">
        <v>58</v>
      </c>
      <c r="S43" s="113">
        <f>T41+K41</f>
        <v>866096</v>
      </c>
      <c r="T43" s="114"/>
    </row>
    <row r="44" spans="1:20" ht="32.25" customHeight="1" thickBot="1">
      <c r="P44" s="32"/>
      <c r="Q44" s="32"/>
      <c r="R44" s="32" t="s">
        <v>59</v>
      </c>
      <c r="S44" s="113">
        <f>(I41+R41)*P15</f>
        <v>0</v>
      </c>
      <c r="T44" s="114"/>
    </row>
    <row r="45" spans="1:20">
      <c r="A45" t="s">
        <v>47</v>
      </c>
    </row>
  </sheetData>
  <mergeCells count="33">
    <mergeCell ref="O22:P22"/>
    <mergeCell ref="O23:P23"/>
    <mergeCell ref="S43:T43"/>
    <mergeCell ref="S44:T44"/>
    <mergeCell ref="B36:E36"/>
    <mergeCell ref="B37:E37"/>
    <mergeCell ref="B38:E38"/>
    <mergeCell ref="B39:E39"/>
    <mergeCell ref="B40:E40"/>
    <mergeCell ref="B41:E41"/>
    <mergeCell ref="B30:E30"/>
    <mergeCell ref="B31:E31"/>
    <mergeCell ref="B32:E32"/>
    <mergeCell ref="B33:E33"/>
    <mergeCell ref="B34:E34"/>
    <mergeCell ref="B35:E35"/>
    <mergeCell ref="B12:K12"/>
    <mergeCell ref="L12:M12"/>
    <mergeCell ref="N12:T12"/>
    <mergeCell ref="L22:L23"/>
    <mergeCell ref="B10:K10"/>
    <mergeCell ref="L10:M10"/>
    <mergeCell ref="N10:T10"/>
    <mergeCell ref="B11:K11"/>
    <mergeCell ref="L11:M11"/>
    <mergeCell ref="N11:T11"/>
    <mergeCell ref="A1:A2"/>
    <mergeCell ref="A4:T4"/>
    <mergeCell ref="A5:T5"/>
    <mergeCell ref="A6:T6"/>
    <mergeCell ref="B9:K9"/>
    <mergeCell ref="L9:M9"/>
    <mergeCell ref="N9:T9"/>
  </mergeCells>
  <phoneticPr fontId="2"/>
  <dataValidations count="4">
    <dataValidation type="list" allowBlank="1" showInputMessage="1" showErrorMessage="1" sqref="B19:B20">
      <formula1>"選択してください,把握できている,把握できていない"</formula1>
    </dataValidation>
    <dataValidation type="list" allowBlank="1" showInputMessage="1" showErrorMessage="1" sqref="A15">
      <formula1>"選択してください,令和２年度,令和３年度"</formula1>
    </dataValidation>
    <dataValidation type="list" allowBlank="1" showInputMessage="1" showErrorMessage="1" sqref="O31:O40">
      <formula1>"　,端末,キーボード,その他,補助対象外品目"</formula1>
    </dataValidation>
    <dataValidation type="list" allowBlank="1" showInputMessage="1" showErrorMessage="1" sqref="F31:F40">
      <formula1>"　,端末,キーボード,その他"</formula1>
    </dataValidation>
  </dataValidations>
  <pageMargins left="0.7" right="0.7" top="0.75" bottom="0.75" header="0.3" footer="0.3"/>
  <pageSetup paperSize="9" scale="39"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A2" sqref="A2"/>
    </sheetView>
  </sheetViews>
  <sheetFormatPr defaultRowHeight="13.5"/>
  <cols>
    <col min="1" max="1" width="2.875" customWidth="1"/>
    <col min="2" max="2" width="11" bestFit="1" customWidth="1"/>
    <col min="3" max="3" width="11.75" style="28" customWidth="1"/>
    <col min="4" max="4" width="12.25" style="28" customWidth="1"/>
  </cols>
  <sheetData>
    <row r="1" spans="1:4">
      <c r="A1" t="s">
        <v>152</v>
      </c>
    </row>
    <row r="2" spans="1:4">
      <c r="A2" t="s">
        <v>92</v>
      </c>
    </row>
    <row r="3" spans="1:4" ht="14.25" thickBot="1"/>
    <row r="4" spans="1:4" ht="27.75" thickBot="1">
      <c r="A4" s="156" t="s">
        <v>142</v>
      </c>
      <c r="B4" s="157" t="s">
        <v>143</v>
      </c>
      <c r="C4" s="158" t="s">
        <v>140</v>
      </c>
      <c r="D4" s="159" t="s">
        <v>141</v>
      </c>
    </row>
    <row r="5" spans="1:4">
      <c r="A5" s="153">
        <v>1</v>
      </c>
      <c r="B5" s="154" t="s">
        <v>93</v>
      </c>
      <c r="C5" s="155"/>
      <c r="D5" s="34"/>
    </row>
    <row r="6" spans="1:4">
      <c r="A6" s="149">
        <v>2</v>
      </c>
      <c r="B6" s="147" t="s">
        <v>94</v>
      </c>
      <c r="C6" s="148"/>
      <c r="D6" s="1"/>
    </row>
    <row r="7" spans="1:4">
      <c r="A7" s="149">
        <v>3</v>
      </c>
      <c r="B7" s="147" t="s">
        <v>95</v>
      </c>
      <c r="C7" s="148"/>
      <c r="D7" s="1"/>
    </row>
    <row r="8" spans="1:4">
      <c r="A8" s="149">
        <v>4</v>
      </c>
      <c r="B8" s="147" t="s">
        <v>96</v>
      </c>
      <c r="C8" s="148"/>
      <c r="D8" s="1"/>
    </row>
    <row r="9" spans="1:4">
      <c r="A9" s="149">
        <v>5</v>
      </c>
      <c r="B9" s="147" t="s">
        <v>97</v>
      </c>
      <c r="C9" s="148"/>
      <c r="D9" s="1"/>
    </row>
    <row r="10" spans="1:4">
      <c r="A10" s="149">
        <v>6</v>
      </c>
      <c r="B10" s="147" t="s">
        <v>98</v>
      </c>
      <c r="C10" s="148"/>
      <c r="D10" s="1"/>
    </row>
    <row r="11" spans="1:4">
      <c r="A11" s="149">
        <v>7</v>
      </c>
      <c r="B11" s="147" t="s">
        <v>99</v>
      </c>
      <c r="C11" s="148"/>
      <c r="D11" s="1"/>
    </row>
    <row r="12" spans="1:4">
      <c r="A12" s="149">
        <v>8</v>
      </c>
      <c r="B12" s="147" t="s">
        <v>100</v>
      </c>
      <c r="C12" s="148"/>
      <c r="D12" s="1"/>
    </row>
    <row r="13" spans="1:4">
      <c r="A13" s="149">
        <v>9</v>
      </c>
      <c r="B13" s="147" t="s">
        <v>101</v>
      </c>
      <c r="C13" s="148"/>
      <c r="D13" s="1"/>
    </row>
    <row r="14" spans="1:4">
      <c r="A14" s="149">
        <v>10</v>
      </c>
      <c r="B14" s="147" t="s">
        <v>102</v>
      </c>
      <c r="C14" s="148"/>
      <c r="D14" s="1"/>
    </row>
    <row r="15" spans="1:4">
      <c r="A15" s="149">
        <v>11</v>
      </c>
      <c r="B15" s="147" t="s">
        <v>103</v>
      </c>
      <c r="C15" s="148"/>
      <c r="D15" s="1"/>
    </row>
    <row r="16" spans="1:4">
      <c r="A16" s="149">
        <v>12</v>
      </c>
      <c r="B16" s="147" t="s">
        <v>104</v>
      </c>
      <c r="C16" s="148"/>
      <c r="D16" s="1"/>
    </row>
    <row r="17" spans="1:4">
      <c r="A17" s="149">
        <v>13</v>
      </c>
      <c r="B17" s="147" t="s">
        <v>105</v>
      </c>
      <c r="C17" s="148"/>
      <c r="D17" s="1"/>
    </row>
    <row r="18" spans="1:4">
      <c r="A18" s="149">
        <v>14</v>
      </c>
      <c r="B18" s="147" t="s">
        <v>106</v>
      </c>
      <c r="C18" s="148"/>
      <c r="D18" s="1"/>
    </row>
    <row r="19" spans="1:4">
      <c r="A19" s="149">
        <v>15</v>
      </c>
      <c r="B19" s="147" t="s">
        <v>107</v>
      </c>
      <c r="C19" s="148"/>
      <c r="D19" s="1"/>
    </row>
    <row r="20" spans="1:4">
      <c r="A20" s="149">
        <v>16</v>
      </c>
      <c r="B20" s="147" t="s">
        <v>108</v>
      </c>
      <c r="C20" s="148"/>
      <c r="D20" s="1"/>
    </row>
    <row r="21" spans="1:4">
      <c r="A21" s="149">
        <v>17</v>
      </c>
      <c r="B21" s="147" t="s">
        <v>109</v>
      </c>
      <c r="C21" s="148"/>
      <c r="D21" s="1"/>
    </row>
    <row r="22" spans="1:4">
      <c r="A22" s="149">
        <v>18</v>
      </c>
      <c r="B22" s="147" t="s">
        <v>110</v>
      </c>
      <c r="C22" s="148"/>
      <c r="D22" s="1"/>
    </row>
    <row r="23" spans="1:4">
      <c r="A23" s="149">
        <v>19</v>
      </c>
      <c r="B23" s="147" t="s">
        <v>111</v>
      </c>
      <c r="C23" s="148"/>
      <c r="D23" s="1"/>
    </row>
    <row r="24" spans="1:4">
      <c r="A24" s="149">
        <v>20</v>
      </c>
      <c r="B24" s="147" t="s">
        <v>112</v>
      </c>
      <c r="C24" s="148"/>
      <c r="D24" s="1"/>
    </row>
    <row r="25" spans="1:4">
      <c r="A25" s="149">
        <v>21</v>
      </c>
      <c r="B25" s="147" t="s">
        <v>113</v>
      </c>
      <c r="C25" s="148"/>
      <c r="D25" s="1"/>
    </row>
    <row r="26" spans="1:4">
      <c r="A26" s="149">
        <v>22</v>
      </c>
      <c r="B26" s="147" t="s">
        <v>114</v>
      </c>
      <c r="C26" s="148"/>
      <c r="D26" s="1"/>
    </row>
    <row r="27" spans="1:4">
      <c r="A27" s="149">
        <v>23</v>
      </c>
      <c r="B27" s="147" t="s">
        <v>115</v>
      </c>
      <c r="C27" s="148"/>
      <c r="D27" s="1"/>
    </row>
    <row r="28" spans="1:4">
      <c r="A28" s="149">
        <v>24</v>
      </c>
      <c r="B28" s="147" t="s">
        <v>116</v>
      </c>
      <c r="C28" s="148"/>
      <c r="D28" s="1"/>
    </row>
    <row r="29" spans="1:4">
      <c r="A29" s="149">
        <v>25</v>
      </c>
      <c r="B29" s="147" t="s">
        <v>117</v>
      </c>
      <c r="C29" s="148"/>
      <c r="D29" s="1"/>
    </row>
    <row r="30" spans="1:4">
      <c r="A30" s="149">
        <v>26</v>
      </c>
      <c r="B30" s="147" t="s">
        <v>118</v>
      </c>
      <c r="C30" s="148"/>
      <c r="D30" s="1"/>
    </row>
    <row r="31" spans="1:4">
      <c r="A31" s="149">
        <v>27</v>
      </c>
      <c r="B31" s="147" t="s">
        <v>119</v>
      </c>
      <c r="C31" s="148"/>
      <c r="D31" s="1"/>
    </row>
    <row r="32" spans="1:4">
      <c r="A32" s="149">
        <v>28</v>
      </c>
      <c r="B32" s="147" t="s">
        <v>120</v>
      </c>
      <c r="C32" s="148"/>
      <c r="D32" s="1"/>
    </row>
    <row r="33" spans="1:4">
      <c r="A33" s="149">
        <v>29</v>
      </c>
      <c r="B33" s="147" t="s">
        <v>121</v>
      </c>
      <c r="C33" s="148"/>
      <c r="D33" s="1"/>
    </row>
    <row r="34" spans="1:4">
      <c r="A34" s="149">
        <v>30</v>
      </c>
      <c r="B34" s="147" t="s">
        <v>122</v>
      </c>
      <c r="C34" s="148"/>
      <c r="D34" s="1"/>
    </row>
    <row r="35" spans="1:4">
      <c r="A35" s="149">
        <v>31</v>
      </c>
      <c r="B35" s="147" t="s">
        <v>123</v>
      </c>
      <c r="C35" s="148"/>
      <c r="D35" s="1"/>
    </row>
    <row r="36" spans="1:4">
      <c r="A36" s="149">
        <v>32</v>
      </c>
      <c r="B36" s="147" t="s">
        <v>124</v>
      </c>
      <c r="C36" s="148"/>
      <c r="D36" s="1"/>
    </row>
    <row r="37" spans="1:4">
      <c r="A37" s="149">
        <v>33</v>
      </c>
      <c r="B37" s="147" t="s">
        <v>125</v>
      </c>
      <c r="C37" s="148"/>
      <c r="D37" s="1"/>
    </row>
    <row r="38" spans="1:4">
      <c r="A38" s="149">
        <v>34</v>
      </c>
      <c r="B38" s="147" t="s">
        <v>126</v>
      </c>
      <c r="C38" s="148"/>
      <c r="D38" s="1"/>
    </row>
    <row r="39" spans="1:4">
      <c r="A39" s="149">
        <v>35</v>
      </c>
      <c r="B39" s="147" t="s">
        <v>127</v>
      </c>
      <c r="C39" s="148"/>
      <c r="D39" s="1"/>
    </row>
    <row r="40" spans="1:4">
      <c r="A40" s="149">
        <v>36</v>
      </c>
      <c r="B40" s="147" t="s">
        <v>128</v>
      </c>
      <c r="C40" s="148"/>
      <c r="D40" s="1"/>
    </row>
    <row r="41" spans="1:4">
      <c r="A41" s="149">
        <v>37</v>
      </c>
      <c r="B41" s="147" t="s">
        <v>129</v>
      </c>
      <c r="C41" s="148"/>
      <c r="D41" s="1"/>
    </row>
    <row r="42" spans="1:4">
      <c r="A42" s="149">
        <v>38</v>
      </c>
      <c r="B42" s="147" t="s">
        <v>130</v>
      </c>
      <c r="C42" s="148"/>
      <c r="D42" s="1"/>
    </row>
    <row r="43" spans="1:4">
      <c r="A43" s="149">
        <v>39</v>
      </c>
      <c r="B43" s="147" t="s">
        <v>131</v>
      </c>
      <c r="C43" s="148"/>
      <c r="D43" s="1"/>
    </row>
    <row r="44" spans="1:4">
      <c r="A44" s="149">
        <v>40</v>
      </c>
      <c r="B44" s="147" t="s">
        <v>132</v>
      </c>
      <c r="C44" s="148"/>
      <c r="D44" s="1"/>
    </row>
    <row r="45" spans="1:4">
      <c r="A45" s="149">
        <v>41</v>
      </c>
      <c r="B45" s="147" t="s">
        <v>133</v>
      </c>
      <c r="C45" s="148"/>
      <c r="D45" s="1"/>
    </row>
    <row r="46" spans="1:4">
      <c r="A46" s="149">
        <v>42</v>
      </c>
      <c r="B46" s="147" t="s">
        <v>134</v>
      </c>
      <c r="C46" s="148"/>
      <c r="D46" s="1"/>
    </row>
    <row r="47" spans="1:4">
      <c r="A47" s="149">
        <v>43</v>
      </c>
      <c r="B47" s="147" t="s">
        <v>135</v>
      </c>
      <c r="C47" s="148"/>
      <c r="D47" s="1"/>
    </row>
    <row r="48" spans="1:4">
      <c r="A48" s="149">
        <v>44</v>
      </c>
      <c r="B48" s="147" t="s">
        <v>136</v>
      </c>
      <c r="C48" s="148"/>
      <c r="D48" s="1"/>
    </row>
    <row r="49" spans="1:4">
      <c r="A49" s="149">
        <v>45</v>
      </c>
      <c r="B49" s="147" t="s">
        <v>137</v>
      </c>
      <c r="C49" s="148"/>
      <c r="D49" s="1"/>
    </row>
    <row r="50" spans="1:4">
      <c r="A50" s="149">
        <v>46</v>
      </c>
      <c r="B50" s="147" t="s">
        <v>138</v>
      </c>
      <c r="C50" s="148"/>
      <c r="D50" s="1"/>
    </row>
    <row r="51" spans="1:4" ht="14.25" thickBot="1">
      <c r="A51" s="150">
        <v>47</v>
      </c>
      <c r="B51" s="151" t="s">
        <v>139</v>
      </c>
      <c r="C51" s="152"/>
      <c r="D51" s="42"/>
    </row>
    <row r="52" spans="1:4" ht="15" thickTop="1" thickBot="1">
      <c r="A52" s="38"/>
      <c r="B52" s="39" t="s">
        <v>149</v>
      </c>
      <c r="C52" s="40">
        <f>SUM(C5:C51)</f>
        <v>0</v>
      </c>
      <c r="D52" s="41">
        <f>SUM(D5:D51)</f>
        <v>0</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0"/>
  <sheetViews>
    <sheetView view="pageBreakPreview" topLeftCell="A4" zoomScaleNormal="75" zoomScaleSheetLayoutView="100" workbookViewId="0">
      <selection activeCell="B8" sqref="B8:H8"/>
    </sheetView>
  </sheetViews>
  <sheetFormatPr defaultRowHeight="13.5"/>
  <cols>
    <col min="1" max="1" width="22.75" style="9" customWidth="1"/>
    <col min="2" max="2" width="10.625" style="9" customWidth="1"/>
    <col min="3" max="3" width="21.375" style="9" customWidth="1"/>
    <col min="4" max="4" width="6.375" style="9" customWidth="1"/>
    <col min="5" max="5" width="17.125" style="9" customWidth="1"/>
    <col min="6" max="6" width="14.5" style="9" customWidth="1"/>
    <col min="7" max="7" width="18.25" style="9" customWidth="1"/>
    <col min="8" max="8" width="6.375" style="9" customWidth="1"/>
    <col min="9" max="256" width="9" style="9"/>
    <col min="257" max="257" width="22.75" style="9" customWidth="1"/>
    <col min="258" max="258" width="10.625" style="9" customWidth="1"/>
    <col min="259" max="259" width="21.375" style="9" customWidth="1"/>
    <col min="260" max="260" width="6.375" style="9" customWidth="1"/>
    <col min="261" max="261" width="17.125" style="9" customWidth="1"/>
    <col min="262" max="262" width="14.5" style="9" customWidth="1"/>
    <col min="263" max="263" width="18.25" style="9" customWidth="1"/>
    <col min="264" max="264" width="6.375" style="9" customWidth="1"/>
    <col min="265" max="512" width="9" style="9"/>
    <col min="513" max="513" width="22.75" style="9" customWidth="1"/>
    <col min="514" max="514" width="10.625" style="9" customWidth="1"/>
    <col min="515" max="515" width="21.375" style="9" customWidth="1"/>
    <col min="516" max="516" width="6.375" style="9" customWidth="1"/>
    <col min="517" max="517" width="17.125" style="9" customWidth="1"/>
    <col min="518" max="518" width="14.5" style="9" customWidth="1"/>
    <col min="519" max="519" width="18.25" style="9" customWidth="1"/>
    <col min="520" max="520" width="6.375" style="9" customWidth="1"/>
    <col min="521" max="768" width="9" style="9"/>
    <col min="769" max="769" width="22.75" style="9" customWidth="1"/>
    <col min="770" max="770" width="10.625" style="9" customWidth="1"/>
    <col min="771" max="771" width="21.375" style="9" customWidth="1"/>
    <col min="772" max="772" width="6.375" style="9" customWidth="1"/>
    <col min="773" max="773" width="17.125" style="9" customWidth="1"/>
    <col min="774" max="774" width="14.5" style="9" customWidth="1"/>
    <col min="775" max="775" width="18.25" style="9" customWidth="1"/>
    <col min="776" max="776" width="6.375" style="9" customWidth="1"/>
    <col min="777" max="1024" width="9" style="9"/>
    <col min="1025" max="1025" width="22.75" style="9" customWidth="1"/>
    <col min="1026" max="1026" width="10.625" style="9" customWidth="1"/>
    <col min="1027" max="1027" width="21.375" style="9" customWidth="1"/>
    <col min="1028" max="1028" width="6.375" style="9" customWidth="1"/>
    <col min="1029" max="1029" width="17.125" style="9" customWidth="1"/>
    <col min="1030" max="1030" width="14.5" style="9" customWidth="1"/>
    <col min="1031" max="1031" width="18.25" style="9" customWidth="1"/>
    <col min="1032" max="1032" width="6.375" style="9" customWidth="1"/>
    <col min="1033" max="1280" width="9" style="9"/>
    <col min="1281" max="1281" width="22.75" style="9" customWidth="1"/>
    <col min="1282" max="1282" width="10.625" style="9" customWidth="1"/>
    <col min="1283" max="1283" width="21.375" style="9" customWidth="1"/>
    <col min="1284" max="1284" width="6.375" style="9" customWidth="1"/>
    <col min="1285" max="1285" width="17.125" style="9" customWidth="1"/>
    <col min="1286" max="1286" width="14.5" style="9" customWidth="1"/>
    <col min="1287" max="1287" width="18.25" style="9" customWidth="1"/>
    <col min="1288" max="1288" width="6.375" style="9" customWidth="1"/>
    <col min="1289" max="1536" width="9" style="9"/>
    <col min="1537" max="1537" width="22.75" style="9" customWidth="1"/>
    <col min="1538" max="1538" width="10.625" style="9" customWidth="1"/>
    <col min="1539" max="1539" width="21.375" style="9" customWidth="1"/>
    <col min="1540" max="1540" width="6.375" style="9" customWidth="1"/>
    <col min="1541" max="1541" width="17.125" style="9" customWidth="1"/>
    <col min="1542" max="1542" width="14.5" style="9" customWidth="1"/>
    <col min="1543" max="1543" width="18.25" style="9" customWidth="1"/>
    <col min="1544" max="1544" width="6.375" style="9" customWidth="1"/>
    <col min="1545" max="1792" width="9" style="9"/>
    <col min="1793" max="1793" width="22.75" style="9" customWidth="1"/>
    <col min="1794" max="1794" width="10.625" style="9" customWidth="1"/>
    <col min="1795" max="1795" width="21.375" style="9" customWidth="1"/>
    <col min="1796" max="1796" width="6.375" style="9" customWidth="1"/>
    <col min="1797" max="1797" width="17.125" style="9" customWidth="1"/>
    <col min="1798" max="1798" width="14.5" style="9" customWidth="1"/>
    <col min="1799" max="1799" width="18.25" style="9" customWidth="1"/>
    <col min="1800" max="1800" width="6.375" style="9" customWidth="1"/>
    <col min="1801" max="2048" width="9" style="9"/>
    <col min="2049" max="2049" width="22.75" style="9" customWidth="1"/>
    <col min="2050" max="2050" width="10.625" style="9" customWidth="1"/>
    <col min="2051" max="2051" width="21.375" style="9" customWidth="1"/>
    <col min="2052" max="2052" width="6.375" style="9" customWidth="1"/>
    <col min="2053" max="2053" width="17.125" style="9" customWidth="1"/>
    <col min="2054" max="2054" width="14.5" style="9" customWidth="1"/>
    <col min="2055" max="2055" width="18.25" style="9" customWidth="1"/>
    <col min="2056" max="2056" width="6.375" style="9" customWidth="1"/>
    <col min="2057" max="2304" width="9" style="9"/>
    <col min="2305" max="2305" width="22.75" style="9" customWidth="1"/>
    <col min="2306" max="2306" width="10.625" style="9" customWidth="1"/>
    <col min="2307" max="2307" width="21.375" style="9" customWidth="1"/>
    <col min="2308" max="2308" width="6.375" style="9" customWidth="1"/>
    <col min="2309" max="2309" width="17.125" style="9" customWidth="1"/>
    <col min="2310" max="2310" width="14.5" style="9" customWidth="1"/>
    <col min="2311" max="2311" width="18.25" style="9" customWidth="1"/>
    <col min="2312" max="2312" width="6.375" style="9" customWidth="1"/>
    <col min="2313" max="2560" width="9" style="9"/>
    <col min="2561" max="2561" width="22.75" style="9" customWidth="1"/>
    <col min="2562" max="2562" width="10.625" style="9" customWidth="1"/>
    <col min="2563" max="2563" width="21.375" style="9" customWidth="1"/>
    <col min="2564" max="2564" width="6.375" style="9" customWidth="1"/>
    <col min="2565" max="2565" width="17.125" style="9" customWidth="1"/>
    <col min="2566" max="2566" width="14.5" style="9" customWidth="1"/>
    <col min="2567" max="2567" width="18.25" style="9" customWidth="1"/>
    <col min="2568" max="2568" width="6.375" style="9" customWidth="1"/>
    <col min="2569" max="2816" width="9" style="9"/>
    <col min="2817" max="2817" width="22.75" style="9" customWidth="1"/>
    <col min="2818" max="2818" width="10.625" style="9" customWidth="1"/>
    <col min="2819" max="2819" width="21.375" style="9" customWidth="1"/>
    <col min="2820" max="2820" width="6.375" style="9" customWidth="1"/>
    <col min="2821" max="2821" width="17.125" style="9" customWidth="1"/>
    <col min="2822" max="2822" width="14.5" style="9" customWidth="1"/>
    <col min="2823" max="2823" width="18.25" style="9" customWidth="1"/>
    <col min="2824" max="2824" width="6.375" style="9" customWidth="1"/>
    <col min="2825" max="3072" width="9" style="9"/>
    <col min="3073" max="3073" width="22.75" style="9" customWidth="1"/>
    <col min="3074" max="3074" width="10.625" style="9" customWidth="1"/>
    <col min="3075" max="3075" width="21.375" style="9" customWidth="1"/>
    <col min="3076" max="3076" width="6.375" style="9" customWidth="1"/>
    <col min="3077" max="3077" width="17.125" style="9" customWidth="1"/>
    <col min="3078" max="3078" width="14.5" style="9" customWidth="1"/>
    <col min="3079" max="3079" width="18.25" style="9" customWidth="1"/>
    <col min="3080" max="3080" width="6.375" style="9" customWidth="1"/>
    <col min="3081" max="3328" width="9" style="9"/>
    <col min="3329" max="3329" width="22.75" style="9" customWidth="1"/>
    <col min="3330" max="3330" width="10.625" style="9" customWidth="1"/>
    <col min="3331" max="3331" width="21.375" style="9" customWidth="1"/>
    <col min="3332" max="3332" width="6.375" style="9" customWidth="1"/>
    <col min="3333" max="3333" width="17.125" style="9" customWidth="1"/>
    <col min="3334" max="3334" width="14.5" style="9" customWidth="1"/>
    <col min="3335" max="3335" width="18.25" style="9" customWidth="1"/>
    <col min="3336" max="3336" width="6.375" style="9" customWidth="1"/>
    <col min="3337" max="3584" width="9" style="9"/>
    <col min="3585" max="3585" width="22.75" style="9" customWidth="1"/>
    <col min="3586" max="3586" width="10.625" style="9" customWidth="1"/>
    <col min="3587" max="3587" width="21.375" style="9" customWidth="1"/>
    <col min="3588" max="3588" width="6.375" style="9" customWidth="1"/>
    <col min="3589" max="3589" width="17.125" style="9" customWidth="1"/>
    <col min="3590" max="3590" width="14.5" style="9" customWidth="1"/>
    <col min="3591" max="3591" width="18.25" style="9" customWidth="1"/>
    <col min="3592" max="3592" width="6.375" style="9" customWidth="1"/>
    <col min="3593" max="3840" width="9" style="9"/>
    <col min="3841" max="3841" width="22.75" style="9" customWidth="1"/>
    <col min="3842" max="3842" width="10.625" style="9" customWidth="1"/>
    <col min="3843" max="3843" width="21.375" style="9" customWidth="1"/>
    <col min="3844" max="3844" width="6.375" style="9" customWidth="1"/>
    <col min="3845" max="3845" width="17.125" style="9" customWidth="1"/>
    <col min="3846" max="3846" width="14.5" style="9" customWidth="1"/>
    <col min="3847" max="3847" width="18.25" style="9" customWidth="1"/>
    <col min="3848" max="3848" width="6.375" style="9" customWidth="1"/>
    <col min="3849" max="4096" width="9" style="9"/>
    <col min="4097" max="4097" width="22.75" style="9" customWidth="1"/>
    <col min="4098" max="4098" width="10.625" style="9" customWidth="1"/>
    <col min="4099" max="4099" width="21.375" style="9" customWidth="1"/>
    <col min="4100" max="4100" width="6.375" style="9" customWidth="1"/>
    <col min="4101" max="4101" width="17.125" style="9" customWidth="1"/>
    <col min="4102" max="4102" width="14.5" style="9" customWidth="1"/>
    <col min="4103" max="4103" width="18.25" style="9" customWidth="1"/>
    <col min="4104" max="4104" width="6.375" style="9" customWidth="1"/>
    <col min="4105" max="4352" width="9" style="9"/>
    <col min="4353" max="4353" width="22.75" style="9" customWidth="1"/>
    <col min="4354" max="4354" width="10.625" style="9" customWidth="1"/>
    <col min="4355" max="4355" width="21.375" style="9" customWidth="1"/>
    <col min="4356" max="4356" width="6.375" style="9" customWidth="1"/>
    <col min="4357" max="4357" width="17.125" style="9" customWidth="1"/>
    <col min="4358" max="4358" width="14.5" style="9" customWidth="1"/>
    <col min="4359" max="4359" width="18.25" style="9" customWidth="1"/>
    <col min="4360" max="4360" width="6.375" style="9" customWidth="1"/>
    <col min="4361" max="4608" width="9" style="9"/>
    <col min="4609" max="4609" width="22.75" style="9" customWidth="1"/>
    <col min="4610" max="4610" width="10.625" style="9" customWidth="1"/>
    <col min="4611" max="4611" width="21.375" style="9" customWidth="1"/>
    <col min="4612" max="4612" width="6.375" style="9" customWidth="1"/>
    <col min="4613" max="4613" width="17.125" style="9" customWidth="1"/>
    <col min="4614" max="4614" width="14.5" style="9" customWidth="1"/>
    <col min="4615" max="4615" width="18.25" style="9" customWidth="1"/>
    <col min="4616" max="4616" width="6.375" style="9" customWidth="1"/>
    <col min="4617" max="4864" width="9" style="9"/>
    <col min="4865" max="4865" width="22.75" style="9" customWidth="1"/>
    <col min="4866" max="4866" width="10.625" style="9" customWidth="1"/>
    <col min="4867" max="4867" width="21.375" style="9" customWidth="1"/>
    <col min="4868" max="4868" width="6.375" style="9" customWidth="1"/>
    <col min="4869" max="4869" width="17.125" style="9" customWidth="1"/>
    <col min="4870" max="4870" width="14.5" style="9" customWidth="1"/>
    <col min="4871" max="4871" width="18.25" style="9" customWidth="1"/>
    <col min="4872" max="4872" width="6.375" style="9" customWidth="1"/>
    <col min="4873" max="5120" width="9" style="9"/>
    <col min="5121" max="5121" width="22.75" style="9" customWidth="1"/>
    <col min="5122" max="5122" width="10.625" style="9" customWidth="1"/>
    <col min="5123" max="5123" width="21.375" style="9" customWidth="1"/>
    <col min="5124" max="5124" width="6.375" style="9" customWidth="1"/>
    <col min="5125" max="5125" width="17.125" style="9" customWidth="1"/>
    <col min="5126" max="5126" width="14.5" style="9" customWidth="1"/>
    <col min="5127" max="5127" width="18.25" style="9" customWidth="1"/>
    <col min="5128" max="5128" width="6.375" style="9" customWidth="1"/>
    <col min="5129" max="5376" width="9" style="9"/>
    <col min="5377" max="5377" width="22.75" style="9" customWidth="1"/>
    <col min="5378" max="5378" width="10.625" style="9" customWidth="1"/>
    <col min="5379" max="5379" width="21.375" style="9" customWidth="1"/>
    <col min="5380" max="5380" width="6.375" style="9" customWidth="1"/>
    <col min="5381" max="5381" width="17.125" style="9" customWidth="1"/>
    <col min="5382" max="5382" width="14.5" style="9" customWidth="1"/>
    <col min="5383" max="5383" width="18.25" style="9" customWidth="1"/>
    <col min="5384" max="5384" width="6.375" style="9" customWidth="1"/>
    <col min="5385" max="5632" width="9" style="9"/>
    <col min="5633" max="5633" width="22.75" style="9" customWidth="1"/>
    <col min="5634" max="5634" width="10.625" style="9" customWidth="1"/>
    <col min="5635" max="5635" width="21.375" style="9" customWidth="1"/>
    <col min="5636" max="5636" width="6.375" style="9" customWidth="1"/>
    <col min="5637" max="5637" width="17.125" style="9" customWidth="1"/>
    <col min="5638" max="5638" width="14.5" style="9" customWidth="1"/>
    <col min="5639" max="5639" width="18.25" style="9" customWidth="1"/>
    <col min="5640" max="5640" width="6.375" style="9" customWidth="1"/>
    <col min="5641" max="5888" width="9" style="9"/>
    <col min="5889" max="5889" width="22.75" style="9" customWidth="1"/>
    <col min="5890" max="5890" width="10.625" style="9" customWidth="1"/>
    <col min="5891" max="5891" width="21.375" style="9" customWidth="1"/>
    <col min="5892" max="5892" width="6.375" style="9" customWidth="1"/>
    <col min="5893" max="5893" width="17.125" style="9" customWidth="1"/>
    <col min="5894" max="5894" width="14.5" style="9" customWidth="1"/>
    <col min="5895" max="5895" width="18.25" style="9" customWidth="1"/>
    <col min="5896" max="5896" width="6.375" style="9" customWidth="1"/>
    <col min="5897" max="6144" width="9" style="9"/>
    <col min="6145" max="6145" width="22.75" style="9" customWidth="1"/>
    <col min="6146" max="6146" width="10.625" style="9" customWidth="1"/>
    <col min="6147" max="6147" width="21.375" style="9" customWidth="1"/>
    <col min="6148" max="6148" width="6.375" style="9" customWidth="1"/>
    <col min="6149" max="6149" width="17.125" style="9" customWidth="1"/>
    <col min="6150" max="6150" width="14.5" style="9" customWidth="1"/>
    <col min="6151" max="6151" width="18.25" style="9" customWidth="1"/>
    <col min="6152" max="6152" width="6.375" style="9" customWidth="1"/>
    <col min="6153" max="6400" width="9" style="9"/>
    <col min="6401" max="6401" width="22.75" style="9" customWidth="1"/>
    <col min="6402" max="6402" width="10.625" style="9" customWidth="1"/>
    <col min="6403" max="6403" width="21.375" style="9" customWidth="1"/>
    <col min="6404" max="6404" width="6.375" style="9" customWidth="1"/>
    <col min="6405" max="6405" width="17.125" style="9" customWidth="1"/>
    <col min="6406" max="6406" width="14.5" style="9" customWidth="1"/>
    <col min="6407" max="6407" width="18.25" style="9" customWidth="1"/>
    <col min="6408" max="6408" width="6.375" style="9" customWidth="1"/>
    <col min="6409" max="6656" width="9" style="9"/>
    <col min="6657" max="6657" width="22.75" style="9" customWidth="1"/>
    <col min="6658" max="6658" width="10.625" style="9" customWidth="1"/>
    <col min="6659" max="6659" width="21.375" style="9" customWidth="1"/>
    <col min="6660" max="6660" width="6.375" style="9" customWidth="1"/>
    <col min="6661" max="6661" width="17.125" style="9" customWidth="1"/>
    <col min="6662" max="6662" width="14.5" style="9" customWidth="1"/>
    <col min="6663" max="6663" width="18.25" style="9" customWidth="1"/>
    <col min="6664" max="6664" width="6.375" style="9" customWidth="1"/>
    <col min="6665" max="6912" width="9" style="9"/>
    <col min="6913" max="6913" width="22.75" style="9" customWidth="1"/>
    <col min="6914" max="6914" width="10.625" style="9" customWidth="1"/>
    <col min="6915" max="6915" width="21.375" style="9" customWidth="1"/>
    <col min="6916" max="6916" width="6.375" style="9" customWidth="1"/>
    <col min="6917" max="6917" width="17.125" style="9" customWidth="1"/>
    <col min="6918" max="6918" width="14.5" style="9" customWidth="1"/>
    <col min="6919" max="6919" width="18.25" style="9" customWidth="1"/>
    <col min="6920" max="6920" width="6.375" style="9" customWidth="1"/>
    <col min="6921" max="7168" width="9" style="9"/>
    <col min="7169" max="7169" width="22.75" style="9" customWidth="1"/>
    <col min="7170" max="7170" width="10.625" style="9" customWidth="1"/>
    <col min="7171" max="7171" width="21.375" style="9" customWidth="1"/>
    <col min="7172" max="7172" width="6.375" style="9" customWidth="1"/>
    <col min="7173" max="7173" width="17.125" style="9" customWidth="1"/>
    <col min="7174" max="7174" width="14.5" style="9" customWidth="1"/>
    <col min="7175" max="7175" width="18.25" style="9" customWidth="1"/>
    <col min="7176" max="7176" width="6.375" style="9" customWidth="1"/>
    <col min="7177" max="7424" width="9" style="9"/>
    <col min="7425" max="7425" width="22.75" style="9" customWidth="1"/>
    <col min="7426" max="7426" width="10.625" style="9" customWidth="1"/>
    <col min="7427" max="7427" width="21.375" style="9" customWidth="1"/>
    <col min="7428" max="7428" width="6.375" style="9" customWidth="1"/>
    <col min="7429" max="7429" width="17.125" style="9" customWidth="1"/>
    <col min="7430" max="7430" width="14.5" style="9" customWidth="1"/>
    <col min="7431" max="7431" width="18.25" style="9" customWidth="1"/>
    <col min="7432" max="7432" width="6.375" style="9" customWidth="1"/>
    <col min="7433" max="7680" width="9" style="9"/>
    <col min="7681" max="7681" width="22.75" style="9" customWidth="1"/>
    <col min="7682" max="7682" width="10.625" style="9" customWidth="1"/>
    <col min="7683" max="7683" width="21.375" style="9" customWidth="1"/>
    <col min="7684" max="7684" width="6.375" style="9" customWidth="1"/>
    <col min="7685" max="7685" width="17.125" style="9" customWidth="1"/>
    <col min="7686" max="7686" width="14.5" style="9" customWidth="1"/>
    <col min="7687" max="7687" width="18.25" style="9" customWidth="1"/>
    <col min="7688" max="7688" width="6.375" style="9" customWidth="1"/>
    <col min="7689" max="7936" width="9" style="9"/>
    <col min="7937" max="7937" width="22.75" style="9" customWidth="1"/>
    <col min="7938" max="7938" width="10.625" style="9" customWidth="1"/>
    <col min="7939" max="7939" width="21.375" style="9" customWidth="1"/>
    <col min="7940" max="7940" width="6.375" style="9" customWidth="1"/>
    <col min="7941" max="7941" width="17.125" style="9" customWidth="1"/>
    <col min="7942" max="7942" width="14.5" style="9" customWidth="1"/>
    <col min="7943" max="7943" width="18.25" style="9" customWidth="1"/>
    <col min="7944" max="7944" width="6.375" style="9" customWidth="1"/>
    <col min="7945" max="8192" width="9" style="9"/>
    <col min="8193" max="8193" width="22.75" style="9" customWidth="1"/>
    <col min="8194" max="8194" width="10.625" style="9" customWidth="1"/>
    <col min="8195" max="8195" width="21.375" style="9" customWidth="1"/>
    <col min="8196" max="8196" width="6.375" style="9" customWidth="1"/>
    <col min="8197" max="8197" width="17.125" style="9" customWidth="1"/>
    <col min="8198" max="8198" width="14.5" style="9" customWidth="1"/>
    <col min="8199" max="8199" width="18.25" style="9" customWidth="1"/>
    <col min="8200" max="8200" width="6.375" style="9" customWidth="1"/>
    <col min="8201" max="8448" width="9" style="9"/>
    <col min="8449" max="8449" width="22.75" style="9" customWidth="1"/>
    <col min="8450" max="8450" width="10.625" style="9" customWidth="1"/>
    <col min="8451" max="8451" width="21.375" style="9" customWidth="1"/>
    <col min="8452" max="8452" width="6.375" style="9" customWidth="1"/>
    <col min="8453" max="8453" width="17.125" style="9" customWidth="1"/>
    <col min="8454" max="8454" width="14.5" style="9" customWidth="1"/>
    <col min="8455" max="8455" width="18.25" style="9" customWidth="1"/>
    <col min="8456" max="8456" width="6.375" style="9" customWidth="1"/>
    <col min="8457" max="8704" width="9" style="9"/>
    <col min="8705" max="8705" width="22.75" style="9" customWidth="1"/>
    <col min="8706" max="8706" width="10.625" style="9" customWidth="1"/>
    <col min="8707" max="8707" width="21.375" style="9" customWidth="1"/>
    <col min="8708" max="8708" width="6.375" style="9" customWidth="1"/>
    <col min="8709" max="8709" width="17.125" style="9" customWidth="1"/>
    <col min="8710" max="8710" width="14.5" style="9" customWidth="1"/>
    <col min="8711" max="8711" width="18.25" style="9" customWidth="1"/>
    <col min="8712" max="8712" width="6.375" style="9" customWidth="1"/>
    <col min="8713" max="8960" width="9" style="9"/>
    <col min="8961" max="8961" width="22.75" style="9" customWidth="1"/>
    <col min="8962" max="8962" width="10.625" style="9" customWidth="1"/>
    <col min="8963" max="8963" width="21.375" style="9" customWidth="1"/>
    <col min="8964" max="8964" width="6.375" style="9" customWidth="1"/>
    <col min="8965" max="8965" width="17.125" style="9" customWidth="1"/>
    <col min="8966" max="8966" width="14.5" style="9" customWidth="1"/>
    <col min="8967" max="8967" width="18.25" style="9" customWidth="1"/>
    <col min="8968" max="8968" width="6.375" style="9" customWidth="1"/>
    <col min="8969" max="9216" width="9" style="9"/>
    <col min="9217" max="9217" width="22.75" style="9" customWidth="1"/>
    <col min="9218" max="9218" width="10.625" style="9" customWidth="1"/>
    <col min="9219" max="9219" width="21.375" style="9" customWidth="1"/>
    <col min="9220" max="9220" width="6.375" style="9" customWidth="1"/>
    <col min="9221" max="9221" width="17.125" style="9" customWidth="1"/>
    <col min="9222" max="9222" width="14.5" style="9" customWidth="1"/>
    <col min="9223" max="9223" width="18.25" style="9" customWidth="1"/>
    <col min="9224" max="9224" width="6.375" style="9" customWidth="1"/>
    <col min="9225" max="9472" width="9" style="9"/>
    <col min="9473" max="9473" width="22.75" style="9" customWidth="1"/>
    <col min="9474" max="9474" width="10.625" style="9" customWidth="1"/>
    <col min="9475" max="9475" width="21.375" style="9" customWidth="1"/>
    <col min="9476" max="9476" width="6.375" style="9" customWidth="1"/>
    <col min="9477" max="9477" width="17.125" style="9" customWidth="1"/>
    <col min="9478" max="9478" width="14.5" style="9" customWidth="1"/>
    <col min="9479" max="9479" width="18.25" style="9" customWidth="1"/>
    <col min="9480" max="9480" width="6.375" style="9" customWidth="1"/>
    <col min="9481" max="9728" width="9" style="9"/>
    <col min="9729" max="9729" width="22.75" style="9" customWidth="1"/>
    <col min="9730" max="9730" width="10.625" style="9" customWidth="1"/>
    <col min="9731" max="9731" width="21.375" style="9" customWidth="1"/>
    <col min="9732" max="9732" width="6.375" style="9" customWidth="1"/>
    <col min="9733" max="9733" width="17.125" style="9" customWidth="1"/>
    <col min="9734" max="9734" width="14.5" style="9" customWidth="1"/>
    <col min="9735" max="9735" width="18.25" style="9" customWidth="1"/>
    <col min="9736" max="9736" width="6.375" style="9" customWidth="1"/>
    <col min="9737" max="9984" width="9" style="9"/>
    <col min="9985" max="9985" width="22.75" style="9" customWidth="1"/>
    <col min="9986" max="9986" width="10.625" style="9" customWidth="1"/>
    <col min="9987" max="9987" width="21.375" style="9" customWidth="1"/>
    <col min="9988" max="9988" width="6.375" style="9" customWidth="1"/>
    <col min="9989" max="9989" width="17.125" style="9" customWidth="1"/>
    <col min="9990" max="9990" width="14.5" style="9" customWidth="1"/>
    <col min="9991" max="9991" width="18.25" style="9" customWidth="1"/>
    <col min="9992" max="9992" width="6.375" style="9" customWidth="1"/>
    <col min="9993" max="10240" width="9" style="9"/>
    <col min="10241" max="10241" width="22.75" style="9" customWidth="1"/>
    <col min="10242" max="10242" width="10.625" style="9" customWidth="1"/>
    <col min="10243" max="10243" width="21.375" style="9" customWidth="1"/>
    <col min="10244" max="10244" width="6.375" style="9" customWidth="1"/>
    <col min="10245" max="10245" width="17.125" style="9" customWidth="1"/>
    <col min="10246" max="10246" width="14.5" style="9" customWidth="1"/>
    <col min="10247" max="10247" width="18.25" style="9" customWidth="1"/>
    <col min="10248" max="10248" width="6.375" style="9" customWidth="1"/>
    <col min="10249" max="10496" width="9" style="9"/>
    <col min="10497" max="10497" width="22.75" style="9" customWidth="1"/>
    <col min="10498" max="10498" width="10.625" style="9" customWidth="1"/>
    <col min="10499" max="10499" width="21.375" style="9" customWidth="1"/>
    <col min="10500" max="10500" width="6.375" style="9" customWidth="1"/>
    <col min="10501" max="10501" width="17.125" style="9" customWidth="1"/>
    <col min="10502" max="10502" width="14.5" style="9" customWidth="1"/>
    <col min="10503" max="10503" width="18.25" style="9" customWidth="1"/>
    <col min="10504" max="10504" width="6.375" style="9" customWidth="1"/>
    <col min="10505" max="10752" width="9" style="9"/>
    <col min="10753" max="10753" width="22.75" style="9" customWidth="1"/>
    <col min="10754" max="10754" width="10.625" style="9" customWidth="1"/>
    <col min="10755" max="10755" width="21.375" style="9" customWidth="1"/>
    <col min="10756" max="10756" width="6.375" style="9" customWidth="1"/>
    <col min="10757" max="10757" width="17.125" style="9" customWidth="1"/>
    <col min="10758" max="10758" width="14.5" style="9" customWidth="1"/>
    <col min="10759" max="10759" width="18.25" style="9" customWidth="1"/>
    <col min="10760" max="10760" width="6.375" style="9" customWidth="1"/>
    <col min="10761" max="11008" width="9" style="9"/>
    <col min="11009" max="11009" width="22.75" style="9" customWidth="1"/>
    <col min="11010" max="11010" width="10.625" style="9" customWidth="1"/>
    <col min="11011" max="11011" width="21.375" style="9" customWidth="1"/>
    <col min="11012" max="11012" width="6.375" style="9" customWidth="1"/>
    <col min="11013" max="11013" width="17.125" style="9" customWidth="1"/>
    <col min="11014" max="11014" width="14.5" style="9" customWidth="1"/>
    <col min="11015" max="11015" width="18.25" style="9" customWidth="1"/>
    <col min="11016" max="11016" width="6.375" style="9" customWidth="1"/>
    <col min="11017" max="11264" width="9" style="9"/>
    <col min="11265" max="11265" width="22.75" style="9" customWidth="1"/>
    <col min="11266" max="11266" width="10.625" style="9" customWidth="1"/>
    <col min="11267" max="11267" width="21.375" style="9" customWidth="1"/>
    <col min="11268" max="11268" width="6.375" style="9" customWidth="1"/>
    <col min="11269" max="11269" width="17.125" style="9" customWidth="1"/>
    <col min="11270" max="11270" width="14.5" style="9" customWidth="1"/>
    <col min="11271" max="11271" width="18.25" style="9" customWidth="1"/>
    <col min="11272" max="11272" width="6.375" style="9" customWidth="1"/>
    <col min="11273" max="11520" width="9" style="9"/>
    <col min="11521" max="11521" width="22.75" style="9" customWidth="1"/>
    <col min="11522" max="11522" width="10.625" style="9" customWidth="1"/>
    <col min="11523" max="11523" width="21.375" style="9" customWidth="1"/>
    <col min="11524" max="11524" width="6.375" style="9" customWidth="1"/>
    <col min="11525" max="11525" width="17.125" style="9" customWidth="1"/>
    <col min="11526" max="11526" width="14.5" style="9" customWidth="1"/>
    <col min="11527" max="11527" width="18.25" style="9" customWidth="1"/>
    <col min="11528" max="11528" width="6.375" style="9" customWidth="1"/>
    <col min="11529" max="11776" width="9" style="9"/>
    <col min="11777" max="11777" width="22.75" style="9" customWidth="1"/>
    <col min="11778" max="11778" width="10.625" style="9" customWidth="1"/>
    <col min="11779" max="11779" width="21.375" style="9" customWidth="1"/>
    <col min="11780" max="11780" width="6.375" style="9" customWidth="1"/>
    <col min="11781" max="11781" width="17.125" style="9" customWidth="1"/>
    <col min="11782" max="11782" width="14.5" style="9" customWidth="1"/>
    <col min="11783" max="11783" width="18.25" style="9" customWidth="1"/>
    <col min="11784" max="11784" width="6.375" style="9" customWidth="1"/>
    <col min="11785" max="12032" width="9" style="9"/>
    <col min="12033" max="12033" width="22.75" style="9" customWidth="1"/>
    <col min="12034" max="12034" width="10.625" style="9" customWidth="1"/>
    <col min="12035" max="12035" width="21.375" style="9" customWidth="1"/>
    <col min="12036" max="12036" width="6.375" style="9" customWidth="1"/>
    <col min="12037" max="12037" width="17.125" style="9" customWidth="1"/>
    <col min="12038" max="12038" width="14.5" style="9" customWidth="1"/>
    <col min="12039" max="12039" width="18.25" style="9" customWidth="1"/>
    <col min="12040" max="12040" width="6.375" style="9" customWidth="1"/>
    <col min="12041" max="12288" width="9" style="9"/>
    <col min="12289" max="12289" width="22.75" style="9" customWidth="1"/>
    <col min="12290" max="12290" width="10.625" style="9" customWidth="1"/>
    <col min="12291" max="12291" width="21.375" style="9" customWidth="1"/>
    <col min="12292" max="12292" width="6.375" style="9" customWidth="1"/>
    <col min="12293" max="12293" width="17.125" style="9" customWidth="1"/>
    <col min="12294" max="12294" width="14.5" style="9" customWidth="1"/>
    <col min="12295" max="12295" width="18.25" style="9" customWidth="1"/>
    <col min="12296" max="12296" width="6.375" style="9" customWidth="1"/>
    <col min="12297" max="12544" width="9" style="9"/>
    <col min="12545" max="12545" width="22.75" style="9" customWidth="1"/>
    <col min="12546" max="12546" width="10.625" style="9" customWidth="1"/>
    <col min="12547" max="12547" width="21.375" style="9" customWidth="1"/>
    <col min="12548" max="12548" width="6.375" style="9" customWidth="1"/>
    <col min="12549" max="12549" width="17.125" style="9" customWidth="1"/>
    <col min="12550" max="12550" width="14.5" style="9" customWidth="1"/>
    <col min="12551" max="12551" width="18.25" style="9" customWidth="1"/>
    <col min="12552" max="12552" width="6.375" style="9" customWidth="1"/>
    <col min="12553" max="12800" width="9" style="9"/>
    <col min="12801" max="12801" width="22.75" style="9" customWidth="1"/>
    <col min="12802" max="12802" width="10.625" style="9" customWidth="1"/>
    <col min="12803" max="12803" width="21.375" style="9" customWidth="1"/>
    <col min="12804" max="12804" width="6.375" style="9" customWidth="1"/>
    <col min="12805" max="12805" width="17.125" style="9" customWidth="1"/>
    <col min="12806" max="12806" width="14.5" style="9" customWidth="1"/>
    <col min="12807" max="12807" width="18.25" style="9" customWidth="1"/>
    <col min="12808" max="12808" width="6.375" style="9" customWidth="1"/>
    <col min="12809" max="13056" width="9" style="9"/>
    <col min="13057" max="13057" width="22.75" style="9" customWidth="1"/>
    <col min="13058" max="13058" width="10.625" style="9" customWidth="1"/>
    <col min="13059" max="13059" width="21.375" style="9" customWidth="1"/>
    <col min="13060" max="13060" width="6.375" style="9" customWidth="1"/>
    <col min="13061" max="13061" width="17.125" style="9" customWidth="1"/>
    <col min="13062" max="13062" width="14.5" style="9" customWidth="1"/>
    <col min="13063" max="13063" width="18.25" style="9" customWidth="1"/>
    <col min="13064" max="13064" width="6.375" style="9" customWidth="1"/>
    <col min="13065" max="13312" width="9" style="9"/>
    <col min="13313" max="13313" width="22.75" style="9" customWidth="1"/>
    <col min="13314" max="13314" width="10.625" style="9" customWidth="1"/>
    <col min="13315" max="13315" width="21.375" style="9" customWidth="1"/>
    <col min="13316" max="13316" width="6.375" style="9" customWidth="1"/>
    <col min="13317" max="13317" width="17.125" style="9" customWidth="1"/>
    <col min="13318" max="13318" width="14.5" style="9" customWidth="1"/>
    <col min="13319" max="13319" width="18.25" style="9" customWidth="1"/>
    <col min="13320" max="13320" width="6.375" style="9" customWidth="1"/>
    <col min="13321" max="13568" width="9" style="9"/>
    <col min="13569" max="13569" width="22.75" style="9" customWidth="1"/>
    <col min="13570" max="13570" width="10.625" style="9" customWidth="1"/>
    <col min="13571" max="13571" width="21.375" style="9" customWidth="1"/>
    <col min="13572" max="13572" width="6.375" style="9" customWidth="1"/>
    <col min="13573" max="13573" width="17.125" style="9" customWidth="1"/>
    <col min="13574" max="13574" width="14.5" style="9" customWidth="1"/>
    <col min="13575" max="13575" width="18.25" style="9" customWidth="1"/>
    <col min="13576" max="13576" width="6.375" style="9" customWidth="1"/>
    <col min="13577" max="13824" width="9" style="9"/>
    <col min="13825" max="13825" width="22.75" style="9" customWidth="1"/>
    <col min="13826" max="13826" width="10.625" style="9" customWidth="1"/>
    <col min="13827" max="13827" width="21.375" style="9" customWidth="1"/>
    <col min="13828" max="13828" width="6.375" style="9" customWidth="1"/>
    <col min="13829" max="13829" width="17.125" style="9" customWidth="1"/>
    <col min="13830" max="13830" width="14.5" style="9" customWidth="1"/>
    <col min="13831" max="13831" width="18.25" style="9" customWidth="1"/>
    <col min="13832" max="13832" width="6.375" style="9" customWidth="1"/>
    <col min="13833" max="14080" width="9" style="9"/>
    <col min="14081" max="14081" width="22.75" style="9" customWidth="1"/>
    <col min="14082" max="14082" width="10.625" style="9" customWidth="1"/>
    <col min="14083" max="14083" width="21.375" style="9" customWidth="1"/>
    <col min="14084" max="14084" width="6.375" style="9" customWidth="1"/>
    <col min="14085" max="14085" width="17.125" style="9" customWidth="1"/>
    <col min="14086" max="14086" width="14.5" style="9" customWidth="1"/>
    <col min="14087" max="14087" width="18.25" style="9" customWidth="1"/>
    <col min="14088" max="14088" width="6.375" style="9" customWidth="1"/>
    <col min="14089" max="14336" width="9" style="9"/>
    <col min="14337" max="14337" width="22.75" style="9" customWidth="1"/>
    <col min="14338" max="14338" width="10.625" style="9" customWidth="1"/>
    <col min="14339" max="14339" width="21.375" style="9" customWidth="1"/>
    <col min="14340" max="14340" width="6.375" style="9" customWidth="1"/>
    <col min="14341" max="14341" width="17.125" style="9" customWidth="1"/>
    <col min="14342" max="14342" width="14.5" style="9" customWidth="1"/>
    <col min="14343" max="14343" width="18.25" style="9" customWidth="1"/>
    <col min="14344" max="14344" width="6.375" style="9" customWidth="1"/>
    <col min="14345" max="14592" width="9" style="9"/>
    <col min="14593" max="14593" width="22.75" style="9" customWidth="1"/>
    <col min="14594" max="14594" width="10.625" style="9" customWidth="1"/>
    <col min="14595" max="14595" width="21.375" style="9" customWidth="1"/>
    <col min="14596" max="14596" width="6.375" style="9" customWidth="1"/>
    <col min="14597" max="14597" width="17.125" style="9" customWidth="1"/>
    <col min="14598" max="14598" width="14.5" style="9" customWidth="1"/>
    <col min="14599" max="14599" width="18.25" style="9" customWidth="1"/>
    <col min="14600" max="14600" width="6.375" style="9" customWidth="1"/>
    <col min="14601" max="14848" width="9" style="9"/>
    <col min="14849" max="14849" width="22.75" style="9" customWidth="1"/>
    <col min="14850" max="14850" width="10.625" style="9" customWidth="1"/>
    <col min="14851" max="14851" width="21.375" style="9" customWidth="1"/>
    <col min="14852" max="14852" width="6.375" style="9" customWidth="1"/>
    <col min="14853" max="14853" width="17.125" style="9" customWidth="1"/>
    <col min="14854" max="14854" width="14.5" style="9" customWidth="1"/>
    <col min="14855" max="14855" width="18.25" style="9" customWidth="1"/>
    <col min="14856" max="14856" width="6.375" style="9" customWidth="1"/>
    <col min="14857" max="15104" width="9" style="9"/>
    <col min="15105" max="15105" width="22.75" style="9" customWidth="1"/>
    <col min="15106" max="15106" width="10.625" style="9" customWidth="1"/>
    <col min="15107" max="15107" width="21.375" style="9" customWidth="1"/>
    <col min="15108" max="15108" width="6.375" style="9" customWidth="1"/>
    <col min="15109" max="15109" width="17.125" style="9" customWidth="1"/>
    <col min="15110" max="15110" width="14.5" style="9" customWidth="1"/>
    <col min="15111" max="15111" width="18.25" style="9" customWidth="1"/>
    <col min="15112" max="15112" width="6.375" style="9" customWidth="1"/>
    <col min="15113" max="15360" width="9" style="9"/>
    <col min="15361" max="15361" width="22.75" style="9" customWidth="1"/>
    <col min="15362" max="15362" width="10.625" style="9" customWidth="1"/>
    <col min="15363" max="15363" width="21.375" style="9" customWidth="1"/>
    <col min="15364" max="15364" width="6.375" style="9" customWidth="1"/>
    <col min="15365" max="15365" width="17.125" style="9" customWidth="1"/>
    <col min="15366" max="15366" width="14.5" style="9" customWidth="1"/>
    <col min="15367" max="15367" width="18.25" style="9" customWidth="1"/>
    <col min="15368" max="15368" width="6.375" style="9" customWidth="1"/>
    <col min="15369" max="15616" width="9" style="9"/>
    <col min="15617" max="15617" width="22.75" style="9" customWidth="1"/>
    <col min="15618" max="15618" width="10.625" style="9" customWidth="1"/>
    <col min="15619" max="15619" width="21.375" style="9" customWidth="1"/>
    <col min="15620" max="15620" width="6.375" style="9" customWidth="1"/>
    <col min="15621" max="15621" width="17.125" style="9" customWidth="1"/>
    <col min="15622" max="15622" width="14.5" style="9" customWidth="1"/>
    <col min="15623" max="15623" width="18.25" style="9" customWidth="1"/>
    <col min="15624" max="15624" width="6.375" style="9" customWidth="1"/>
    <col min="15625" max="15872" width="9" style="9"/>
    <col min="15873" max="15873" width="22.75" style="9" customWidth="1"/>
    <col min="15874" max="15874" width="10.625" style="9" customWidth="1"/>
    <col min="15875" max="15875" width="21.375" style="9" customWidth="1"/>
    <col min="15876" max="15876" width="6.375" style="9" customWidth="1"/>
    <col min="15877" max="15877" width="17.125" style="9" customWidth="1"/>
    <col min="15878" max="15878" width="14.5" style="9" customWidth="1"/>
    <col min="15879" max="15879" width="18.25" style="9" customWidth="1"/>
    <col min="15880" max="15880" width="6.375" style="9" customWidth="1"/>
    <col min="15881" max="16128" width="9" style="9"/>
    <col min="16129" max="16129" width="22.75" style="9" customWidth="1"/>
    <col min="16130" max="16130" width="10.625" style="9" customWidth="1"/>
    <col min="16131" max="16131" width="21.375" style="9" customWidth="1"/>
    <col min="16132" max="16132" width="6.375" style="9" customWidth="1"/>
    <col min="16133" max="16133" width="17.125" style="9" customWidth="1"/>
    <col min="16134" max="16134" width="14.5" style="9" customWidth="1"/>
    <col min="16135" max="16135" width="18.25" style="9" customWidth="1"/>
    <col min="16136" max="16136" width="6.375" style="9" customWidth="1"/>
    <col min="16137" max="16384" width="9" style="9"/>
  </cols>
  <sheetData>
    <row r="1" spans="1:8" s="2" customFormat="1" ht="24.75" customHeight="1">
      <c r="H1" s="3" t="s">
        <v>73</v>
      </c>
    </row>
    <row r="2" spans="1:8" s="2" customFormat="1" ht="24.75" customHeight="1">
      <c r="H2" s="4"/>
    </row>
    <row r="3" spans="1:8" s="2" customFormat="1" ht="24.75" customHeight="1">
      <c r="H3" s="4"/>
    </row>
    <row r="4" spans="1:8" s="2" customFormat="1" ht="24.75" customHeight="1">
      <c r="H4" s="4"/>
    </row>
    <row r="5" spans="1:8" s="2" customFormat="1" ht="24.75" customHeight="1">
      <c r="A5" s="5" t="s">
        <v>10</v>
      </c>
      <c r="B5" s="6"/>
      <c r="C5" s="6"/>
      <c r="D5" s="7"/>
      <c r="E5" s="6"/>
      <c r="F5" s="6"/>
      <c r="G5" s="6"/>
      <c r="H5" s="6"/>
    </row>
    <row r="6" spans="1:8" s="2" customFormat="1" ht="31.5" customHeight="1" thickBot="1"/>
    <row r="7" spans="1:8" ht="35.25" customHeight="1">
      <c r="A7" s="8" t="s">
        <v>1</v>
      </c>
      <c r="B7" s="117"/>
      <c r="C7" s="118"/>
      <c r="D7" s="119" t="s">
        <v>0</v>
      </c>
      <c r="E7" s="120"/>
      <c r="F7" s="117"/>
      <c r="G7" s="121"/>
      <c r="H7" s="122"/>
    </row>
    <row r="8" spans="1:8" ht="35.25" customHeight="1" thickBot="1">
      <c r="A8" s="10" t="s">
        <v>8</v>
      </c>
      <c r="B8" s="123"/>
      <c r="C8" s="124"/>
      <c r="D8" s="124"/>
      <c r="E8" s="124"/>
      <c r="F8" s="124"/>
      <c r="G8" s="124"/>
      <c r="H8" s="125"/>
    </row>
    <row r="9" spans="1:8" ht="35.25" customHeight="1" thickTop="1">
      <c r="A9" s="11" t="s">
        <v>11</v>
      </c>
      <c r="B9" s="12" t="s">
        <v>12</v>
      </c>
      <c r="C9" s="126"/>
      <c r="D9" s="126"/>
      <c r="E9" s="127"/>
      <c r="F9" s="12" t="s">
        <v>13</v>
      </c>
      <c r="G9" s="13"/>
      <c r="H9" s="14" t="s">
        <v>14</v>
      </c>
    </row>
    <row r="10" spans="1:8" ht="35.25" customHeight="1">
      <c r="A10" s="15" t="s">
        <v>15</v>
      </c>
      <c r="B10" s="16" t="s">
        <v>12</v>
      </c>
      <c r="C10" s="115"/>
      <c r="D10" s="115"/>
      <c r="E10" s="116"/>
      <c r="F10" s="16" t="s">
        <v>13</v>
      </c>
      <c r="G10" s="17"/>
      <c r="H10" s="18" t="s">
        <v>14</v>
      </c>
    </row>
    <row r="11" spans="1:8" ht="35.25" customHeight="1" thickBot="1">
      <c r="A11" s="19" t="s">
        <v>16</v>
      </c>
      <c r="B11" s="20" t="s">
        <v>12</v>
      </c>
      <c r="C11" s="131"/>
      <c r="D11" s="131"/>
      <c r="E11" s="132"/>
      <c r="F11" s="20" t="s">
        <v>13</v>
      </c>
      <c r="G11" s="21"/>
      <c r="H11" s="22" t="s">
        <v>14</v>
      </c>
    </row>
    <row r="12" spans="1:8" ht="27.75" customHeight="1" thickTop="1">
      <c r="A12" s="133" t="s">
        <v>17</v>
      </c>
      <c r="B12" s="134"/>
      <c r="C12" s="134"/>
      <c r="D12" s="134"/>
      <c r="E12" s="134"/>
      <c r="F12" s="134"/>
      <c r="G12" s="134"/>
      <c r="H12" s="135"/>
    </row>
    <row r="13" spans="1:8" ht="36" customHeight="1">
      <c r="A13" s="128"/>
      <c r="B13" s="129"/>
      <c r="C13" s="129"/>
      <c r="D13" s="129"/>
      <c r="E13" s="129"/>
      <c r="F13" s="129"/>
      <c r="G13" s="129"/>
      <c r="H13" s="130"/>
    </row>
    <row r="14" spans="1:8" ht="36" customHeight="1">
      <c r="A14" s="128"/>
      <c r="B14" s="129"/>
      <c r="C14" s="129"/>
      <c r="D14" s="129"/>
      <c r="E14" s="129"/>
      <c r="F14" s="129"/>
      <c r="G14" s="129"/>
      <c r="H14" s="130"/>
    </row>
    <row r="15" spans="1:8" ht="36" customHeight="1">
      <c r="A15" s="128"/>
      <c r="B15" s="129"/>
      <c r="C15" s="129"/>
      <c r="D15" s="129"/>
      <c r="E15" s="129"/>
      <c r="F15" s="129"/>
      <c r="G15" s="129"/>
      <c r="H15" s="130"/>
    </row>
    <row r="16" spans="1:8" ht="36" customHeight="1">
      <c r="A16" s="128"/>
      <c r="B16" s="129"/>
      <c r="C16" s="129"/>
      <c r="D16" s="129"/>
      <c r="E16" s="129"/>
      <c r="F16" s="129"/>
      <c r="G16" s="129"/>
      <c r="H16" s="130"/>
    </row>
    <row r="17" spans="1:8" ht="36" customHeight="1">
      <c r="A17" s="128"/>
      <c r="B17" s="129"/>
      <c r="C17" s="129"/>
      <c r="D17" s="129"/>
      <c r="E17" s="129"/>
      <c r="F17" s="129"/>
      <c r="G17" s="129"/>
      <c r="H17" s="130"/>
    </row>
    <row r="18" spans="1:8" ht="36" customHeight="1">
      <c r="A18" s="128"/>
      <c r="B18" s="129"/>
      <c r="C18" s="129"/>
      <c r="D18" s="129"/>
      <c r="E18" s="129"/>
      <c r="F18" s="129"/>
      <c r="G18" s="129"/>
      <c r="H18" s="130"/>
    </row>
    <row r="19" spans="1:8" ht="36" customHeight="1">
      <c r="A19" s="128"/>
      <c r="B19" s="129"/>
      <c r="C19" s="129"/>
      <c r="D19" s="129"/>
      <c r="E19" s="129"/>
      <c r="F19" s="129"/>
      <c r="G19" s="129"/>
      <c r="H19" s="130"/>
    </row>
    <row r="20" spans="1:8" ht="36" customHeight="1">
      <c r="A20" s="128"/>
      <c r="B20" s="129"/>
      <c r="C20" s="129"/>
      <c r="D20" s="129"/>
      <c r="E20" s="129"/>
      <c r="F20" s="129"/>
      <c r="G20" s="129"/>
      <c r="H20" s="130"/>
    </row>
    <row r="21" spans="1:8" ht="35.25" customHeight="1">
      <c r="A21" s="128"/>
      <c r="B21" s="129"/>
      <c r="C21" s="129"/>
      <c r="D21" s="129"/>
      <c r="E21" s="129"/>
      <c r="F21" s="129"/>
      <c r="G21" s="129"/>
      <c r="H21" s="130"/>
    </row>
    <row r="22" spans="1:8" ht="36" customHeight="1">
      <c r="A22" s="128"/>
      <c r="B22" s="129"/>
      <c r="C22" s="129"/>
      <c r="D22" s="129"/>
      <c r="E22" s="129"/>
      <c r="F22" s="129"/>
      <c r="G22" s="129"/>
      <c r="H22" s="130"/>
    </row>
    <row r="23" spans="1:8" ht="36" customHeight="1">
      <c r="A23" s="128"/>
      <c r="B23" s="129"/>
      <c r="C23" s="129"/>
      <c r="D23" s="129"/>
      <c r="E23" s="129"/>
      <c r="F23" s="129"/>
      <c r="G23" s="129"/>
      <c r="H23" s="130"/>
    </row>
    <row r="24" spans="1:8" ht="36" customHeight="1">
      <c r="A24" s="128"/>
      <c r="B24" s="129"/>
      <c r="C24" s="129"/>
      <c r="D24" s="129"/>
      <c r="E24" s="129"/>
      <c r="F24" s="129"/>
      <c r="G24" s="129"/>
      <c r="H24" s="130"/>
    </row>
    <row r="25" spans="1:8" ht="35.25" customHeight="1">
      <c r="A25" s="128"/>
      <c r="B25" s="129"/>
      <c r="C25" s="129"/>
      <c r="D25" s="129"/>
      <c r="E25" s="129"/>
      <c r="F25" s="129"/>
      <c r="G25" s="129"/>
      <c r="H25" s="130"/>
    </row>
    <row r="26" spans="1:8" ht="35.25" customHeight="1">
      <c r="A26" s="128"/>
      <c r="B26" s="129"/>
      <c r="C26" s="129"/>
      <c r="D26" s="129"/>
      <c r="E26" s="129"/>
      <c r="F26" s="129"/>
      <c r="G26" s="129"/>
      <c r="H26" s="130"/>
    </row>
    <row r="27" spans="1:8" ht="35.25" customHeight="1">
      <c r="A27" s="128"/>
      <c r="B27" s="129"/>
      <c r="C27" s="129"/>
      <c r="D27" s="129"/>
      <c r="E27" s="129"/>
      <c r="F27" s="129"/>
      <c r="G27" s="129"/>
      <c r="H27" s="130"/>
    </row>
    <row r="28" spans="1:8" ht="35.25" customHeight="1">
      <c r="A28" s="128"/>
      <c r="B28" s="129"/>
      <c r="C28" s="129"/>
      <c r="D28" s="129"/>
      <c r="E28" s="129"/>
      <c r="F28" s="129"/>
      <c r="G28" s="129"/>
      <c r="H28" s="130"/>
    </row>
    <row r="29" spans="1:8" ht="35.25" customHeight="1" thickBot="1">
      <c r="A29" s="136"/>
      <c r="B29" s="137"/>
      <c r="C29" s="137"/>
      <c r="D29" s="137"/>
      <c r="E29" s="137"/>
      <c r="F29" s="137"/>
      <c r="G29" s="137"/>
      <c r="H29" s="138"/>
    </row>
    <row r="30" spans="1:8" ht="28.5" customHeight="1"/>
  </sheetData>
  <mergeCells count="25">
    <mergeCell ref="A29:H29"/>
    <mergeCell ref="A23:H23"/>
    <mergeCell ref="A24:H24"/>
    <mergeCell ref="A25:H25"/>
    <mergeCell ref="A26:H26"/>
    <mergeCell ref="A27:H27"/>
    <mergeCell ref="A28:H28"/>
    <mergeCell ref="A22:H22"/>
    <mergeCell ref="C11:E11"/>
    <mergeCell ref="A12:H12"/>
    <mergeCell ref="A13:H13"/>
    <mergeCell ref="A14:H14"/>
    <mergeCell ref="A15:H15"/>
    <mergeCell ref="A16:H16"/>
    <mergeCell ref="A17:H17"/>
    <mergeCell ref="A18:H18"/>
    <mergeCell ref="A19:H19"/>
    <mergeCell ref="A20:H20"/>
    <mergeCell ref="A21:H21"/>
    <mergeCell ref="C10:E10"/>
    <mergeCell ref="B7:C7"/>
    <mergeCell ref="D7:E7"/>
    <mergeCell ref="F7:H7"/>
    <mergeCell ref="B8:H8"/>
    <mergeCell ref="C9:E9"/>
  </mergeCells>
  <phoneticPr fontId="2"/>
  <printOptions horizontalCentered="1"/>
  <pageMargins left="0.59055118110236227" right="0.59055118110236227" top="0.39370078740157483" bottom="0.78740157480314965" header="0.51181102362204722" footer="0.51181102362204722"/>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4"/>
  <sheetViews>
    <sheetView view="pageBreakPreview" zoomScaleNormal="85" zoomScaleSheetLayoutView="100" workbookViewId="0">
      <selection activeCell="D10" sqref="D10"/>
    </sheetView>
  </sheetViews>
  <sheetFormatPr defaultRowHeight="13.5"/>
  <cols>
    <col min="1" max="1" width="1" style="9" customWidth="1"/>
    <col min="2" max="2" width="8.625" style="9" customWidth="1"/>
    <col min="3" max="3" width="0.5" style="9" customWidth="1"/>
    <col min="4" max="11" width="9" style="9"/>
    <col min="12" max="12" width="11.5" style="9" customWidth="1"/>
    <col min="13" max="256" width="9" style="9"/>
    <col min="257" max="257" width="1" style="9" customWidth="1"/>
    <col min="258" max="258" width="8.625" style="9" customWidth="1"/>
    <col min="259" max="259" width="0.5" style="9" customWidth="1"/>
    <col min="260" max="267" width="9" style="9"/>
    <col min="268" max="268" width="11.5" style="9" customWidth="1"/>
    <col min="269" max="512" width="9" style="9"/>
    <col min="513" max="513" width="1" style="9" customWidth="1"/>
    <col min="514" max="514" width="8.625" style="9" customWidth="1"/>
    <col min="515" max="515" width="0.5" style="9" customWidth="1"/>
    <col min="516" max="523" width="9" style="9"/>
    <col min="524" max="524" width="11.5" style="9" customWidth="1"/>
    <col min="525" max="768" width="9" style="9"/>
    <col min="769" max="769" width="1" style="9" customWidth="1"/>
    <col min="770" max="770" width="8.625" style="9" customWidth="1"/>
    <col min="771" max="771" width="0.5" style="9" customWidth="1"/>
    <col min="772" max="779" width="9" style="9"/>
    <col min="780" max="780" width="11.5" style="9" customWidth="1"/>
    <col min="781" max="1024" width="9" style="9"/>
    <col min="1025" max="1025" width="1" style="9" customWidth="1"/>
    <col min="1026" max="1026" width="8.625" style="9" customWidth="1"/>
    <col min="1027" max="1027" width="0.5" style="9" customWidth="1"/>
    <col min="1028" max="1035" width="9" style="9"/>
    <col min="1036" max="1036" width="11.5" style="9" customWidth="1"/>
    <col min="1037" max="1280" width="9" style="9"/>
    <col min="1281" max="1281" width="1" style="9" customWidth="1"/>
    <col min="1282" max="1282" width="8.625" style="9" customWidth="1"/>
    <col min="1283" max="1283" width="0.5" style="9" customWidth="1"/>
    <col min="1284" max="1291" width="9" style="9"/>
    <col min="1292" max="1292" width="11.5" style="9" customWidth="1"/>
    <col min="1293" max="1536" width="9" style="9"/>
    <col min="1537" max="1537" width="1" style="9" customWidth="1"/>
    <col min="1538" max="1538" width="8.625" style="9" customWidth="1"/>
    <col min="1539" max="1539" width="0.5" style="9" customWidth="1"/>
    <col min="1540" max="1547" width="9" style="9"/>
    <col min="1548" max="1548" width="11.5" style="9" customWidth="1"/>
    <col min="1549" max="1792" width="9" style="9"/>
    <col min="1793" max="1793" width="1" style="9" customWidth="1"/>
    <col min="1794" max="1794" width="8.625" style="9" customWidth="1"/>
    <col min="1795" max="1795" width="0.5" style="9" customWidth="1"/>
    <col min="1796" max="1803" width="9" style="9"/>
    <col min="1804" max="1804" width="11.5" style="9" customWidth="1"/>
    <col min="1805" max="2048" width="9" style="9"/>
    <col min="2049" max="2049" width="1" style="9" customWidth="1"/>
    <col min="2050" max="2050" width="8.625" style="9" customWidth="1"/>
    <col min="2051" max="2051" width="0.5" style="9" customWidth="1"/>
    <col min="2052" max="2059" width="9" style="9"/>
    <col min="2060" max="2060" width="11.5" style="9" customWidth="1"/>
    <col min="2061" max="2304" width="9" style="9"/>
    <col min="2305" max="2305" width="1" style="9" customWidth="1"/>
    <col min="2306" max="2306" width="8.625" style="9" customWidth="1"/>
    <col min="2307" max="2307" width="0.5" style="9" customWidth="1"/>
    <col min="2308" max="2315" width="9" style="9"/>
    <col min="2316" max="2316" width="11.5" style="9" customWidth="1"/>
    <col min="2317" max="2560" width="9" style="9"/>
    <col min="2561" max="2561" width="1" style="9" customWidth="1"/>
    <col min="2562" max="2562" width="8.625" style="9" customWidth="1"/>
    <col min="2563" max="2563" width="0.5" style="9" customWidth="1"/>
    <col min="2564" max="2571" width="9" style="9"/>
    <col min="2572" max="2572" width="11.5" style="9" customWidth="1"/>
    <col min="2573" max="2816" width="9" style="9"/>
    <col min="2817" max="2817" width="1" style="9" customWidth="1"/>
    <col min="2818" max="2818" width="8.625" style="9" customWidth="1"/>
    <col min="2819" max="2819" width="0.5" style="9" customWidth="1"/>
    <col min="2820" max="2827" width="9" style="9"/>
    <col min="2828" max="2828" width="11.5" style="9" customWidth="1"/>
    <col min="2829" max="3072" width="9" style="9"/>
    <col min="3073" max="3073" width="1" style="9" customWidth="1"/>
    <col min="3074" max="3074" width="8.625" style="9" customWidth="1"/>
    <col min="3075" max="3075" width="0.5" style="9" customWidth="1"/>
    <col min="3076" max="3083" width="9" style="9"/>
    <col min="3084" max="3084" width="11.5" style="9" customWidth="1"/>
    <col min="3085" max="3328" width="9" style="9"/>
    <col min="3329" max="3329" width="1" style="9" customWidth="1"/>
    <col min="3330" max="3330" width="8.625" style="9" customWidth="1"/>
    <col min="3331" max="3331" width="0.5" style="9" customWidth="1"/>
    <col min="3332" max="3339" width="9" style="9"/>
    <col min="3340" max="3340" width="11.5" style="9" customWidth="1"/>
    <col min="3341" max="3584" width="9" style="9"/>
    <col min="3585" max="3585" width="1" style="9" customWidth="1"/>
    <col min="3586" max="3586" width="8.625" style="9" customWidth="1"/>
    <col min="3587" max="3587" width="0.5" style="9" customWidth="1"/>
    <col min="3588" max="3595" width="9" style="9"/>
    <col min="3596" max="3596" width="11.5" style="9" customWidth="1"/>
    <col min="3597" max="3840" width="9" style="9"/>
    <col min="3841" max="3841" width="1" style="9" customWidth="1"/>
    <col min="3842" max="3842" width="8.625" style="9" customWidth="1"/>
    <col min="3843" max="3843" width="0.5" style="9" customWidth="1"/>
    <col min="3844" max="3851" width="9" style="9"/>
    <col min="3852" max="3852" width="11.5" style="9" customWidth="1"/>
    <col min="3853" max="4096" width="9" style="9"/>
    <col min="4097" max="4097" width="1" style="9" customWidth="1"/>
    <col min="4098" max="4098" width="8.625" style="9" customWidth="1"/>
    <col min="4099" max="4099" width="0.5" style="9" customWidth="1"/>
    <col min="4100" max="4107" width="9" style="9"/>
    <col min="4108" max="4108" width="11.5" style="9" customWidth="1"/>
    <col min="4109" max="4352" width="9" style="9"/>
    <col min="4353" max="4353" width="1" style="9" customWidth="1"/>
    <col min="4354" max="4354" width="8.625" style="9" customWidth="1"/>
    <col min="4355" max="4355" width="0.5" style="9" customWidth="1"/>
    <col min="4356" max="4363" width="9" style="9"/>
    <col min="4364" max="4364" width="11.5" style="9" customWidth="1"/>
    <col min="4365" max="4608" width="9" style="9"/>
    <col min="4609" max="4609" width="1" style="9" customWidth="1"/>
    <col min="4610" max="4610" width="8.625" style="9" customWidth="1"/>
    <col min="4611" max="4611" width="0.5" style="9" customWidth="1"/>
    <col min="4612" max="4619" width="9" style="9"/>
    <col min="4620" max="4620" width="11.5" style="9" customWidth="1"/>
    <col min="4621" max="4864" width="9" style="9"/>
    <col min="4865" max="4865" width="1" style="9" customWidth="1"/>
    <col min="4866" max="4866" width="8.625" style="9" customWidth="1"/>
    <col min="4867" max="4867" width="0.5" style="9" customWidth="1"/>
    <col min="4868" max="4875" width="9" style="9"/>
    <col min="4876" max="4876" width="11.5" style="9" customWidth="1"/>
    <col min="4877" max="5120" width="9" style="9"/>
    <col min="5121" max="5121" width="1" style="9" customWidth="1"/>
    <col min="5122" max="5122" width="8.625" style="9" customWidth="1"/>
    <col min="5123" max="5123" width="0.5" style="9" customWidth="1"/>
    <col min="5124" max="5131" width="9" style="9"/>
    <col min="5132" max="5132" width="11.5" style="9" customWidth="1"/>
    <col min="5133" max="5376" width="9" style="9"/>
    <col min="5377" max="5377" width="1" style="9" customWidth="1"/>
    <col min="5378" max="5378" width="8.625" style="9" customWidth="1"/>
    <col min="5379" max="5379" width="0.5" style="9" customWidth="1"/>
    <col min="5380" max="5387" width="9" style="9"/>
    <col min="5388" max="5388" width="11.5" style="9" customWidth="1"/>
    <col min="5389" max="5632" width="9" style="9"/>
    <col min="5633" max="5633" width="1" style="9" customWidth="1"/>
    <col min="5634" max="5634" width="8.625" style="9" customWidth="1"/>
    <col min="5635" max="5635" width="0.5" style="9" customWidth="1"/>
    <col min="5636" max="5643" width="9" style="9"/>
    <col min="5644" max="5644" width="11.5" style="9" customWidth="1"/>
    <col min="5645" max="5888" width="9" style="9"/>
    <col min="5889" max="5889" width="1" style="9" customWidth="1"/>
    <col min="5890" max="5890" width="8.625" style="9" customWidth="1"/>
    <col min="5891" max="5891" width="0.5" style="9" customWidth="1"/>
    <col min="5892" max="5899" width="9" style="9"/>
    <col min="5900" max="5900" width="11.5" style="9" customWidth="1"/>
    <col min="5901" max="6144" width="9" style="9"/>
    <col min="6145" max="6145" width="1" style="9" customWidth="1"/>
    <col min="6146" max="6146" width="8.625" style="9" customWidth="1"/>
    <col min="6147" max="6147" width="0.5" style="9" customWidth="1"/>
    <col min="6148" max="6155" width="9" style="9"/>
    <col min="6156" max="6156" width="11.5" style="9" customWidth="1"/>
    <col min="6157" max="6400" width="9" style="9"/>
    <col min="6401" max="6401" width="1" style="9" customWidth="1"/>
    <col min="6402" max="6402" width="8.625" style="9" customWidth="1"/>
    <col min="6403" max="6403" width="0.5" style="9" customWidth="1"/>
    <col min="6404" max="6411" width="9" style="9"/>
    <col min="6412" max="6412" width="11.5" style="9" customWidth="1"/>
    <col min="6413" max="6656" width="9" style="9"/>
    <col min="6657" max="6657" width="1" style="9" customWidth="1"/>
    <col min="6658" max="6658" width="8.625" style="9" customWidth="1"/>
    <col min="6659" max="6659" width="0.5" style="9" customWidth="1"/>
    <col min="6660" max="6667" width="9" style="9"/>
    <col min="6668" max="6668" width="11.5" style="9" customWidth="1"/>
    <col min="6669" max="6912" width="9" style="9"/>
    <col min="6913" max="6913" width="1" style="9" customWidth="1"/>
    <col min="6914" max="6914" width="8.625" style="9" customWidth="1"/>
    <col min="6915" max="6915" width="0.5" style="9" customWidth="1"/>
    <col min="6916" max="6923" width="9" style="9"/>
    <col min="6924" max="6924" width="11.5" style="9" customWidth="1"/>
    <col min="6925" max="7168" width="9" style="9"/>
    <col min="7169" max="7169" width="1" style="9" customWidth="1"/>
    <col min="7170" max="7170" width="8.625" style="9" customWidth="1"/>
    <col min="7171" max="7171" width="0.5" style="9" customWidth="1"/>
    <col min="7172" max="7179" width="9" style="9"/>
    <col min="7180" max="7180" width="11.5" style="9" customWidth="1"/>
    <col min="7181" max="7424" width="9" style="9"/>
    <col min="7425" max="7425" width="1" style="9" customWidth="1"/>
    <col min="7426" max="7426" width="8.625" style="9" customWidth="1"/>
    <col min="7427" max="7427" width="0.5" style="9" customWidth="1"/>
    <col min="7428" max="7435" width="9" style="9"/>
    <col min="7436" max="7436" width="11.5" style="9" customWidth="1"/>
    <col min="7437" max="7680" width="9" style="9"/>
    <col min="7681" max="7681" width="1" style="9" customWidth="1"/>
    <col min="7682" max="7682" width="8.625" style="9" customWidth="1"/>
    <col min="7683" max="7683" width="0.5" style="9" customWidth="1"/>
    <col min="7684" max="7691" width="9" style="9"/>
    <col min="7692" max="7692" width="11.5" style="9" customWidth="1"/>
    <col min="7693" max="7936" width="9" style="9"/>
    <col min="7937" max="7937" width="1" style="9" customWidth="1"/>
    <col min="7938" max="7938" width="8.625" style="9" customWidth="1"/>
    <col min="7939" max="7939" width="0.5" style="9" customWidth="1"/>
    <col min="7940" max="7947" width="9" style="9"/>
    <col min="7948" max="7948" width="11.5" style="9" customWidth="1"/>
    <col min="7949" max="8192" width="9" style="9"/>
    <col min="8193" max="8193" width="1" style="9" customWidth="1"/>
    <col min="8194" max="8194" width="8.625" style="9" customWidth="1"/>
    <col min="8195" max="8195" width="0.5" style="9" customWidth="1"/>
    <col min="8196" max="8203" width="9" style="9"/>
    <col min="8204" max="8204" width="11.5" style="9" customWidth="1"/>
    <col min="8205" max="8448" width="9" style="9"/>
    <col min="8449" max="8449" width="1" style="9" customWidth="1"/>
    <col min="8450" max="8450" width="8.625" style="9" customWidth="1"/>
    <col min="8451" max="8451" width="0.5" style="9" customWidth="1"/>
    <col min="8452" max="8459" width="9" style="9"/>
    <col min="8460" max="8460" width="11.5" style="9" customWidth="1"/>
    <col min="8461" max="8704" width="9" style="9"/>
    <col min="8705" max="8705" width="1" style="9" customWidth="1"/>
    <col min="8706" max="8706" width="8.625" style="9" customWidth="1"/>
    <col min="8707" max="8707" width="0.5" style="9" customWidth="1"/>
    <col min="8708" max="8715" width="9" style="9"/>
    <col min="8716" max="8716" width="11.5" style="9" customWidth="1"/>
    <col min="8717" max="8960" width="9" style="9"/>
    <col min="8961" max="8961" width="1" style="9" customWidth="1"/>
    <col min="8962" max="8962" width="8.625" style="9" customWidth="1"/>
    <col min="8963" max="8963" width="0.5" style="9" customWidth="1"/>
    <col min="8964" max="8971" width="9" style="9"/>
    <col min="8972" max="8972" width="11.5" style="9" customWidth="1"/>
    <col min="8973" max="9216" width="9" style="9"/>
    <col min="9217" max="9217" width="1" style="9" customWidth="1"/>
    <col min="9218" max="9218" width="8.625" style="9" customWidth="1"/>
    <col min="9219" max="9219" width="0.5" style="9" customWidth="1"/>
    <col min="9220" max="9227" width="9" style="9"/>
    <col min="9228" max="9228" width="11.5" style="9" customWidth="1"/>
    <col min="9229" max="9472" width="9" style="9"/>
    <col min="9473" max="9473" width="1" style="9" customWidth="1"/>
    <col min="9474" max="9474" width="8.625" style="9" customWidth="1"/>
    <col min="9475" max="9475" width="0.5" style="9" customWidth="1"/>
    <col min="9476" max="9483" width="9" style="9"/>
    <col min="9484" max="9484" width="11.5" style="9" customWidth="1"/>
    <col min="9485" max="9728" width="9" style="9"/>
    <col min="9729" max="9729" width="1" style="9" customWidth="1"/>
    <col min="9730" max="9730" width="8.625" style="9" customWidth="1"/>
    <col min="9731" max="9731" width="0.5" style="9" customWidth="1"/>
    <col min="9732" max="9739" width="9" style="9"/>
    <col min="9740" max="9740" width="11.5" style="9" customWidth="1"/>
    <col min="9741" max="9984" width="9" style="9"/>
    <col min="9985" max="9985" width="1" style="9" customWidth="1"/>
    <col min="9986" max="9986" width="8.625" style="9" customWidth="1"/>
    <col min="9987" max="9987" width="0.5" style="9" customWidth="1"/>
    <col min="9988" max="9995" width="9" style="9"/>
    <col min="9996" max="9996" width="11.5" style="9" customWidth="1"/>
    <col min="9997" max="10240" width="9" style="9"/>
    <col min="10241" max="10241" width="1" style="9" customWidth="1"/>
    <col min="10242" max="10242" width="8.625" style="9" customWidth="1"/>
    <col min="10243" max="10243" width="0.5" style="9" customWidth="1"/>
    <col min="10244" max="10251" width="9" style="9"/>
    <col min="10252" max="10252" width="11.5" style="9" customWidth="1"/>
    <col min="10253" max="10496" width="9" style="9"/>
    <col min="10497" max="10497" width="1" style="9" customWidth="1"/>
    <col min="10498" max="10498" width="8.625" style="9" customWidth="1"/>
    <col min="10499" max="10499" width="0.5" style="9" customWidth="1"/>
    <col min="10500" max="10507" width="9" style="9"/>
    <col min="10508" max="10508" width="11.5" style="9" customWidth="1"/>
    <col min="10509" max="10752" width="9" style="9"/>
    <col min="10753" max="10753" width="1" style="9" customWidth="1"/>
    <col min="10754" max="10754" width="8.625" style="9" customWidth="1"/>
    <col min="10755" max="10755" width="0.5" style="9" customWidth="1"/>
    <col min="10756" max="10763" width="9" style="9"/>
    <col min="10764" max="10764" width="11.5" style="9" customWidth="1"/>
    <col min="10765" max="11008" width="9" style="9"/>
    <col min="11009" max="11009" width="1" style="9" customWidth="1"/>
    <col min="11010" max="11010" width="8.625" style="9" customWidth="1"/>
    <col min="11011" max="11011" width="0.5" style="9" customWidth="1"/>
    <col min="11012" max="11019" width="9" style="9"/>
    <col min="11020" max="11020" width="11.5" style="9" customWidth="1"/>
    <col min="11021" max="11264" width="9" style="9"/>
    <col min="11265" max="11265" width="1" style="9" customWidth="1"/>
    <col min="11266" max="11266" width="8.625" style="9" customWidth="1"/>
    <col min="11267" max="11267" width="0.5" style="9" customWidth="1"/>
    <col min="11268" max="11275" width="9" style="9"/>
    <col min="11276" max="11276" width="11.5" style="9" customWidth="1"/>
    <col min="11277" max="11520" width="9" style="9"/>
    <col min="11521" max="11521" width="1" style="9" customWidth="1"/>
    <col min="11522" max="11522" width="8.625" style="9" customWidth="1"/>
    <col min="11523" max="11523" width="0.5" style="9" customWidth="1"/>
    <col min="11524" max="11531" width="9" style="9"/>
    <col min="11532" max="11532" width="11.5" style="9" customWidth="1"/>
    <col min="11533" max="11776" width="9" style="9"/>
    <col min="11777" max="11777" width="1" style="9" customWidth="1"/>
    <col min="11778" max="11778" width="8.625" style="9" customWidth="1"/>
    <col min="11779" max="11779" width="0.5" style="9" customWidth="1"/>
    <col min="11780" max="11787" width="9" style="9"/>
    <col min="11788" max="11788" width="11.5" style="9" customWidth="1"/>
    <col min="11789" max="12032" width="9" style="9"/>
    <col min="12033" max="12033" width="1" style="9" customWidth="1"/>
    <col min="12034" max="12034" width="8.625" style="9" customWidth="1"/>
    <col min="12035" max="12035" width="0.5" style="9" customWidth="1"/>
    <col min="12036" max="12043" width="9" style="9"/>
    <col min="12044" max="12044" width="11.5" style="9" customWidth="1"/>
    <col min="12045" max="12288" width="9" style="9"/>
    <col min="12289" max="12289" width="1" style="9" customWidth="1"/>
    <col min="12290" max="12290" width="8.625" style="9" customWidth="1"/>
    <col min="12291" max="12291" width="0.5" style="9" customWidth="1"/>
    <col min="12292" max="12299" width="9" style="9"/>
    <col min="12300" max="12300" width="11.5" style="9" customWidth="1"/>
    <col min="12301" max="12544" width="9" style="9"/>
    <col min="12545" max="12545" width="1" style="9" customWidth="1"/>
    <col min="12546" max="12546" width="8.625" style="9" customWidth="1"/>
    <col min="12547" max="12547" width="0.5" style="9" customWidth="1"/>
    <col min="12548" max="12555" width="9" style="9"/>
    <col min="12556" max="12556" width="11.5" style="9" customWidth="1"/>
    <col min="12557" max="12800" width="9" style="9"/>
    <col min="12801" max="12801" width="1" style="9" customWidth="1"/>
    <col min="12802" max="12802" width="8.625" style="9" customWidth="1"/>
    <col min="12803" max="12803" width="0.5" style="9" customWidth="1"/>
    <col min="12804" max="12811" width="9" style="9"/>
    <col min="12812" max="12812" width="11.5" style="9" customWidth="1"/>
    <col min="12813" max="13056" width="9" style="9"/>
    <col min="13057" max="13057" width="1" style="9" customWidth="1"/>
    <col min="13058" max="13058" width="8.625" style="9" customWidth="1"/>
    <col min="13059" max="13059" width="0.5" style="9" customWidth="1"/>
    <col min="13060" max="13067" width="9" style="9"/>
    <col min="13068" max="13068" width="11.5" style="9" customWidth="1"/>
    <col min="13069" max="13312" width="9" style="9"/>
    <col min="13313" max="13313" width="1" style="9" customWidth="1"/>
    <col min="13314" max="13314" width="8.625" style="9" customWidth="1"/>
    <col min="13315" max="13315" width="0.5" style="9" customWidth="1"/>
    <col min="13316" max="13323" width="9" style="9"/>
    <col min="13324" max="13324" width="11.5" style="9" customWidth="1"/>
    <col min="13325" max="13568" width="9" style="9"/>
    <col min="13569" max="13569" width="1" style="9" customWidth="1"/>
    <col min="13570" max="13570" width="8.625" style="9" customWidth="1"/>
    <col min="13571" max="13571" width="0.5" style="9" customWidth="1"/>
    <col min="13572" max="13579" width="9" style="9"/>
    <col min="13580" max="13580" width="11.5" style="9" customWidth="1"/>
    <col min="13581" max="13824" width="9" style="9"/>
    <col min="13825" max="13825" width="1" style="9" customWidth="1"/>
    <col min="13826" max="13826" width="8.625" style="9" customWidth="1"/>
    <col min="13827" max="13827" width="0.5" style="9" customWidth="1"/>
    <col min="13828" max="13835" width="9" style="9"/>
    <col min="13836" max="13836" width="11.5" style="9" customWidth="1"/>
    <col min="13837" max="14080" width="9" style="9"/>
    <col min="14081" max="14081" width="1" style="9" customWidth="1"/>
    <col min="14082" max="14082" width="8.625" style="9" customWidth="1"/>
    <col min="14083" max="14083" width="0.5" style="9" customWidth="1"/>
    <col min="14084" max="14091" width="9" style="9"/>
    <col min="14092" max="14092" width="11.5" style="9" customWidth="1"/>
    <col min="14093" max="14336" width="9" style="9"/>
    <col min="14337" max="14337" width="1" style="9" customWidth="1"/>
    <col min="14338" max="14338" width="8.625" style="9" customWidth="1"/>
    <col min="14339" max="14339" width="0.5" style="9" customWidth="1"/>
    <col min="14340" max="14347" width="9" style="9"/>
    <col min="14348" max="14348" width="11.5" style="9" customWidth="1"/>
    <col min="14349" max="14592" width="9" style="9"/>
    <col min="14593" max="14593" width="1" style="9" customWidth="1"/>
    <col min="14594" max="14594" width="8.625" style="9" customWidth="1"/>
    <col min="14595" max="14595" width="0.5" style="9" customWidth="1"/>
    <col min="14596" max="14603" width="9" style="9"/>
    <col min="14604" max="14604" width="11.5" style="9" customWidth="1"/>
    <col min="14605" max="14848" width="9" style="9"/>
    <col min="14849" max="14849" width="1" style="9" customWidth="1"/>
    <col min="14850" max="14850" width="8.625" style="9" customWidth="1"/>
    <col min="14851" max="14851" width="0.5" style="9" customWidth="1"/>
    <col min="14852" max="14859" width="9" style="9"/>
    <col min="14860" max="14860" width="11.5" style="9" customWidth="1"/>
    <col min="14861" max="15104" width="9" style="9"/>
    <col min="15105" max="15105" width="1" style="9" customWidth="1"/>
    <col min="15106" max="15106" width="8.625" style="9" customWidth="1"/>
    <col min="15107" max="15107" width="0.5" style="9" customWidth="1"/>
    <col min="15108" max="15115" width="9" style="9"/>
    <col min="15116" max="15116" width="11.5" style="9" customWidth="1"/>
    <col min="15117" max="15360" width="9" style="9"/>
    <col min="15361" max="15361" width="1" style="9" customWidth="1"/>
    <col min="15362" max="15362" width="8.625" style="9" customWidth="1"/>
    <col min="15363" max="15363" width="0.5" style="9" customWidth="1"/>
    <col min="15364" max="15371" width="9" style="9"/>
    <col min="15372" max="15372" width="11.5" style="9" customWidth="1"/>
    <col min="15373" max="15616" width="9" style="9"/>
    <col min="15617" max="15617" width="1" style="9" customWidth="1"/>
    <col min="15618" max="15618" width="8.625" style="9" customWidth="1"/>
    <col min="15619" max="15619" width="0.5" style="9" customWidth="1"/>
    <col min="15620" max="15627" width="9" style="9"/>
    <col min="15628" max="15628" width="11.5" style="9" customWidth="1"/>
    <col min="15629" max="15872" width="9" style="9"/>
    <col min="15873" max="15873" width="1" style="9" customWidth="1"/>
    <col min="15874" max="15874" width="8.625" style="9" customWidth="1"/>
    <col min="15875" max="15875" width="0.5" style="9" customWidth="1"/>
    <col min="15876" max="15883" width="9" style="9"/>
    <col min="15884" max="15884" width="11.5" style="9" customWidth="1"/>
    <col min="15885" max="16128" width="9" style="9"/>
    <col min="16129" max="16129" width="1" style="9" customWidth="1"/>
    <col min="16130" max="16130" width="8.625" style="9" customWidth="1"/>
    <col min="16131" max="16131" width="0.5" style="9" customWidth="1"/>
    <col min="16132" max="16139" width="9" style="9"/>
    <col min="16140" max="16140" width="11.5" style="9" customWidth="1"/>
    <col min="16141" max="16384" width="9" style="9"/>
  </cols>
  <sheetData>
    <row r="1" spans="1:12" ht="18" customHeight="1">
      <c r="L1" s="23" t="s">
        <v>74</v>
      </c>
    </row>
    <row r="2" spans="1:12" ht="21.75" customHeight="1"/>
    <row r="3" spans="1:12" ht="20.25" customHeight="1">
      <c r="A3" s="139" t="s">
        <v>39</v>
      </c>
      <c r="B3" s="139"/>
      <c r="C3" s="139"/>
      <c r="D3" s="139"/>
      <c r="E3" s="139"/>
      <c r="F3" s="139"/>
      <c r="G3" s="139"/>
      <c r="H3" s="139"/>
      <c r="I3" s="139"/>
      <c r="J3" s="139"/>
      <c r="K3" s="139"/>
      <c r="L3" s="139"/>
    </row>
    <row r="4" spans="1:12" s="30" customFormat="1" ht="20.25" customHeight="1">
      <c r="A4" s="139" t="s">
        <v>83</v>
      </c>
      <c r="B4" s="139"/>
      <c r="C4" s="139"/>
      <c r="D4" s="139"/>
      <c r="E4" s="139"/>
      <c r="F4" s="139"/>
      <c r="G4" s="139"/>
      <c r="H4" s="139"/>
      <c r="I4" s="139"/>
      <c r="J4" s="139"/>
      <c r="K4" s="139"/>
      <c r="L4" s="139"/>
    </row>
    <row r="5" spans="1:12" ht="22.5" customHeight="1">
      <c r="B5" s="24"/>
    </row>
    <row r="6" spans="1:12" ht="22.5" customHeight="1">
      <c r="J6" s="25" t="s">
        <v>18</v>
      </c>
      <c r="K6" s="140"/>
      <c r="L6" s="140"/>
    </row>
    <row r="7" spans="1:12" ht="22.5" customHeight="1" thickBot="1">
      <c r="B7" s="26" t="s">
        <v>19</v>
      </c>
    </row>
    <row r="8" spans="1:12" ht="22.5" customHeight="1" thickBot="1">
      <c r="B8" s="27"/>
      <c r="D8" s="9" t="s">
        <v>44</v>
      </c>
    </row>
    <row r="9" spans="1:12" ht="22.5" customHeight="1" thickBot="1">
      <c r="B9" s="27"/>
      <c r="D9" s="9" t="s">
        <v>84</v>
      </c>
    </row>
    <row r="10" spans="1:12" ht="22.5" customHeight="1" thickBot="1">
      <c r="B10" s="27"/>
      <c r="D10" s="9" t="s">
        <v>50</v>
      </c>
    </row>
    <row r="11" spans="1:12" s="30" customFormat="1" ht="22.5" customHeight="1" thickBot="1">
      <c r="B11" s="61"/>
      <c r="D11" s="30" t="s">
        <v>51</v>
      </c>
    </row>
    <row r="12" spans="1:12" ht="22.5" customHeight="1" thickBot="1">
      <c r="B12" s="31"/>
      <c r="D12" s="9" t="s">
        <v>81</v>
      </c>
    </row>
    <row r="13" spans="1:12" s="30" customFormat="1" ht="22.5" customHeight="1" thickBot="1">
      <c r="B13" s="31"/>
      <c r="D13" s="30" t="s">
        <v>52</v>
      </c>
    </row>
    <row r="14" spans="1:12" ht="22.5" customHeight="1" thickBot="1">
      <c r="B14" s="27"/>
      <c r="D14" s="9" t="s">
        <v>53</v>
      </c>
    </row>
  </sheetData>
  <mergeCells count="3">
    <mergeCell ref="A3:L3"/>
    <mergeCell ref="K6:L6"/>
    <mergeCell ref="A4:L4"/>
  </mergeCells>
  <phoneticPr fontId="2"/>
  <printOptions horizontalCentered="1"/>
  <pageMargins left="0.59055118110236227" right="0.59055118110236227" top="0.59055118110236227"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様式１【購入】</vt:lpstr>
      <vt:lpstr>様式１【購入】 (記入例)</vt:lpstr>
      <vt:lpstr>様式１【リース】</vt:lpstr>
      <vt:lpstr>様式１【リース】 (記入例)</vt:lpstr>
      <vt:lpstr>様式１－２</vt:lpstr>
      <vt:lpstr>様式2</vt:lpstr>
      <vt:lpstr>様式3（チェックシート）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2021-04-12T01:46:24Z</cp:lastPrinted>
  <dcterms:created xsi:type="dcterms:W3CDTF">2014-01-30T04:55:33Z</dcterms:created>
  <dcterms:modified xsi:type="dcterms:W3CDTF">2021-04-12T04:30:28Z</dcterms:modified>
</cp:coreProperties>
</file>