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mmxcifs01\高・助成課\助成４係\07　執行\○GIGA\2021年度\01 義務教育段階端末支援分\"/>
    </mc:Choice>
  </mc:AlternateContent>
  <bookViews>
    <workbookView xWindow="0" yWindow="0" windowWidth="28800" windowHeight="13515" tabRatio="647"/>
  </bookViews>
  <sheets>
    <sheet name="様式１【購入】" sheetId="20" r:id="rId1"/>
    <sheet name="様式１【購入】 (記入例)" sheetId="31" r:id="rId2"/>
    <sheet name="様式１【リース】" sheetId="27" r:id="rId3"/>
    <sheet name="様式１【リース】（記入例）" sheetId="29" r:id="rId4"/>
    <sheet name="様式2" sheetId="6" r:id="rId5"/>
    <sheet name="様式3（チェックシート）" sheetId="7" r:id="rId6"/>
  </sheets>
  <externalReferences>
    <externalReference r:id="rId7"/>
  </externalReferences>
  <definedNames>
    <definedName name="事業種" localSheetId="1">[1]様式1!#REF!</definedName>
    <definedName name="事業種">[1]様式1!#REF!</definedName>
  </definedNames>
  <calcPr calcId="162913"/>
</workbook>
</file>

<file path=xl/calcChain.xml><?xml version="1.0" encoding="utf-8"?>
<calcChain xmlns="http://schemas.openxmlformats.org/spreadsheetml/2006/main">
  <c r="D21" i="31" l="1"/>
  <c r="G40" i="31"/>
  <c r="N38" i="31"/>
  <c r="G38" i="31"/>
  <c r="N37" i="31"/>
  <c r="G37" i="31"/>
  <c r="N36" i="31"/>
  <c r="G36" i="31"/>
  <c r="N35" i="31"/>
  <c r="G35" i="31"/>
  <c r="N34" i="31"/>
  <c r="G34" i="31"/>
  <c r="N33" i="31"/>
  <c r="G33" i="31"/>
  <c r="N32" i="31"/>
  <c r="G32" i="31"/>
  <c r="N31" i="31"/>
  <c r="G31" i="31"/>
  <c r="N30" i="31"/>
  <c r="G30" i="31"/>
  <c r="N29" i="31"/>
  <c r="G29" i="31"/>
  <c r="N39" i="31" l="1"/>
  <c r="G39" i="31"/>
  <c r="G21" i="31"/>
  <c r="M41" i="31" l="1"/>
  <c r="G41" i="31"/>
  <c r="I21" i="31" s="1"/>
  <c r="J21" i="31" s="1"/>
  <c r="K21" i="31" s="1"/>
  <c r="I40" i="27"/>
  <c r="I40" i="29"/>
  <c r="G40" i="20"/>
  <c r="G32" i="29" l="1"/>
  <c r="I32" i="29" s="1"/>
  <c r="G29" i="29"/>
  <c r="I29" i="29" s="1"/>
  <c r="G30" i="29"/>
  <c r="I30" i="29" s="1"/>
  <c r="G31" i="29"/>
  <c r="G33" i="29"/>
  <c r="I33" i="29" s="1"/>
  <c r="G34" i="29"/>
  <c r="I34" i="29" s="1"/>
  <c r="G35" i="29"/>
  <c r="I35" i="29" s="1"/>
  <c r="G36" i="29"/>
  <c r="I36" i="29" s="1"/>
  <c r="G37" i="29"/>
  <c r="I37" i="29" s="1"/>
  <c r="G38" i="29"/>
  <c r="P29" i="29"/>
  <c r="R29" i="29" s="1"/>
  <c r="P38" i="29"/>
  <c r="P37" i="29"/>
  <c r="P36" i="29"/>
  <c r="P35" i="29"/>
  <c r="P34" i="29"/>
  <c r="P33" i="29"/>
  <c r="R33" i="29" s="1"/>
  <c r="P32" i="29"/>
  <c r="P31" i="29"/>
  <c r="P30" i="29"/>
  <c r="R30" i="29" s="1"/>
  <c r="P39" i="27"/>
  <c r="P38" i="27"/>
  <c r="P37" i="27"/>
  <c r="P36" i="27"/>
  <c r="P35" i="27"/>
  <c r="P34" i="27"/>
  <c r="P33" i="27"/>
  <c r="P32" i="27"/>
  <c r="P31" i="27"/>
  <c r="P30" i="27"/>
  <c r="P29" i="27"/>
  <c r="G39" i="27"/>
  <c r="G38" i="27"/>
  <c r="G37" i="27"/>
  <c r="G36" i="27"/>
  <c r="G35" i="27"/>
  <c r="I35" i="27" s="1"/>
  <c r="G34" i="27"/>
  <c r="G33" i="27"/>
  <c r="G32" i="27"/>
  <c r="G31" i="27"/>
  <c r="G30" i="27"/>
  <c r="G29" i="27"/>
  <c r="I29" i="27" s="1"/>
  <c r="R38" i="27"/>
  <c r="R37" i="27"/>
  <c r="R36" i="27"/>
  <c r="R35" i="27"/>
  <c r="R34" i="27"/>
  <c r="R33" i="27"/>
  <c r="R32" i="27"/>
  <c r="R31" i="27"/>
  <c r="R30" i="27"/>
  <c r="R29" i="27"/>
  <c r="I38" i="27"/>
  <c r="I37" i="27"/>
  <c r="I36" i="27"/>
  <c r="I34" i="27"/>
  <c r="I33" i="27"/>
  <c r="I32" i="27"/>
  <c r="I31" i="27"/>
  <c r="I30" i="27"/>
  <c r="R38" i="29"/>
  <c r="R37" i="29"/>
  <c r="R36" i="29"/>
  <c r="R35" i="29"/>
  <c r="R34" i="29"/>
  <c r="R32" i="29"/>
  <c r="R31" i="29"/>
  <c r="I38" i="29"/>
  <c r="D21" i="29"/>
  <c r="G39" i="29" l="1"/>
  <c r="I31" i="29"/>
  <c r="I39" i="29" s="1"/>
  <c r="I41" i="29" s="1"/>
  <c r="P39" i="29"/>
  <c r="R39" i="29"/>
  <c r="I21" i="29"/>
  <c r="Q42" i="29" l="1"/>
  <c r="Q41" i="29"/>
  <c r="K21" i="29"/>
  <c r="L21" i="29" s="1"/>
  <c r="M21" i="29" s="1"/>
  <c r="R39" i="27" l="1"/>
  <c r="I39" i="27"/>
  <c r="D21" i="27"/>
  <c r="Q41" i="27" l="1"/>
  <c r="I41" i="27"/>
  <c r="K21" i="27" s="1"/>
  <c r="I21" i="27"/>
  <c r="L21" i="27" l="1"/>
  <c r="M21" i="27" s="1"/>
  <c r="D21" i="20" l="1"/>
  <c r="G21" i="20" l="1"/>
  <c r="G34" i="20" l="1"/>
  <c r="N38" i="20"/>
  <c r="G38" i="20"/>
  <c r="N37" i="20"/>
  <c r="G37" i="20"/>
  <c r="N36" i="20"/>
  <c r="G36" i="20"/>
  <c r="N35" i="20"/>
  <c r="G35" i="20"/>
  <c r="N34" i="20"/>
  <c r="N33" i="20"/>
  <c r="G33" i="20"/>
  <c r="N32" i="20"/>
  <c r="G32" i="20"/>
  <c r="N31" i="20"/>
  <c r="G31" i="20"/>
  <c r="N30" i="20"/>
  <c r="G30" i="20"/>
  <c r="N29" i="20"/>
  <c r="N39" i="20" s="1"/>
  <c r="G29" i="20"/>
  <c r="G39" i="20" l="1"/>
  <c r="G41" i="20" l="1"/>
  <c r="I21" i="20" s="1"/>
  <c r="J21" i="20" s="1"/>
  <c r="K21" i="20" s="1"/>
  <c r="M41" i="20"/>
</calcChain>
</file>

<file path=xl/comments1.xml><?xml version="1.0" encoding="utf-8"?>
<comments xmlns="http://schemas.openxmlformats.org/spreadsheetml/2006/main">
  <authors>
    <author>m</author>
  </authors>
  <commentList>
    <comment ref="B21" authorId="0" shapeId="0">
      <text>
        <r>
          <rPr>
            <b/>
            <sz val="9"/>
            <color indexed="81"/>
            <rFont val="MS P ゴシック"/>
            <family val="3"/>
            <charset val="128"/>
          </rPr>
          <t>「児童生徒数、学習者用コンピュータ台数及びネットワーク整備等調査書」の台数と合わせてください。</t>
        </r>
        <r>
          <rPr>
            <sz val="9"/>
            <color indexed="81"/>
            <rFont val="MS P ゴシック"/>
            <family val="3"/>
            <charset val="128"/>
          </rPr>
          <t xml:space="preserve">
</t>
        </r>
      </text>
    </comment>
    <comment ref="D21" authorId="0" shapeId="0">
      <text>
        <r>
          <rPr>
            <b/>
            <sz val="9"/>
            <color indexed="81"/>
            <rFont val="MS P ゴシック"/>
            <family val="3"/>
            <charset val="128"/>
          </rPr>
          <t>（児童生徒数）－（現在の学校内学習者用コンピュータ台数）＋
（減価償却済みの学習者用コンピュータの更新台数）</t>
        </r>
        <r>
          <rPr>
            <sz val="9"/>
            <color indexed="81"/>
            <rFont val="MS P ゴシック"/>
            <family val="3"/>
            <charset val="128"/>
          </rPr>
          <t xml:space="preserve">
</t>
        </r>
      </text>
    </comment>
    <comment ref="D28" authorId="0" shapeId="0">
      <text>
        <r>
          <rPr>
            <b/>
            <sz val="9"/>
            <color indexed="81"/>
            <rFont val="MS P ゴシック"/>
            <family val="3"/>
            <charset val="128"/>
          </rPr>
          <t xml:space="preserve">「私立学校情報機器整備費補助金に係る計画調書について（別紙）」３．補助対象設備等を参照のうえ、区分を選択してください。
</t>
        </r>
      </text>
    </comment>
    <comment ref="K28" authorId="0" shapeId="0">
      <text>
        <r>
          <rPr>
            <b/>
            <sz val="9"/>
            <color indexed="81"/>
            <rFont val="MS P ゴシック"/>
            <family val="3"/>
            <charset val="128"/>
          </rPr>
          <t xml:space="preserve">「私立学校情報機器整備費補助金に係る計画調書について（別紙）」３．補助対象設備等を参照のうえ、区分を選択してください。
</t>
        </r>
      </text>
    </comment>
    <comment ref="J31" authorId="0" shapeId="0">
      <text>
        <r>
          <rPr>
            <b/>
            <sz val="9"/>
            <color indexed="81"/>
            <rFont val="MS P ゴシック"/>
            <family val="3"/>
            <charset val="128"/>
          </rPr>
          <t>予備用端末は補助対象外物品としてください</t>
        </r>
      </text>
    </comment>
    <comment ref="B35" authorId="0" shapeId="0">
      <text>
        <r>
          <rPr>
            <b/>
            <sz val="9"/>
            <color indexed="81"/>
            <rFont val="MS P ゴシック"/>
            <family val="3"/>
            <charset val="128"/>
          </rPr>
          <t>消費税はその他を選択してください</t>
        </r>
      </text>
    </comment>
  </commentList>
</comments>
</file>

<file path=xl/comments2.xml><?xml version="1.0" encoding="utf-8"?>
<comments xmlns="http://schemas.openxmlformats.org/spreadsheetml/2006/main">
  <authors>
    <author>m</author>
  </authors>
  <commentList>
    <comment ref="N14" authorId="0" shapeId="0">
      <text>
        <r>
          <rPr>
            <b/>
            <sz val="9"/>
            <color indexed="81"/>
            <rFont val="MS P ゴシック"/>
            <family val="3"/>
            <charset val="128"/>
          </rPr>
          <t>対象期間はリース開始予定日から令和３年３月３１日までです。</t>
        </r>
      </text>
    </comment>
    <comment ref="D21" authorId="0" shapeId="0">
      <text>
        <r>
          <rPr>
            <b/>
            <sz val="9"/>
            <color indexed="81"/>
            <rFont val="MS P ゴシック"/>
            <family val="3"/>
            <charset val="128"/>
          </rPr>
          <t>（児童生徒数）－（現在の学校内教育用パソコン台数）＋
（既存保有端末のうち廃棄する教育用パソコン台数）</t>
        </r>
        <r>
          <rPr>
            <sz val="9"/>
            <color indexed="81"/>
            <rFont val="MS P ゴシック"/>
            <family val="3"/>
            <charset val="128"/>
          </rPr>
          <t xml:space="preserve">
</t>
        </r>
      </text>
    </comment>
    <comment ref="I21" authorId="0" shapeId="0">
      <text>
        <r>
          <rPr>
            <b/>
            <sz val="9"/>
            <color indexed="81"/>
            <rFont val="MS P ゴシック"/>
            <family val="3"/>
            <charset val="128"/>
          </rPr>
          <t>整備予定台数と補助上限台数のどちらか小さい数量が適用されます。</t>
        </r>
      </text>
    </comment>
    <comment ref="D28" authorId="0" shapeId="0">
      <text>
        <r>
          <rPr>
            <b/>
            <sz val="9"/>
            <color indexed="81"/>
            <rFont val="MS P ゴシック"/>
            <family val="3"/>
            <charset val="128"/>
          </rPr>
          <t xml:space="preserve">「私立学校情報機器整備費補助金に係る計画調書について（別紙）」３．補助対象設備等を参照のうえ、区分を選択してください。
</t>
        </r>
      </text>
    </comment>
    <comment ref="H28" authorId="0" shapeId="0">
      <text>
        <r>
          <rPr>
            <b/>
            <sz val="9"/>
            <color indexed="81"/>
            <rFont val="MS P ゴシック"/>
            <family val="3"/>
            <charset val="128"/>
          </rPr>
          <t>右上の補助対象予定期間と合わせてください。</t>
        </r>
      </text>
    </comment>
    <comment ref="M28" authorId="0" shapeId="0">
      <text>
        <r>
          <rPr>
            <b/>
            <sz val="9"/>
            <color indexed="81"/>
            <rFont val="MS P ゴシック"/>
            <family val="3"/>
            <charset val="128"/>
          </rPr>
          <t>「私立学校情報機器整備費補助金に係る計画調書について（別紙）」３．補助対象設備等に記載されていない品目については「補助対象外品目」を選択してください。</t>
        </r>
      </text>
    </comment>
    <comment ref="L31" authorId="0" shapeId="0">
      <text>
        <r>
          <rPr>
            <b/>
            <sz val="9"/>
            <color indexed="81"/>
            <rFont val="MS P ゴシック"/>
            <family val="3"/>
            <charset val="128"/>
          </rPr>
          <t>予備用端末は補助対象外物品としてください</t>
        </r>
      </text>
    </comment>
    <comment ref="B35" authorId="0" shapeId="0">
      <text>
        <r>
          <rPr>
            <b/>
            <sz val="9"/>
            <color indexed="81"/>
            <rFont val="MS P ゴシック"/>
            <family val="3"/>
            <charset val="128"/>
          </rPr>
          <t>消費税はその他を選択してください</t>
        </r>
      </text>
    </comment>
  </commentList>
</comments>
</file>

<file path=xl/sharedStrings.xml><?xml version="1.0" encoding="utf-8"?>
<sst xmlns="http://schemas.openxmlformats.org/spreadsheetml/2006/main" count="356" uniqueCount="100">
  <si>
    <t>学校名</t>
    <rPh sb="0" eb="3">
      <t>ガッコウメイ</t>
    </rPh>
    <phoneticPr fontId="3"/>
  </si>
  <si>
    <t>学校法人名</t>
    <rPh sb="0" eb="2">
      <t>ガッコウ</t>
    </rPh>
    <rPh sb="2" eb="4">
      <t>ホウジン</t>
    </rPh>
    <rPh sb="4" eb="5">
      <t>メイ</t>
    </rPh>
    <phoneticPr fontId="3"/>
  </si>
  <si>
    <t>様式１</t>
    <rPh sb="0" eb="2">
      <t>ヨウシキ</t>
    </rPh>
    <phoneticPr fontId="3"/>
  </si>
  <si>
    <t>計　画　調　書</t>
    <rPh sb="0" eb="1">
      <t>ケイ</t>
    </rPh>
    <rPh sb="2" eb="3">
      <t>ガ</t>
    </rPh>
    <rPh sb="4" eb="5">
      <t>チョウ</t>
    </rPh>
    <rPh sb="6" eb="7">
      <t>ショ</t>
    </rPh>
    <phoneticPr fontId="3"/>
  </si>
  <si>
    <t>学　 校　 名</t>
    <rPh sb="0" eb="1">
      <t>ガク</t>
    </rPh>
    <rPh sb="3" eb="4">
      <t>コウ</t>
    </rPh>
    <rPh sb="6" eb="7">
      <t>メイ</t>
    </rPh>
    <phoneticPr fontId="3"/>
  </si>
  <si>
    <t>学校所在地</t>
    <rPh sb="0" eb="1">
      <t>ガク</t>
    </rPh>
    <rPh sb="1" eb="2">
      <t>コウ</t>
    </rPh>
    <rPh sb="2" eb="3">
      <t>ショ</t>
    </rPh>
    <rPh sb="3" eb="4">
      <t>ザイ</t>
    </rPh>
    <rPh sb="4" eb="5">
      <t>チ</t>
    </rPh>
    <phoneticPr fontId="3"/>
  </si>
  <si>
    <t>理 事 長 名</t>
    <rPh sb="0" eb="1">
      <t>リ</t>
    </rPh>
    <rPh sb="2" eb="3">
      <t>コト</t>
    </rPh>
    <rPh sb="4" eb="5">
      <t>チョウ</t>
    </rPh>
    <rPh sb="6" eb="7">
      <t>メイ</t>
    </rPh>
    <phoneticPr fontId="3"/>
  </si>
  <si>
    <t>学 校 長 名</t>
    <rPh sb="0" eb="1">
      <t>ガク</t>
    </rPh>
    <rPh sb="2" eb="3">
      <t>コウ</t>
    </rPh>
    <rPh sb="4" eb="5">
      <t>チョウ</t>
    </rPh>
    <rPh sb="6" eb="7">
      <t>メイ</t>
    </rPh>
    <phoneticPr fontId="3"/>
  </si>
  <si>
    <t>管理責任者
所属・職・氏名</t>
    <rPh sb="0" eb="2">
      <t>カンリ</t>
    </rPh>
    <rPh sb="2" eb="4">
      <t>セキニン</t>
    </rPh>
    <rPh sb="4" eb="5">
      <t>シャ</t>
    </rPh>
    <rPh sb="6" eb="8">
      <t>ショゾク</t>
    </rPh>
    <rPh sb="9" eb="10">
      <t>ショク</t>
    </rPh>
    <rPh sb="11" eb="13">
      <t>シメイ</t>
    </rPh>
    <phoneticPr fontId="3"/>
  </si>
  <si>
    <t>連絡先（電話番号）</t>
    <rPh sb="0" eb="3">
      <t>レンラクサキ</t>
    </rPh>
    <rPh sb="4" eb="6">
      <t>デンワ</t>
    </rPh>
    <rPh sb="6" eb="8">
      <t>バンゴウ</t>
    </rPh>
    <phoneticPr fontId="3"/>
  </si>
  <si>
    <t>採　択　理　由　書</t>
    <rPh sb="0" eb="1">
      <t>サイ</t>
    </rPh>
    <rPh sb="2" eb="3">
      <t>タク</t>
    </rPh>
    <rPh sb="4" eb="5">
      <t>リ</t>
    </rPh>
    <rPh sb="6" eb="7">
      <t>ヨシ</t>
    </rPh>
    <rPh sb="8" eb="9">
      <t>ショ</t>
    </rPh>
    <phoneticPr fontId="3"/>
  </si>
  <si>
    <t>採択業者</t>
    <rPh sb="0" eb="2">
      <t>サイタク</t>
    </rPh>
    <rPh sb="2" eb="4">
      <t>ギョウシャ</t>
    </rPh>
    <phoneticPr fontId="3"/>
  </si>
  <si>
    <t>会社名：</t>
    <rPh sb="0" eb="2">
      <t>カイシャ</t>
    </rPh>
    <rPh sb="2" eb="3">
      <t>メイ</t>
    </rPh>
    <phoneticPr fontId="3"/>
  </si>
  <si>
    <t>見積金額：</t>
    <rPh sb="0" eb="2">
      <t>ミツモリ</t>
    </rPh>
    <rPh sb="2" eb="4">
      <t>キンガク</t>
    </rPh>
    <phoneticPr fontId="3"/>
  </si>
  <si>
    <t>円</t>
    <rPh sb="0" eb="1">
      <t>エン</t>
    </rPh>
    <phoneticPr fontId="3"/>
  </si>
  <si>
    <t>不採択業者１</t>
    <rPh sb="0" eb="1">
      <t>フ</t>
    </rPh>
    <rPh sb="1" eb="3">
      <t>サイタク</t>
    </rPh>
    <rPh sb="3" eb="5">
      <t>ギョウシャ</t>
    </rPh>
    <phoneticPr fontId="3"/>
  </si>
  <si>
    <t>不採択業者２</t>
    <rPh sb="0" eb="1">
      <t>フ</t>
    </rPh>
    <rPh sb="1" eb="3">
      <t>サイタク</t>
    </rPh>
    <rPh sb="3" eb="5">
      <t>ギョウシャ</t>
    </rPh>
    <phoneticPr fontId="3"/>
  </si>
  <si>
    <t>（採択方法、採択理由及び金額の合理性など）</t>
    <rPh sb="1" eb="3">
      <t>サイタク</t>
    </rPh>
    <rPh sb="3" eb="5">
      <t>ホウホウ</t>
    </rPh>
    <rPh sb="6" eb="8">
      <t>サイタク</t>
    </rPh>
    <rPh sb="8" eb="10">
      <t>リユウ</t>
    </rPh>
    <rPh sb="10" eb="11">
      <t>オヨ</t>
    </rPh>
    <rPh sb="12" eb="14">
      <t>キンガク</t>
    </rPh>
    <rPh sb="15" eb="17">
      <t>ゴウリ</t>
    </rPh>
    <rPh sb="17" eb="18">
      <t>セイ</t>
    </rPh>
    <phoneticPr fontId="3"/>
  </si>
  <si>
    <t>学校名</t>
    <rPh sb="0" eb="2">
      <t>ガッコウ</t>
    </rPh>
    <rPh sb="2" eb="3">
      <t>メイ</t>
    </rPh>
    <phoneticPr fontId="3"/>
  </si>
  <si>
    <t>↓該当の有無を記載すること</t>
    <rPh sb="1" eb="3">
      <t>ガイトウ</t>
    </rPh>
    <rPh sb="4" eb="6">
      <t>ウム</t>
    </rPh>
    <rPh sb="7" eb="9">
      <t>キサイ</t>
    </rPh>
    <phoneticPr fontId="3"/>
  </si>
  <si>
    <t>機器の説明</t>
    <rPh sb="0" eb="2">
      <t>キキ</t>
    </rPh>
    <rPh sb="3" eb="5">
      <t>セツメイ</t>
    </rPh>
    <phoneticPr fontId="2"/>
  </si>
  <si>
    <t>法人本部所在地</t>
    <rPh sb="0" eb="2">
      <t>ホウジン</t>
    </rPh>
    <rPh sb="2" eb="4">
      <t>ホンブ</t>
    </rPh>
    <rPh sb="4" eb="7">
      <t>ショザイチ</t>
    </rPh>
    <phoneticPr fontId="3"/>
  </si>
  <si>
    <t>　</t>
  </si>
  <si>
    <t>機器名</t>
    <rPh sb="0" eb="2">
      <t>キキ</t>
    </rPh>
    <rPh sb="2" eb="3">
      <t>メイ</t>
    </rPh>
    <phoneticPr fontId="2"/>
  </si>
  <si>
    <t>機器の区分</t>
    <rPh sb="0" eb="2">
      <t>キキ</t>
    </rPh>
    <rPh sb="3" eb="5">
      <t>クブン</t>
    </rPh>
    <phoneticPr fontId="2"/>
  </si>
  <si>
    <t>数量</t>
    <rPh sb="0" eb="2">
      <t>スウリョウ</t>
    </rPh>
    <phoneticPr fontId="2"/>
  </si>
  <si>
    <t>単価（円）</t>
    <rPh sb="0" eb="2">
      <t>タンカ</t>
    </rPh>
    <rPh sb="3" eb="4">
      <t>エン</t>
    </rPh>
    <phoneticPr fontId="2"/>
  </si>
  <si>
    <t>見積金額（円）</t>
    <rPh sb="0" eb="2">
      <t>ミツモリ</t>
    </rPh>
    <rPh sb="2" eb="4">
      <t>キンガク</t>
    </rPh>
    <rPh sb="5" eb="6">
      <t>エン</t>
    </rPh>
    <phoneticPr fontId="2"/>
  </si>
  <si>
    <t>補助対象物品</t>
    <rPh sb="0" eb="2">
      <t>ホジョ</t>
    </rPh>
    <rPh sb="2" eb="4">
      <t>タイショウ</t>
    </rPh>
    <rPh sb="4" eb="6">
      <t>ブッピン</t>
    </rPh>
    <phoneticPr fontId="2"/>
  </si>
  <si>
    <t>補助対象外物品</t>
    <rPh sb="0" eb="2">
      <t>ホジョ</t>
    </rPh>
    <rPh sb="2" eb="4">
      <t>タイショウ</t>
    </rPh>
    <rPh sb="4" eb="5">
      <t>ガイ</t>
    </rPh>
    <rPh sb="5" eb="7">
      <t>ブッピン</t>
    </rPh>
    <phoneticPr fontId="2"/>
  </si>
  <si>
    <t>本体台数→</t>
    <rPh sb="0" eb="2">
      <t>ホンタイ</t>
    </rPh>
    <rPh sb="2" eb="4">
      <t>ダイスウ</t>
    </rPh>
    <phoneticPr fontId="2"/>
  </si>
  <si>
    <t>※「機器の区分」ではパソコン・タブレットの本体のみ「パソコン・タブレット」と選択してください。オプション品、付属品、役務作業費等は「その他」を選択してください。</t>
    <rPh sb="2" eb="4">
      <t>キキ</t>
    </rPh>
    <rPh sb="5" eb="7">
      <t>クブン</t>
    </rPh>
    <rPh sb="21" eb="23">
      <t>ホンタイ</t>
    </rPh>
    <rPh sb="38" eb="40">
      <t>センタク</t>
    </rPh>
    <phoneticPr fontId="2"/>
  </si>
  <si>
    <t>※パソコン・タブレット本体で同機種の予備機を購入する場合は補助対象外物品の方に入れてください。</t>
    <rPh sb="11" eb="13">
      <t>ホンタイ</t>
    </rPh>
    <rPh sb="14" eb="15">
      <t>ドウ</t>
    </rPh>
    <rPh sb="15" eb="17">
      <t>キシュ</t>
    </rPh>
    <rPh sb="18" eb="20">
      <t>ヨビ</t>
    </rPh>
    <rPh sb="20" eb="21">
      <t>キ</t>
    </rPh>
    <rPh sb="22" eb="24">
      <t>コウニュウ</t>
    </rPh>
    <rPh sb="26" eb="28">
      <t>バアイ</t>
    </rPh>
    <rPh sb="29" eb="31">
      <t>ホジョ</t>
    </rPh>
    <rPh sb="31" eb="34">
      <t>タイショウガイ</t>
    </rPh>
    <rPh sb="34" eb="36">
      <t>ブッピン</t>
    </rPh>
    <rPh sb="37" eb="38">
      <t>ホウ</t>
    </rPh>
    <rPh sb="39" eb="40">
      <t>イ</t>
    </rPh>
    <phoneticPr fontId="2"/>
  </si>
  <si>
    <t>端末台数</t>
    <rPh sb="0" eb="2">
      <t>タンマツ</t>
    </rPh>
    <rPh sb="2" eb="4">
      <t>ダイスウ</t>
    </rPh>
    <phoneticPr fontId="2"/>
  </si>
  <si>
    <t>補助対象経費</t>
    <rPh sb="0" eb="2">
      <t>ホジョ</t>
    </rPh>
    <rPh sb="2" eb="4">
      <t>タイショウ</t>
    </rPh>
    <rPh sb="4" eb="6">
      <t>ケイヒ</t>
    </rPh>
    <phoneticPr fontId="2"/>
  </si>
  <si>
    <t>上限内単価</t>
    <phoneticPr fontId="2"/>
  </si>
  <si>
    <t>×</t>
    <phoneticPr fontId="2"/>
  </si>
  <si>
    <t>本補助事業の
上限単価</t>
    <rPh sb="0" eb="1">
      <t>ホン</t>
    </rPh>
    <rPh sb="1" eb="3">
      <t>ホジョ</t>
    </rPh>
    <rPh sb="3" eb="5">
      <t>ジギョウ</t>
    </rPh>
    <rPh sb="7" eb="9">
      <t>ジョウゲン</t>
    </rPh>
    <rPh sb="9" eb="11">
      <t>タンカ</t>
    </rPh>
    <phoneticPr fontId="2"/>
  </si>
  <si>
    <t>児童生徒数</t>
    <rPh sb="0" eb="2">
      <t>ジドウ</t>
    </rPh>
    <rPh sb="2" eb="4">
      <t>セイト</t>
    </rPh>
    <rPh sb="4" eb="5">
      <t>スウ</t>
    </rPh>
    <phoneticPr fontId="2"/>
  </si>
  <si>
    <t>１台当たり割り戻し単価→</t>
    <rPh sb="1" eb="2">
      <t>ダイ</t>
    </rPh>
    <rPh sb="2" eb="3">
      <t>ア</t>
    </rPh>
    <rPh sb="5" eb="6">
      <t>ワ</t>
    </rPh>
    <rPh sb="7" eb="8">
      <t>モド</t>
    </rPh>
    <rPh sb="9" eb="11">
      <t>タンカ</t>
    </rPh>
    <phoneticPr fontId="2"/>
  </si>
  <si>
    <t>管理責任者 所属・職・氏名</t>
    <rPh sb="0" eb="2">
      <t>カンリ</t>
    </rPh>
    <rPh sb="2" eb="4">
      <t>セキニン</t>
    </rPh>
    <rPh sb="4" eb="5">
      <t>シャ</t>
    </rPh>
    <rPh sb="6" eb="8">
      <t>ショゾク</t>
    </rPh>
    <rPh sb="9" eb="10">
      <t>ショク</t>
    </rPh>
    <rPh sb="11" eb="13">
      <t>シメイ</t>
    </rPh>
    <phoneticPr fontId="3"/>
  </si>
  <si>
    <t>その他</t>
  </si>
  <si>
    <t>学習用アプリケーション</t>
    <rPh sb="0" eb="3">
      <t>ガクシュウヨウ</t>
    </rPh>
    <phoneticPr fontId="2"/>
  </si>
  <si>
    <t>＊＊＊＊＊＊＊＊＊</t>
    <phoneticPr fontId="2"/>
  </si>
  <si>
    <t>既存環境設定変更費</t>
    <rPh sb="0" eb="2">
      <t>キゾン</t>
    </rPh>
    <rPh sb="2" eb="4">
      <t>カンキョウ</t>
    </rPh>
    <rPh sb="4" eb="6">
      <t>セッテイ</t>
    </rPh>
    <rPh sb="6" eb="8">
      <t>ヘンコウ</t>
    </rPh>
    <rPh sb="8" eb="9">
      <t>ヒ</t>
    </rPh>
    <phoneticPr fontId="2"/>
  </si>
  <si>
    <t>事業総額（税込）→</t>
    <rPh sb="0" eb="2">
      <t>ジギョウ</t>
    </rPh>
    <rPh sb="2" eb="4">
      <t>ソウガク</t>
    </rPh>
    <rPh sb="5" eb="7">
      <t>ゼイコ</t>
    </rPh>
    <phoneticPr fontId="2"/>
  </si>
  <si>
    <t>私立学校情報機器整備費に係る確認事項</t>
    <rPh sb="0" eb="2">
      <t>シリツ</t>
    </rPh>
    <rPh sb="2" eb="4">
      <t>ガッコウ</t>
    </rPh>
    <rPh sb="4" eb="6">
      <t>ジョウホウ</t>
    </rPh>
    <rPh sb="6" eb="8">
      <t>キキ</t>
    </rPh>
    <rPh sb="8" eb="10">
      <t>セイビ</t>
    </rPh>
    <rPh sb="10" eb="11">
      <t>ヒ</t>
    </rPh>
    <rPh sb="12" eb="13">
      <t>カカ</t>
    </rPh>
    <rPh sb="14" eb="16">
      <t>カクニン</t>
    </rPh>
    <rPh sb="16" eb="18">
      <t>ジコウ</t>
    </rPh>
    <phoneticPr fontId="3"/>
  </si>
  <si>
    <t>△△　△△</t>
  </si>
  <si>
    <t>＊＊県＊＊市＊＊町１－１</t>
    <phoneticPr fontId="2"/>
  </si>
  <si>
    <t>専用キーボード</t>
    <phoneticPr fontId="2"/>
  </si>
  <si>
    <t>配送費</t>
    <phoneticPr fontId="2"/>
  </si>
  <si>
    <t>消費税</t>
    <phoneticPr fontId="2"/>
  </si>
  <si>
    <t xml:space="preserve">   ①　他の国庫補助を受けている事業（予定を含む。）</t>
    <phoneticPr fontId="2"/>
  </si>
  <si>
    <t>補助対象上限台数</t>
    <rPh sb="0" eb="2">
      <t>ホジョ</t>
    </rPh>
    <rPh sb="2" eb="4">
      <t>タイショウ</t>
    </rPh>
    <rPh sb="4" eb="6">
      <t>ジョウゲン</t>
    </rPh>
    <rPh sb="6" eb="8">
      <t>ダイスウ</t>
    </rPh>
    <phoneticPr fontId="2"/>
  </si>
  <si>
    <t>リ　ー　ス</t>
    <phoneticPr fontId="2"/>
  </si>
  <si>
    <t>月額単価（円）</t>
    <rPh sb="0" eb="2">
      <t>ゲツガク</t>
    </rPh>
    <rPh sb="2" eb="4">
      <t>タンカ</t>
    </rPh>
    <rPh sb="5" eb="6">
      <t>エン</t>
    </rPh>
    <phoneticPr fontId="2"/>
  </si>
  <si>
    <t>※契約開始が月始めでない場合は契約月数の欄に日割りの数（小数点以下2桁まで）を入力してください。</t>
    <rPh sb="1" eb="3">
      <t>ケイヤク</t>
    </rPh>
    <rPh sb="3" eb="5">
      <t>カイシ</t>
    </rPh>
    <rPh sb="6" eb="7">
      <t>ツキ</t>
    </rPh>
    <rPh sb="7" eb="8">
      <t>ハジ</t>
    </rPh>
    <rPh sb="12" eb="14">
      <t>バアイ</t>
    </rPh>
    <rPh sb="15" eb="17">
      <t>ケイヤク</t>
    </rPh>
    <rPh sb="17" eb="19">
      <t>ゲッスウ</t>
    </rPh>
    <rPh sb="20" eb="21">
      <t>ラン</t>
    </rPh>
    <rPh sb="22" eb="24">
      <t>ヒワ</t>
    </rPh>
    <rPh sb="26" eb="27">
      <t>カズ</t>
    </rPh>
    <rPh sb="28" eb="31">
      <t>ショウスウテン</t>
    </rPh>
    <rPh sb="31" eb="33">
      <t>イカ</t>
    </rPh>
    <rPh sb="34" eb="35">
      <t>ケタ</t>
    </rPh>
    <rPh sb="39" eb="41">
      <t>ニュウリョク</t>
    </rPh>
    <phoneticPr fontId="2"/>
  </si>
  <si>
    <t>○○小学校</t>
    <phoneticPr fontId="2"/>
  </si>
  <si>
    <t>○○小学校</t>
    <phoneticPr fontId="2"/>
  </si>
  <si>
    <t>△△　△△</t>
    <phoneticPr fontId="2"/>
  </si>
  <si>
    <t>＊＊県＊＊市＊＊町１－１</t>
    <phoneticPr fontId="2"/>
  </si>
  <si>
    <t>***-****-****</t>
    <phoneticPr fontId="2"/>
  </si>
  <si>
    <t>　 ③　整備済みの学習者用コンピュータにかかる経費（継続して使用する場合のリース契約にかか</t>
    <phoneticPr fontId="3"/>
  </si>
  <si>
    <t xml:space="preserve">        る経費や、廃棄する場合のその撤去等にかかる経費を含む）</t>
    <phoneticPr fontId="2"/>
  </si>
  <si>
    <t>　 ⑤　有償のソフトウェア</t>
    <rPh sb="4" eb="6">
      <t>ユウショウ</t>
    </rPh>
    <phoneticPr fontId="2"/>
  </si>
  <si>
    <t xml:space="preserve"> 　⑥　補助対象整備台数を超えた学習者用コンピュータの整備にかかる経費</t>
    <phoneticPr fontId="2"/>
  </si>
  <si>
    <t>ヵ月</t>
    <rPh sb="1" eb="2">
      <t>ゲツ</t>
    </rPh>
    <phoneticPr fontId="2"/>
  </si>
  <si>
    <t>リース開始予定日→</t>
    <rPh sb="3" eb="5">
      <t>カイシ</t>
    </rPh>
    <rPh sb="5" eb="8">
      <t>ヨテイビ</t>
    </rPh>
    <phoneticPr fontId="2"/>
  </si>
  <si>
    <t>うち補助対象予定期間→</t>
    <rPh sb="2" eb="4">
      <t>ホジョ</t>
    </rPh>
    <rPh sb="4" eb="6">
      <t>タイショウ</t>
    </rPh>
    <rPh sb="6" eb="8">
      <t>ヨテイ</t>
    </rPh>
    <rPh sb="8" eb="10">
      <t>キカン</t>
    </rPh>
    <phoneticPr fontId="2"/>
  </si>
  <si>
    <t>補助対象期間の事業総額（税込）→</t>
    <rPh sb="0" eb="2">
      <t>ホジョ</t>
    </rPh>
    <rPh sb="2" eb="4">
      <t>タイショウ</t>
    </rPh>
    <rPh sb="4" eb="6">
      <t>キカン</t>
    </rPh>
    <rPh sb="7" eb="9">
      <t>ジギョウ</t>
    </rPh>
    <rPh sb="9" eb="11">
      <t>ソウガク</t>
    </rPh>
    <rPh sb="12" eb="14">
      <t>ゼイコ</t>
    </rPh>
    <phoneticPr fontId="2"/>
  </si>
  <si>
    <t>リース期間の事業総額（税込）→</t>
    <rPh sb="3" eb="5">
      <t>キカン</t>
    </rPh>
    <rPh sb="6" eb="8">
      <t>ジギョウ</t>
    </rPh>
    <rPh sb="8" eb="10">
      <t>ソウガク</t>
    </rPh>
    <rPh sb="11" eb="13">
      <t>ゼイコ</t>
    </rPh>
    <phoneticPr fontId="2"/>
  </si>
  <si>
    <t>月額費用（円）</t>
    <rPh sb="0" eb="2">
      <t>ゲツガク</t>
    </rPh>
    <rPh sb="2" eb="4">
      <t>ヒヨウ</t>
    </rPh>
    <rPh sb="5" eb="6">
      <t>エン</t>
    </rPh>
    <phoneticPr fontId="2"/>
  </si>
  <si>
    <t>補助対象の契約月数（ヵ月）</t>
    <rPh sb="0" eb="2">
      <t>ホジョ</t>
    </rPh>
    <rPh sb="2" eb="4">
      <t>タイショウ</t>
    </rPh>
    <rPh sb="5" eb="7">
      <t>ケイヤク</t>
    </rPh>
    <rPh sb="7" eb="9">
      <t>ゲッスウ</t>
    </rPh>
    <rPh sb="11" eb="12">
      <t>ガツ</t>
    </rPh>
    <phoneticPr fontId="2"/>
  </si>
  <si>
    <t>補助申請予定額（千円）</t>
    <rPh sb="0" eb="2">
      <t>ホジョ</t>
    </rPh>
    <rPh sb="2" eb="4">
      <t>シンセイ</t>
    </rPh>
    <rPh sb="4" eb="6">
      <t>ヨテイ</t>
    </rPh>
    <rPh sb="6" eb="7">
      <t>ガク</t>
    </rPh>
    <rPh sb="8" eb="10">
      <t>センエン</t>
    </rPh>
    <phoneticPr fontId="2"/>
  </si>
  <si>
    <t>△△　△△</t>
    <phoneticPr fontId="2"/>
  </si>
  <si>
    <t>補助対象外品目</t>
  </si>
  <si>
    <t>端末</t>
  </si>
  <si>
    <t>キーボード</t>
  </si>
  <si>
    <t>予備用タブレット端末</t>
    <rPh sb="0" eb="3">
      <t>ヨビヨウ</t>
    </rPh>
    <rPh sb="8" eb="10">
      <t>タンマツ</t>
    </rPh>
    <phoneticPr fontId="2"/>
  </si>
  <si>
    <t>予備用キーボード</t>
    <rPh sb="0" eb="3">
      <t>ヨビヨウ</t>
    </rPh>
    <phoneticPr fontId="2"/>
  </si>
  <si>
    <t>消費税</t>
    <rPh sb="0" eb="3">
      <t>ショウヒゼイ</t>
    </rPh>
    <phoneticPr fontId="2"/>
  </si>
  <si>
    <t>契約期間→</t>
    <rPh sb="0" eb="2">
      <t>ケイヤク</t>
    </rPh>
    <rPh sb="2" eb="4">
      <t>キカン</t>
    </rPh>
    <phoneticPr fontId="2"/>
  </si>
  <si>
    <t>減価償却済みの
学習者用コンピュータの
更新台数</t>
    <rPh sb="0" eb="2">
      <t>ゲンカ</t>
    </rPh>
    <rPh sb="2" eb="4">
      <t>ショウキャク</t>
    </rPh>
    <rPh sb="4" eb="5">
      <t>ズ</t>
    </rPh>
    <rPh sb="8" eb="12">
      <t>ガクシュウシャヨウ</t>
    </rPh>
    <rPh sb="20" eb="22">
      <t>コウシン</t>
    </rPh>
    <rPh sb="22" eb="24">
      <t>ダイスウ</t>
    </rPh>
    <phoneticPr fontId="2"/>
  </si>
  <si>
    <t>現在の学校内
学習者用コンピュータ
台数</t>
    <rPh sb="0" eb="2">
      <t>ゲンザイ</t>
    </rPh>
    <rPh sb="3" eb="5">
      <t>ガッコウ</t>
    </rPh>
    <rPh sb="5" eb="6">
      <t>ナイ</t>
    </rPh>
    <rPh sb="10" eb="11">
      <t>ヨウ</t>
    </rPh>
    <rPh sb="18" eb="20">
      <t>ダイスウ</t>
    </rPh>
    <phoneticPr fontId="2"/>
  </si>
  <si>
    <t>小学校５～６年生用タブレット端末</t>
    <phoneticPr fontId="2"/>
  </si>
  <si>
    <t>小学校３～４年生用タブレット端末</t>
    <phoneticPr fontId="2"/>
  </si>
  <si>
    <t>設定作業費</t>
    <rPh sb="0" eb="2">
      <t>セッテイ</t>
    </rPh>
    <rPh sb="2" eb="4">
      <t>サギョウ</t>
    </rPh>
    <rPh sb="4" eb="5">
      <t>ヒ</t>
    </rPh>
    <phoneticPr fontId="2"/>
  </si>
  <si>
    <t>学校法人○○学園</t>
    <phoneticPr fontId="2"/>
  </si>
  <si>
    <t>学校法人○○学園</t>
    <phoneticPr fontId="2"/>
  </si>
  <si>
    <t>△△　△△</t>
    <phoneticPr fontId="2"/>
  </si>
  <si>
    <t>購　　　入</t>
    <rPh sb="0" eb="1">
      <t>コウ</t>
    </rPh>
    <rPh sb="4" eb="5">
      <t>ハイ</t>
    </rPh>
    <phoneticPr fontId="2"/>
  </si>
  <si>
    <t>購　　　入</t>
    <rPh sb="0" eb="1">
      <t>コウ</t>
    </rPh>
    <rPh sb="4" eb="5">
      <t>ニュウ</t>
    </rPh>
    <phoneticPr fontId="2"/>
  </si>
  <si>
    <t>様式2</t>
    <rPh sb="0" eb="2">
      <t>ヨウシキ</t>
    </rPh>
    <phoneticPr fontId="3"/>
  </si>
  <si>
    <t>様式3</t>
    <rPh sb="0" eb="2">
      <t>ヨウシキ</t>
    </rPh>
    <phoneticPr fontId="3"/>
  </si>
  <si>
    <t>　 ④　令和４年度以降にかかる経費</t>
    <phoneticPr fontId="3"/>
  </si>
  <si>
    <t>令和３年度　私立学校情報機器整備費</t>
    <rPh sb="0" eb="2">
      <t>レイワ</t>
    </rPh>
    <rPh sb="3" eb="5">
      <t>ネンド</t>
    </rPh>
    <rPh sb="6" eb="8">
      <t>シリツ</t>
    </rPh>
    <rPh sb="8" eb="10">
      <t>ガッコウ</t>
    </rPh>
    <rPh sb="10" eb="12">
      <t>ジョウホウ</t>
    </rPh>
    <rPh sb="12" eb="14">
      <t>キキ</t>
    </rPh>
    <rPh sb="14" eb="16">
      <t>セイビ</t>
    </rPh>
    <rPh sb="16" eb="17">
      <t>ヒ</t>
    </rPh>
    <phoneticPr fontId="3"/>
  </si>
  <si>
    <t>（児童生徒１人１台端末の整備事業（義務教育段階））</t>
    <rPh sb="1" eb="3">
      <t>ジドウ</t>
    </rPh>
    <rPh sb="3" eb="5">
      <t>セイト</t>
    </rPh>
    <rPh sb="5" eb="7">
      <t>ヒトリ</t>
    </rPh>
    <rPh sb="8" eb="9">
      <t>ダイ</t>
    </rPh>
    <rPh sb="9" eb="11">
      <t>タンマツ</t>
    </rPh>
    <rPh sb="12" eb="14">
      <t>セイビ</t>
    </rPh>
    <rPh sb="14" eb="16">
      <t>ジギョウ</t>
    </rPh>
    <rPh sb="17" eb="19">
      <t>ギム</t>
    </rPh>
    <rPh sb="19" eb="21">
      <t>キョウイク</t>
    </rPh>
    <rPh sb="21" eb="23">
      <t>ダンカイ</t>
    </rPh>
    <phoneticPr fontId="2"/>
  </si>
  <si>
    <t>（児童生徒１人１台端末の整備事業（義務教育段階））</t>
    <phoneticPr fontId="2"/>
  </si>
  <si>
    <t>（児童生徒１人１台端末の整備事業（義務教育段階））</t>
    <phoneticPr fontId="2"/>
  </si>
  <si>
    <t xml:space="preserve">   ②　前年度以前に契約が締結されている事業</t>
    <rPh sb="5" eb="6">
      <t>マエ</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</si>
</sst>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_ "/>
    <numFmt numFmtId="177" formatCode="[$-411]ggge&quot;年&quot;m&quot;月&quot;d&quot;日&quot;;@"/>
    <numFmt numFmtId="178" formatCode="0&quot;　人&quot;"/>
    <numFmt numFmtId="179" formatCode="0&quot;　台&quot;"/>
    <numFmt numFmtId="180" formatCode="#,###"/>
  </numFmts>
  <fonts count="17">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6"/>
      <name val="ＭＳ Ｐゴシック"/>
      <family val="3"/>
      <charset val="128"/>
    </font>
    <font>
      <sz val="12"/>
      <name val="ＭＳ Ｐゴシック"/>
      <family val="3"/>
      <charset val="128"/>
    </font>
    <font>
      <b/>
      <sz val="18"/>
      <name val="ＭＳ Ｐゴシック"/>
      <family val="3"/>
      <charset val="128"/>
    </font>
    <font>
      <b/>
      <sz val="11"/>
      <name val="ＭＳ Ｐゴシック"/>
      <family val="3"/>
      <charset val="128"/>
    </font>
    <font>
      <b/>
      <sz val="14"/>
      <name val="ＭＳ Ｐゴシック"/>
      <family val="3"/>
      <charset val="128"/>
    </font>
    <font>
      <sz val="11"/>
      <name val="ＭＳ Ｐゴシック"/>
      <family val="3"/>
      <charset val="128"/>
      <scheme val="minor"/>
    </font>
    <font>
      <sz val="11"/>
      <color theme="1"/>
      <name val="ＭＳ Ｐゴシック"/>
      <family val="2"/>
      <charset val="128"/>
      <scheme val="minor"/>
    </font>
    <font>
      <sz val="18"/>
      <name val="ＭＳ Ｐゴシック"/>
      <family val="3"/>
      <charset val="128"/>
    </font>
    <font>
      <b/>
      <sz val="9"/>
      <color indexed="81"/>
      <name val="MS P ゴシック"/>
      <family val="3"/>
      <charset val="128"/>
    </font>
    <font>
      <b/>
      <sz val="11"/>
      <color theme="1"/>
      <name val="ＭＳ Ｐゴシック"/>
      <family val="3"/>
      <charset val="128"/>
      <scheme val="minor"/>
    </font>
    <font>
      <sz val="9"/>
      <color indexed="81"/>
      <name val="MS P ゴシック"/>
      <family val="3"/>
      <charset val="128"/>
    </font>
    <font>
      <sz val="22"/>
      <color theme="1"/>
      <name val="ＭＳ Ｐゴシック"/>
      <family val="3"/>
      <charset val="128"/>
      <scheme val="minor"/>
    </font>
    <font>
      <sz val="18"/>
      <color theme="1"/>
      <name val="ＭＳ Ｐゴシック"/>
      <family val="2"/>
      <charset val="128"/>
      <scheme val="minor"/>
    </font>
    <font>
      <sz val="18"/>
      <color theme="1"/>
      <name val="ＭＳ Ｐゴシック"/>
      <family val="3"/>
      <charset val="128"/>
      <scheme val="minor"/>
    </font>
  </fonts>
  <fills count="4">
    <fill>
      <patternFill patternType="none"/>
    </fill>
    <fill>
      <patternFill patternType="gray125"/>
    </fill>
    <fill>
      <patternFill patternType="solid">
        <fgColor rgb="FFFFFFCC"/>
        <bgColor indexed="64"/>
      </patternFill>
    </fill>
    <fill>
      <patternFill patternType="solid">
        <fgColor theme="9" tint="0.79998168889431442"/>
        <bgColor indexed="64"/>
      </patternFill>
    </fill>
  </fills>
  <borders count="61">
    <border>
      <left/>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double">
        <color indexed="64"/>
      </bottom>
      <diagonal/>
    </border>
    <border>
      <left style="thin">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auto="1"/>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double">
        <color indexed="64"/>
      </top>
      <bottom style="medium">
        <color indexed="64"/>
      </bottom>
      <diagonal/>
    </border>
    <border>
      <left/>
      <right style="thin">
        <color indexed="64"/>
      </right>
      <top style="double">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6" fontId="9" fillId="0" borderId="0" applyFont="0" applyFill="0" applyBorder="0" applyAlignment="0" applyProtection="0">
      <alignment vertical="center"/>
    </xf>
  </cellStyleXfs>
  <cellXfs count="136">
    <xf numFmtId="0" fontId="0" fillId="0" borderId="0" xfId="0">
      <alignment vertical="center"/>
    </xf>
    <xf numFmtId="38" fontId="0" fillId="0" borderId="4" xfId="1" applyFont="1" applyBorder="1">
      <alignment vertical="center"/>
    </xf>
    <xf numFmtId="0" fontId="1" fillId="0" borderId="0" xfId="2" applyFont="1" applyBorder="1" applyAlignment="1">
      <alignment vertical="center"/>
    </xf>
    <xf numFmtId="0" fontId="1" fillId="0" borderId="0" xfId="2" applyFont="1" applyBorder="1" applyAlignment="1">
      <alignment horizontal="right" vertical="center"/>
    </xf>
    <xf numFmtId="0" fontId="4" fillId="0" borderId="0" xfId="2" applyFont="1" applyBorder="1" applyAlignment="1">
      <alignment horizontal="right" vertical="center"/>
    </xf>
    <xf numFmtId="0" fontId="5" fillId="0" borderId="0" xfId="2" applyFont="1" applyAlignment="1">
      <alignment horizontal="centerContinuous" vertical="center"/>
    </xf>
    <xf numFmtId="0" fontId="1" fillId="0" borderId="0" xfId="2" applyFont="1" applyBorder="1" applyAlignment="1">
      <alignment horizontal="centerContinuous" vertical="center"/>
    </xf>
    <xf numFmtId="0" fontId="6" fillId="0" borderId="0" xfId="2" applyFont="1" applyBorder="1" applyAlignment="1">
      <alignment horizontal="centerContinuous" vertical="center"/>
    </xf>
    <xf numFmtId="0" fontId="1" fillId="0" borderId="10" xfId="2" applyFont="1" applyBorder="1" applyAlignment="1">
      <alignment horizontal="distributed" vertical="center" justifyLastLine="1"/>
    </xf>
    <xf numFmtId="0" fontId="1" fillId="0" borderId="0" xfId="2" applyFont="1">
      <alignment vertical="center"/>
    </xf>
    <xf numFmtId="0" fontId="1" fillId="0" borderId="19" xfId="2" applyFont="1" applyBorder="1" applyAlignment="1">
      <alignment horizontal="distributed" vertical="center" wrapText="1" justifyLastLine="1"/>
    </xf>
    <xf numFmtId="0" fontId="1" fillId="0" borderId="12" xfId="2" applyFont="1" applyBorder="1" applyAlignment="1">
      <alignment horizontal="distributed" vertical="center" justifyLastLine="1"/>
    </xf>
    <xf numFmtId="0" fontId="1" fillId="0" borderId="13" xfId="2" applyFont="1" applyBorder="1" applyAlignment="1">
      <alignment horizontal="distributed" vertical="center" justifyLastLine="1"/>
    </xf>
    <xf numFmtId="176" fontId="4" fillId="0" borderId="14" xfId="2" applyNumberFormat="1" applyFont="1" applyBorder="1" applyAlignment="1">
      <alignment horizontal="right" vertical="center" shrinkToFit="1"/>
    </xf>
    <xf numFmtId="0" fontId="1" fillId="0" borderId="23" xfId="2" applyFont="1" applyBorder="1" applyAlignment="1">
      <alignment horizontal="center" vertical="center"/>
    </xf>
    <xf numFmtId="0" fontId="1" fillId="0" borderId="24" xfId="2" applyFont="1" applyBorder="1" applyAlignment="1">
      <alignment horizontal="distributed" vertical="center" justifyLastLine="1"/>
    </xf>
    <xf numFmtId="0" fontId="1" fillId="0" borderId="7" xfId="2" applyFont="1" applyBorder="1" applyAlignment="1">
      <alignment horizontal="distributed" vertical="center" justifyLastLine="1"/>
    </xf>
    <xf numFmtId="176" fontId="4" fillId="0" borderId="8" xfId="2" applyNumberFormat="1" applyFont="1" applyBorder="1" applyAlignment="1">
      <alignment horizontal="right" vertical="center" shrinkToFit="1"/>
    </xf>
    <xf numFmtId="0" fontId="1" fillId="0" borderId="25" xfId="2" applyFont="1" applyBorder="1" applyAlignment="1">
      <alignment horizontal="center" vertical="center"/>
    </xf>
    <xf numFmtId="0" fontId="1" fillId="0" borderId="26" xfId="2" applyFont="1" applyBorder="1" applyAlignment="1">
      <alignment horizontal="distributed" vertical="center" justifyLastLine="1"/>
    </xf>
    <xf numFmtId="0" fontId="1" fillId="0" borderId="27" xfId="2" applyFont="1" applyBorder="1" applyAlignment="1">
      <alignment horizontal="distributed" vertical="center" justifyLastLine="1"/>
    </xf>
    <xf numFmtId="176" fontId="4" fillId="0" borderId="28" xfId="2" applyNumberFormat="1" applyFont="1" applyBorder="1" applyAlignment="1">
      <alignment horizontal="right" vertical="center" shrinkToFit="1"/>
    </xf>
    <xf numFmtId="0" fontId="1" fillId="0" borderId="30" xfId="2" applyFont="1" applyBorder="1" applyAlignment="1">
      <alignment horizontal="center" vertical="center"/>
    </xf>
    <xf numFmtId="0" fontId="1" fillId="0" borderId="0" xfId="2" applyFont="1" applyAlignment="1">
      <alignment horizontal="right" vertical="center"/>
    </xf>
    <xf numFmtId="0" fontId="7" fillId="0" borderId="0" xfId="2" applyFont="1">
      <alignment vertical="center"/>
    </xf>
    <xf numFmtId="0" fontId="1" fillId="0" borderId="14" xfId="2" applyFont="1" applyBorder="1" applyAlignment="1">
      <alignment vertical="center"/>
    </xf>
    <xf numFmtId="0" fontId="1" fillId="0" borderId="0" xfId="2" applyFont="1" applyAlignment="1">
      <alignment horizontal="left" vertical="center" indent="1"/>
    </xf>
    <xf numFmtId="0" fontId="1" fillId="0" borderId="39" xfId="2" applyFont="1" applyBorder="1" applyAlignment="1">
      <alignment horizontal="center" vertical="center"/>
    </xf>
    <xf numFmtId="38" fontId="0" fillId="0" borderId="0" xfId="1" applyFont="1">
      <alignment vertical="center"/>
    </xf>
    <xf numFmtId="38" fontId="0" fillId="0" borderId="0" xfId="1" applyFont="1" applyAlignment="1">
      <alignment horizontal="right" vertical="center"/>
    </xf>
    <xf numFmtId="0" fontId="1" fillId="0" borderId="0" xfId="2" applyFont="1">
      <alignment vertical="center"/>
    </xf>
    <xf numFmtId="0" fontId="1" fillId="0" borderId="39" xfId="2" applyFont="1" applyBorder="1" applyAlignment="1">
      <alignment horizontal="center" vertical="center"/>
    </xf>
    <xf numFmtId="38" fontId="1" fillId="0" borderId="3" xfId="1" applyFont="1" applyBorder="1" applyAlignment="1">
      <alignment horizontal="center" vertical="center" wrapText="1"/>
    </xf>
    <xf numFmtId="38" fontId="1" fillId="0" borderId="3" xfId="1" applyFont="1" applyBorder="1" applyAlignment="1">
      <alignment horizontal="center" vertical="center"/>
    </xf>
    <xf numFmtId="0" fontId="0" fillId="0" borderId="0" xfId="0" applyAlignment="1">
      <alignment horizontal="right" vertical="center"/>
    </xf>
    <xf numFmtId="0" fontId="0" fillId="0" borderId="0" xfId="0" applyAlignment="1">
      <alignment horizontal="center" vertical="center"/>
    </xf>
    <xf numFmtId="38" fontId="0" fillId="0" borderId="2" xfId="1" applyFont="1" applyBorder="1">
      <alignment vertical="center"/>
    </xf>
    <xf numFmtId="0" fontId="0" fillId="0" borderId="45" xfId="0" applyBorder="1" applyAlignment="1">
      <alignment horizontal="center" vertical="center"/>
    </xf>
    <xf numFmtId="0" fontId="0" fillId="0" borderId="46" xfId="0" applyBorder="1" applyAlignment="1">
      <alignment horizontal="center" vertical="center"/>
    </xf>
    <xf numFmtId="0" fontId="0" fillId="0" borderId="43" xfId="0" applyBorder="1" applyAlignment="1">
      <alignment horizontal="center" vertical="center"/>
    </xf>
    <xf numFmtId="0" fontId="0" fillId="0" borderId="42" xfId="0" applyBorder="1">
      <alignment vertical="center"/>
    </xf>
    <xf numFmtId="0" fontId="0" fillId="0" borderId="40" xfId="0" applyBorder="1">
      <alignment vertical="center"/>
    </xf>
    <xf numFmtId="38" fontId="0" fillId="0" borderId="40" xfId="1" applyFont="1" applyBorder="1">
      <alignment vertical="center"/>
    </xf>
    <xf numFmtId="38" fontId="0" fillId="0" borderId="41" xfId="1" applyFont="1" applyBorder="1">
      <alignment vertical="center"/>
    </xf>
    <xf numFmtId="38" fontId="0" fillId="0" borderId="48" xfId="1" applyFont="1" applyBorder="1">
      <alignment vertical="center"/>
    </xf>
    <xf numFmtId="0" fontId="0" fillId="2" borderId="12" xfId="0" applyFill="1" applyBorder="1">
      <alignment vertical="center"/>
    </xf>
    <xf numFmtId="0" fontId="0" fillId="2" borderId="1" xfId="0" applyFill="1" applyBorder="1">
      <alignment vertical="center"/>
    </xf>
    <xf numFmtId="38" fontId="0" fillId="2" borderId="1" xfId="1" applyFont="1" applyFill="1" applyBorder="1">
      <alignment vertical="center"/>
    </xf>
    <xf numFmtId="0" fontId="0" fillId="2" borderId="24" xfId="0" applyFill="1" applyBorder="1">
      <alignment vertical="center"/>
    </xf>
    <xf numFmtId="0" fontId="0" fillId="2" borderId="3" xfId="0" applyFill="1" applyBorder="1">
      <alignment vertical="center"/>
    </xf>
    <xf numFmtId="38" fontId="0" fillId="2" borderId="3" xfId="1" applyFont="1" applyFill="1" applyBorder="1">
      <alignment vertical="center"/>
    </xf>
    <xf numFmtId="0" fontId="0" fillId="2" borderId="26" xfId="0" applyFill="1" applyBorder="1">
      <alignment vertical="center"/>
    </xf>
    <xf numFmtId="0" fontId="0" fillId="2" borderId="47" xfId="0" applyFill="1" applyBorder="1">
      <alignment vertical="center"/>
    </xf>
    <xf numFmtId="38" fontId="0" fillId="2" borderId="47" xfId="1" applyFont="1" applyFill="1" applyBorder="1">
      <alignment vertical="center"/>
    </xf>
    <xf numFmtId="0" fontId="0" fillId="0" borderId="0" xfId="0" applyAlignment="1">
      <alignment horizontal="center" vertical="center" wrapText="1"/>
    </xf>
    <xf numFmtId="6" fontId="0" fillId="0" borderId="0" xfId="3" applyFont="1">
      <alignment vertical="center"/>
    </xf>
    <xf numFmtId="0" fontId="0" fillId="0" borderId="49" xfId="0" applyBorder="1" applyAlignment="1">
      <alignment horizontal="center" vertical="center"/>
    </xf>
    <xf numFmtId="6" fontId="12" fillId="3" borderId="44" xfId="3" applyFont="1" applyFill="1" applyBorder="1">
      <alignment vertical="center"/>
    </xf>
    <xf numFmtId="38" fontId="12" fillId="3" borderId="39" xfId="1" applyFont="1" applyFill="1" applyBorder="1">
      <alignment vertical="center"/>
    </xf>
    <xf numFmtId="179" fontId="12" fillId="3" borderId="44" xfId="0" applyNumberFormat="1" applyFont="1" applyFill="1" applyBorder="1">
      <alignment vertical="center"/>
    </xf>
    <xf numFmtId="179" fontId="12" fillId="3" borderId="44" xfId="1" applyNumberFormat="1" applyFont="1" applyFill="1" applyBorder="1">
      <alignment vertical="center"/>
    </xf>
    <xf numFmtId="38" fontId="1" fillId="0" borderId="3" xfId="1" applyFont="1" applyBorder="1" applyAlignment="1">
      <alignment horizontal="center" vertical="center"/>
    </xf>
    <xf numFmtId="0" fontId="0" fillId="0" borderId="50" xfId="0" applyBorder="1" applyAlignment="1">
      <alignment horizontal="center" vertical="center"/>
    </xf>
    <xf numFmtId="178" fontId="12" fillId="3" borderId="36" xfId="0" applyNumberFormat="1" applyFont="1" applyFill="1" applyBorder="1">
      <alignment vertical="center"/>
    </xf>
    <xf numFmtId="0" fontId="0" fillId="0" borderId="54" xfId="0" applyBorder="1" applyAlignment="1">
      <alignment horizontal="center" vertical="center" wrapText="1"/>
    </xf>
    <xf numFmtId="179" fontId="12" fillId="3" borderId="6" xfId="0" applyNumberFormat="1" applyFont="1" applyFill="1" applyBorder="1" applyAlignment="1">
      <alignment vertical="center"/>
    </xf>
    <xf numFmtId="0" fontId="1" fillId="0" borderId="0" xfId="2" applyFont="1" applyBorder="1" applyAlignment="1">
      <alignment horizontal="center" vertical="center"/>
    </xf>
    <xf numFmtId="0" fontId="0" fillId="0" borderId="50" xfId="0" applyBorder="1" applyAlignment="1">
      <alignment horizontal="center" vertical="center" wrapText="1"/>
    </xf>
    <xf numFmtId="179" fontId="12" fillId="3" borderId="5" xfId="0" applyNumberFormat="1" applyFont="1" applyFill="1" applyBorder="1" applyAlignment="1">
      <alignment vertical="center"/>
    </xf>
    <xf numFmtId="0" fontId="0" fillId="0" borderId="49" xfId="0" applyBorder="1" applyAlignment="1">
      <alignment horizontal="center" vertical="center" wrapText="1"/>
    </xf>
    <xf numFmtId="179" fontId="12" fillId="3" borderId="59" xfId="0" applyNumberFormat="1" applyFont="1" applyFill="1" applyBorder="1" applyAlignment="1">
      <alignment vertical="center"/>
    </xf>
    <xf numFmtId="0" fontId="0" fillId="0" borderId="50" xfId="0" applyBorder="1" applyAlignment="1">
      <alignment horizontal="center" vertical="center"/>
    </xf>
    <xf numFmtId="0" fontId="0" fillId="0" borderId="46" xfId="0" applyBorder="1" applyAlignment="1">
      <alignment horizontal="center" vertical="center" wrapText="1"/>
    </xf>
    <xf numFmtId="0" fontId="0" fillId="0" borderId="54" xfId="0" applyBorder="1" applyAlignment="1">
      <alignment horizontal="center" vertical="center" wrapText="1"/>
    </xf>
    <xf numFmtId="0" fontId="0" fillId="2" borderId="44" xfId="0" applyFill="1" applyBorder="1">
      <alignment vertical="center"/>
    </xf>
    <xf numFmtId="0" fontId="0" fillId="2" borderId="39" xfId="0" applyFill="1" applyBorder="1">
      <alignment vertical="center"/>
    </xf>
    <xf numFmtId="177" fontId="0" fillId="2" borderId="39" xfId="0" applyNumberFormat="1" applyFill="1" applyBorder="1">
      <alignment vertical="center"/>
    </xf>
    <xf numFmtId="38" fontId="0" fillId="0" borderId="1" xfId="1" applyFont="1" applyFill="1" applyBorder="1">
      <alignment vertical="center"/>
    </xf>
    <xf numFmtId="38" fontId="0" fillId="0" borderId="47" xfId="1" applyFont="1" applyFill="1" applyBorder="1">
      <alignment vertical="center"/>
    </xf>
    <xf numFmtId="38" fontId="0" fillId="0" borderId="3" xfId="1" applyFont="1" applyFill="1" applyBorder="1">
      <alignment vertical="center"/>
    </xf>
    <xf numFmtId="0" fontId="0" fillId="0" borderId="50" xfId="0" applyBorder="1" applyAlignment="1">
      <alignment horizontal="center" vertical="center"/>
    </xf>
    <xf numFmtId="0" fontId="0" fillId="0" borderId="54" xfId="0" applyBorder="1" applyAlignment="1">
      <alignment horizontal="center" vertical="center" wrapText="1"/>
    </xf>
    <xf numFmtId="38" fontId="14" fillId="0" borderId="60" xfId="1" applyFont="1" applyBorder="1" applyAlignment="1">
      <alignment horizontal="center" vertical="center"/>
    </xf>
    <xf numFmtId="38" fontId="14" fillId="0" borderId="44" xfId="1" applyFont="1" applyBorder="1" applyAlignment="1">
      <alignment horizontal="center" vertical="center"/>
    </xf>
    <xf numFmtId="0" fontId="0" fillId="2" borderId="7" xfId="0" applyFill="1" applyBorder="1" applyAlignment="1">
      <alignment vertical="center"/>
    </xf>
    <xf numFmtId="0" fontId="0" fillId="2" borderId="9" xfId="0" applyFill="1" applyBorder="1" applyAlignment="1">
      <alignment vertical="center"/>
    </xf>
    <xf numFmtId="0" fontId="0" fillId="0" borderId="57" xfId="0" applyBorder="1" applyAlignment="1">
      <alignment vertical="center"/>
    </xf>
    <xf numFmtId="0" fontId="0" fillId="0" borderId="58" xfId="0" applyBorder="1" applyAlignment="1">
      <alignment vertical="center"/>
    </xf>
    <xf numFmtId="0" fontId="0" fillId="2" borderId="27" xfId="0" applyFill="1" applyBorder="1" applyAlignment="1">
      <alignment vertical="center"/>
    </xf>
    <xf numFmtId="0" fontId="0" fillId="2" borderId="29" xfId="0" applyFill="1" applyBorder="1" applyAlignment="1">
      <alignment vertical="center"/>
    </xf>
    <xf numFmtId="6" fontId="12" fillId="3" borderId="52" xfId="3" applyFont="1" applyFill="1" applyBorder="1" applyAlignment="1">
      <alignment horizontal="right" vertical="center"/>
    </xf>
    <xf numFmtId="6" fontId="12" fillId="3" borderId="53" xfId="3" applyFont="1" applyFill="1" applyBorder="1" applyAlignment="1">
      <alignment horizontal="right" vertical="center"/>
    </xf>
    <xf numFmtId="38" fontId="10" fillId="0" borderId="0" xfId="1" applyFont="1" applyAlignment="1">
      <alignment horizontal="center" vertical="center"/>
    </xf>
    <xf numFmtId="38" fontId="1" fillId="2" borderId="3" xfId="1" applyFont="1" applyFill="1" applyBorder="1" applyAlignment="1">
      <alignment horizontal="center" vertical="center"/>
    </xf>
    <xf numFmtId="38" fontId="1" fillId="0" borderId="7" xfId="1" applyFont="1" applyBorder="1" applyAlignment="1">
      <alignment horizontal="center" vertical="center"/>
    </xf>
    <xf numFmtId="38" fontId="1" fillId="0" borderId="8" xfId="1" applyFont="1" applyBorder="1" applyAlignment="1">
      <alignment horizontal="center" vertical="center"/>
    </xf>
    <xf numFmtId="38" fontId="8" fillId="2" borderId="3" xfId="1" applyFont="1" applyFill="1" applyBorder="1" applyAlignment="1">
      <alignment horizontal="center" vertical="center"/>
    </xf>
    <xf numFmtId="0" fontId="0" fillId="0" borderId="50" xfId="0" applyBorder="1" applyAlignment="1">
      <alignment horizontal="center" vertical="center"/>
    </xf>
    <xf numFmtId="0" fontId="0" fillId="0" borderId="18" xfId="0" applyBorder="1" applyAlignment="1">
      <alignment horizontal="center" vertical="center"/>
    </xf>
    <xf numFmtId="38" fontId="12" fillId="3" borderId="37" xfId="1" applyFont="1" applyFill="1" applyBorder="1" applyAlignment="1">
      <alignment vertical="center"/>
    </xf>
    <xf numFmtId="38" fontId="12" fillId="3" borderId="38" xfId="1" applyFont="1" applyFill="1" applyBorder="1" applyAlignment="1">
      <alignment vertical="center"/>
    </xf>
    <xf numFmtId="0" fontId="0" fillId="0" borderId="51" xfId="0" applyBorder="1" applyAlignment="1">
      <alignment horizontal="center" vertical="center"/>
    </xf>
    <xf numFmtId="0" fontId="0" fillId="2" borderId="11" xfId="0" applyFill="1" applyBorder="1" applyAlignment="1">
      <alignment vertical="center"/>
    </xf>
    <xf numFmtId="0" fontId="0" fillId="2" borderId="16" xfId="0" applyFill="1" applyBorder="1" applyAlignment="1">
      <alignment vertical="center"/>
    </xf>
    <xf numFmtId="0" fontId="0" fillId="0" borderId="55" xfId="0" applyBorder="1" applyAlignment="1">
      <alignment horizontal="center" vertical="center"/>
    </xf>
    <xf numFmtId="0" fontId="0" fillId="0" borderId="56" xfId="0" applyBorder="1" applyAlignment="1">
      <alignment horizontal="center" vertical="center"/>
    </xf>
    <xf numFmtId="6" fontId="12" fillId="3" borderId="52" xfId="3" applyFont="1" applyFill="1" applyBorder="1" applyAlignment="1">
      <alignment vertical="center"/>
    </xf>
    <xf numFmtId="6" fontId="12" fillId="3" borderId="53" xfId="3" applyFont="1" applyFill="1" applyBorder="1" applyAlignment="1">
      <alignment vertical="center"/>
    </xf>
    <xf numFmtId="0" fontId="4" fillId="0" borderId="36" xfId="2" applyFont="1" applyBorder="1" applyAlignment="1">
      <alignment vertical="center"/>
    </xf>
    <xf numFmtId="0" fontId="4" fillId="0" borderId="37" xfId="2" applyFont="1" applyBorder="1" applyAlignment="1">
      <alignment vertical="center"/>
    </xf>
    <xf numFmtId="0" fontId="4" fillId="0" borderId="38" xfId="2" applyFont="1" applyBorder="1" applyAlignment="1">
      <alignment vertical="center"/>
    </xf>
    <xf numFmtId="0" fontId="4" fillId="0" borderId="34" xfId="2" applyFont="1" applyBorder="1" applyAlignment="1">
      <alignment vertical="center"/>
    </xf>
    <xf numFmtId="0" fontId="4" fillId="0" borderId="0" xfId="2" applyFont="1" applyBorder="1" applyAlignment="1">
      <alignment vertical="center"/>
    </xf>
    <xf numFmtId="0" fontId="4" fillId="0" borderId="35" xfId="2" applyFont="1" applyBorder="1" applyAlignment="1">
      <alignment vertical="center"/>
    </xf>
    <xf numFmtId="0" fontId="4" fillId="0" borderId="28" xfId="2" applyFont="1" applyBorder="1" applyAlignment="1">
      <alignment horizontal="left" vertical="center" wrapText="1" indent="1"/>
    </xf>
    <xf numFmtId="0" fontId="4" fillId="0" borderId="29" xfId="2" applyFont="1" applyBorder="1" applyAlignment="1">
      <alignment horizontal="left" vertical="center" wrapText="1" indent="1"/>
    </xf>
    <xf numFmtId="0" fontId="1" fillId="0" borderId="31" xfId="2" applyFont="1" applyBorder="1" applyAlignment="1">
      <alignment horizontal="left" vertical="center"/>
    </xf>
    <xf numFmtId="0" fontId="1" fillId="0" borderId="32" xfId="2" applyFont="1" applyBorder="1" applyAlignment="1">
      <alignment horizontal="left" vertical="center"/>
    </xf>
    <xf numFmtId="0" fontId="1" fillId="0" borderId="33" xfId="2" applyFont="1" applyBorder="1" applyAlignment="1">
      <alignment horizontal="left" vertical="center"/>
    </xf>
    <xf numFmtId="0" fontId="4" fillId="0" borderId="8" xfId="2" applyFont="1" applyBorder="1" applyAlignment="1">
      <alignment horizontal="left" vertical="center" wrapText="1" indent="1"/>
    </xf>
    <xf numFmtId="0" fontId="4" fillId="0" borderId="9" xfId="2" applyFont="1" applyBorder="1" applyAlignment="1">
      <alignment horizontal="left" vertical="center" wrapText="1" indent="1"/>
    </xf>
    <xf numFmtId="180" fontId="4" fillId="0" borderId="11" xfId="2" applyNumberFormat="1" applyFont="1" applyBorder="1" applyAlignment="1">
      <alignment horizontal="center" vertical="center"/>
    </xf>
    <xf numFmtId="180" fontId="4" fillId="0" borderId="16" xfId="2" applyNumberFormat="1" applyFont="1" applyBorder="1" applyAlignment="1">
      <alignment horizontal="center" vertical="center"/>
    </xf>
    <xf numFmtId="0" fontId="1" fillId="0" borderId="11" xfId="2" applyFont="1" applyBorder="1" applyAlignment="1">
      <alignment horizontal="distributed" vertical="center" justifyLastLine="1"/>
    </xf>
    <xf numFmtId="0" fontId="1" fillId="0" borderId="16" xfId="2" applyFont="1" applyBorder="1" applyAlignment="1">
      <alignment horizontal="distributed" vertical="center" justifyLastLine="1"/>
    </xf>
    <xf numFmtId="180" fontId="4" fillId="0" borderId="17" xfId="2" applyNumberFormat="1" applyFont="1" applyBorder="1" applyAlignment="1">
      <alignment horizontal="center" vertical="center"/>
    </xf>
    <xf numFmtId="180" fontId="4" fillId="0" borderId="18" xfId="2" applyNumberFormat="1" applyFont="1" applyBorder="1" applyAlignment="1">
      <alignment horizontal="center" vertical="center"/>
    </xf>
    <xf numFmtId="180" fontId="4" fillId="0" borderId="20" xfId="2" applyNumberFormat="1" applyFont="1" applyBorder="1" applyAlignment="1">
      <alignment horizontal="left" vertical="center"/>
    </xf>
    <xf numFmtId="180" fontId="4" fillId="0" borderId="21" xfId="2" applyNumberFormat="1" applyFont="1" applyBorder="1" applyAlignment="1">
      <alignment horizontal="left" vertical="center"/>
    </xf>
    <xf numFmtId="180" fontId="4" fillId="0" borderId="22" xfId="2" applyNumberFormat="1" applyFont="1" applyBorder="1" applyAlignment="1">
      <alignment horizontal="left" vertical="center"/>
    </xf>
    <xf numFmtId="0" fontId="4" fillId="0" borderId="14" xfId="2" applyFont="1" applyBorder="1" applyAlignment="1">
      <alignment horizontal="left" vertical="center" wrapText="1" indent="1"/>
    </xf>
    <xf numFmtId="0" fontId="4" fillId="0" borderId="15" xfId="2" applyFont="1" applyBorder="1" applyAlignment="1">
      <alignment horizontal="left" vertical="center" wrapText="1" indent="1"/>
    </xf>
    <xf numFmtId="0" fontId="7" fillId="0" borderId="0" xfId="2" applyFont="1" applyAlignment="1">
      <alignment horizontal="center" vertical="center"/>
    </xf>
    <xf numFmtId="180" fontId="1" fillId="0" borderId="14" xfId="2" applyNumberFormat="1" applyFont="1" applyBorder="1" applyAlignment="1">
      <alignment horizontal="center" vertical="center"/>
    </xf>
    <xf numFmtId="38" fontId="15" fillId="0" borderId="0" xfId="1" applyFont="1" applyAlignment="1">
      <alignment horizontal="center" vertical="center"/>
    </xf>
    <xf numFmtId="38" fontId="16" fillId="0" borderId="0" xfId="1" applyFont="1" applyAlignment="1">
      <alignment horizontal="center" vertical="center"/>
    </xf>
  </cellXfs>
  <cellStyles count="4">
    <cellStyle name="桁区切り" xfId="1" builtinId="6"/>
    <cellStyle name="通貨" xfId="3" builtinId="7"/>
    <cellStyle name="標準" xfId="0" builtinId="0"/>
    <cellStyle name="標準 2" xfId="2"/>
  </cellStyles>
  <dxfs count="0"/>
  <tableStyles count="0" defaultTableStyle="TableStyleMedium2" defaultPivotStyle="PivotStyleLight16"/>
  <colors>
    <mruColors>
      <color rgb="FFFFFFCC"/>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1161;&#25104;&#65298;&#20418;/&#24179;&#25104;&#65299;&#65297;&#24180;&#24230;/70%20GIGA/20200303%20&#21215;&#38598;&#36890;&#30693;/3.&#20316;&#25104;/02%20&#27096;&#24335;%2020030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1"/>
      <sheetName val="様式2"/>
      <sheetName val="様式3-1"/>
      <sheetName val="様式3-2"/>
      <sheetName val="様式３-3"/>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1"/>
  <sheetViews>
    <sheetView tabSelected="1" zoomScale="80" zoomScaleNormal="80" workbookViewId="0">
      <selection sqref="A1:A2"/>
    </sheetView>
  </sheetViews>
  <sheetFormatPr defaultRowHeight="13.5"/>
  <cols>
    <col min="1" max="1" width="37.625" customWidth="1"/>
    <col min="2" max="3" width="23.5" customWidth="1"/>
    <col min="4" max="4" width="17.625" bestFit="1" customWidth="1"/>
    <col min="5" max="6" width="10.75" customWidth="1"/>
    <col min="7" max="7" width="16.5" customWidth="1"/>
    <col min="8" max="8" width="9.5" customWidth="1"/>
    <col min="9" max="9" width="37.625" customWidth="1"/>
    <col min="10" max="10" width="40.625" customWidth="1"/>
    <col min="11" max="11" width="17.625" bestFit="1" customWidth="1"/>
    <col min="13" max="13" width="11.875" customWidth="1"/>
    <col min="14" max="14" width="15.75" customWidth="1"/>
  </cols>
  <sheetData>
    <row r="1" spans="1:14" s="28" customFormat="1" ht="19.5" customHeight="1">
      <c r="A1" s="82" t="s">
        <v>90</v>
      </c>
      <c r="N1" s="29" t="s">
        <v>2</v>
      </c>
    </row>
    <row r="2" spans="1:14" s="28" customFormat="1" ht="19.5" customHeight="1" thickBot="1">
      <c r="A2" s="83"/>
    </row>
    <row r="3" spans="1:14" s="28" customFormat="1" ht="19.5" customHeight="1"/>
    <row r="4" spans="1:14" s="28" customFormat="1" ht="22.5" customHeight="1">
      <c r="A4" s="92" t="s">
        <v>95</v>
      </c>
      <c r="B4" s="92"/>
      <c r="C4" s="92"/>
      <c r="D4" s="92"/>
      <c r="E4" s="92"/>
      <c r="F4" s="92"/>
      <c r="G4" s="92"/>
      <c r="H4" s="92"/>
      <c r="I4" s="92"/>
      <c r="J4" s="92"/>
      <c r="K4" s="92"/>
      <c r="L4" s="92"/>
      <c r="M4" s="92"/>
      <c r="N4" s="92"/>
    </row>
    <row r="5" spans="1:14" s="28" customFormat="1" ht="22.5" customHeight="1">
      <c r="A5" s="92" t="s">
        <v>3</v>
      </c>
      <c r="B5" s="92"/>
      <c r="C5" s="92"/>
      <c r="D5" s="92"/>
      <c r="E5" s="92"/>
      <c r="F5" s="92"/>
      <c r="G5" s="92"/>
      <c r="H5" s="92"/>
      <c r="I5" s="92"/>
      <c r="J5" s="92"/>
      <c r="K5" s="92"/>
      <c r="L5" s="92"/>
      <c r="M5" s="92"/>
      <c r="N5" s="92"/>
    </row>
    <row r="6" spans="1:14" s="28" customFormat="1" ht="22.5" customHeight="1">
      <c r="A6" s="134" t="s">
        <v>96</v>
      </c>
      <c r="B6" s="135"/>
      <c r="C6" s="135"/>
      <c r="D6" s="135"/>
      <c r="E6" s="135"/>
      <c r="F6" s="135"/>
      <c r="G6" s="135"/>
      <c r="H6" s="135"/>
      <c r="I6" s="135"/>
      <c r="J6" s="135"/>
      <c r="K6" s="135"/>
      <c r="L6" s="135"/>
      <c r="M6" s="135"/>
      <c r="N6" s="135"/>
    </row>
    <row r="7" spans="1:14" s="28" customFormat="1" ht="20.25" customHeight="1"/>
    <row r="8" spans="1:14" s="28" customFormat="1" ht="24" customHeight="1">
      <c r="A8" s="33" t="s">
        <v>1</v>
      </c>
      <c r="B8" s="93"/>
      <c r="C8" s="93"/>
      <c r="D8" s="93"/>
      <c r="E8" s="93"/>
      <c r="F8" s="93"/>
      <c r="G8" s="93"/>
      <c r="H8" s="94" t="s">
        <v>21</v>
      </c>
      <c r="I8" s="95"/>
      <c r="J8" s="96"/>
      <c r="K8" s="96"/>
      <c r="L8" s="96"/>
      <c r="M8" s="96"/>
      <c r="N8" s="96"/>
    </row>
    <row r="9" spans="1:14" s="28" customFormat="1" ht="24" customHeight="1">
      <c r="A9" s="33" t="s">
        <v>4</v>
      </c>
      <c r="B9" s="93"/>
      <c r="C9" s="93"/>
      <c r="D9" s="93"/>
      <c r="E9" s="93"/>
      <c r="F9" s="93"/>
      <c r="G9" s="93"/>
      <c r="H9" s="94" t="s">
        <v>5</v>
      </c>
      <c r="I9" s="95"/>
      <c r="J9" s="96"/>
      <c r="K9" s="96"/>
      <c r="L9" s="96"/>
      <c r="M9" s="96"/>
      <c r="N9" s="96"/>
    </row>
    <row r="10" spans="1:14" s="28" customFormat="1" ht="24" customHeight="1">
      <c r="A10" s="33" t="s">
        <v>6</v>
      </c>
      <c r="B10" s="93"/>
      <c r="C10" s="93"/>
      <c r="D10" s="93"/>
      <c r="E10" s="93"/>
      <c r="F10" s="93"/>
      <c r="G10" s="93"/>
      <c r="H10" s="94" t="s">
        <v>7</v>
      </c>
      <c r="I10" s="95"/>
      <c r="J10" s="96"/>
      <c r="K10" s="96"/>
      <c r="L10" s="96"/>
      <c r="M10" s="96"/>
      <c r="N10" s="96"/>
    </row>
    <row r="11" spans="1:14" s="28" customFormat="1" ht="24" customHeight="1">
      <c r="A11" s="32" t="s">
        <v>40</v>
      </c>
      <c r="B11" s="93"/>
      <c r="C11" s="93"/>
      <c r="D11" s="93"/>
      <c r="E11" s="93"/>
      <c r="F11" s="93"/>
      <c r="G11" s="93"/>
      <c r="H11" s="94" t="s">
        <v>9</v>
      </c>
      <c r="I11" s="95"/>
      <c r="J11" s="96"/>
      <c r="K11" s="96"/>
      <c r="L11" s="96"/>
      <c r="M11" s="96"/>
      <c r="N11" s="96"/>
    </row>
    <row r="12" spans="1:14" ht="30" customHeight="1"/>
    <row r="13" spans="1:14" ht="28.5" customHeight="1"/>
    <row r="14" spans="1:14" ht="28.5" customHeight="1"/>
    <row r="15" spans="1:14" ht="28.5" customHeight="1"/>
    <row r="16" spans="1:14" ht="28.5" customHeight="1"/>
    <row r="17" spans="1:14" ht="28.5" customHeight="1"/>
    <row r="19" spans="1:14" ht="14.25" thickBot="1"/>
    <row r="20" spans="1:14" ht="77.25" customHeight="1">
      <c r="A20" s="62" t="s">
        <v>38</v>
      </c>
      <c r="B20" s="67" t="s">
        <v>83</v>
      </c>
      <c r="C20" s="69" t="s">
        <v>82</v>
      </c>
      <c r="D20" s="64" t="s">
        <v>53</v>
      </c>
      <c r="G20" s="56" t="s">
        <v>33</v>
      </c>
      <c r="H20" s="101" t="s">
        <v>36</v>
      </c>
      <c r="I20" s="56" t="s">
        <v>35</v>
      </c>
      <c r="J20" s="56" t="s">
        <v>34</v>
      </c>
      <c r="K20" s="97" t="s">
        <v>73</v>
      </c>
      <c r="L20" s="98"/>
      <c r="N20" s="54" t="s">
        <v>37</v>
      </c>
    </row>
    <row r="21" spans="1:14" ht="41.25" customHeight="1" thickBot="1">
      <c r="A21" s="63"/>
      <c r="B21" s="68"/>
      <c r="C21" s="70"/>
      <c r="D21" s="65">
        <f>A21-B21+C21</f>
        <v>0</v>
      </c>
      <c r="G21" s="59">
        <f>IF(G40&lt;D21,G40,D21)</f>
        <v>0</v>
      </c>
      <c r="H21" s="101"/>
      <c r="I21" s="57">
        <f>IF(G41&gt;N21,N21,G41)</f>
        <v>90000</v>
      </c>
      <c r="J21" s="57">
        <f>G21*I21</f>
        <v>0</v>
      </c>
      <c r="K21" s="99">
        <f>(ROUNDDOWN(J21/2,-3)/1000)</f>
        <v>0</v>
      </c>
      <c r="L21" s="100"/>
      <c r="N21" s="55">
        <v>90000</v>
      </c>
    </row>
    <row r="27" spans="1:14" ht="14.25" thickBot="1">
      <c r="A27" t="s">
        <v>28</v>
      </c>
      <c r="I27" t="s">
        <v>29</v>
      </c>
    </row>
    <row r="28" spans="1:14" s="35" customFormat="1" ht="32.25" customHeight="1" thickBot="1">
      <c r="A28" s="37" t="s">
        <v>23</v>
      </c>
      <c r="B28" s="104" t="s">
        <v>20</v>
      </c>
      <c r="C28" s="105"/>
      <c r="D28" s="38" t="s">
        <v>24</v>
      </c>
      <c r="E28" s="38" t="s">
        <v>25</v>
      </c>
      <c r="F28" s="38" t="s">
        <v>26</v>
      </c>
      <c r="G28" s="39" t="s">
        <v>27</v>
      </c>
      <c r="I28" s="37" t="s">
        <v>23</v>
      </c>
      <c r="J28" s="38" t="s">
        <v>20</v>
      </c>
      <c r="K28" s="38" t="s">
        <v>24</v>
      </c>
      <c r="L28" s="38" t="s">
        <v>25</v>
      </c>
      <c r="M28" s="38" t="s">
        <v>26</v>
      </c>
      <c r="N28" s="39" t="s">
        <v>27</v>
      </c>
    </row>
    <row r="29" spans="1:14" ht="24" customHeight="1">
      <c r="A29" s="45"/>
      <c r="B29" s="102"/>
      <c r="C29" s="103"/>
      <c r="D29" s="46" t="s">
        <v>22</v>
      </c>
      <c r="E29" s="47"/>
      <c r="F29" s="47"/>
      <c r="G29" s="36">
        <f>F29*E29</f>
        <v>0</v>
      </c>
      <c r="I29" s="45"/>
      <c r="J29" s="46"/>
      <c r="K29" s="46" t="s">
        <v>22</v>
      </c>
      <c r="L29" s="47"/>
      <c r="M29" s="47"/>
      <c r="N29" s="36">
        <f t="shared" ref="N29:N38" si="0">M29*L29</f>
        <v>0</v>
      </c>
    </row>
    <row r="30" spans="1:14" ht="24" customHeight="1">
      <c r="A30" s="48"/>
      <c r="B30" s="84"/>
      <c r="C30" s="85"/>
      <c r="D30" s="46" t="s">
        <v>22</v>
      </c>
      <c r="E30" s="50"/>
      <c r="F30" s="50"/>
      <c r="G30" s="1">
        <f>F30*E30</f>
        <v>0</v>
      </c>
      <c r="I30" s="48"/>
      <c r="J30" s="49"/>
      <c r="K30" s="46" t="s">
        <v>22</v>
      </c>
      <c r="L30" s="50"/>
      <c r="M30" s="50"/>
      <c r="N30" s="1">
        <f t="shared" si="0"/>
        <v>0</v>
      </c>
    </row>
    <row r="31" spans="1:14" ht="24" customHeight="1">
      <c r="A31" s="48"/>
      <c r="B31" s="84"/>
      <c r="C31" s="85"/>
      <c r="D31" s="46" t="s">
        <v>22</v>
      </c>
      <c r="E31" s="50"/>
      <c r="F31" s="50"/>
      <c r="G31" s="1">
        <f t="shared" ref="G31:G37" si="1">F31*E31</f>
        <v>0</v>
      </c>
      <c r="I31" s="48"/>
      <c r="J31" s="49"/>
      <c r="K31" s="46" t="s">
        <v>22</v>
      </c>
      <c r="L31" s="50"/>
      <c r="M31" s="50"/>
      <c r="N31" s="1">
        <f t="shared" si="0"/>
        <v>0</v>
      </c>
    </row>
    <row r="32" spans="1:14" ht="24" customHeight="1">
      <c r="A32" s="48"/>
      <c r="B32" s="84"/>
      <c r="C32" s="85"/>
      <c r="D32" s="46" t="s">
        <v>22</v>
      </c>
      <c r="E32" s="50"/>
      <c r="F32" s="50"/>
      <c r="G32" s="1">
        <f t="shared" si="1"/>
        <v>0</v>
      </c>
      <c r="I32" s="48"/>
      <c r="J32" s="49"/>
      <c r="K32" s="46" t="s">
        <v>22</v>
      </c>
      <c r="L32" s="50"/>
      <c r="M32" s="50"/>
      <c r="N32" s="1">
        <f t="shared" si="0"/>
        <v>0</v>
      </c>
    </row>
    <row r="33" spans="1:14" ht="24" customHeight="1">
      <c r="A33" s="48"/>
      <c r="B33" s="84"/>
      <c r="C33" s="85"/>
      <c r="D33" s="46" t="s">
        <v>22</v>
      </c>
      <c r="E33" s="50"/>
      <c r="F33" s="50"/>
      <c r="G33" s="1">
        <f t="shared" si="1"/>
        <v>0</v>
      </c>
      <c r="I33" s="48"/>
      <c r="J33" s="49"/>
      <c r="K33" s="46" t="s">
        <v>22</v>
      </c>
      <c r="L33" s="50"/>
      <c r="M33" s="50"/>
      <c r="N33" s="1">
        <f t="shared" si="0"/>
        <v>0</v>
      </c>
    </row>
    <row r="34" spans="1:14" ht="24" customHeight="1">
      <c r="A34" s="48"/>
      <c r="B34" s="84"/>
      <c r="C34" s="85"/>
      <c r="D34" s="46" t="s">
        <v>22</v>
      </c>
      <c r="E34" s="50"/>
      <c r="F34" s="50"/>
      <c r="G34" s="1">
        <f t="shared" ref="G34" si="2">F34*E34</f>
        <v>0</v>
      </c>
      <c r="I34" s="48"/>
      <c r="J34" s="49"/>
      <c r="K34" s="46" t="s">
        <v>22</v>
      </c>
      <c r="L34" s="50"/>
      <c r="M34" s="50"/>
      <c r="N34" s="1">
        <f t="shared" si="0"/>
        <v>0</v>
      </c>
    </row>
    <row r="35" spans="1:14" ht="24" customHeight="1">
      <c r="A35" s="48"/>
      <c r="B35" s="84"/>
      <c r="C35" s="85"/>
      <c r="D35" s="46" t="s">
        <v>22</v>
      </c>
      <c r="E35" s="50"/>
      <c r="F35" s="50"/>
      <c r="G35" s="1">
        <f t="shared" si="1"/>
        <v>0</v>
      </c>
      <c r="I35" s="48"/>
      <c r="J35" s="49"/>
      <c r="K35" s="46" t="s">
        <v>22</v>
      </c>
      <c r="L35" s="50"/>
      <c r="M35" s="50"/>
      <c r="N35" s="1">
        <f t="shared" si="0"/>
        <v>0</v>
      </c>
    </row>
    <row r="36" spans="1:14" ht="24" customHeight="1">
      <c r="A36" s="48"/>
      <c r="B36" s="84"/>
      <c r="C36" s="85"/>
      <c r="D36" s="46" t="s">
        <v>22</v>
      </c>
      <c r="E36" s="50"/>
      <c r="F36" s="50"/>
      <c r="G36" s="1">
        <f t="shared" si="1"/>
        <v>0</v>
      </c>
      <c r="I36" s="48"/>
      <c r="J36" s="49"/>
      <c r="K36" s="46" t="s">
        <v>22</v>
      </c>
      <c r="L36" s="50"/>
      <c r="M36" s="50"/>
      <c r="N36" s="1">
        <f t="shared" si="0"/>
        <v>0</v>
      </c>
    </row>
    <row r="37" spans="1:14" ht="24" customHeight="1">
      <c r="A37" s="48"/>
      <c r="B37" s="84"/>
      <c r="C37" s="85"/>
      <c r="D37" s="46" t="s">
        <v>22</v>
      </c>
      <c r="E37" s="50"/>
      <c r="F37" s="50"/>
      <c r="G37" s="1">
        <f t="shared" si="1"/>
        <v>0</v>
      </c>
      <c r="I37" s="48"/>
      <c r="J37" s="49"/>
      <c r="K37" s="46" t="s">
        <v>22</v>
      </c>
      <c r="L37" s="50"/>
      <c r="M37" s="50"/>
      <c r="N37" s="1">
        <f t="shared" si="0"/>
        <v>0</v>
      </c>
    </row>
    <row r="38" spans="1:14" ht="24" customHeight="1" thickBot="1">
      <c r="A38" s="51"/>
      <c r="B38" s="88"/>
      <c r="C38" s="89"/>
      <c r="D38" s="52" t="s">
        <v>22</v>
      </c>
      <c r="E38" s="53"/>
      <c r="F38" s="53"/>
      <c r="G38" s="44">
        <f>F38*E38</f>
        <v>0</v>
      </c>
      <c r="I38" s="51"/>
      <c r="J38" s="52"/>
      <c r="K38" s="52" t="s">
        <v>22</v>
      </c>
      <c r="L38" s="53"/>
      <c r="M38" s="53"/>
      <c r="N38" s="44">
        <f t="shared" si="0"/>
        <v>0</v>
      </c>
    </row>
    <row r="39" spans="1:14" ht="24" customHeight="1" thickTop="1" thickBot="1">
      <c r="A39" s="40"/>
      <c r="B39" s="86"/>
      <c r="C39" s="87"/>
      <c r="D39" s="41"/>
      <c r="E39" s="42"/>
      <c r="F39" s="42"/>
      <c r="G39" s="43">
        <f>SUM(G29:G38)</f>
        <v>0</v>
      </c>
      <c r="I39" s="40"/>
      <c r="J39" s="41"/>
      <c r="K39" s="41"/>
      <c r="L39" s="42"/>
      <c r="M39" s="42"/>
      <c r="N39" s="43">
        <f>SUM(N29:N38)</f>
        <v>0</v>
      </c>
    </row>
    <row r="40" spans="1:14" ht="32.25" customHeight="1" thickBot="1">
      <c r="F40" s="34" t="s">
        <v>30</v>
      </c>
      <c r="G40" s="60">
        <f>SUMIF(D29:D38,"端末",E29:E38)</f>
        <v>0</v>
      </c>
    </row>
    <row r="41" spans="1:14" ht="32.25" customHeight="1" thickBot="1">
      <c r="F41" s="34" t="s">
        <v>39</v>
      </c>
      <c r="G41" s="58" t="str">
        <f>IFERROR(G39/G40,"")</f>
        <v/>
      </c>
      <c r="L41" s="34" t="s">
        <v>45</v>
      </c>
      <c r="M41" s="90">
        <f>G39+N39</f>
        <v>0</v>
      </c>
      <c r="N41" s="91"/>
    </row>
  </sheetData>
  <mergeCells count="32">
    <mergeCell ref="H11:I11"/>
    <mergeCell ref="J11:N11"/>
    <mergeCell ref="B9:G9"/>
    <mergeCell ref="B28:C28"/>
    <mergeCell ref="H9:I9"/>
    <mergeCell ref="J9:N9"/>
    <mergeCell ref="M41:N41"/>
    <mergeCell ref="A4:N4"/>
    <mergeCell ref="A5:N5"/>
    <mergeCell ref="B8:G8"/>
    <mergeCell ref="H8:I8"/>
    <mergeCell ref="J8:N8"/>
    <mergeCell ref="K20:L20"/>
    <mergeCell ref="K21:L21"/>
    <mergeCell ref="H20:H21"/>
    <mergeCell ref="B10:G10"/>
    <mergeCell ref="H10:I10"/>
    <mergeCell ref="J10:N10"/>
    <mergeCell ref="B11:G11"/>
    <mergeCell ref="B29:C29"/>
    <mergeCell ref="B30:C30"/>
    <mergeCell ref="B31:C31"/>
    <mergeCell ref="A1:A2"/>
    <mergeCell ref="B32:C32"/>
    <mergeCell ref="B33:C33"/>
    <mergeCell ref="B39:C39"/>
    <mergeCell ref="B34:C34"/>
    <mergeCell ref="B35:C35"/>
    <mergeCell ref="B36:C36"/>
    <mergeCell ref="B37:C37"/>
    <mergeCell ref="B38:C38"/>
    <mergeCell ref="A6:N6"/>
  </mergeCells>
  <phoneticPr fontId="2"/>
  <dataValidations count="2">
    <dataValidation type="list" allowBlank="1" showInputMessage="1" showErrorMessage="1" sqref="D29:D38">
      <formula1>"　,端末,キーボード,その他"</formula1>
    </dataValidation>
    <dataValidation type="list" allowBlank="1" showInputMessage="1" showErrorMessage="1" sqref="K29:K38">
      <formula1>"　,端末,キーボード,その他,補助対象外品目"</formula1>
    </dataValidation>
  </dataValidations>
  <pageMargins left="0.7" right="0.7" top="0.75" bottom="0.75" header="0.3" footer="0.3"/>
  <pageSetup paperSize="9" scale="44" orientation="landscape" horizontalDpi="300" verticalDpi="30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41"/>
  <sheetViews>
    <sheetView zoomScale="80" zoomScaleNormal="80" workbookViewId="0">
      <selection sqref="A1:A2"/>
    </sheetView>
  </sheetViews>
  <sheetFormatPr defaultRowHeight="13.5"/>
  <cols>
    <col min="1" max="1" width="37.625" customWidth="1"/>
    <col min="2" max="3" width="23.5" customWidth="1"/>
    <col min="4" max="4" width="17.625" bestFit="1" customWidth="1"/>
    <col min="5" max="6" width="10.75" customWidth="1"/>
    <col min="7" max="7" width="16.5" customWidth="1"/>
    <col min="8" max="8" width="9.5" customWidth="1"/>
    <col min="9" max="9" width="37.625" customWidth="1"/>
    <col min="10" max="10" width="40.625" customWidth="1"/>
    <col min="11" max="11" width="17.625" bestFit="1" customWidth="1"/>
    <col min="13" max="13" width="11.875" customWidth="1"/>
    <col min="14" max="14" width="15.75" customWidth="1"/>
  </cols>
  <sheetData>
    <row r="1" spans="1:14" s="28" customFormat="1" ht="19.5" customHeight="1">
      <c r="A1" s="82" t="s">
        <v>91</v>
      </c>
      <c r="N1" s="29" t="s">
        <v>2</v>
      </c>
    </row>
    <row r="2" spans="1:14" s="28" customFormat="1" ht="19.5" customHeight="1" thickBot="1">
      <c r="A2" s="83"/>
    </row>
    <row r="3" spans="1:14" s="28" customFormat="1" ht="19.5" customHeight="1"/>
    <row r="4" spans="1:14" s="28" customFormat="1" ht="22.5" customHeight="1">
      <c r="A4" s="92" t="s">
        <v>95</v>
      </c>
      <c r="B4" s="92"/>
      <c r="C4" s="92"/>
      <c r="D4" s="92"/>
      <c r="E4" s="92"/>
      <c r="F4" s="92"/>
      <c r="G4" s="92"/>
      <c r="H4" s="92"/>
      <c r="I4" s="92"/>
      <c r="J4" s="92"/>
      <c r="K4" s="92"/>
      <c r="L4" s="92"/>
      <c r="M4" s="92"/>
      <c r="N4" s="92"/>
    </row>
    <row r="5" spans="1:14" s="28" customFormat="1" ht="22.5" customHeight="1">
      <c r="A5" s="92" t="s">
        <v>3</v>
      </c>
      <c r="B5" s="92"/>
      <c r="C5" s="92"/>
      <c r="D5" s="92"/>
      <c r="E5" s="92"/>
      <c r="F5" s="92"/>
      <c r="G5" s="92"/>
      <c r="H5" s="92"/>
      <c r="I5" s="92"/>
      <c r="J5" s="92"/>
      <c r="K5" s="92"/>
      <c r="L5" s="92"/>
      <c r="M5" s="92"/>
      <c r="N5" s="92"/>
    </row>
    <row r="6" spans="1:14" s="28" customFormat="1" ht="22.5" customHeight="1">
      <c r="A6" s="134" t="s">
        <v>97</v>
      </c>
      <c r="B6" s="135"/>
      <c r="C6" s="135"/>
      <c r="D6" s="135"/>
      <c r="E6" s="135"/>
      <c r="F6" s="135"/>
      <c r="G6" s="135"/>
      <c r="H6" s="135"/>
      <c r="I6" s="135"/>
      <c r="J6" s="135"/>
      <c r="K6" s="135"/>
      <c r="L6" s="135"/>
      <c r="M6" s="135"/>
      <c r="N6" s="135"/>
    </row>
    <row r="7" spans="1:14" s="28" customFormat="1" ht="20.25" customHeight="1"/>
    <row r="8" spans="1:14" s="28" customFormat="1" ht="24" customHeight="1">
      <c r="A8" s="61" t="s">
        <v>1</v>
      </c>
      <c r="B8" s="93" t="s">
        <v>88</v>
      </c>
      <c r="C8" s="93"/>
      <c r="D8" s="93"/>
      <c r="E8" s="93"/>
      <c r="F8" s="93"/>
      <c r="G8" s="93"/>
      <c r="H8" s="94" t="s">
        <v>21</v>
      </c>
      <c r="I8" s="95"/>
      <c r="J8" s="96" t="s">
        <v>48</v>
      </c>
      <c r="K8" s="96"/>
      <c r="L8" s="96"/>
      <c r="M8" s="96"/>
      <c r="N8" s="96"/>
    </row>
    <row r="9" spans="1:14" s="28" customFormat="1" ht="24" customHeight="1">
      <c r="A9" s="61" t="s">
        <v>4</v>
      </c>
      <c r="B9" s="93" t="s">
        <v>57</v>
      </c>
      <c r="C9" s="93"/>
      <c r="D9" s="93"/>
      <c r="E9" s="93"/>
      <c r="F9" s="93"/>
      <c r="G9" s="93"/>
      <c r="H9" s="94" t="s">
        <v>5</v>
      </c>
      <c r="I9" s="95"/>
      <c r="J9" s="96" t="s">
        <v>48</v>
      </c>
      <c r="K9" s="96"/>
      <c r="L9" s="96"/>
      <c r="M9" s="96"/>
      <c r="N9" s="96"/>
    </row>
    <row r="10" spans="1:14" s="28" customFormat="1" ht="24" customHeight="1">
      <c r="A10" s="61" t="s">
        <v>6</v>
      </c>
      <c r="B10" s="93" t="s">
        <v>89</v>
      </c>
      <c r="C10" s="93"/>
      <c r="D10" s="93"/>
      <c r="E10" s="93"/>
      <c r="F10" s="93"/>
      <c r="G10" s="93"/>
      <c r="H10" s="94" t="s">
        <v>7</v>
      </c>
      <c r="I10" s="95"/>
      <c r="J10" s="96" t="s">
        <v>59</v>
      </c>
      <c r="K10" s="96"/>
      <c r="L10" s="96"/>
      <c r="M10" s="96"/>
      <c r="N10" s="96"/>
    </row>
    <row r="11" spans="1:14" s="28" customFormat="1" ht="24" customHeight="1">
      <c r="A11" s="32" t="s">
        <v>40</v>
      </c>
      <c r="B11" s="93" t="s">
        <v>89</v>
      </c>
      <c r="C11" s="93"/>
      <c r="D11" s="93"/>
      <c r="E11" s="93"/>
      <c r="F11" s="93"/>
      <c r="G11" s="93"/>
      <c r="H11" s="94" t="s">
        <v>9</v>
      </c>
      <c r="I11" s="95"/>
      <c r="J11" s="96" t="s">
        <v>61</v>
      </c>
      <c r="K11" s="96"/>
      <c r="L11" s="96"/>
      <c r="M11" s="96"/>
      <c r="N11" s="96"/>
    </row>
    <row r="12" spans="1:14" ht="30" customHeight="1"/>
    <row r="13" spans="1:14" ht="28.5" customHeight="1"/>
    <row r="14" spans="1:14" ht="28.5" customHeight="1"/>
    <row r="15" spans="1:14" ht="28.5" customHeight="1"/>
    <row r="16" spans="1:14" ht="28.5" customHeight="1"/>
    <row r="17" spans="1:14" ht="28.5" customHeight="1"/>
    <row r="19" spans="1:14" ht="14.25" thickBot="1"/>
    <row r="20" spans="1:14" ht="77.25" customHeight="1">
      <c r="A20" s="80" t="s">
        <v>38</v>
      </c>
      <c r="B20" s="67" t="s">
        <v>83</v>
      </c>
      <c r="C20" s="69" t="s">
        <v>82</v>
      </c>
      <c r="D20" s="81" t="s">
        <v>53</v>
      </c>
      <c r="G20" s="56" t="s">
        <v>33</v>
      </c>
      <c r="H20" s="101" t="s">
        <v>36</v>
      </c>
      <c r="I20" s="56" t="s">
        <v>35</v>
      </c>
      <c r="J20" s="56" t="s">
        <v>34</v>
      </c>
      <c r="K20" s="97" t="s">
        <v>73</v>
      </c>
      <c r="L20" s="98"/>
      <c r="N20" s="54" t="s">
        <v>37</v>
      </c>
    </row>
    <row r="21" spans="1:14" ht="41.25" customHeight="1" thickBot="1">
      <c r="A21" s="63">
        <v>420</v>
      </c>
      <c r="B21" s="68">
        <v>175</v>
      </c>
      <c r="C21" s="70">
        <v>100</v>
      </c>
      <c r="D21" s="65">
        <f>A21-B21+C21</f>
        <v>345</v>
      </c>
      <c r="G21" s="59">
        <f>IF(G40&lt;D21,G40,D21)</f>
        <v>230</v>
      </c>
      <c r="H21" s="101"/>
      <c r="I21" s="57">
        <f>IF(G41&gt;N21,N21,G41)</f>
        <v>90000</v>
      </c>
      <c r="J21" s="57">
        <f>G21*I21</f>
        <v>20700000</v>
      </c>
      <c r="K21" s="99">
        <f>(ROUNDDOWN(J21/2,-3)/1000)</f>
        <v>10350</v>
      </c>
      <c r="L21" s="100"/>
      <c r="N21" s="55">
        <v>90000</v>
      </c>
    </row>
    <row r="27" spans="1:14" ht="14.25" thickBot="1">
      <c r="A27" t="s">
        <v>28</v>
      </c>
      <c r="I27" t="s">
        <v>29</v>
      </c>
    </row>
    <row r="28" spans="1:14" s="35" customFormat="1" ht="32.25" customHeight="1" thickBot="1">
      <c r="A28" s="37" t="s">
        <v>23</v>
      </c>
      <c r="B28" s="104" t="s">
        <v>20</v>
      </c>
      <c r="C28" s="105"/>
      <c r="D28" s="38" t="s">
        <v>24</v>
      </c>
      <c r="E28" s="38" t="s">
        <v>25</v>
      </c>
      <c r="F28" s="38" t="s">
        <v>26</v>
      </c>
      <c r="G28" s="39" t="s">
        <v>27</v>
      </c>
      <c r="I28" s="37" t="s">
        <v>23</v>
      </c>
      <c r="J28" s="38" t="s">
        <v>20</v>
      </c>
      <c r="K28" s="38" t="s">
        <v>24</v>
      </c>
      <c r="L28" s="38" t="s">
        <v>25</v>
      </c>
      <c r="M28" s="38" t="s">
        <v>26</v>
      </c>
      <c r="N28" s="39" t="s">
        <v>27</v>
      </c>
    </row>
    <row r="29" spans="1:14" ht="24" customHeight="1">
      <c r="A29" s="45" t="s">
        <v>43</v>
      </c>
      <c r="B29" s="102" t="s">
        <v>85</v>
      </c>
      <c r="C29" s="103"/>
      <c r="D29" s="46" t="s">
        <v>76</v>
      </c>
      <c r="E29" s="47">
        <v>90</v>
      </c>
      <c r="F29" s="47">
        <v>50000</v>
      </c>
      <c r="G29" s="36">
        <f>F29*E29</f>
        <v>4500000</v>
      </c>
      <c r="I29" s="45" t="s">
        <v>43</v>
      </c>
      <c r="J29" s="46" t="s">
        <v>42</v>
      </c>
      <c r="K29" s="46" t="s">
        <v>75</v>
      </c>
      <c r="L29" s="47">
        <v>280</v>
      </c>
      <c r="M29" s="47">
        <v>10000</v>
      </c>
      <c r="N29" s="36">
        <f t="shared" ref="N29:N38" si="0">M29*L29</f>
        <v>2800000</v>
      </c>
    </row>
    <row r="30" spans="1:14" ht="24" customHeight="1">
      <c r="A30" s="48" t="s">
        <v>43</v>
      </c>
      <c r="B30" s="84" t="s">
        <v>49</v>
      </c>
      <c r="C30" s="85"/>
      <c r="D30" s="46" t="s">
        <v>77</v>
      </c>
      <c r="E30" s="50">
        <v>90</v>
      </c>
      <c r="F30" s="50">
        <v>5000</v>
      </c>
      <c r="G30" s="1">
        <f>F30*E30</f>
        <v>450000</v>
      </c>
      <c r="I30" s="48" t="s">
        <v>43</v>
      </c>
      <c r="J30" s="49" t="s">
        <v>44</v>
      </c>
      <c r="K30" s="46" t="s">
        <v>75</v>
      </c>
      <c r="L30" s="50">
        <v>1</v>
      </c>
      <c r="M30" s="50">
        <v>1000000</v>
      </c>
      <c r="N30" s="1">
        <f t="shared" si="0"/>
        <v>1000000</v>
      </c>
    </row>
    <row r="31" spans="1:14" ht="24" customHeight="1">
      <c r="A31" s="48" t="s">
        <v>43</v>
      </c>
      <c r="B31" s="84" t="s">
        <v>84</v>
      </c>
      <c r="C31" s="85"/>
      <c r="D31" s="46" t="s">
        <v>76</v>
      </c>
      <c r="E31" s="50">
        <v>140</v>
      </c>
      <c r="F31" s="50">
        <v>100000</v>
      </c>
      <c r="G31" s="1">
        <f t="shared" ref="G31:G37" si="1">F31*E31</f>
        <v>14000000</v>
      </c>
      <c r="I31" s="48" t="s">
        <v>43</v>
      </c>
      <c r="J31" s="49" t="s">
        <v>78</v>
      </c>
      <c r="K31" s="46" t="s">
        <v>76</v>
      </c>
      <c r="L31" s="50">
        <v>10</v>
      </c>
      <c r="M31" s="50">
        <v>50000</v>
      </c>
      <c r="N31" s="1">
        <f t="shared" si="0"/>
        <v>500000</v>
      </c>
    </row>
    <row r="32" spans="1:14" ht="24" customHeight="1">
      <c r="A32" s="48" t="s">
        <v>43</v>
      </c>
      <c r="B32" s="84" t="s">
        <v>49</v>
      </c>
      <c r="C32" s="85"/>
      <c r="D32" s="46" t="s">
        <v>77</v>
      </c>
      <c r="E32" s="50">
        <v>140</v>
      </c>
      <c r="F32" s="50">
        <v>8000</v>
      </c>
      <c r="G32" s="1">
        <f t="shared" si="1"/>
        <v>1120000</v>
      </c>
      <c r="I32" s="48" t="s">
        <v>43</v>
      </c>
      <c r="J32" s="49" t="s">
        <v>79</v>
      </c>
      <c r="K32" s="46" t="s">
        <v>77</v>
      </c>
      <c r="L32" s="50">
        <v>10</v>
      </c>
      <c r="M32" s="50">
        <v>5000</v>
      </c>
      <c r="N32" s="1">
        <f t="shared" si="0"/>
        <v>50000</v>
      </c>
    </row>
    <row r="33" spans="1:14" ht="24" customHeight="1">
      <c r="A33" s="48" t="s">
        <v>43</v>
      </c>
      <c r="B33" s="84" t="s">
        <v>86</v>
      </c>
      <c r="C33" s="85"/>
      <c r="D33" s="46" t="s">
        <v>41</v>
      </c>
      <c r="E33" s="50">
        <v>230</v>
      </c>
      <c r="F33" s="50">
        <v>5000</v>
      </c>
      <c r="G33" s="1">
        <f t="shared" si="1"/>
        <v>1150000</v>
      </c>
      <c r="I33" s="48" t="s">
        <v>43</v>
      </c>
      <c r="J33" s="49" t="s">
        <v>80</v>
      </c>
      <c r="K33" s="46" t="s">
        <v>41</v>
      </c>
      <c r="L33" s="50">
        <v>1</v>
      </c>
      <c r="M33" s="50">
        <v>435000</v>
      </c>
      <c r="N33" s="1">
        <f t="shared" si="0"/>
        <v>435000</v>
      </c>
    </row>
    <row r="34" spans="1:14" ht="24" customHeight="1">
      <c r="A34" s="48" t="s">
        <v>43</v>
      </c>
      <c r="B34" s="84" t="s">
        <v>50</v>
      </c>
      <c r="C34" s="85"/>
      <c r="D34" s="46" t="s">
        <v>41</v>
      </c>
      <c r="E34" s="50">
        <v>1</v>
      </c>
      <c r="F34" s="50">
        <v>100000</v>
      </c>
      <c r="G34" s="1">
        <f t="shared" si="1"/>
        <v>100000</v>
      </c>
      <c r="I34" s="48"/>
      <c r="J34" s="49"/>
      <c r="K34" s="46" t="s">
        <v>22</v>
      </c>
      <c r="L34" s="50"/>
      <c r="M34" s="50"/>
      <c r="N34" s="1">
        <f t="shared" si="0"/>
        <v>0</v>
      </c>
    </row>
    <row r="35" spans="1:14" ht="24" customHeight="1">
      <c r="A35" s="48" t="s">
        <v>43</v>
      </c>
      <c r="B35" s="84" t="s">
        <v>51</v>
      </c>
      <c r="C35" s="85"/>
      <c r="D35" s="46" t="s">
        <v>41</v>
      </c>
      <c r="E35" s="50">
        <v>1</v>
      </c>
      <c r="F35" s="50">
        <v>2132000</v>
      </c>
      <c r="G35" s="1">
        <f t="shared" si="1"/>
        <v>2132000</v>
      </c>
      <c r="I35" s="48"/>
      <c r="J35" s="49"/>
      <c r="K35" s="46" t="s">
        <v>22</v>
      </c>
      <c r="L35" s="50"/>
      <c r="M35" s="50"/>
      <c r="N35" s="1">
        <f t="shared" si="0"/>
        <v>0</v>
      </c>
    </row>
    <row r="36" spans="1:14" ht="24" customHeight="1">
      <c r="A36" s="48"/>
      <c r="B36" s="84"/>
      <c r="C36" s="85"/>
      <c r="D36" s="46" t="s">
        <v>22</v>
      </c>
      <c r="E36" s="50"/>
      <c r="F36" s="50"/>
      <c r="G36" s="1">
        <f t="shared" si="1"/>
        <v>0</v>
      </c>
      <c r="I36" s="48"/>
      <c r="J36" s="49"/>
      <c r="K36" s="46" t="s">
        <v>22</v>
      </c>
      <c r="L36" s="50"/>
      <c r="M36" s="50"/>
      <c r="N36" s="1">
        <f t="shared" si="0"/>
        <v>0</v>
      </c>
    </row>
    <row r="37" spans="1:14" ht="24" customHeight="1">
      <c r="A37" s="48"/>
      <c r="B37" s="84"/>
      <c r="C37" s="85"/>
      <c r="D37" s="46" t="s">
        <v>22</v>
      </c>
      <c r="E37" s="50"/>
      <c r="F37" s="50"/>
      <c r="G37" s="1">
        <f t="shared" si="1"/>
        <v>0</v>
      </c>
      <c r="I37" s="48"/>
      <c r="J37" s="49"/>
      <c r="K37" s="46" t="s">
        <v>22</v>
      </c>
      <c r="L37" s="50"/>
      <c r="M37" s="50"/>
      <c r="N37" s="1">
        <f t="shared" si="0"/>
        <v>0</v>
      </c>
    </row>
    <row r="38" spans="1:14" ht="24" customHeight="1" thickBot="1">
      <c r="A38" s="51"/>
      <c r="B38" s="88"/>
      <c r="C38" s="89"/>
      <c r="D38" s="52" t="s">
        <v>22</v>
      </c>
      <c r="E38" s="53"/>
      <c r="F38" s="53"/>
      <c r="G38" s="44">
        <f>F38*E38</f>
        <v>0</v>
      </c>
      <c r="I38" s="51"/>
      <c r="J38" s="52"/>
      <c r="K38" s="52" t="s">
        <v>22</v>
      </c>
      <c r="L38" s="53"/>
      <c r="M38" s="53"/>
      <c r="N38" s="44">
        <f t="shared" si="0"/>
        <v>0</v>
      </c>
    </row>
    <row r="39" spans="1:14" ht="24" customHeight="1" thickTop="1" thickBot="1">
      <c r="A39" s="40"/>
      <c r="B39" s="86"/>
      <c r="C39" s="87"/>
      <c r="D39" s="41"/>
      <c r="E39" s="42"/>
      <c r="F39" s="42"/>
      <c r="G39" s="43">
        <f>SUM(G29:G38)</f>
        <v>23452000</v>
      </c>
      <c r="I39" s="40"/>
      <c r="J39" s="41"/>
      <c r="K39" s="41"/>
      <c r="L39" s="42"/>
      <c r="M39" s="42"/>
      <c r="N39" s="43">
        <f>SUM(N29:N38)</f>
        <v>4785000</v>
      </c>
    </row>
    <row r="40" spans="1:14" ht="32.25" customHeight="1" thickBot="1">
      <c r="F40" s="34" t="s">
        <v>30</v>
      </c>
      <c r="G40" s="60">
        <f>SUMIF(D29:D38,"端末",E29:E38)</f>
        <v>230</v>
      </c>
    </row>
    <row r="41" spans="1:14" ht="32.25" customHeight="1" thickBot="1">
      <c r="F41" s="34" t="s">
        <v>39</v>
      </c>
      <c r="G41" s="58">
        <f>IFERROR(G39/G40,"")</f>
        <v>101965.21739130435</v>
      </c>
      <c r="L41" s="34" t="s">
        <v>45</v>
      </c>
      <c r="M41" s="90">
        <f>G39+N39</f>
        <v>28237000</v>
      </c>
      <c r="N41" s="91"/>
    </row>
  </sheetData>
  <mergeCells count="32">
    <mergeCell ref="M41:N41"/>
    <mergeCell ref="B34:C34"/>
    <mergeCell ref="B35:C35"/>
    <mergeCell ref="B36:C36"/>
    <mergeCell ref="B37:C37"/>
    <mergeCell ref="B38:C38"/>
    <mergeCell ref="B39:C39"/>
    <mergeCell ref="B33:C33"/>
    <mergeCell ref="B11:G11"/>
    <mergeCell ref="H11:I11"/>
    <mergeCell ref="J11:N11"/>
    <mergeCell ref="H20:H21"/>
    <mergeCell ref="K20:L20"/>
    <mergeCell ref="K21:L21"/>
    <mergeCell ref="B28:C28"/>
    <mergeCell ref="B29:C29"/>
    <mergeCell ref="B30:C30"/>
    <mergeCell ref="B31:C31"/>
    <mergeCell ref="B32:C32"/>
    <mergeCell ref="B9:G9"/>
    <mergeCell ref="H9:I9"/>
    <mergeCell ref="J9:N9"/>
    <mergeCell ref="B10:G10"/>
    <mergeCell ref="H10:I10"/>
    <mergeCell ref="J10:N10"/>
    <mergeCell ref="A1:A2"/>
    <mergeCell ref="A4:N4"/>
    <mergeCell ref="A5:N5"/>
    <mergeCell ref="B8:G8"/>
    <mergeCell ref="H8:I8"/>
    <mergeCell ref="J8:N8"/>
    <mergeCell ref="A6:N6"/>
  </mergeCells>
  <phoneticPr fontId="2"/>
  <dataValidations count="2">
    <dataValidation type="list" allowBlank="1" showInputMessage="1" showErrorMessage="1" sqref="K29:K38">
      <formula1>"　,端末,キーボード,その他,補助対象外品目"</formula1>
    </dataValidation>
    <dataValidation type="list" allowBlank="1" showInputMessage="1" showErrorMessage="1" sqref="D29:D38">
      <formula1>"　,端末,キーボード,その他"</formula1>
    </dataValidation>
  </dataValidations>
  <pageMargins left="0.7" right="0.7" top="0.75" bottom="0.75" header="0.3" footer="0.3"/>
  <pageSetup paperSize="9" scale="44" orientation="landscape" horizontalDpi="300" verticalDpi="300"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3"/>
  <sheetViews>
    <sheetView zoomScale="60" zoomScaleNormal="60" workbookViewId="0">
      <selection sqref="A1:A2"/>
    </sheetView>
  </sheetViews>
  <sheetFormatPr defaultRowHeight="13.5"/>
  <cols>
    <col min="1" max="1" width="37.625" customWidth="1"/>
    <col min="2" max="3" width="23.625" customWidth="1"/>
    <col min="4" max="4" width="17.625" bestFit="1" customWidth="1"/>
    <col min="5" max="5" width="10.75" customWidth="1"/>
    <col min="6" max="6" width="15.625" customWidth="1"/>
    <col min="7" max="7" width="15.25" customWidth="1"/>
    <col min="8" max="8" width="10.25" customWidth="1"/>
    <col min="9" max="9" width="16.5" customWidth="1"/>
    <col min="10" max="10" width="9.5" customWidth="1"/>
    <col min="11" max="11" width="37.625" customWidth="1"/>
    <col min="12" max="12" width="40.625" customWidth="1"/>
    <col min="13" max="13" width="17.625" bestFit="1" customWidth="1"/>
    <col min="15" max="15" width="15.625" customWidth="1"/>
    <col min="16" max="16" width="15.25" customWidth="1"/>
    <col min="17" max="17" width="10.25" customWidth="1"/>
    <col min="18" max="18" width="15.75" customWidth="1"/>
  </cols>
  <sheetData>
    <row r="1" spans="1:18" s="28" customFormat="1" ht="19.5" customHeight="1">
      <c r="A1" s="82" t="s">
        <v>54</v>
      </c>
      <c r="R1" s="29" t="s">
        <v>2</v>
      </c>
    </row>
    <row r="2" spans="1:18" s="28" customFormat="1" ht="19.5" customHeight="1" thickBot="1">
      <c r="A2" s="83"/>
    </row>
    <row r="3" spans="1:18" s="28" customFormat="1" ht="19.5" customHeight="1"/>
    <row r="4" spans="1:18" s="28" customFormat="1" ht="22.5" customHeight="1">
      <c r="A4" s="92" t="s">
        <v>95</v>
      </c>
      <c r="B4" s="92"/>
      <c r="C4" s="92"/>
      <c r="D4" s="92"/>
      <c r="E4" s="92"/>
      <c r="F4" s="92"/>
      <c r="G4" s="92"/>
      <c r="H4" s="92"/>
      <c r="I4" s="92"/>
      <c r="J4" s="92"/>
      <c r="K4" s="92"/>
      <c r="L4" s="92"/>
      <c r="M4" s="92"/>
      <c r="N4" s="92"/>
      <c r="O4" s="92"/>
      <c r="P4" s="92"/>
      <c r="Q4" s="92"/>
      <c r="R4" s="92"/>
    </row>
    <row r="5" spans="1:18" s="28" customFormat="1" ht="22.5" customHeight="1">
      <c r="A5" s="92" t="s">
        <v>3</v>
      </c>
      <c r="B5" s="92"/>
      <c r="C5" s="92"/>
      <c r="D5" s="92"/>
      <c r="E5" s="92"/>
      <c r="F5" s="92"/>
      <c r="G5" s="92"/>
      <c r="H5" s="92"/>
      <c r="I5" s="92"/>
      <c r="J5" s="92"/>
      <c r="K5" s="92"/>
      <c r="L5" s="92"/>
      <c r="M5" s="92"/>
      <c r="N5" s="92"/>
      <c r="O5" s="92"/>
      <c r="P5" s="92"/>
      <c r="Q5" s="92"/>
      <c r="R5" s="92"/>
    </row>
    <row r="6" spans="1:18" s="28" customFormat="1" ht="22.5" customHeight="1">
      <c r="A6" s="134" t="s">
        <v>97</v>
      </c>
      <c r="B6" s="135"/>
      <c r="C6" s="135"/>
      <c r="D6" s="135"/>
      <c r="E6" s="135"/>
      <c r="F6" s="135"/>
      <c r="G6" s="135"/>
      <c r="H6" s="135"/>
      <c r="I6" s="135"/>
      <c r="J6" s="135"/>
      <c r="K6" s="135"/>
      <c r="L6" s="135"/>
      <c r="M6" s="135"/>
      <c r="N6" s="135"/>
      <c r="O6" s="135"/>
      <c r="P6" s="135"/>
      <c r="Q6" s="135"/>
      <c r="R6" s="135"/>
    </row>
    <row r="7" spans="1:18" s="28" customFormat="1" ht="20.25" customHeight="1"/>
    <row r="8" spans="1:18" s="28" customFormat="1" ht="24" customHeight="1">
      <c r="A8" s="61" t="s">
        <v>1</v>
      </c>
      <c r="B8" s="93"/>
      <c r="C8" s="93"/>
      <c r="D8" s="93"/>
      <c r="E8" s="93"/>
      <c r="F8" s="93"/>
      <c r="G8" s="93"/>
      <c r="H8" s="93"/>
      <c r="I8" s="93"/>
      <c r="J8" s="94" t="s">
        <v>21</v>
      </c>
      <c r="K8" s="95"/>
      <c r="L8" s="96"/>
      <c r="M8" s="96"/>
      <c r="N8" s="96"/>
      <c r="O8" s="96"/>
      <c r="P8" s="96"/>
      <c r="Q8" s="96"/>
      <c r="R8" s="96"/>
    </row>
    <row r="9" spans="1:18" s="28" customFormat="1" ht="24" customHeight="1">
      <c r="A9" s="61" t="s">
        <v>4</v>
      </c>
      <c r="B9" s="93"/>
      <c r="C9" s="93"/>
      <c r="D9" s="93"/>
      <c r="E9" s="93"/>
      <c r="F9" s="93"/>
      <c r="G9" s="93"/>
      <c r="H9" s="93"/>
      <c r="I9" s="93"/>
      <c r="J9" s="94" t="s">
        <v>5</v>
      </c>
      <c r="K9" s="95"/>
      <c r="L9" s="96"/>
      <c r="M9" s="96"/>
      <c r="N9" s="96"/>
      <c r="O9" s="96"/>
      <c r="P9" s="96"/>
      <c r="Q9" s="96"/>
      <c r="R9" s="96"/>
    </row>
    <row r="10" spans="1:18" s="28" customFormat="1" ht="24" customHeight="1">
      <c r="A10" s="61" t="s">
        <v>6</v>
      </c>
      <c r="B10" s="93"/>
      <c r="C10" s="93"/>
      <c r="D10" s="93"/>
      <c r="E10" s="93"/>
      <c r="F10" s="93"/>
      <c r="G10" s="93"/>
      <c r="H10" s="93"/>
      <c r="I10" s="93"/>
      <c r="J10" s="94" t="s">
        <v>7</v>
      </c>
      <c r="K10" s="95"/>
      <c r="L10" s="96"/>
      <c r="M10" s="96"/>
      <c r="N10" s="96"/>
      <c r="O10" s="96"/>
      <c r="P10" s="96"/>
      <c r="Q10" s="96"/>
      <c r="R10" s="96"/>
    </row>
    <row r="11" spans="1:18" s="28" customFormat="1" ht="24" customHeight="1">
      <c r="A11" s="32" t="s">
        <v>40</v>
      </c>
      <c r="B11" s="93"/>
      <c r="C11" s="93"/>
      <c r="D11" s="93"/>
      <c r="E11" s="93"/>
      <c r="F11" s="93"/>
      <c r="G11" s="93"/>
      <c r="H11" s="93"/>
      <c r="I11" s="93"/>
      <c r="J11" s="94" t="s">
        <v>9</v>
      </c>
      <c r="K11" s="95"/>
      <c r="L11" s="96"/>
      <c r="M11" s="96"/>
      <c r="N11" s="96"/>
      <c r="O11" s="96"/>
      <c r="P11" s="96"/>
      <c r="Q11" s="96"/>
      <c r="R11" s="96"/>
    </row>
    <row r="12" spans="1:18" ht="30" customHeight="1" thickBot="1"/>
    <row r="13" spans="1:18" ht="28.5" customHeight="1" thickBot="1">
      <c r="K13" s="34" t="s">
        <v>67</v>
      </c>
      <c r="L13" s="76"/>
      <c r="M13" s="34" t="s">
        <v>81</v>
      </c>
      <c r="N13" s="75"/>
      <c r="O13" t="s">
        <v>66</v>
      </c>
    </row>
    <row r="14" spans="1:18" ht="28.5" customHeight="1" thickBot="1">
      <c r="M14" s="34" t="s">
        <v>68</v>
      </c>
      <c r="N14" s="74"/>
      <c r="O14" t="s">
        <v>66</v>
      </c>
    </row>
    <row r="15" spans="1:18" ht="28.5" customHeight="1"/>
    <row r="16" spans="1:18" ht="28.5" customHeight="1"/>
    <row r="17" spans="1:18" ht="28.5" customHeight="1"/>
    <row r="19" spans="1:18" ht="14.25" thickBot="1"/>
    <row r="20" spans="1:18" ht="77.25" customHeight="1">
      <c r="A20" s="71" t="s">
        <v>38</v>
      </c>
      <c r="B20" s="67" t="s">
        <v>83</v>
      </c>
      <c r="C20" s="69" t="s">
        <v>82</v>
      </c>
      <c r="D20" s="73" t="s">
        <v>53</v>
      </c>
      <c r="I20" s="56" t="s">
        <v>33</v>
      </c>
      <c r="J20" s="101" t="s">
        <v>36</v>
      </c>
      <c r="K20" s="56" t="s">
        <v>35</v>
      </c>
      <c r="L20" s="56" t="s">
        <v>34</v>
      </c>
      <c r="M20" s="97" t="s">
        <v>73</v>
      </c>
      <c r="N20" s="98"/>
      <c r="R20" s="54" t="s">
        <v>37</v>
      </c>
    </row>
    <row r="21" spans="1:18" ht="41.25" customHeight="1" thickBot="1">
      <c r="A21" s="63"/>
      <c r="B21" s="68"/>
      <c r="C21" s="70"/>
      <c r="D21" s="65">
        <f>A21-B21+C21</f>
        <v>0</v>
      </c>
      <c r="I21" s="59">
        <f>IF(I40&lt;D21,I40,D21)</f>
        <v>0</v>
      </c>
      <c r="J21" s="101"/>
      <c r="K21" s="57">
        <f>IF(I41&gt;R21,R21,I41)</f>
        <v>90000</v>
      </c>
      <c r="L21" s="57">
        <f>I21*K21</f>
        <v>0</v>
      </c>
      <c r="M21" s="99">
        <f>(ROUNDDOWN(L21/2,-3)/1000)</f>
        <v>0</v>
      </c>
      <c r="N21" s="100"/>
      <c r="R21" s="55">
        <v>90000</v>
      </c>
    </row>
    <row r="27" spans="1:18" ht="14.25" thickBot="1">
      <c r="A27" t="s">
        <v>28</v>
      </c>
      <c r="K27" t="s">
        <v>29</v>
      </c>
    </row>
    <row r="28" spans="1:18" s="35" customFormat="1" ht="54" customHeight="1" thickBot="1">
      <c r="A28" s="37" t="s">
        <v>23</v>
      </c>
      <c r="B28" s="104" t="s">
        <v>20</v>
      </c>
      <c r="C28" s="105"/>
      <c r="D28" s="38" t="s">
        <v>24</v>
      </c>
      <c r="E28" s="38" t="s">
        <v>25</v>
      </c>
      <c r="F28" s="38" t="s">
        <v>55</v>
      </c>
      <c r="G28" s="38" t="s">
        <v>71</v>
      </c>
      <c r="H28" s="72" t="s">
        <v>72</v>
      </c>
      <c r="I28" s="39" t="s">
        <v>27</v>
      </c>
      <c r="K28" s="37" t="s">
        <v>23</v>
      </c>
      <c r="L28" s="38" t="s">
        <v>20</v>
      </c>
      <c r="M28" s="38" t="s">
        <v>24</v>
      </c>
      <c r="N28" s="38" t="s">
        <v>25</v>
      </c>
      <c r="O28" s="38" t="s">
        <v>55</v>
      </c>
      <c r="P28" s="38" t="s">
        <v>71</v>
      </c>
      <c r="Q28" s="72" t="s">
        <v>72</v>
      </c>
      <c r="R28" s="39" t="s">
        <v>27</v>
      </c>
    </row>
    <row r="29" spans="1:18" ht="24" customHeight="1">
      <c r="A29" s="45"/>
      <c r="B29" s="102"/>
      <c r="C29" s="103"/>
      <c r="D29" s="46" t="s">
        <v>22</v>
      </c>
      <c r="E29" s="47"/>
      <c r="F29" s="47"/>
      <c r="G29" s="47">
        <f>F29*E29</f>
        <v>0</v>
      </c>
      <c r="H29" s="47"/>
      <c r="I29" s="1">
        <f t="shared" ref="I29:I38" si="0">H29*G29</f>
        <v>0</v>
      </c>
      <c r="K29" s="45"/>
      <c r="L29" s="46"/>
      <c r="M29" s="46" t="s">
        <v>22</v>
      </c>
      <c r="N29" s="47"/>
      <c r="O29" s="47"/>
      <c r="P29" s="47">
        <f>O29*N29</f>
        <v>0</v>
      </c>
      <c r="Q29" s="47"/>
      <c r="R29" s="36">
        <f>Q29*P29</f>
        <v>0</v>
      </c>
    </row>
    <row r="30" spans="1:18" ht="24" customHeight="1">
      <c r="A30" s="48"/>
      <c r="B30" s="84"/>
      <c r="C30" s="85"/>
      <c r="D30" s="46" t="s">
        <v>22</v>
      </c>
      <c r="E30" s="50"/>
      <c r="F30" s="50"/>
      <c r="G30" s="47">
        <f t="shared" ref="G30:G38" si="1">F30*E30</f>
        <v>0</v>
      </c>
      <c r="H30" s="50"/>
      <c r="I30" s="1">
        <f t="shared" si="0"/>
        <v>0</v>
      </c>
      <c r="K30" s="48"/>
      <c r="L30" s="49"/>
      <c r="M30" s="46" t="s">
        <v>22</v>
      </c>
      <c r="N30" s="50"/>
      <c r="O30" s="50"/>
      <c r="P30" s="47">
        <f t="shared" ref="P30:P38" si="2">O30*N30</f>
        <v>0</v>
      </c>
      <c r="Q30" s="50"/>
      <c r="R30" s="36">
        <f t="shared" ref="R30:R38" si="3">Q30*P30</f>
        <v>0</v>
      </c>
    </row>
    <row r="31" spans="1:18" ht="24" customHeight="1">
      <c r="A31" s="48"/>
      <c r="B31" s="84"/>
      <c r="C31" s="85"/>
      <c r="D31" s="46" t="s">
        <v>22</v>
      </c>
      <c r="E31" s="50"/>
      <c r="F31" s="50"/>
      <c r="G31" s="47">
        <f t="shared" si="1"/>
        <v>0</v>
      </c>
      <c r="H31" s="50"/>
      <c r="I31" s="1">
        <f t="shared" si="0"/>
        <v>0</v>
      </c>
      <c r="K31" s="48"/>
      <c r="L31" s="49"/>
      <c r="M31" s="46" t="s">
        <v>22</v>
      </c>
      <c r="N31" s="50"/>
      <c r="O31" s="50"/>
      <c r="P31" s="47">
        <f t="shared" si="2"/>
        <v>0</v>
      </c>
      <c r="Q31" s="50"/>
      <c r="R31" s="36">
        <f t="shared" si="3"/>
        <v>0</v>
      </c>
    </row>
    <row r="32" spans="1:18" ht="24" customHeight="1">
      <c r="A32" s="48"/>
      <c r="B32" s="84"/>
      <c r="C32" s="85"/>
      <c r="D32" s="46" t="s">
        <v>22</v>
      </c>
      <c r="E32" s="50"/>
      <c r="F32" s="50"/>
      <c r="G32" s="47">
        <f t="shared" si="1"/>
        <v>0</v>
      </c>
      <c r="H32" s="50"/>
      <c r="I32" s="1">
        <f t="shared" si="0"/>
        <v>0</v>
      </c>
      <c r="K32" s="48"/>
      <c r="L32" s="49"/>
      <c r="M32" s="46" t="s">
        <v>22</v>
      </c>
      <c r="N32" s="50"/>
      <c r="O32" s="50"/>
      <c r="P32" s="47">
        <f t="shared" si="2"/>
        <v>0</v>
      </c>
      <c r="Q32" s="50"/>
      <c r="R32" s="36">
        <f t="shared" si="3"/>
        <v>0</v>
      </c>
    </row>
    <row r="33" spans="1:18" ht="24" customHeight="1">
      <c r="A33" s="48"/>
      <c r="B33" s="84"/>
      <c r="C33" s="85"/>
      <c r="D33" s="46" t="s">
        <v>22</v>
      </c>
      <c r="E33" s="50"/>
      <c r="F33" s="50"/>
      <c r="G33" s="47">
        <f t="shared" si="1"/>
        <v>0</v>
      </c>
      <c r="H33" s="50"/>
      <c r="I33" s="1">
        <f t="shared" si="0"/>
        <v>0</v>
      </c>
      <c r="K33" s="48"/>
      <c r="L33" s="49"/>
      <c r="M33" s="46" t="s">
        <v>22</v>
      </c>
      <c r="N33" s="50"/>
      <c r="O33" s="50"/>
      <c r="P33" s="47">
        <f t="shared" si="2"/>
        <v>0</v>
      </c>
      <c r="Q33" s="50"/>
      <c r="R33" s="36">
        <f t="shared" si="3"/>
        <v>0</v>
      </c>
    </row>
    <row r="34" spans="1:18" ht="24" customHeight="1">
      <c r="A34" s="48"/>
      <c r="B34" s="84"/>
      <c r="C34" s="85"/>
      <c r="D34" s="46" t="s">
        <v>22</v>
      </c>
      <c r="E34" s="50"/>
      <c r="F34" s="50"/>
      <c r="G34" s="47">
        <f t="shared" si="1"/>
        <v>0</v>
      </c>
      <c r="H34" s="50"/>
      <c r="I34" s="1">
        <f t="shared" si="0"/>
        <v>0</v>
      </c>
      <c r="K34" s="48"/>
      <c r="L34" s="49"/>
      <c r="M34" s="46" t="s">
        <v>22</v>
      </c>
      <c r="N34" s="50"/>
      <c r="O34" s="50"/>
      <c r="P34" s="47">
        <f t="shared" si="2"/>
        <v>0</v>
      </c>
      <c r="Q34" s="50"/>
      <c r="R34" s="36">
        <f t="shared" si="3"/>
        <v>0</v>
      </c>
    </row>
    <row r="35" spans="1:18" ht="24" customHeight="1">
      <c r="A35" s="48"/>
      <c r="B35" s="84"/>
      <c r="C35" s="85"/>
      <c r="D35" s="46" t="s">
        <v>22</v>
      </c>
      <c r="E35" s="50"/>
      <c r="F35" s="50"/>
      <c r="G35" s="47">
        <f t="shared" si="1"/>
        <v>0</v>
      </c>
      <c r="H35" s="50"/>
      <c r="I35" s="1">
        <f t="shared" si="0"/>
        <v>0</v>
      </c>
      <c r="K35" s="48"/>
      <c r="L35" s="49"/>
      <c r="M35" s="46" t="s">
        <v>22</v>
      </c>
      <c r="N35" s="50"/>
      <c r="O35" s="50"/>
      <c r="P35" s="47">
        <f t="shared" si="2"/>
        <v>0</v>
      </c>
      <c r="Q35" s="50"/>
      <c r="R35" s="36">
        <f t="shared" si="3"/>
        <v>0</v>
      </c>
    </row>
    <row r="36" spans="1:18" ht="24" customHeight="1">
      <c r="A36" s="48"/>
      <c r="B36" s="84"/>
      <c r="C36" s="85"/>
      <c r="D36" s="46" t="s">
        <v>22</v>
      </c>
      <c r="E36" s="50"/>
      <c r="F36" s="50"/>
      <c r="G36" s="47">
        <f t="shared" si="1"/>
        <v>0</v>
      </c>
      <c r="H36" s="50"/>
      <c r="I36" s="1">
        <f t="shared" si="0"/>
        <v>0</v>
      </c>
      <c r="K36" s="48"/>
      <c r="L36" s="49"/>
      <c r="M36" s="46" t="s">
        <v>22</v>
      </c>
      <c r="N36" s="50"/>
      <c r="O36" s="50"/>
      <c r="P36" s="47">
        <f t="shared" si="2"/>
        <v>0</v>
      </c>
      <c r="Q36" s="50"/>
      <c r="R36" s="36">
        <f t="shared" si="3"/>
        <v>0</v>
      </c>
    </row>
    <row r="37" spans="1:18" ht="24" customHeight="1">
      <c r="A37" s="48"/>
      <c r="B37" s="84"/>
      <c r="C37" s="85"/>
      <c r="D37" s="46" t="s">
        <v>22</v>
      </c>
      <c r="E37" s="50"/>
      <c r="F37" s="50"/>
      <c r="G37" s="47">
        <f t="shared" si="1"/>
        <v>0</v>
      </c>
      <c r="H37" s="50"/>
      <c r="I37" s="1">
        <f t="shared" si="0"/>
        <v>0</v>
      </c>
      <c r="K37" s="48"/>
      <c r="L37" s="49"/>
      <c r="M37" s="46" t="s">
        <v>22</v>
      </c>
      <c r="N37" s="50"/>
      <c r="O37" s="50"/>
      <c r="P37" s="47">
        <f t="shared" si="2"/>
        <v>0</v>
      </c>
      <c r="Q37" s="50"/>
      <c r="R37" s="36">
        <f t="shared" si="3"/>
        <v>0</v>
      </c>
    </row>
    <row r="38" spans="1:18" ht="24" customHeight="1" thickBot="1">
      <c r="A38" s="51"/>
      <c r="B38" s="88"/>
      <c r="C38" s="89"/>
      <c r="D38" s="52" t="s">
        <v>22</v>
      </c>
      <c r="E38" s="53"/>
      <c r="F38" s="53"/>
      <c r="G38" s="53">
        <f t="shared" si="1"/>
        <v>0</v>
      </c>
      <c r="H38" s="53"/>
      <c r="I38" s="44">
        <f t="shared" si="0"/>
        <v>0</v>
      </c>
      <c r="K38" s="51"/>
      <c r="L38" s="52"/>
      <c r="M38" s="52" t="s">
        <v>22</v>
      </c>
      <c r="N38" s="53"/>
      <c r="O38" s="53"/>
      <c r="P38" s="53">
        <f t="shared" si="2"/>
        <v>0</v>
      </c>
      <c r="Q38" s="53"/>
      <c r="R38" s="44">
        <f t="shared" si="3"/>
        <v>0</v>
      </c>
    </row>
    <row r="39" spans="1:18" ht="24" customHeight="1" thickTop="1" thickBot="1">
      <c r="A39" s="40"/>
      <c r="B39" s="86"/>
      <c r="C39" s="87"/>
      <c r="D39" s="41"/>
      <c r="E39" s="42"/>
      <c r="F39" s="42"/>
      <c r="G39" s="42">
        <f>SUM(G29:G38)</f>
        <v>0</v>
      </c>
      <c r="H39" s="42"/>
      <c r="I39" s="43">
        <f>SUM(I29:I38)</f>
        <v>0</v>
      </c>
      <c r="K39" s="40"/>
      <c r="L39" s="41"/>
      <c r="M39" s="41"/>
      <c r="N39" s="42"/>
      <c r="O39" s="42"/>
      <c r="P39" s="42">
        <f>SUM(P29:P38)</f>
        <v>0</v>
      </c>
      <c r="Q39" s="42"/>
      <c r="R39" s="43">
        <f>SUM(R29:R38)</f>
        <v>0</v>
      </c>
    </row>
    <row r="40" spans="1:18" ht="32.25" customHeight="1" thickBot="1">
      <c r="F40" s="34"/>
      <c r="G40" s="34"/>
      <c r="H40" s="34" t="s">
        <v>30</v>
      </c>
      <c r="I40" s="60">
        <f>SUMIF(D29:D38,"端末",E29:E38)</f>
        <v>0</v>
      </c>
    </row>
    <row r="41" spans="1:18" ht="32.25" customHeight="1" thickBot="1">
      <c r="F41" s="34"/>
      <c r="G41" s="34"/>
      <c r="H41" s="34" t="s">
        <v>39</v>
      </c>
      <c r="I41" s="58" t="str">
        <f>IFERROR(I39/I40,"")</f>
        <v/>
      </c>
      <c r="N41" s="34"/>
      <c r="O41" s="34"/>
      <c r="P41" s="34" t="s">
        <v>69</v>
      </c>
      <c r="Q41" s="106">
        <f>R39+I39</f>
        <v>0</v>
      </c>
      <c r="R41" s="107"/>
    </row>
    <row r="42" spans="1:18" ht="32.25" customHeight="1" thickBot="1">
      <c r="N42" s="34"/>
      <c r="O42" s="34"/>
      <c r="P42" s="34" t="s">
        <v>70</v>
      </c>
      <c r="Q42" s="106"/>
      <c r="R42" s="107"/>
    </row>
    <row r="43" spans="1:18">
      <c r="A43" t="s">
        <v>56</v>
      </c>
    </row>
  </sheetData>
  <mergeCells count="33">
    <mergeCell ref="A1:A2"/>
    <mergeCell ref="A4:R4"/>
    <mergeCell ref="A5:R5"/>
    <mergeCell ref="B8:I8"/>
    <mergeCell ref="J8:K8"/>
    <mergeCell ref="L8:R8"/>
    <mergeCell ref="A6:R6"/>
    <mergeCell ref="B9:I9"/>
    <mergeCell ref="J9:K9"/>
    <mergeCell ref="L9:R9"/>
    <mergeCell ref="B10:I10"/>
    <mergeCell ref="J10:K10"/>
    <mergeCell ref="L10:R10"/>
    <mergeCell ref="B33:C33"/>
    <mergeCell ref="B11:I11"/>
    <mergeCell ref="J11:K11"/>
    <mergeCell ref="L11:R11"/>
    <mergeCell ref="J20:J21"/>
    <mergeCell ref="M20:N20"/>
    <mergeCell ref="M21:N21"/>
    <mergeCell ref="B28:C28"/>
    <mergeCell ref="B29:C29"/>
    <mergeCell ref="B30:C30"/>
    <mergeCell ref="B31:C31"/>
    <mergeCell ref="B32:C32"/>
    <mergeCell ref="Q41:R41"/>
    <mergeCell ref="Q42:R42"/>
    <mergeCell ref="B34:C34"/>
    <mergeCell ref="B35:C35"/>
    <mergeCell ref="B36:C36"/>
    <mergeCell ref="B37:C37"/>
    <mergeCell ref="B38:C38"/>
    <mergeCell ref="B39:C39"/>
  </mergeCells>
  <phoneticPr fontId="2"/>
  <dataValidations count="2">
    <dataValidation type="list" allowBlank="1" showInputMessage="1" showErrorMessage="1" sqref="D29:D38">
      <formula1>"　,端末,キーボード,その他"</formula1>
    </dataValidation>
    <dataValidation type="list" allowBlank="1" showInputMessage="1" showErrorMessage="1" sqref="M29:M38">
      <formula1>"　,端末,キーボード,その他,補助対象外品目"</formula1>
    </dataValidation>
  </dataValidations>
  <pageMargins left="0.7" right="0.7" top="0.75" bottom="0.75" header="0.3" footer="0.3"/>
  <pageSetup paperSize="9" scale="39" orientation="landscape" horizontalDpi="300" verticalDpi="300"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45"/>
  <sheetViews>
    <sheetView zoomScale="60" zoomScaleNormal="60" workbookViewId="0">
      <selection sqref="A1:A2"/>
    </sheetView>
  </sheetViews>
  <sheetFormatPr defaultRowHeight="13.5"/>
  <cols>
    <col min="1" max="1" width="37.625" customWidth="1"/>
    <col min="2" max="3" width="23.625" customWidth="1"/>
    <col min="4" max="4" width="17.625" bestFit="1" customWidth="1"/>
    <col min="5" max="5" width="10.75" customWidth="1"/>
    <col min="6" max="6" width="15.625" customWidth="1"/>
    <col min="7" max="7" width="15.25" customWidth="1"/>
    <col min="8" max="8" width="10.25" customWidth="1"/>
    <col min="9" max="9" width="16.5" customWidth="1"/>
    <col min="10" max="10" width="9.5" customWidth="1"/>
    <col min="11" max="11" width="37.625" customWidth="1"/>
    <col min="12" max="12" width="40.625" customWidth="1"/>
    <col min="13" max="13" width="17.625" bestFit="1" customWidth="1"/>
    <col min="15" max="15" width="15.625" customWidth="1"/>
    <col min="16" max="16" width="15.25" customWidth="1"/>
    <col min="17" max="17" width="10.25" customWidth="1"/>
    <col min="18" max="18" width="15.75" customWidth="1"/>
  </cols>
  <sheetData>
    <row r="1" spans="1:18" s="28" customFormat="1" ht="19.5" customHeight="1">
      <c r="A1" s="82" t="s">
        <v>54</v>
      </c>
      <c r="R1" s="29" t="s">
        <v>2</v>
      </c>
    </row>
    <row r="2" spans="1:18" s="28" customFormat="1" ht="19.5" customHeight="1" thickBot="1">
      <c r="A2" s="83"/>
    </row>
    <row r="3" spans="1:18" s="28" customFormat="1" ht="19.5" customHeight="1"/>
    <row r="4" spans="1:18" s="28" customFormat="1" ht="22.5" customHeight="1">
      <c r="A4" s="92" t="s">
        <v>95</v>
      </c>
      <c r="B4" s="92"/>
      <c r="C4" s="92"/>
      <c r="D4" s="92"/>
      <c r="E4" s="92"/>
      <c r="F4" s="92"/>
      <c r="G4" s="92"/>
      <c r="H4" s="92"/>
      <c r="I4" s="92"/>
      <c r="J4" s="92"/>
      <c r="K4" s="92"/>
      <c r="L4" s="92"/>
      <c r="M4" s="92"/>
      <c r="N4" s="92"/>
      <c r="O4" s="92"/>
      <c r="P4" s="92"/>
      <c r="Q4" s="92"/>
      <c r="R4" s="92"/>
    </row>
    <row r="5" spans="1:18" s="28" customFormat="1" ht="22.5" customHeight="1">
      <c r="A5" s="92" t="s">
        <v>3</v>
      </c>
      <c r="B5" s="92"/>
      <c r="C5" s="92"/>
      <c r="D5" s="92"/>
      <c r="E5" s="92"/>
      <c r="F5" s="92"/>
      <c r="G5" s="92"/>
      <c r="H5" s="92"/>
      <c r="I5" s="92"/>
      <c r="J5" s="92"/>
      <c r="K5" s="92"/>
      <c r="L5" s="92"/>
      <c r="M5" s="92"/>
      <c r="N5" s="92"/>
      <c r="O5" s="92"/>
      <c r="P5" s="92"/>
      <c r="Q5" s="92"/>
      <c r="R5" s="92"/>
    </row>
    <row r="6" spans="1:18" s="28" customFormat="1" ht="22.5" customHeight="1">
      <c r="A6" s="134" t="s">
        <v>97</v>
      </c>
      <c r="B6" s="135"/>
      <c r="C6" s="135"/>
      <c r="D6" s="135"/>
      <c r="E6" s="135"/>
      <c r="F6" s="135"/>
      <c r="G6" s="135"/>
      <c r="H6" s="135"/>
      <c r="I6" s="135"/>
      <c r="J6" s="135"/>
      <c r="K6" s="135"/>
      <c r="L6" s="135"/>
      <c r="M6" s="135"/>
      <c r="N6" s="135"/>
      <c r="O6" s="135"/>
      <c r="P6" s="135"/>
      <c r="Q6" s="135"/>
      <c r="R6" s="135"/>
    </row>
    <row r="7" spans="1:18" s="28" customFormat="1" ht="20.25" customHeight="1"/>
    <row r="8" spans="1:18" s="28" customFormat="1" ht="24" customHeight="1">
      <c r="A8" s="61" t="s">
        <v>1</v>
      </c>
      <c r="B8" s="93" t="s">
        <v>87</v>
      </c>
      <c r="C8" s="93"/>
      <c r="D8" s="93"/>
      <c r="E8" s="93"/>
      <c r="F8" s="93"/>
      <c r="G8" s="93"/>
      <c r="H8" s="93"/>
      <c r="I8" s="93"/>
      <c r="J8" s="94" t="s">
        <v>21</v>
      </c>
      <c r="K8" s="95"/>
      <c r="L8" s="96" t="s">
        <v>60</v>
      </c>
      <c r="M8" s="96"/>
      <c r="N8" s="96"/>
      <c r="O8" s="96"/>
      <c r="P8" s="96"/>
      <c r="Q8" s="96"/>
      <c r="R8" s="96"/>
    </row>
    <row r="9" spans="1:18" s="28" customFormat="1" ht="24" customHeight="1">
      <c r="A9" s="61" t="s">
        <v>4</v>
      </c>
      <c r="B9" s="93" t="s">
        <v>58</v>
      </c>
      <c r="C9" s="93"/>
      <c r="D9" s="93"/>
      <c r="E9" s="93"/>
      <c r="F9" s="93"/>
      <c r="G9" s="93"/>
      <c r="H9" s="93"/>
      <c r="I9" s="93"/>
      <c r="J9" s="94" t="s">
        <v>5</v>
      </c>
      <c r="K9" s="95"/>
      <c r="L9" s="96" t="s">
        <v>60</v>
      </c>
      <c r="M9" s="96"/>
      <c r="N9" s="96"/>
      <c r="O9" s="96"/>
      <c r="P9" s="96"/>
      <c r="Q9" s="96"/>
      <c r="R9" s="96"/>
    </row>
    <row r="10" spans="1:18" s="28" customFormat="1" ht="24" customHeight="1">
      <c r="A10" s="61" t="s">
        <v>6</v>
      </c>
      <c r="B10" s="93" t="s">
        <v>74</v>
      </c>
      <c r="C10" s="93"/>
      <c r="D10" s="93"/>
      <c r="E10" s="93"/>
      <c r="F10" s="93"/>
      <c r="G10" s="93"/>
      <c r="H10" s="93"/>
      <c r="I10" s="93"/>
      <c r="J10" s="94" t="s">
        <v>7</v>
      </c>
      <c r="K10" s="95"/>
      <c r="L10" s="96" t="s">
        <v>47</v>
      </c>
      <c r="M10" s="96"/>
      <c r="N10" s="96"/>
      <c r="O10" s="96"/>
      <c r="P10" s="96"/>
      <c r="Q10" s="96"/>
      <c r="R10" s="96"/>
    </row>
    <row r="11" spans="1:18" s="28" customFormat="1" ht="24" customHeight="1">
      <c r="A11" s="32" t="s">
        <v>40</v>
      </c>
      <c r="B11" s="93" t="s">
        <v>74</v>
      </c>
      <c r="C11" s="93"/>
      <c r="D11" s="93"/>
      <c r="E11" s="93"/>
      <c r="F11" s="93"/>
      <c r="G11" s="93"/>
      <c r="H11" s="93"/>
      <c r="I11" s="93"/>
      <c r="J11" s="94" t="s">
        <v>9</v>
      </c>
      <c r="K11" s="95"/>
      <c r="L11" s="96" t="s">
        <v>61</v>
      </c>
      <c r="M11" s="96"/>
      <c r="N11" s="96"/>
      <c r="O11" s="96"/>
      <c r="P11" s="96"/>
      <c r="Q11" s="96"/>
      <c r="R11" s="96"/>
    </row>
    <row r="12" spans="1:18" ht="30" customHeight="1" thickBot="1"/>
    <row r="13" spans="1:18" ht="28.5" customHeight="1" thickBot="1">
      <c r="K13" s="34" t="s">
        <v>67</v>
      </c>
      <c r="L13" s="76">
        <v>44440</v>
      </c>
      <c r="M13" s="34" t="s">
        <v>81</v>
      </c>
      <c r="N13" s="75">
        <v>60</v>
      </c>
      <c r="O13" t="s">
        <v>66</v>
      </c>
    </row>
    <row r="14" spans="1:18" ht="28.5" customHeight="1" thickBot="1">
      <c r="M14" s="34" t="s">
        <v>68</v>
      </c>
      <c r="N14" s="74">
        <v>7</v>
      </c>
      <c r="O14" t="s">
        <v>66</v>
      </c>
    </row>
    <row r="15" spans="1:18" ht="28.5" customHeight="1"/>
    <row r="16" spans="1:18" ht="28.5" customHeight="1"/>
    <row r="17" spans="1:18" ht="28.5" customHeight="1"/>
    <row r="19" spans="1:18" ht="14.25" thickBot="1"/>
    <row r="20" spans="1:18" ht="77.25" customHeight="1">
      <c r="A20" s="71" t="s">
        <v>38</v>
      </c>
      <c r="B20" s="67" t="s">
        <v>83</v>
      </c>
      <c r="C20" s="69" t="s">
        <v>82</v>
      </c>
      <c r="D20" s="73" t="s">
        <v>53</v>
      </c>
      <c r="I20" s="56" t="s">
        <v>33</v>
      </c>
      <c r="J20" s="101" t="s">
        <v>36</v>
      </c>
      <c r="K20" s="56" t="s">
        <v>35</v>
      </c>
      <c r="L20" s="56" t="s">
        <v>34</v>
      </c>
      <c r="M20" s="97" t="s">
        <v>73</v>
      </c>
      <c r="N20" s="98"/>
      <c r="R20" s="54" t="s">
        <v>37</v>
      </c>
    </row>
    <row r="21" spans="1:18" ht="41.25" customHeight="1" thickBot="1">
      <c r="A21" s="63">
        <v>420</v>
      </c>
      <c r="B21" s="68">
        <v>175</v>
      </c>
      <c r="C21" s="70">
        <v>100</v>
      </c>
      <c r="D21" s="65">
        <f>A21-B21+C21</f>
        <v>345</v>
      </c>
      <c r="I21" s="59">
        <f>IF(I40&lt;D21,I40,D21)</f>
        <v>230</v>
      </c>
      <c r="J21" s="101"/>
      <c r="K21" s="57">
        <f>IF(I41&gt;R21,R21,I41)</f>
        <v>12828.86956521739</v>
      </c>
      <c r="L21" s="57">
        <f>I21*K21</f>
        <v>2950639.9999999995</v>
      </c>
      <c r="M21" s="99">
        <f>(ROUNDDOWN(L21/2,-3)/1000)</f>
        <v>1475</v>
      </c>
      <c r="N21" s="100"/>
      <c r="R21" s="55">
        <v>90000</v>
      </c>
    </row>
    <row r="27" spans="1:18" ht="14.25" thickBot="1">
      <c r="A27" t="s">
        <v>28</v>
      </c>
      <c r="K27" t="s">
        <v>29</v>
      </c>
    </row>
    <row r="28" spans="1:18" s="35" customFormat="1" ht="54" customHeight="1" thickBot="1">
      <c r="A28" s="37" t="s">
        <v>23</v>
      </c>
      <c r="B28" s="104" t="s">
        <v>20</v>
      </c>
      <c r="C28" s="105"/>
      <c r="D28" s="38" t="s">
        <v>24</v>
      </c>
      <c r="E28" s="38" t="s">
        <v>25</v>
      </c>
      <c r="F28" s="38" t="s">
        <v>55</v>
      </c>
      <c r="G28" s="38" t="s">
        <v>71</v>
      </c>
      <c r="H28" s="72" t="s">
        <v>72</v>
      </c>
      <c r="I28" s="39" t="s">
        <v>27</v>
      </c>
      <c r="K28" s="37" t="s">
        <v>23</v>
      </c>
      <c r="L28" s="38" t="s">
        <v>20</v>
      </c>
      <c r="M28" s="38" t="s">
        <v>24</v>
      </c>
      <c r="N28" s="38" t="s">
        <v>25</v>
      </c>
      <c r="O28" s="38" t="s">
        <v>55</v>
      </c>
      <c r="P28" s="38" t="s">
        <v>71</v>
      </c>
      <c r="Q28" s="72" t="s">
        <v>72</v>
      </c>
      <c r="R28" s="39" t="s">
        <v>27</v>
      </c>
    </row>
    <row r="29" spans="1:18" ht="24" customHeight="1">
      <c r="A29" s="45" t="s">
        <v>43</v>
      </c>
      <c r="B29" s="102" t="s">
        <v>85</v>
      </c>
      <c r="C29" s="103"/>
      <c r="D29" s="46" t="s">
        <v>76</v>
      </c>
      <c r="E29" s="47">
        <v>90</v>
      </c>
      <c r="F29" s="47">
        <v>899.99999999999989</v>
      </c>
      <c r="G29" s="77">
        <f>F29*E29</f>
        <v>80999.999999999985</v>
      </c>
      <c r="H29" s="47">
        <v>7</v>
      </c>
      <c r="I29" s="36">
        <f>H29*G29</f>
        <v>566999.99999999988</v>
      </c>
      <c r="K29" s="45" t="s">
        <v>43</v>
      </c>
      <c r="L29" s="46" t="s">
        <v>42</v>
      </c>
      <c r="M29" s="46" t="s">
        <v>75</v>
      </c>
      <c r="N29" s="47">
        <v>280</v>
      </c>
      <c r="O29" s="47">
        <v>180</v>
      </c>
      <c r="P29" s="77">
        <f>O29*N29</f>
        <v>50400</v>
      </c>
      <c r="Q29" s="47">
        <v>7</v>
      </c>
      <c r="R29" s="36">
        <f>Q29*P29</f>
        <v>352800</v>
      </c>
    </row>
    <row r="30" spans="1:18" ht="24" customHeight="1">
      <c r="A30" s="48" t="s">
        <v>43</v>
      </c>
      <c r="B30" s="84" t="s">
        <v>49</v>
      </c>
      <c r="C30" s="85"/>
      <c r="D30" s="46" t="s">
        <v>77</v>
      </c>
      <c r="E30" s="50">
        <v>90</v>
      </c>
      <c r="F30" s="47">
        <v>90</v>
      </c>
      <c r="G30" s="77">
        <f t="shared" ref="G30:G38" si="0">F30*E30</f>
        <v>8100</v>
      </c>
      <c r="H30" s="50">
        <v>7</v>
      </c>
      <c r="I30" s="1">
        <f>H30*G30</f>
        <v>56700</v>
      </c>
      <c r="K30" s="48" t="s">
        <v>43</v>
      </c>
      <c r="L30" s="49" t="s">
        <v>44</v>
      </c>
      <c r="M30" s="46" t="s">
        <v>75</v>
      </c>
      <c r="N30" s="50">
        <v>1</v>
      </c>
      <c r="O30" s="47">
        <v>18000</v>
      </c>
      <c r="P30" s="77">
        <f t="shared" ref="P30:P38" si="1">O30*N30</f>
        <v>18000</v>
      </c>
      <c r="Q30" s="50">
        <v>7</v>
      </c>
      <c r="R30" s="1">
        <f>Q30*P30</f>
        <v>126000</v>
      </c>
    </row>
    <row r="31" spans="1:18" ht="24" customHeight="1">
      <c r="A31" s="48" t="s">
        <v>43</v>
      </c>
      <c r="B31" s="84" t="s">
        <v>84</v>
      </c>
      <c r="C31" s="85"/>
      <c r="D31" s="46" t="s">
        <v>76</v>
      </c>
      <c r="E31" s="50">
        <v>140</v>
      </c>
      <c r="F31" s="47">
        <v>1799.9999999999998</v>
      </c>
      <c r="G31" s="77">
        <f t="shared" si="0"/>
        <v>251999.99999999997</v>
      </c>
      <c r="H31" s="50">
        <v>7</v>
      </c>
      <c r="I31" s="1">
        <f t="shared" ref="I31:I38" si="2">H31*G31</f>
        <v>1763999.9999999998</v>
      </c>
      <c r="K31" s="48" t="s">
        <v>43</v>
      </c>
      <c r="L31" s="49" t="s">
        <v>78</v>
      </c>
      <c r="M31" s="46" t="s">
        <v>76</v>
      </c>
      <c r="N31" s="50">
        <v>10</v>
      </c>
      <c r="O31" s="47">
        <v>899.99999999999989</v>
      </c>
      <c r="P31" s="77">
        <f t="shared" si="1"/>
        <v>8999.9999999999982</v>
      </c>
      <c r="Q31" s="50">
        <v>7</v>
      </c>
      <c r="R31" s="1">
        <f t="shared" ref="R31:R38" si="3">Q31*P31</f>
        <v>62999.999999999985</v>
      </c>
    </row>
    <row r="32" spans="1:18" ht="24" customHeight="1">
      <c r="A32" s="48" t="s">
        <v>43</v>
      </c>
      <c r="B32" s="84" t="s">
        <v>49</v>
      </c>
      <c r="C32" s="85"/>
      <c r="D32" s="46" t="s">
        <v>77</v>
      </c>
      <c r="E32" s="50">
        <v>140</v>
      </c>
      <c r="F32" s="47">
        <v>140</v>
      </c>
      <c r="G32" s="77">
        <f t="shared" si="0"/>
        <v>19600</v>
      </c>
      <c r="H32" s="50">
        <v>7</v>
      </c>
      <c r="I32" s="1">
        <f t="shared" si="2"/>
        <v>137200</v>
      </c>
      <c r="K32" s="48" t="s">
        <v>43</v>
      </c>
      <c r="L32" s="49" t="s">
        <v>79</v>
      </c>
      <c r="M32" s="46" t="s">
        <v>77</v>
      </c>
      <c r="N32" s="50">
        <v>10</v>
      </c>
      <c r="O32" s="47">
        <v>90</v>
      </c>
      <c r="P32" s="77">
        <f t="shared" si="1"/>
        <v>900</v>
      </c>
      <c r="Q32" s="50">
        <v>7</v>
      </c>
      <c r="R32" s="1">
        <f t="shared" si="3"/>
        <v>6300</v>
      </c>
    </row>
    <row r="33" spans="1:18" ht="24" customHeight="1">
      <c r="A33" s="48" t="s">
        <v>43</v>
      </c>
      <c r="B33" s="84" t="s">
        <v>86</v>
      </c>
      <c r="C33" s="85"/>
      <c r="D33" s="46" t="s">
        <v>41</v>
      </c>
      <c r="E33" s="50">
        <v>230</v>
      </c>
      <c r="F33" s="47">
        <v>90</v>
      </c>
      <c r="G33" s="77">
        <f t="shared" si="0"/>
        <v>20700</v>
      </c>
      <c r="H33" s="50">
        <v>7</v>
      </c>
      <c r="I33" s="1">
        <f t="shared" si="2"/>
        <v>144900</v>
      </c>
      <c r="K33" s="48" t="s">
        <v>43</v>
      </c>
      <c r="L33" s="49" t="s">
        <v>80</v>
      </c>
      <c r="M33" s="46" t="s">
        <v>41</v>
      </c>
      <c r="N33" s="50">
        <v>1</v>
      </c>
      <c r="O33" s="47">
        <v>7829.9999999999991</v>
      </c>
      <c r="P33" s="77">
        <f t="shared" si="1"/>
        <v>7829.9999999999991</v>
      </c>
      <c r="Q33" s="50">
        <v>7</v>
      </c>
      <c r="R33" s="1">
        <f t="shared" si="3"/>
        <v>54809.999999999993</v>
      </c>
    </row>
    <row r="34" spans="1:18" ht="24" customHeight="1">
      <c r="A34" s="48" t="s">
        <v>43</v>
      </c>
      <c r="B34" s="84" t="s">
        <v>50</v>
      </c>
      <c r="C34" s="85"/>
      <c r="D34" s="46" t="s">
        <v>41</v>
      </c>
      <c r="E34" s="50">
        <v>1</v>
      </c>
      <c r="F34" s="47">
        <v>1799.9999999999998</v>
      </c>
      <c r="G34" s="77">
        <f t="shared" si="0"/>
        <v>1799.9999999999998</v>
      </c>
      <c r="H34" s="50">
        <v>7</v>
      </c>
      <c r="I34" s="1">
        <f t="shared" si="2"/>
        <v>12599.999999999998</v>
      </c>
      <c r="K34" s="48"/>
      <c r="L34" s="49"/>
      <c r="M34" s="46" t="s">
        <v>22</v>
      </c>
      <c r="N34" s="50"/>
      <c r="O34" s="50"/>
      <c r="P34" s="77">
        <f t="shared" si="1"/>
        <v>0</v>
      </c>
      <c r="Q34" s="50"/>
      <c r="R34" s="1">
        <f t="shared" si="3"/>
        <v>0</v>
      </c>
    </row>
    <row r="35" spans="1:18" ht="24" customHeight="1">
      <c r="A35" s="48" t="s">
        <v>43</v>
      </c>
      <c r="B35" s="84" t="s">
        <v>51</v>
      </c>
      <c r="C35" s="85"/>
      <c r="D35" s="46" t="s">
        <v>41</v>
      </c>
      <c r="E35" s="50">
        <v>1</v>
      </c>
      <c r="F35" s="47">
        <v>38320</v>
      </c>
      <c r="G35" s="77">
        <f t="shared" si="0"/>
        <v>38320</v>
      </c>
      <c r="H35" s="50">
        <v>7</v>
      </c>
      <c r="I35" s="1">
        <f t="shared" si="2"/>
        <v>268240</v>
      </c>
      <c r="K35" s="48"/>
      <c r="L35" s="49"/>
      <c r="M35" s="46" t="s">
        <v>22</v>
      </c>
      <c r="N35" s="50"/>
      <c r="O35" s="50"/>
      <c r="P35" s="77">
        <f t="shared" si="1"/>
        <v>0</v>
      </c>
      <c r="Q35" s="50"/>
      <c r="R35" s="1">
        <f t="shared" si="3"/>
        <v>0</v>
      </c>
    </row>
    <row r="36" spans="1:18" ht="24" customHeight="1">
      <c r="A36" s="48"/>
      <c r="B36" s="84"/>
      <c r="C36" s="85"/>
      <c r="D36" s="46"/>
      <c r="E36" s="50"/>
      <c r="F36" s="50"/>
      <c r="G36" s="79">
        <f t="shared" si="0"/>
        <v>0</v>
      </c>
      <c r="H36" s="50"/>
      <c r="I36" s="1">
        <f t="shared" si="2"/>
        <v>0</v>
      </c>
      <c r="K36" s="48"/>
      <c r="L36" s="49"/>
      <c r="M36" s="46" t="s">
        <v>22</v>
      </c>
      <c r="N36" s="50"/>
      <c r="O36" s="50"/>
      <c r="P36" s="77">
        <f t="shared" si="1"/>
        <v>0</v>
      </c>
      <c r="Q36" s="50"/>
      <c r="R36" s="1">
        <f t="shared" si="3"/>
        <v>0</v>
      </c>
    </row>
    <row r="37" spans="1:18" ht="24" customHeight="1">
      <c r="A37" s="48"/>
      <c r="B37" s="84"/>
      <c r="C37" s="85"/>
      <c r="D37" s="46"/>
      <c r="E37" s="50"/>
      <c r="F37" s="50"/>
      <c r="G37" s="77">
        <f t="shared" si="0"/>
        <v>0</v>
      </c>
      <c r="H37" s="50"/>
      <c r="I37" s="1">
        <f t="shared" si="2"/>
        <v>0</v>
      </c>
      <c r="K37" s="48"/>
      <c r="L37" s="49"/>
      <c r="M37" s="46" t="s">
        <v>22</v>
      </c>
      <c r="N37" s="50"/>
      <c r="O37" s="50"/>
      <c r="P37" s="77">
        <f t="shared" si="1"/>
        <v>0</v>
      </c>
      <c r="Q37" s="50"/>
      <c r="R37" s="1">
        <f t="shared" si="3"/>
        <v>0</v>
      </c>
    </row>
    <row r="38" spans="1:18" ht="24" customHeight="1" thickBot="1">
      <c r="A38" s="51"/>
      <c r="B38" s="88"/>
      <c r="C38" s="89"/>
      <c r="D38" s="52" t="s">
        <v>22</v>
      </c>
      <c r="E38" s="53"/>
      <c r="F38" s="53"/>
      <c r="G38" s="78">
        <f t="shared" si="0"/>
        <v>0</v>
      </c>
      <c r="H38" s="53"/>
      <c r="I38" s="44">
        <f t="shared" si="2"/>
        <v>0</v>
      </c>
      <c r="K38" s="51"/>
      <c r="L38" s="52"/>
      <c r="M38" s="52" t="s">
        <v>22</v>
      </c>
      <c r="N38" s="53"/>
      <c r="O38" s="53"/>
      <c r="P38" s="78">
        <f t="shared" si="1"/>
        <v>0</v>
      </c>
      <c r="Q38" s="53"/>
      <c r="R38" s="44">
        <f t="shared" si="3"/>
        <v>0</v>
      </c>
    </row>
    <row r="39" spans="1:18" ht="24" customHeight="1" thickTop="1" thickBot="1">
      <c r="A39" s="40"/>
      <c r="B39" s="86"/>
      <c r="C39" s="87"/>
      <c r="D39" s="41"/>
      <c r="E39" s="42"/>
      <c r="F39" s="42"/>
      <c r="G39" s="42">
        <f>SUM(G29:G38)</f>
        <v>421519.99999999994</v>
      </c>
      <c r="H39" s="42"/>
      <c r="I39" s="43">
        <f>SUM(I29:I38)</f>
        <v>2950639.9999999995</v>
      </c>
      <c r="K39" s="40"/>
      <c r="L39" s="41"/>
      <c r="M39" s="41"/>
      <c r="N39" s="42"/>
      <c r="O39" s="42"/>
      <c r="P39" s="42">
        <f>SUM(P29:P38)</f>
        <v>86130</v>
      </c>
      <c r="Q39" s="42"/>
      <c r="R39" s="43">
        <f>SUM(R29:R38)</f>
        <v>602910</v>
      </c>
    </row>
    <row r="40" spans="1:18" ht="32.25" customHeight="1" thickBot="1">
      <c r="F40" s="34"/>
      <c r="G40" s="34"/>
      <c r="H40" s="34" t="s">
        <v>30</v>
      </c>
      <c r="I40" s="60">
        <f>SUMIF(D29:D38,"端末",E29:E38)</f>
        <v>230</v>
      </c>
    </row>
    <row r="41" spans="1:18" ht="32.25" customHeight="1" thickBot="1">
      <c r="F41" s="34"/>
      <c r="G41" s="34"/>
      <c r="H41" s="34" t="s">
        <v>39</v>
      </c>
      <c r="I41" s="58">
        <f>IFERROR(I39/I40,"")</f>
        <v>12828.86956521739</v>
      </c>
      <c r="N41" s="34"/>
      <c r="O41" s="34"/>
      <c r="P41" s="34" t="s">
        <v>69</v>
      </c>
      <c r="Q41" s="106">
        <f>R39+I39</f>
        <v>3553549.9999999995</v>
      </c>
      <c r="R41" s="107"/>
    </row>
    <row r="42" spans="1:18" ht="32.25" customHeight="1" thickBot="1">
      <c r="N42" s="34"/>
      <c r="O42" s="34"/>
      <c r="P42" s="34" t="s">
        <v>70</v>
      </c>
      <c r="Q42" s="106">
        <f>(G39+P39)*N13</f>
        <v>30458999.999999996</v>
      </c>
      <c r="R42" s="107"/>
    </row>
    <row r="43" spans="1:18">
      <c r="A43" t="s">
        <v>31</v>
      </c>
    </row>
    <row r="44" spans="1:18">
      <c r="A44" t="s">
        <v>32</v>
      </c>
    </row>
    <row r="45" spans="1:18">
      <c r="A45" t="s">
        <v>56</v>
      </c>
    </row>
  </sheetData>
  <mergeCells count="33">
    <mergeCell ref="A1:A2"/>
    <mergeCell ref="A4:R4"/>
    <mergeCell ref="A5:R5"/>
    <mergeCell ref="B8:I8"/>
    <mergeCell ref="J8:K8"/>
    <mergeCell ref="L8:R8"/>
    <mergeCell ref="A6:R6"/>
    <mergeCell ref="B9:I9"/>
    <mergeCell ref="J9:K9"/>
    <mergeCell ref="L9:R9"/>
    <mergeCell ref="B10:I10"/>
    <mergeCell ref="J10:K10"/>
    <mergeCell ref="L10:R10"/>
    <mergeCell ref="B33:C33"/>
    <mergeCell ref="B11:I11"/>
    <mergeCell ref="J11:K11"/>
    <mergeCell ref="L11:R11"/>
    <mergeCell ref="J20:J21"/>
    <mergeCell ref="M20:N20"/>
    <mergeCell ref="M21:N21"/>
    <mergeCell ref="B28:C28"/>
    <mergeCell ref="B29:C29"/>
    <mergeCell ref="B30:C30"/>
    <mergeCell ref="B31:C31"/>
    <mergeCell ref="B32:C32"/>
    <mergeCell ref="Q41:R41"/>
    <mergeCell ref="Q42:R42"/>
    <mergeCell ref="B34:C34"/>
    <mergeCell ref="B35:C35"/>
    <mergeCell ref="B36:C36"/>
    <mergeCell ref="B37:C37"/>
    <mergeCell ref="B38:C38"/>
    <mergeCell ref="B39:C39"/>
  </mergeCells>
  <phoneticPr fontId="2"/>
  <dataValidations count="3">
    <dataValidation type="list" allowBlank="1" showInputMessage="1" showErrorMessage="1" sqref="D36:D38">
      <formula1>"　,パソコン・タブレット,その他"</formula1>
    </dataValidation>
    <dataValidation type="list" allowBlank="1" showInputMessage="1" showErrorMessage="1" sqref="D29:D35">
      <formula1>"　,端末,キーボード,その他"</formula1>
    </dataValidation>
    <dataValidation type="list" allowBlank="1" showInputMessage="1" showErrorMessage="1" sqref="M29:M38">
      <formula1>"　,端末,キーボード,その他,補助対象外品目"</formula1>
    </dataValidation>
  </dataValidations>
  <pageMargins left="0.7" right="0.7" top="0.75" bottom="0.75" header="0.3" footer="0.3"/>
  <pageSetup paperSize="9" scale="39" orientation="landscape" horizontalDpi="300" verticalDpi="300"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H30"/>
  <sheetViews>
    <sheetView view="pageBreakPreview" zoomScaleNormal="75" zoomScaleSheetLayoutView="100" workbookViewId="0"/>
  </sheetViews>
  <sheetFormatPr defaultRowHeight="13.5"/>
  <cols>
    <col min="1" max="1" width="22.75" style="9" customWidth="1"/>
    <col min="2" max="2" width="10.625" style="9" customWidth="1"/>
    <col min="3" max="3" width="21.375" style="9" customWidth="1"/>
    <col min="4" max="4" width="6.375" style="9" customWidth="1"/>
    <col min="5" max="5" width="17.125" style="9" customWidth="1"/>
    <col min="6" max="6" width="14.5" style="9" customWidth="1"/>
    <col min="7" max="7" width="18.25" style="9" customWidth="1"/>
    <col min="8" max="8" width="6.375" style="9" customWidth="1"/>
    <col min="9" max="256" width="9" style="9"/>
    <col min="257" max="257" width="22.75" style="9" customWidth="1"/>
    <col min="258" max="258" width="10.625" style="9" customWidth="1"/>
    <col min="259" max="259" width="21.375" style="9" customWidth="1"/>
    <col min="260" max="260" width="6.375" style="9" customWidth="1"/>
    <col min="261" max="261" width="17.125" style="9" customWidth="1"/>
    <col min="262" max="262" width="14.5" style="9" customWidth="1"/>
    <col min="263" max="263" width="18.25" style="9" customWidth="1"/>
    <col min="264" max="264" width="6.375" style="9" customWidth="1"/>
    <col min="265" max="512" width="9" style="9"/>
    <col min="513" max="513" width="22.75" style="9" customWidth="1"/>
    <col min="514" max="514" width="10.625" style="9" customWidth="1"/>
    <col min="515" max="515" width="21.375" style="9" customWidth="1"/>
    <col min="516" max="516" width="6.375" style="9" customWidth="1"/>
    <col min="517" max="517" width="17.125" style="9" customWidth="1"/>
    <col min="518" max="518" width="14.5" style="9" customWidth="1"/>
    <col min="519" max="519" width="18.25" style="9" customWidth="1"/>
    <col min="520" max="520" width="6.375" style="9" customWidth="1"/>
    <col min="521" max="768" width="9" style="9"/>
    <col min="769" max="769" width="22.75" style="9" customWidth="1"/>
    <col min="770" max="770" width="10.625" style="9" customWidth="1"/>
    <col min="771" max="771" width="21.375" style="9" customWidth="1"/>
    <col min="772" max="772" width="6.375" style="9" customWidth="1"/>
    <col min="773" max="773" width="17.125" style="9" customWidth="1"/>
    <col min="774" max="774" width="14.5" style="9" customWidth="1"/>
    <col min="775" max="775" width="18.25" style="9" customWidth="1"/>
    <col min="776" max="776" width="6.375" style="9" customWidth="1"/>
    <col min="777" max="1024" width="9" style="9"/>
    <col min="1025" max="1025" width="22.75" style="9" customWidth="1"/>
    <col min="1026" max="1026" width="10.625" style="9" customWidth="1"/>
    <col min="1027" max="1027" width="21.375" style="9" customWidth="1"/>
    <col min="1028" max="1028" width="6.375" style="9" customWidth="1"/>
    <col min="1029" max="1029" width="17.125" style="9" customWidth="1"/>
    <col min="1030" max="1030" width="14.5" style="9" customWidth="1"/>
    <col min="1031" max="1031" width="18.25" style="9" customWidth="1"/>
    <col min="1032" max="1032" width="6.375" style="9" customWidth="1"/>
    <col min="1033" max="1280" width="9" style="9"/>
    <col min="1281" max="1281" width="22.75" style="9" customWidth="1"/>
    <col min="1282" max="1282" width="10.625" style="9" customWidth="1"/>
    <col min="1283" max="1283" width="21.375" style="9" customWidth="1"/>
    <col min="1284" max="1284" width="6.375" style="9" customWidth="1"/>
    <col min="1285" max="1285" width="17.125" style="9" customWidth="1"/>
    <col min="1286" max="1286" width="14.5" style="9" customWidth="1"/>
    <col min="1287" max="1287" width="18.25" style="9" customWidth="1"/>
    <col min="1288" max="1288" width="6.375" style="9" customWidth="1"/>
    <col min="1289" max="1536" width="9" style="9"/>
    <col min="1537" max="1537" width="22.75" style="9" customWidth="1"/>
    <col min="1538" max="1538" width="10.625" style="9" customWidth="1"/>
    <col min="1539" max="1539" width="21.375" style="9" customWidth="1"/>
    <col min="1540" max="1540" width="6.375" style="9" customWidth="1"/>
    <col min="1541" max="1541" width="17.125" style="9" customWidth="1"/>
    <col min="1542" max="1542" width="14.5" style="9" customWidth="1"/>
    <col min="1543" max="1543" width="18.25" style="9" customWidth="1"/>
    <col min="1544" max="1544" width="6.375" style="9" customWidth="1"/>
    <col min="1545" max="1792" width="9" style="9"/>
    <col min="1793" max="1793" width="22.75" style="9" customWidth="1"/>
    <col min="1794" max="1794" width="10.625" style="9" customWidth="1"/>
    <col min="1795" max="1795" width="21.375" style="9" customWidth="1"/>
    <col min="1796" max="1796" width="6.375" style="9" customWidth="1"/>
    <col min="1797" max="1797" width="17.125" style="9" customWidth="1"/>
    <col min="1798" max="1798" width="14.5" style="9" customWidth="1"/>
    <col min="1799" max="1799" width="18.25" style="9" customWidth="1"/>
    <col min="1800" max="1800" width="6.375" style="9" customWidth="1"/>
    <col min="1801" max="2048" width="9" style="9"/>
    <col min="2049" max="2049" width="22.75" style="9" customWidth="1"/>
    <col min="2050" max="2050" width="10.625" style="9" customWidth="1"/>
    <col min="2051" max="2051" width="21.375" style="9" customWidth="1"/>
    <col min="2052" max="2052" width="6.375" style="9" customWidth="1"/>
    <col min="2053" max="2053" width="17.125" style="9" customWidth="1"/>
    <col min="2054" max="2054" width="14.5" style="9" customWidth="1"/>
    <col min="2055" max="2055" width="18.25" style="9" customWidth="1"/>
    <col min="2056" max="2056" width="6.375" style="9" customWidth="1"/>
    <col min="2057" max="2304" width="9" style="9"/>
    <col min="2305" max="2305" width="22.75" style="9" customWidth="1"/>
    <col min="2306" max="2306" width="10.625" style="9" customWidth="1"/>
    <col min="2307" max="2307" width="21.375" style="9" customWidth="1"/>
    <col min="2308" max="2308" width="6.375" style="9" customWidth="1"/>
    <col min="2309" max="2309" width="17.125" style="9" customWidth="1"/>
    <col min="2310" max="2310" width="14.5" style="9" customWidth="1"/>
    <col min="2311" max="2311" width="18.25" style="9" customWidth="1"/>
    <col min="2312" max="2312" width="6.375" style="9" customWidth="1"/>
    <col min="2313" max="2560" width="9" style="9"/>
    <col min="2561" max="2561" width="22.75" style="9" customWidth="1"/>
    <col min="2562" max="2562" width="10.625" style="9" customWidth="1"/>
    <col min="2563" max="2563" width="21.375" style="9" customWidth="1"/>
    <col min="2564" max="2564" width="6.375" style="9" customWidth="1"/>
    <col min="2565" max="2565" width="17.125" style="9" customWidth="1"/>
    <col min="2566" max="2566" width="14.5" style="9" customWidth="1"/>
    <col min="2567" max="2567" width="18.25" style="9" customWidth="1"/>
    <col min="2568" max="2568" width="6.375" style="9" customWidth="1"/>
    <col min="2569" max="2816" width="9" style="9"/>
    <col min="2817" max="2817" width="22.75" style="9" customWidth="1"/>
    <col min="2818" max="2818" width="10.625" style="9" customWidth="1"/>
    <col min="2819" max="2819" width="21.375" style="9" customWidth="1"/>
    <col min="2820" max="2820" width="6.375" style="9" customWidth="1"/>
    <col min="2821" max="2821" width="17.125" style="9" customWidth="1"/>
    <col min="2822" max="2822" width="14.5" style="9" customWidth="1"/>
    <col min="2823" max="2823" width="18.25" style="9" customWidth="1"/>
    <col min="2824" max="2824" width="6.375" style="9" customWidth="1"/>
    <col min="2825" max="3072" width="9" style="9"/>
    <col min="3073" max="3073" width="22.75" style="9" customWidth="1"/>
    <col min="3074" max="3074" width="10.625" style="9" customWidth="1"/>
    <col min="3075" max="3075" width="21.375" style="9" customWidth="1"/>
    <col min="3076" max="3076" width="6.375" style="9" customWidth="1"/>
    <col min="3077" max="3077" width="17.125" style="9" customWidth="1"/>
    <col min="3078" max="3078" width="14.5" style="9" customWidth="1"/>
    <col min="3079" max="3079" width="18.25" style="9" customWidth="1"/>
    <col min="3080" max="3080" width="6.375" style="9" customWidth="1"/>
    <col min="3081" max="3328" width="9" style="9"/>
    <col min="3329" max="3329" width="22.75" style="9" customWidth="1"/>
    <col min="3330" max="3330" width="10.625" style="9" customWidth="1"/>
    <col min="3331" max="3331" width="21.375" style="9" customWidth="1"/>
    <col min="3332" max="3332" width="6.375" style="9" customWidth="1"/>
    <col min="3333" max="3333" width="17.125" style="9" customWidth="1"/>
    <col min="3334" max="3334" width="14.5" style="9" customWidth="1"/>
    <col min="3335" max="3335" width="18.25" style="9" customWidth="1"/>
    <col min="3336" max="3336" width="6.375" style="9" customWidth="1"/>
    <col min="3337" max="3584" width="9" style="9"/>
    <col min="3585" max="3585" width="22.75" style="9" customWidth="1"/>
    <col min="3586" max="3586" width="10.625" style="9" customWidth="1"/>
    <col min="3587" max="3587" width="21.375" style="9" customWidth="1"/>
    <col min="3588" max="3588" width="6.375" style="9" customWidth="1"/>
    <col min="3589" max="3589" width="17.125" style="9" customWidth="1"/>
    <col min="3590" max="3590" width="14.5" style="9" customWidth="1"/>
    <col min="3591" max="3591" width="18.25" style="9" customWidth="1"/>
    <col min="3592" max="3592" width="6.375" style="9" customWidth="1"/>
    <col min="3593" max="3840" width="9" style="9"/>
    <col min="3841" max="3841" width="22.75" style="9" customWidth="1"/>
    <col min="3842" max="3842" width="10.625" style="9" customWidth="1"/>
    <col min="3843" max="3843" width="21.375" style="9" customWidth="1"/>
    <col min="3844" max="3844" width="6.375" style="9" customWidth="1"/>
    <col min="3845" max="3845" width="17.125" style="9" customWidth="1"/>
    <col min="3846" max="3846" width="14.5" style="9" customWidth="1"/>
    <col min="3847" max="3847" width="18.25" style="9" customWidth="1"/>
    <col min="3848" max="3848" width="6.375" style="9" customWidth="1"/>
    <col min="3849" max="4096" width="9" style="9"/>
    <col min="4097" max="4097" width="22.75" style="9" customWidth="1"/>
    <col min="4098" max="4098" width="10.625" style="9" customWidth="1"/>
    <col min="4099" max="4099" width="21.375" style="9" customWidth="1"/>
    <col min="4100" max="4100" width="6.375" style="9" customWidth="1"/>
    <col min="4101" max="4101" width="17.125" style="9" customWidth="1"/>
    <col min="4102" max="4102" width="14.5" style="9" customWidth="1"/>
    <col min="4103" max="4103" width="18.25" style="9" customWidth="1"/>
    <col min="4104" max="4104" width="6.375" style="9" customWidth="1"/>
    <col min="4105" max="4352" width="9" style="9"/>
    <col min="4353" max="4353" width="22.75" style="9" customWidth="1"/>
    <col min="4354" max="4354" width="10.625" style="9" customWidth="1"/>
    <col min="4355" max="4355" width="21.375" style="9" customWidth="1"/>
    <col min="4356" max="4356" width="6.375" style="9" customWidth="1"/>
    <col min="4357" max="4357" width="17.125" style="9" customWidth="1"/>
    <col min="4358" max="4358" width="14.5" style="9" customWidth="1"/>
    <col min="4359" max="4359" width="18.25" style="9" customWidth="1"/>
    <col min="4360" max="4360" width="6.375" style="9" customWidth="1"/>
    <col min="4361" max="4608" width="9" style="9"/>
    <col min="4609" max="4609" width="22.75" style="9" customWidth="1"/>
    <col min="4610" max="4610" width="10.625" style="9" customWidth="1"/>
    <col min="4611" max="4611" width="21.375" style="9" customWidth="1"/>
    <col min="4612" max="4612" width="6.375" style="9" customWidth="1"/>
    <col min="4613" max="4613" width="17.125" style="9" customWidth="1"/>
    <col min="4614" max="4614" width="14.5" style="9" customWidth="1"/>
    <col min="4615" max="4615" width="18.25" style="9" customWidth="1"/>
    <col min="4616" max="4616" width="6.375" style="9" customWidth="1"/>
    <col min="4617" max="4864" width="9" style="9"/>
    <col min="4865" max="4865" width="22.75" style="9" customWidth="1"/>
    <col min="4866" max="4866" width="10.625" style="9" customWidth="1"/>
    <col min="4867" max="4867" width="21.375" style="9" customWidth="1"/>
    <col min="4868" max="4868" width="6.375" style="9" customWidth="1"/>
    <col min="4869" max="4869" width="17.125" style="9" customWidth="1"/>
    <col min="4870" max="4870" width="14.5" style="9" customWidth="1"/>
    <col min="4871" max="4871" width="18.25" style="9" customWidth="1"/>
    <col min="4872" max="4872" width="6.375" style="9" customWidth="1"/>
    <col min="4873" max="5120" width="9" style="9"/>
    <col min="5121" max="5121" width="22.75" style="9" customWidth="1"/>
    <col min="5122" max="5122" width="10.625" style="9" customWidth="1"/>
    <col min="5123" max="5123" width="21.375" style="9" customWidth="1"/>
    <col min="5124" max="5124" width="6.375" style="9" customWidth="1"/>
    <col min="5125" max="5125" width="17.125" style="9" customWidth="1"/>
    <col min="5126" max="5126" width="14.5" style="9" customWidth="1"/>
    <col min="5127" max="5127" width="18.25" style="9" customWidth="1"/>
    <col min="5128" max="5128" width="6.375" style="9" customWidth="1"/>
    <col min="5129" max="5376" width="9" style="9"/>
    <col min="5377" max="5377" width="22.75" style="9" customWidth="1"/>
    <col min="5378" max="5378" width="10.625" style="9" customWidth="1"/>
    <col min="5379" max="5379" width="21.375" style="9" customWidth="1"/>
    <col min="5380" max="5380" width="6.375" style="9" customWidth="1"/>
    <col min="5381" max="5381" width="17.125" style="9" customWidth="1"/>
    <col min="5382" max="5382" width="14.5" style="9" customWidth="1"/>
    <col min="5383" max="5383" width="18.25" style="9" customWidth="1"/>
    <col min="5384" max="5384" width="6.375" style="9" customWidth="1"/>
    <col min="5385" max="5632" width="9" style="9"/>
    <col min="5633" max="5633" width="22.75" style="9" customWidth="1"/>
    <col min="5634" max="5634" width="10.625" style="9" customWidth="1"/>
    <col min="5635" max="5635" width="21.375" style="9" customWidth="1"/>
    <col min="5636" max="5636" width="6.375" style="9" customWidth="1"/>
    <col min="5637" max="5637" width="17.125" style="9" customWidth="1"/>
    <col min="5638" max="5638" width="14.5" style="9" customWidth="1"/>
    <col min="5639" max="5639" width="18.25" style="9" customWidth="1"/>
    <col min="5640" max="5640" width="6.375" style="9" customWidth="1"/>
    <col min="5641" max="5888" width="9" style="9"/>
    <col min="5889" max="5889" width="22.75" style="9" customWidth="1"/>
    <col min="5890" max="5890" width="10.625" style="9" customWidth="1"/>
    <col min="5891" max="5891" width="21.375" style="9" customWidth="1"/>
    <col min="5892" max="5892" width="6.375" style="9" customWidth="1"/>
    <col min="5893" max="5893" width="17.125" style="9" customWidth="1"/>
    <col min="5894" max="5894" width="14.5" style="9" customWidth="1"/>
    <col min="5895" max="5895" width="18.25" style="9" customWidth="1"/>
    <col min="5896" max="5896" width="6.375" style="9" customWidth="1"/>
    <col min="5897" max="6144" width="9" style="9"/>
    <col min="6145" max="6145" width="22.75" style="9" customWidth="1"/>
    <col min="6146" max="6146" width="10.625" style="9" customWidth="1"/>
    <col min="6147" max="6147" width="21.375" style="9" customWidth="1"/>
    <col min="6148" max="6148" width="6.375" style="9" customWidth="1"/>
    <col min="6149" max="6149" width="17.125" style="9" customWidth="1"/>
    <col min="6150" max="6150" width="14.5" style="9" customWidth="1"/>
    <col min="6151" max="6151" width="18.25" style="9" customWidth="1"/>
    <col min="6152" max="6152" width="6.375" style="9" customWidth="1"/>
    <col min="6153" max="6400" width="9" style="9"/>
    <col min="6401" max="6401" width="22.75" style="9" customWidth="1"/>
    <col min="6402" max="6402" width="10.625" style="9" customWidth="1"/>
    <col min="6403" max="6403" width="21.375" style="9" customWidth="1"/>
    <col min="6404" max="6404" width="6.375" style="9" customWidth="1"/>
    <col min="6405" max="6405" width="17.125" style="9" customWidth="1"/>
    <col min="6406" max="6406" width="14.5" style="9" customWidth="1"/>
    <col min="6407" max="6407" width="18.25" style="9" customWidth="1"/>
    <col min="6408" max="6408" width="6.375" style="9" customWidth="1"/>
    <col min="6409" max="6656" width="9" style="9"/>
    <col min="6657" max="6657" width="22.75" style="9" customWidth="1"/>
    <col min="6658" max="6658" width="10.625" style="9" customWidth="1"/>
    <col min="6659" max="6659" width="21.375" style="9" customWidth="1"/>
    <col min="6660" max="6660" width="6.375" style="9" customWidth="1"/>
    <col min="6661" max="6661" width="17.125" style="9" customWidth="1"/>
    <col min="6662" max="6662" width="14.5" style="9" customWidth="1"/>
    <col min="6663" max="6663" width="18.25" style="9" customWidth="1"/>
    <col min="6664" max="6664" width="6.375" style="9" customWidth="1"/>
    <col min="6665" max="6912" width="9" style="9"/>
    <col min="6913" max="6913" width="22.75" style="9" customWidth="1"/>
    <col min="6914" max="6914" width="10.625" style="9" customWidth="1"/>
    <col min="6915" max="6915" width="21.375" style="9" customWidth="1"/>
    <col min="6916" max="6916" width="6.375" style="9" customWidth="1"/>
    <col min="6917" max="6917" width="17.125" style="9" customWidth="1"/>
    <col min="6918" max="6918" width="14.5" style="9" customWidth="1"/>
    <col min="6919" max="6919" width="18.25" style="9" customWidth="1"/>
    <col min="6920" max="6920" width="6.375" style="9" customWidth="1"/>
    <col min="6921" max="7168" width="9" style="9"/>
    <col min="7169" max="7169" width="22.75" style="9" customWidth="1"/>
    <col min="7170" max="7170" width="10.625" style="9" customWidth="1"/>
    <col min="7171" max="7171" width="21.375" style="9" customWidth="1"/>
    <col min="7172" max="7172" width="6.375" style="9" customWidth="1"/>
    <col min="7173" max="7173" width="17.125" style="9" customWidth="1"/>
    <col min="7174" max="7174" width="14.5" style="9" customWidth="1"/>
    <col min="7175" max="7175" width="18.25" style="9" customWidth="1"/>
    <col min="7176" max="7176" width="6.375" style="9" customWidth="1"/>
    <col min="7177" max="7424" width="9" style="9"/>
    <col min="7425" max="7425" width="22.75" style="9" customWidth="1"/>
    <col min="7426" max="7426" width="10.625" style="9" customWidth="1"/>
    <col min="7427" max="7427" width="21.375" style="9" customWidth="1"/>
    <col min="7428" max="7428" width="6.375" style="9" customWidth="1"/>
    <col min="7429" max="7429" width="17.125" style="9" customWidth="1"/>
    <col min="7430" max="7430" width="14.5" style="9" customWidth="1"/>
    <col min="7431" max="7431" width="18.25" style="9" customWidth="1"/>
    <col min="7432" max="7432" width="6.375" style="9" customWidth="1"/>
    <col min="7433" max="7680" width="9" style="9"/>
    <col min="7681" max="7681" width="22.75" style="9" customWidth="1"/>
    <col min="7682" max="7682" width="10.625" style="9" customWidth="1"/>
    <col min="7683" max="7683" width="21.375" style="9" customWidth="1"/>
    <col min="7684" max="7684" width="6.375" style="9" customWidth="1"/>
    <col min="7685" max="7685" width="17.125" style="9" customWidth="1"/>
    <col min="7686" max="7686" width="14.5" style="9" customWidth="1"/>
    <col min="7687" max="7687" width="18.25" style="9" customWidth="1"/>
    <col min="7688" max="7688" width="6.375" style="9" customWidth="1"/>
    <col min="7689" max="7936" width="9" style="9"/>
    <col min="7937" max="7937" width="22.75" style="9" customWidth="1"/>
    <col min="7938" max="7938" width="10.625" style="9" customWidth="1"/>
    <col min="7939" max="7939" width="21.375" style="9" customWidth="1"/>
    <col min="7940" max="7940" width="6.375" style="9" customWidth="1"/>
    <col min="7941" max="7941" width="17.125" style="9" customWidth="1"/>
    <col min="7942" max="7942" width="14.5" style="9" customWidth="1"/>
    <col min="7943" max="7943" width="18.25" style="9" customWidth="1"/>
    <col min="7944" max="7944" width="6.375" style="9" customWidth="1"/>
    <col min="7945" max="8192" width="9" style="9"/>
    <col min="8193" max="8193" width="22.75" style="9" customWidth="1"/>
    <col min="8194" max="8194" width="10.625" style="9" customWidth="1"/>
    <col min="8195" max="8195" width="21.375" style="9" customWidth="1"/>
    <col min="8196" max="8196" width="6.375" style="9" customWidth="1"/>
    <col min="8197" max="8197" width="17.125" style="9" customWidth="1"/>
    <col min="8198" max="8198" width="14.5" style="9" customWidth="1"/>
    <col min="8199" max="8199" width="18.25" style="9" customWidth="1"/>
    <col min="8200" max="8200" width="6.375" style="9" customWidth="1"/>
    <col min="8201" max="8448" width="9" style="9"/>
    <col min="8449" max="8449" width="22.75" style="9" customWidth="1"/>
    <col min="8450" max="8450" width="10.625" style="9" customWidth="1"/>
    <col min="8451" max="8451" width="21.375" style="9" customWidth="1"/>
    <col min="8452" max="8452" width="6.375" style="9" customWidth="1"/>
    <col min="8453" max="8453" width="17.125" style="9" customWidth="1"/>
    <col min="8454" max="8454" width="14.5" style="9" customWidth="1"/>
    <col min="8455" max="8455" width="18.25" style="9" customWidth="1"/>
    <col min="8456" max="8456" width="6.375" style="9" customWidth="1"/>
    <col min="8457" max="8704" width="9" style="9"/>
    <col min="8705" max="8705" width="22.75" style="9" customWidth="1"/>
    <col min="8706" max="8706" width="10.625" style="9" customWidth="1"/>
    <col min="8707" max="8707" width="21.375" style="9" customWidth="1"/>
    <col min="8708" max="8708" width="6.375" style="9" customWidth="1"/>
    <col min="8709" max="8709" width="17.125" style="9" customWidth="1"/>
    <col min="8710" max="8710" width="14.5" style="9" customWidth="1"/>
    <col min="8711" max="8711" width="18.25" style="9" customWidth="1"/>
    <col min="8712" max="8712" width="6.375" style="9" customWidth="1"/>
    <col min="8713" max="8960" width="9" style="9"/>
    <col min="8961" max="8961" width="22.75" style="9" customWidth="1"/>
    <col min="8962" max="8962" width="10.625" style="9" customWidth="1"/>
    <col min="8963" max="8963" width="21.375" style="9" customWidth="1"/>
    <col min="8964" max="8964" width="6.375" style="9" customWidth="1"/>
    <col min="8965" max="8965" width="17.125" style="9" customWidth="1"/>
    <col min="8966" max="8966" width="14.5" style="9" customWidth="1"/>
    <col min="8967" max="8967" width="18.25" style="9" customWidth="1"/>
    <col min="8968" max="8968" width="6.375" style="9" customWidth="1"/>
    <col min="8969" max="9216" width="9" style="9"/>
    <col min="9217" max="9217" width="22.75" style="9" customWidth="1"/>
    <col min="9218" max="9218" width="10.625" style="9" customWidth="1"/>
    <col min="9219" max="9219" width="21.375" style="9" customWidth="1"/>
    <col min="9220" max="9220" width="6.375" style="9" customWidth="1"/>
    <col min="9221" max="9221" width="17.125" style="9" customWidth="1"/>
    <col min="9222" max="9222" width="14.5" style="9" customWidth="1"/>
    <col min="9223" max="9223" width="18.25" style="9" customWidth="1"/>
    <col min="9224" max="9224" width="6.375" style="9" customWidth="1"/>
    <col min="9225" max="9472" width="9" style="9"/>
    <col min="9473" max="9473" width="22.75" style="9" customWidth="1"/>
    <col min="9474" max="9474" width="10.625" style="9" customWidth="1"/>
    <col min="9475" max="9475" width="21.375" style="9" customWidth="1"/>
    <col min="9476" max="9476" width="6.375" style="9" customWidth="1"/>
    <col min="9477" max="9477" width="17.125" style="9" customWidth="1"/>
    <col min="9478" max="9478" width="14.5" style="9" customWidth="1"/>
    <col min="9479" max="9479" width="18.25" style="9" customWidth="1"/>
    <col min="9480" max="9480" width="6.375" style="9" customWidth="1"/>
    <col min="9481" max="9728" width="9" style="9"/>
    <col min="9729" max="9729" width="22.75" style="9" customWidth="1"/>
    <col min="9730" max="9730" width="10.625" style="9" customWidth="1"/>
    <col min="9731" max="9731" width="21.375" style="9" customWidth="1"/>
    <col min="9732" max="9732" width="6.375" style="9" customWidth="1"/>
    <col min="9733" max="9733" width="17.125" style="9" customWidth="1"/>
    <col min="9734" max="9734" width="14.5" style="9" customWidth="1"/>
    <col min="9735" max="9735" width="18.25" style="9" customWidth="1"/>
    <col min="9736" max="9736" width="6.375" style="9" customWidth="1"/>
    <col min="9737" max="9984" width="9" style="9"/>
    <col min="9985" max="9985" width="22.75" style="9" customWidth="1"/>
    <col min="9986" max="9986" width="10.625" style="9" customWidth="1"/>
    <col min="9987" max="9987" width="21.375" style="9" customWidth="1"/>
    <col min="9988" max="9988" width="6.375" style="9" customWidth="1"/>
    <col min="9989" max="9989" width="17.125" style="9" customWidth="1"/>
    <col min="9990" max="9990" width="14.5" style="9" customWidth="1"/>
    <col min="9991" max="9991" width="18.25" style="9" customWidth="1"/>
    <col min="9992" max="9992" width="6.375" style="9" customWidth="1"/>
    <col min="9993" max="10240" width="9" style="9"/>
    <col min="10241" max="10241" width="22.75" style="9" customWidth="1"/>
    <col min="10242" max="10242" width="10.625" style="9" customWidth="1"/>
    <col min="10243" max="10243" width="21.375" style="9" customWidth="1"/>
    <col min="10244" max="10244" width="6.375" style="9" customWidth="1"/>
    <col min="10245" max="10245" width="17.125" style="9" customWidth="1"/>
    <col min="10246" max="10246" width="14.5" style="9" customWidth="1"/>
    <col min="10247" max="10247" width="18.25" style="9" customWidth="1"/>
    <col min="10248" max="10248" width="6.375" style="9" customWidth="1"/>
    <col min="10249" max="10496" width="9" style="9"/>
    <col min="10497" max="10497" width="22.75" style="9" customWidth="1"/>
    <col min="10498" max="10498" width="10.625" style="9" customWidth="1"/>
    <col min="10499" max="10499" width="21.375" style="9" customWidth="1"/>
    <col min="10500" max="10500" width="6.375" style="9" customWidth="1"/>
    <col min="10501" max="10501" width="17.125" style="9" customWidth="1"/>
    <col min="10502" max="10502" width="14.5" style="9" customWidth="1"/>
    <col min="10503" max="10503" width="18.25" style="9" customWidth="1"/>
    <col min="10504" max="10504" width="6.375" style="9" customWidth="1"/>
    <col min="10505" max="10752" width="9" style="9"/>
    <col min="10753" max="10753" width="22.75" style="9" customWidth="1"/>
    <col min="10754" max="10754" width="10.625" style="9" customWidth="1"/>
    <col min="10755" max="10755" width="21.375" style="9" customWidth="1"/>
    <col min="10756" max="10756" width="6.375" style="9" customWidth="1"/>
    <col min="10757" max="10757" width="17.125" style="9" customWidth="1"/>
    <col min="10758" max="10758" width="14.5" style="9" customWidth="1"/>
    <col min="10759" max="10759" width="18.25" style="9" customWidth="1"/>
    <col min="10760" max="10760" width="6.375" style="9" customWidth="1"/>
    <col min="10761" max="11008" width="9" style="9"/>
    <col min="11009" max="11009" width="22.75" style="9" customWidth="1"/>
    <col min="11010" max="11010" width="10.625" style="9" customWidth="1"/>
    <col min="11011" max="11011" width="21.375" style="9" customWidth="1"/>
    <col min="11012" max="11012" width="6.375" style="9" customWidth="1"/>
    <col min="11013" max="11013" width="17.125" style="9" customWidth="1"/>
    <col min="11014" max="11014" width="14.5" style="9" customWidth="1"/>
    <col min="11015" max="11015" width="18.25" style="9" customWidth="1"/>
    <col min="11016" max="11016" width="6.375" style="9" customWidth="1"/>
    <col min="11017" max="11264" width="9" style="9"/>
    <col min="11265" max="11265" width="22.75" style="9" customWidth="1"/>
    <col min="11266" max="11266" width="10.625" style="9" customWidth="1"/>
    <col min="11267" max="11267" width="21.375" style="9" customWidth="1"/>
    <col min="11268" max="11268" width="6.375" style="9" customWidth="1"/>
    <col min="11269" max="11269" width="17.125" style="9" customWidth="1"/>
    <col min="11270" max="11270" width="14.5" style="9" customWidth="1"/>
    <col min="11271" max="11271" width="18.25" style="9" customWidth="1"/>
    <col min="11272" max="11272" width="6.375" style="9" customWidth="1"/>
    <col min="11273" max="11520" width="9" style="9"/>
    <col min="11521" max="11521" width="22.75" style="9" customWidth="1"/>
    <col min="11522" max="11522" width="10.625" style="9" customWidth="1"/>
    <col min="11523" max="11523" width="21.375" style="9" customWidth="1"/>
    <col min="11524" max="11524" width="6.375" style="9" customWidth="1"/>
    <col min="11525" max="11525" width="17.125" style="9" customWidth="1"/>
    <col min="11526" max="11526" width="14.5" style="9" customWidth="1"/>
    <col min="11527" max="11527" width="18.25" style="9" customWidth="1"/>
    <col min="11528" max="11528" width="6.375" style="9" customWidth="1"/>
    <col min="11529" max="11776" width="9" style="9"/>
    <col min="11777" max="11777" width="22.75" style="9" customWidth="1"/>
    <col min="11778" max="11778" width="10.625" style="9" customWidth="1"/>
    <col min="11779" max="11779" width="21.375" style="9" customWidth="1"/>
    <col min="11780" max="11780" width="6.375" style="9" customWidth="1"/>
    <col min="11781" max="11781" width="17.125" style="9" customWidth="1"/>
    <col min="11782" max="11782" width="14.5" style="9" customWidth="1"/>
    <col min="11783" max="11783" width="18.25" style="9" customWidth="1"/>
    <col min="11784" max="11784" width="6.375" style="9" customWidth="1"/>
    <col min="11785" max="12032" width="9" style="9"/>
    <col min="12033" max="12033" width="22.75" style="9" customWidth="1"/>
    <col min="12034" max="12034" width="10.625" style="9" customWidth="1"/>
    <col min="12035" max="12035" width="21.375" style="9" customWidth="1"/>
    <col min="12036" max="12036" width="6.375" style="9" customWidth="1"/>
    <col min="12037" max="12037" width="17.125" style="9" customWidth="1"/>
    <col min="12038" max="12038" width="14.5" style="9" customWidth="1"/>
    <col min="12039" max="12039" width="18.25" style="9" customWidth="1"/>
    <col min="12040" max="12040" width="6.375" style="9" customWidth="1"/>
    <col min="12041" max="12288" width="9" style="9"/>
    <col min="12289" max="12289" width="22.75" style="9" customWidth="1"/>
    <col min="12290" max="12290" width="10.625" style="9" customWidth="1"/>
    <col min="12291" max="12291" width="21.375" style="9" customWidth="1"/>
    <col min="12292" max="12292" width="6.375" style="9" customWidth="1"/>
    <col min="12293" max="12293" width="17.125" style="9" customWidth="1"/>
    <col min="12294" max="12294" width="14.5" style="9" customWidth="1"/>
    <col min="12295" max="12295" width="18.25" style="9" customWidth="1"/>
    <col min="12296" max="12296" width="6.375" style="9" customWidth="1"/>
    <col min="12297" max="12544" width="9" style="9"/>
    <col min="12545" max="12545" width="22.75" style="9" customWidth="1"/>
    <col min="12546" max="12546" width="10.625" style="9" customWidth="1"/>
    <col min="12547" max="12547" width="21.375" style="9" customWidth="1"/>
    <col min="12548" max="12548" width="6.375" style="9" customWidth="1"/>
    <col min="12549" max="12549" width="17.125" style="9" customWidth="1"/>
    <col min="12550" max="12550" width="14.5" style="9" customWidth="1"/>
    <col min="12551" max="12551" width="18.25" style="9" customWidth="1"/>
    <col min="12552" max="12552" width="6.375" style="9" customWidth="1"/>
    <col min="12553" max="12800" width="9" style="9"/>
    <col min="12801" max="12801" width="22.75" style="9" customWidth="1"/>
    <col min="12802" max="12802" width="10.625" style="9" customWidth="1"/>
    <col min="12803" max="12803" width="21.375" style="9" customWidth="1"/>
    <col min="12804" max="12804" width="6.375" style="9" customWidth="1"/>
    <col min="12805" max="12805" width="17.125" style="9" customWidth="1"/>
    <col min="12806" max="12806" width="14.5" style="9" customWidth="1"/>
    <col min="12807" max="12807" width="18.25" style="9" customWidth="1"/>
    <col min="12808" max="12808" width="6.375" style="9" customWidth="1"/>
    <col min="12809" max="13056" width="9" style="9"/>
    <col min="13057" max="13057" width="22.75" style="9" customWidth="1"/>
    <col min="13058" max="13058" width="10.625" style="9" customWidth="1"/>
    <col min="13059" max="13059" width="21.375" style="9" customWidth="1"/>
    <col min="13060" max="13060" width="6.375" style="9" customWidth="1"/>
    <col min="13061" max="13061" width="17.125" style="9" customWidth="1"/>
    <col min="13062" max="13062" width="14.5" style="9" customWidth="1"/>
    <col min="13063" max="13063" width="18.25" style="9" customWidth="1"/>
    <col min="13064" max="13064" width="6.375" style="9" customWidth="1"/>
    <col min="13065" max="13312" width="9" style="9"/>
    <col min="13313" max="13313" width="22.75" style="9" customWidth="1"/>
    <col min="13314" max="13314" width="10.625" style="9" customWidth="1"/>
    <col min="13315" max="13315" width="21.375" style="9" customWidth="1"/>
    <col min="13316" max="13316" width="6.375" style="9" customWidth="1"/>
    <col min="13317" max="13317" width="17.125" style="9" customWidth="1"/>
    <col min="13318" max="13318" width="14.5" style="9" customWidth="1"/>
    <col min="13319" max="13319" width="18.25" style="9" customWidth="1"/>
    <col min="13320" max="13320" width="6.375" style="9" customWidth="1"/>
    <col min="13321" max="13568" width="9" style="9"/>
    <col min="13569" max="13569" width="22.75" style="9" customWidth="1"/>
    <col min="13570" max="13570" width="10.625" style="9" customWidth="1"/>
    <col min="13571" max="13571" width="21.375" style="9" customWidth="1"/>
    <col min="13572" max="13572" width="6.375" style="9" customWidth="1"/>
    <col min="13573" max="13573" width="17.125" style="9" customWidth="1"/>
    <col min="13574" max="13574" width="14.5" style="9" customWidth="1"/>
    <col min="13575" max="13575" width="18.25" style="9" customWidth="1"/>
    <col min="13576" max="13576" width="6.375" style="9" customWidth="1"/>
    <col min="13577" max="13824" width="9" style="9"/>
    <col min="13825" max="13825" width="22.75" style="9" customWidth="1"/>
    <col min="13826" max="13826" width="10.625" style="9" customWidth="1"/>
    <col min="13827" max="13827" width="21.375" style="9" customWidth="1"/>
    <col min="13828" max="13828" width="6.375" style="9" customWidth="1"/>
    <col min="13829" max="13829" width="17.125" style="9" customWidth="1"/>
    <col min="13830" max="13830" width="14.5" style="9" customWidth="1"/>
    <col min="13831" max="13831" width="18.25" style="9" customWidth="1"/>
    <col min="13832" max="13832" width="6.375" style="9" customWidth="1"/>
    <col min="13833" max="14080" width="9" style="9"/>
    <col min="14081" max="14081" width="22.75" style="9" customWidth="1"/>
    <col min="14082" max="14082" width="10.625" style="9" customWidth="1"/>
    <col min="14083" max="14083" width="21.375" style="9" customWidth="1"/>
    <col min="14084" max="14084" width="6.375" style="9" customWidth="1"/>
    <col min="14085" max="14085" width="17.125" style="9" customWidth="1"/>
    <col min="14086" max="14086" width="14.5" style="9" customWidth="1"/>
    <col min="14087" max="14087" width="18.25" style="9" customWidth="1"/>
    <col min="14088" max="14088" width="6.375" style="9" customWidth="1"/>
    <col min="14089" max="14336" width="9" style="9"/>
    <col min="14337" max="14337" width="22.75" style="9" customWidth="1"/>
    <col min="14338" max="14338" width="10.625" style="9" customWidth="1"/>
    <col min="14339" max="14339" width="21.375" style="9" customWidth="1"/>
    <col min="14340" max="14340" width="6.375" style="9" customWidth="1"/>
    <col min="14341" max="14341" width="17.125" style="9" customWidth="1"/>
    <col min="14342" max="14342" width="14.5" style="9" customWidth="1"/>
    <col min="14343" max="14343" width="18.25" style="9" customWidth="1"/>
    <col min="14344" max="14344" width="6.375" style="9" customWidth="1"/>
    <col min="14345" max="14592" width="9" style="9"/>
    <col min="14593" max="14593" width="22.75" style="9" customWidth="1"/>
    <col min="14594" max="14594" width="10.625" style="9" customWidth="1"/>
    <col min="14595" max="14595" width="21.375" style="9" customWidth="1"/>
    <col min="14596" max="14596" width="6.375" style="9" customWidth="1"/>
    <col min="14597" max="14597" width="17.125" style="9" customWidth="1"/>
    <col min="14598" max="14598" width="14.5" style="9" customWidth="1"/>
    <col min="14599" max="14599" width="18.25" style="9" customWidth="1"/>
    <col min="14600" max="14600" width="6.375" style="9" customWidth="1"/>
    <col min="14601" max="14848" width="9" style="9"/>
    <col min="14849" max="14849" width="22.75" style="9" customWidth="1"/>
    <col min="14850" max="14850" width="10.625" style="9" customWidth="1"/>
    <col min="14851" max="14851" width="21.375" style="9" customWidth="1"/>
    <col min="14852" max="14852" width="6.375" style="9" customWidth="1"/>
    <col min="14853" max="14853" width="17.125" style="9" customWidth="1"/>
    <col min="14854" max="14854" width="14.5" style="9" customWidth="1"/>
    <col min="14855" max="14855" width="18.25" style="9" customWidth="1"/>
    <col min="14856" max="14856" width="6.375" style="9" customWidth="1"/>
    <col min="14857" max="15104" width="9" style="9"/>
    <col min="15105" max="15105" width="22.75" style="9" customWidth="1"/>
    <col min="15106" max="15106" width="10.625" style="9" customWidth="1"/>
    <col min="15107" max="15107" width="21.375" style="9" customWidth="1"/>
    <col min="15108" max="15108" width="6.375" style="9" customWidth="1"/>
    <col min="15109" max="15109" width="17.125" style="9" customWidth="1"/>
    <col min="15110" max="15110" width="14.5" style="9" customWidth="1"/>
    <col min="15111" max="15111" width="18.25" style="9" customWidth="1"/>
    <col min="15112" max="15112" width="6.375" style="9" customWidth="1"/>
    <col min="15113" max="15360" width="9" style="9"/>
    <col min="15361" max="15361" width="22.75" style="9" customWidth="1"/>
    <col min="15362" max="15362" width="10.625" style="9" customWidth="1"/>
    <col min="15363" max="15363" width="21.375" style="9" customWidth="1"/>
    <col min="15364" max="15364" width="6.375" style="9" customWidth="1"/>
    <col min="15365" max="15365" width="17.125" style="9" customWidth="1"/>
    <col min="15366" max="15366" width="14.5" style="9" customWidth="1"/>
    <col min="15367" max="15367" width="18.25" style="9" customWidth="1"/>
    <col min="15368" max="15368" width="6.375" style="9" customWidth="1"/>
    <col min="15369" max="15616" width="9" style="9"/>
    <col min="15617" max="15617" width="22.75" style="9" customWidth="1"/>
    <col min="15618" max="15618" width="10.625" style="9" customWidth="1"/>
    <col min="15619" max="15619" width="21.375" style="9" customWidth="1"/>
    <col min="15620" max="15620" width="6.375" style="9" customWidth="1"/>
    <col min="15621" max="15621" width="17.125" style="9" customWidth="1"/>
    <col min="15622" max="15622" width="14.5" style="9" customWidth="1"/>
    <col min="15623" max="15623" width="18.25" style="9" customWidth="1"/>
    <col min="15624" max="15624" width="6.375" style="9" customWidth="1"/>
    <col min="15625" max="15872" width="9" style="9"/>
    <col min="15873" max="15873" width="22.75" style="9" customWidth="1"/>
    <col min="15874" max="15874" width="10.625" style="9" customWidth="1"/>
    <col min="15875" max="15875" width="21.375" style="9" customWidth="1"/>
    <col min="15876" max="15876" width="6.375" style="9" customWidth="1"/>
    <col min="15877" max="15877" width="17.125" style="9" customWidth="1"/>
    <col min="15878" max="15878" width="14.5" style="9" customWidth="1"/>
    <col min="15879" max="15879" width="18.25" style="9" customWidth="1"/>
    <col min="15880" max="15880" width="6.375" style="9" customWidth="1"/>
    <col min="15881" max="16128" width="9" style="9"/>
    <col min="16129" max="16129" width="22.75" style="9" customWidth="1"/>
    <col min="16130" max="16130" width="10.625" style="9" customWidth="1"/>
    <col min="16131" max="16131" width="21.375" style="9" customWidth="1"/>
    <col min="16132" max="16132" width="6.375" style="9" customWidth="1"/>
    <col min="16133" max="16133" width="17.125" style="9" customWidth="1"/>
    <col min="16134" max="16134" width="14.5" style="9" customWidth="1"/>
    <col min="16135" max="16135" width="18.25" style="9" customWidth="1"/>
    <col min="16136" max="16136" width="6.375" style="9" customWidth="1"/>
    <col min="16137" max="16384" width="9" style="9"/>
  </cols>
  <sheetData>
    <row r="1" spans="1:8" s="2" customFormat="1" ht="24.75" customHeight="1">
      <c r="H1" s="3" t="s">
        <v>92</v>
      </c>
    </row>
    <row r="2" spans="1:8" s="2" customFormat="1" ht="24.75" customHeight="1">
      <c r="H2" s="4"/>
    </row>
    <row r="3" spans="1:8" s="2" customFormat="1" ht="24.75" customHeight="1">
      <c r="H3" s="4"/>
    </row>
    <row r="4" spans="1:8" s="2" customFormat="1" ht="24.75" customHeight="1">
      <c r="H4" s="4"/>
    </row>
    <row r="5" spans="1:8" s="2" customFormat="1" ht="24.75" customHeight="1">
      <c r="A5" s="5" t="s">
        <v>10</v>
      </c>
      <c r="B5" s="6"/>
      <c r="C5" s="6"/>
      <c r="D5" s="7"/>
      <c r="E5" s="6"/>
      <c r="F5" s="6"/>
      <c r="G5" s="6"/>
      <c r="H5" s="6"/>
    </row>
    <row r="6" spans="1:8" s="2" customFormat="1" ht="31.5" customHeight="1" thickBot="1"/>
    <row r="7" spans="1:8" ht="35.25" customHeight="1">
      <c r="A7" s="8" t="s">
        <v>1</v>
      </c>
      <c r="B7" s="121"/>
      <c r="C7" s="122"/>
      <c r="D7" s="123" t="s">
        <v>0</v>
      </c>
      <c r="E7" s="124"/>
      <c r="F7" s="121"/>
      <c r="G7" s="125"/>
      <c r="H7" s="126"/>
    </row>
    <row r="8" spans="1:8" ht="35.25" customHeight="1" thickBot="1">
      <c r="A8" s="10" t="s">
        <v>8</v>
      </c>
      <c r="B8" s="127"/>
      <c r="C8" s="128"/>
      <c r="D8" s="128"/>
      <c r="E8" s="128"/>
      <c r="F8" s="128"/>
      <c r="G8" s="128"/>
      <c r="H8" s="129"/>
    </row>
    <row r="9" spans="1:8" ht="35.25" customHeight="1" thickTop="1">
      <c r="A9" s="11" t="s">
        <v>11</v>
      </c>
      <c r="B9" s="12" t="s">
        <v>12</v>
      </c>
      <c r="C9" s="130"/>
      <c r="D9" s="130"/>
      <c r="E9" s="131"/>
      <c r="F9" s="12" t="s">
        <v>13</v>
      </c>
      <c r="G9" s="13"/>
      <c r="H9" s="14" t="s">
        <v>14</v>
      </c>
    </row>
    <row r="10" spans="1:8" ht="35.25" customHeight="1">
      <c r="A10" s="15" t="s">
        <v>15</v>
      </c>
      <c r="B10" s="16" t="s">
        <v>12</v>
      </c>
      <c r="C10" s="119"/>
      <c r="D10" s="119"/>
      <c r="E10" s="120"/>
      <c r="F10" s="16" t="s">
        <v>13</v>
      </c>
      <c r="G10" s="17"/>
      <c r="H10" s="18" t="s">
        <v>14</v>
      </c>
    </row>
    <row r="11" spans="1:8" ht="35.25" customHeight="1" thickBot="1">
      <c r="A11" s="19" t="s">
        <v>16</v>
      </c>
      <c r="B11" s="20" t="s">
        <v>12</v>
      </c>
      <c r="C11" s="114"/>
      <c r="D11" s="114"/>
      <c r="E11" s="115"/>
      <c r="F11" s="20" t="s">
        <v>13</v>
      </c>
      <c r="G11" s="21"/>
      <c r="H11" s="22" t="s">
        <v>14</v>
      </c>
    </row>
    <row r="12" spans="1:8" ht="27.75" customHeight="1" thickTop="1">
      <c r="A12" s="116" t="s">
        <v>17</v>
      </c>
      <c r="B12" s="117"/>
      <c r="C12" s="117"/>
      <c r="D12" s="117"/>
      <c r="E12" s="117"/>
      <c r="F12" s="117"/>
      <c r="G12" s="117"/>
      <c r="H12" s="118"/>
    </row>
    <row r="13" spans="1:8" ht="36" customHeight="1">
      <c r="A13" s="111"/>
      <c r="B13" s="112"/>
      <c r="C13" s="112"/>
      <c r="D13" s="112"/>
      <c r="E13" s="112"/>
      <c r="F13" s="112"/>
      <c r="G13" s="112"/>
      <c r="H13" s="113"/>
    </row>
    <row r="14" spans="1:8" ht="36" customHeight="1">
      <c r="A14" s="111"/>
      <c r="B14" s="112"/>
      <c r="C14" s="112"/>
      <c r="D14" s="112"/>
      <c r="E14" s="112"/>
      <c r="F14" s="112"/>
      <c r="G14" s="112"/>
      <c r="H14" s="113"/>
    </row>
    <row r="15" spans="1:8" ht="36" customHeight="1">
      <c r="A15" s="111"/>
      <c r="B15" s="112"/>
      <c r="C15" s="112"/>
      <c r="D15" s="112"/>
      <c r="E15" s="112"/>
      <c r="F15" s="112"/>
      <c r="G15" s="112"/>
      <c r="H15" s="113"/>
    </row>
    <row r="16" spans="1:8" ht="36" customHeight="1">
      <c r="A16" s="111"/>
      <c r="B16" s="112"/>
      <c r="C16" s="112"/>
      <c r="D16" s="112"/>
      <c r="E16" s="112"/>
      <c r="F16" s="112"/>
      <c r="G16" s="112"/>
      <c r="H16" s="113"/>
    </row>
    <row r="17" spans="1:8" ht="36" customHeight="1">
      <c r="A17" s="111"/>
      <c r="B17" s="112"/>
      <c r="C17" s="112"/>
      <c r="D17" s="112"/>
      <c r="E17" s="112"/>
      <c r="F17" s="112"/>
      <c r="G17" s="112"/>
      <c r="H17" s="113"/>
    </row>
    <row r="18" spans="1:8" ht="36" customHeight="1">
      <c r="A18" s="111"/>
      <c r="B18" s="112"/>
      <c r="C18" s="112"/>
      <c r="D18" s="112"/>
      <c r="E18" s="112"/>
      <c r="F18" s="112"/>
      <c r="G18" s="112"/>
      <c r="H18" s="113"/>
    </row>
    <row r="19" spans="1:8" ht="36" customHeight="1">
      <c r="A19" s="111"/>
      <c r="B19" s="112"/>
      <c r="C19" s="112"/>
      <c r="D19" s="112"/>
      <c r="E19" s="112"/>
      <c r="F19" s="112"/>
      <c r="G19" s="112"/>
      <c r="H19" s="113"/>
    </row>
    <row r="20" spans="1:8" ht="36" customHeight="1">
      <c r="A20" s="111"/>
      <c r="B20" s="112"/>
      <c r="C20" s="112"/>
      <c r="D20" s="112"/>
      <c r="E20" s="112"/>
      <c r="F20" s="112"/>
      <c r="G20" s="112"/>
      <c r="H20" s="113"/>
    </row>
    <row r="21" spans="1:8" ht="35.25" customHeight="1">
      <c r="A21" s="111"/>
      <c r="B21" s="112"/>
      <c r="C21" s="112"/>
      <c r="D21" s="112"/>
      <c r="E21" s="112"/>
      <c r="F21" s="112"/>
      <c r="G21" s="112"/>
      <c r="H21" s="113"/>
    </row>
    <row r="22" spans="1:8" ht="36" customHeight="1">
      <c r="A22" s="111"/>
      <c r="B22" s="112"/>
      <c r="C22" s="112"/>
      <c r="D22" s="112"/>
      <c r="E22" s="112"/>
      <c r="F22" s="112"/>
      <c r="G22" s="112"/>
      <c r="H22" s="113"/>
    </row>
    <row r="23" spans="1:8" ht="36" customHeight="1">
      <c r="A23" s="111"/>
      <c r="B23" s="112"/>
      <c r="C23" s="112"/>
      <c r="D23" s="112"/>
      <c r="E23" s="112"/>
      <c r="F23" s="112"/>
      <c r="G23" s="112"/>
      <c r="H23" s="113"/>
    </row>
    <row r="24" spans="1:8" ht="36" customHeight="1">
      <c r="A24" s="111"/>
      <c r="B24" s="112"/>
      <c r="C24" s="112"/>
      <c r="D24" s="112"/>
      <c r="E24" s="112"/>
      <c r="F24" s="112"/>
      <c r="G24" s="112"/>
      <c r="H24" s="113"/>
    </row>
    <row r="25" spans="1:8" ht="35.25" customHeight="1">
      <c r="A25" s="111"/>
      <c r="B25" s="112"/>
      <c r="C25" s="112"/>
      <c r="D25" s="112"/>
      <c r="E25" s="112"/>
      <c r="F25" s="112"/>
      <c r="G25" s="112"/>
      <c r="H25" s="113"/>
    </row>
    <row r="26" spans="1:8" ht="35.25" customHeight="1">
      <c r="A26" s="111"/>
      <c r="B26" s="112"/>
      <c r="C26" s="112"/>
      <c r="D26" s="112"/>
      <c r="E26" s="112"/>
      <c r="F26" s="112"/>
      <c r="G26" s="112"/>
      <c r="H26" s="113"/>
    </row>
    <row r="27" spans="1:8" ht="35.25" customHeight="1">
      <c r="A27" s="111"/>
      <c r="B27" s="112"/>
      <c r="C27" s="112"/>
      <c r="D27" s="112"/>
      <c r="E27" s="112"/>
      <c r="F27" s="112"/>
      <c r="G27" s="112"/>
      <c r="H27" s="113"/>
    </row>
    <row r="28" spans="1:8" ht="35.25" customHeight="1">
      <c r="A28" s="111"/>
      <c r="B28" s="112"/>
      <c r="C28" s="112"/>
      <c r="D28" s="112"/>
      <c r="E28" s="112"/>
      <c r="F28" s="112"/>
      <c r="G28" s="112"/>
      <c r="H28" s="113"/>
    </row>
    <row r="29" spans="1:8" ht="35.25" customHeight="1" thickBot="1">
      <c r="A29" s="108"/>
      <c r="B29" s="109"/>
      <c r="C29" s="109"/>
      <c r="D29" s="109"/>
      <c r="E29" s="109"/>
      <c r="F29" s="109"/>
      <c r="G29" s="109"/>
      <c r="H29" s="110"/>
    </row>
    <row r="30" spans="1:8" ht="28.5" customHeight="1"/>
  </sheetData>
  <mergeCells count="25">
    <mergeCell ref="C10:E10"/>
    <mergeCell ref="B7:C7"/>
    <mergeCell ref="D7:E7"/>
    <mergeCell ref="F7:H7"/>
    <mergeCell ref="B8:H8"/>
    <mergeCell ref="C9:E9"/>
    <mergeCell ref="A22:H22"/>
    <mergeCell ref="C11:E11"/>
    <mergeCell ref="A12:H12"/>
    <mergeCell ref="A13:H13"/>
    <mergeCell ref="A14:H14"/>
    <mergeCell ref="A15:H15"/>
    <mergeCell ref="A16:H16"/>
    <mergeCell ref="A17:H17"/>
    <mergeCell ref="A18:H18"/>
    <mergeCell ref="A19:H19"/>
    <mergeCell ref="A20:H20"/>
    <mergeCell ref="A21:H21"/>
    <mergeCell ref="A29:H29"/>
    <mergeCell ref="A23:H23"/>
    <mergeCell ref="A24:H24"/>
    <mergeCell ref="A25:H25"/>
    <mergeCell ref="A26:H26"/>
    <mergeCell ref="A27:H27"/>
    <mergeCell ref="A28:H28"/>
  </mergeCells>
  <phoneticPr fontId="2"/>
  <printOptions horizontalCentered="1"/>
  <pageMargins left="0.59055118110236227" right="0.59055118110236227" top="0.39370078740157483" bottom="0.78740157480314965" header="0.51181102362204722" footer="0.51181102362204722"/>
  <pageSetup paperSize="9" scale="7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L14"/>
  <sheetViews>
    <sheetView view="pageBreakPreview" zoomScaleNormal="85" zoomScaleSheetLayoutView="100" workbookViewId="0">
      <selection activeCell="B1" sqref="B1"/>
    </sheetView>
  </sheetViews>
  <sheetFormatPr defaultRowHeight="13.5"/>
  <cols>
    <col min="1" max="1" width="1" style="9" customWidth="1"/>
    <col min="2" max="2" width="8.625" style="9" customWidth="1"/>
    <col min="3" max="3" width="0.5" style="9" customWidth="1"/>
    <col min="4" max="11" width="9" style="9"/>
    <col min="12" max="12" width="11.5" style="9" customWidth="1"/>
    <col min="13" max="256" width="9" style="9"/>
    <col min="257" max="257" width="1" style="9" customWidth="1"/>
    <col min="258" max="258" width="8.625" style="9" customWidth="1"/>
    <col min="259" max="259" width="0.5" style="9" customWidth="1"/>
    <col min="260" max="267" width="9" style="9"/>
    <col min="268" max="268" width="11.5" style="9" customWidth="1"/>
    <col min="269" max="512" width="9" style="9"/>
    <col min="513" max="513" width="1" style="9" customWidth="1"/>
    <col min="514" max="514" width="8.625" style="9" customWidth="1"/>
    <col min="515" max="515" width="0.5" style="9" customWidth="1"/>
    <col min="516" max="523" width="9" style="9"/>
    <col min="524" max="524" width="11.5" style="9" customWidth="1"/>
    <col min="525" max="768" width="9" style="9"/>
    <col min="769" max="769" width="1" style="9" customWidth="1"/>
    <col min="770" max="770" width="8.625" style="9" customWidth="1"/>
    <col min="771" max="771" width="0.5" style="9" customWidth="1"/>
    <col min="772" max="779" width="9" style="9"/>
    <col min="780" max="780" width="11.5" style="9" customWidth="1"/>
    <col min="781" max="1024" width="9" style="9"/>
    <col min="1025" max="1025" width="1" style="9" customWidth="1"/>
    <col min="1026" max="1026" width="8.625" style="9" customWidth="1"/>
    <col min="1027" max="1027" width="0.5" style="9" customWidth="1"/>
    <col min="1028" max="1035" width="9" style="9"/>
    <col min="1036" max="1036" width="11.5" style="9" customWidth="1"/>
    <col min="1037" max="1280" width="9" style="9"/>
    <col min="1281" max="1281" width="1" style="9" customWidth="1"/>
    <col min="1282" max="1282" width="8.625" style="9" customWidth="1"/>
    <col min="1283" max="1283" width="0.5" style="9" customWidth="1"/>
    <col min="1284" max="1291" width="9" style="9"/>
    <col min="1292" max="1292" width="11.5" style="9" customWidth="1"/>
    <col min="1293" max="1536" width="9" style="9"/>
    <col min="1537" max="1537" width="1" style="9" customWidth="1"/>
    <col min="1538" max="1538" width="8.625" style="9" customWidth="1"/>
    <col min="1539" max="1539" width="0.5" style="9" customWidth="1"/>
    <col min="1540" max="1547" width="9" style="9"/>
    <col min="1548" max="1548" width="11.5" style="9" customWidth="1"/>
    <col min="1549" max="1792" width="9" style="9"/>
    <col min="1793" max="1793" width="1" style="9" customWidth="1"/>
    <col min="1794" max="1794" width="8.625" style="9" customWidth="1"/>
    <col min="1795" max="1795" width="0.5" style="9" customWidth="1"/>
    <col min="1796" max="1803" width="9" style="9"/>
    <col min="1804" max="1804" width="11.5" style="9" customWidth="1"/>
    <col min="1805" max="2048" width="9" style="9"/>
    <col min="2049" max="2049" width="1" style="9" customWidth="1"/>
    <col min="2050" max="2050" width="8.625" style="9" customWidth="1"/>
    <col min="2051" max="2051" width="0.5" style="9" customWidth="1"/>
    <col min="2052" max="2059" width="9" style="9"/>
    <col min="2060" max="2060" width="11.5" style="9" customWidth="1"/>
    <col min="2061" max="2304" width="9" style="9"/>
    <col min="2305" max="2305" width="1" style="9" customWidth="1"/>
    <col min="2306" max="2306" width="8.625" style="9" customWidth="1"/>
    <col min="2307" max="2307" width="0.5" style="9" customWidth="1"/>
    <col min="2308" max="2315" width="9" style="9"/>
    <col min="2316" max="2316" width="11.5" style="9" customWidth="1"/>
    <col min="2317" max="2560" width="9" style="9"/>
    <col min="2561" max="2561" width="1" style="9" customWidth="1"/>
    <col min="2562" max="2562" width="8.625" style="9" customWidth="1"/>
    <col min="2563" max="2563" width="0.5" style="9" customWidth="1"/>
    <col min="2564" max="2571" width="9" style="9"/>
    <col min="2572" max="2572" width="11.5" style="9" customWidth="1"/>
    <col min="2573" max="2816" width="9" style="9"/>
    <col min="2817" max="2817" width="1" style="9" customWidth="1"/>
    <col min="2818" max="2818" width="8.625" style="9" customWidth="1"/>
    <col min="2819" max="2819" width="0.5" style="9" customWidth="1"/>
    <col min="2820" max="2827" width="9" style="9"/>
    <col min="2828" max="2828" width="11.5" style="9" customWidth="1"/>
    <col min="2829" max="3072" width="9" style="9"/>
    <col min="3073" max="3073" width="1" style="9" customWidth="1"/>
    <col min="3074" max="3074" width="8.625" style="9" customWidth="1"/>
    <col min="3075" max="3075" width="0.5" style="9" customWidth="1"/>
    <col min="3076" max="3083" width="9" style="9"/>
    <col min="3084" max="3084" width="11.5" style="9" customWidth="1"/>
    <col min="3085" max="3328" width="9" style="9"/>
    <col min="3329" max="3329" width="1" style="9" customWidth="1"/>
    <col min="3330" max="3330" width="8.625" style="9" customWidth="1"/>
    <col min="3331" max="3331" width="0.5" style="9" customWidth="1"/>
    <col min="3332" max="3339" width="9" style="9"/>
    <col min="3340" max="3340" width="11.5" style="9" customWidth="1"/>
    <col min="3341" max="3584" width="9" style="9"/>
    <col min="3585" max="3585" width="1" style="9" customWidth="1"/>
    <col min="3586" max="3586" width="8.625" style="9" customWidth="1"/>
    <col min="3587" max="3587" width="0.5" style="9" customWidth="1"/>
    <col min="3588" max="3595" width="9" style="9"/>
    <col min="3596" max="3596" width="11.5" style="9" customWidth="1"/>
    <col min="3597" max="3840" width="9" style="9"/>
    <col min="3841" max="3841" width="1" style="9" customWidth="1"/>
    <col min="3842" max="3842" width="8.625" style="9" customWidth="1"/>
    <col min="3843" max="3843" width="0.5" style="9" customWidth="1"/>
    <col min="3844" max="3851" width="9" style="9"/>
    <col min="3852" max="3852" width="11.5" style="9" customWidth="1"/>
    <col min="3853" max="4096" width="9" style="9"/>
    <col min="4097" max="4097" width="1" style="9" customWidth="1"/>
    <col min="4098" max="4098" width="8.625" style="9" customWidth="1"/>
    <col min="4099" max="4099" width="0.5" style="9" customWidth="1"/>
    <col min="4100" max="4107" width="9" style="9"/>
    <col min="4108" max="4108" width="11.5" style="9" customWidth="1"/>
    <col min="4109" max="4352" width="9" style="9"/>
    <col min="4353" max="4353" width="1" style="9" customWidth="1"/>
    <col min="4354" max="4354" width="8.625" style="9" customWidth="1"/>
    <col min="4355" max="4355" width="0.5" style="9" customWidth="1"/>
    <col min="4356" max="4363" width="9" style="9"/>
    <col min="4364" max="4364" width="11.5" style="9" customWidth="1"/>
    <col min="4365" max="4608" width="9" style="9"/>
    <col min="4609" max="4609" width="1" style="9" customWidth="1"/>
    <col min="4610" max="4610" width="8.625" style="9" customWidth="1"/>
    <col min="4611" max="4611" width="0.5" style="9" customWidth="1"/>
    <col min="4612" max="4619" width="9" style="9"/>
    <col min="4620" max="4620" width="11.5" style="9" customWidth="1"/>
    <col min="4621" max="4864" width="9" style="9"/>
    <col min="4865" max="4865" width="1" style="9" customWidth="1"/>
    <col min="4866" max="4866" width="8.625" style="9" customWidth="1"/>
    <col min="4867" max="4867" width="0.5" style="9" customWidth="1"/>
    <col min="4868" max="4875" width="9" style="9"/>
    <col min="4876" max="4876" width="11.5" style="9" customWidth="1"/>
    <col min="4877" max="5120" width="9" style="9"/>
    <col min="5121" max="5121" width="1" style="9" customWidth="1"/>
    <col min="5122" max="5122" width="8.625" style="9" customWidth="1"/>
    <col min="5123" max="5123" width="0.5" style="9" customWidth="1"/>
    <col min="5124" max="5131" width="9" style="9"/>
    <col min="5132" max="5132" width="11.5" style="9" customWidth="1"/>
    <col min="5133" max="5376" width="9" style="9"/>
    <col min="5377" max="5377" width="1" style="9" customWidth="1"/>
    <col min="5378" max="5378" width="8.625" style="9" customWidth="1"/>
    <col min="5379" max="5379" width="0.5" style="9" customWidth="1"/>
    <col min="5380" max="5387" width="9" style="9"/>
    <col min="5388" max="5388" width="11.5" style="9" customWidth="1"/>
    <col min="5389" max="5632" width="9" style="9"/>
    <col min="5633" max="5633" width="1" style="9" customWidth="1"/>
    <col min="5634" max="5634" width="8.625" style="9" customWidth="1"/>
    <col min="5635" max="5635" width="0.5" style="9" customWidth="1"/>
    <col min="5636" max="5643" width="9" style="9"/>
    <col min="5644" max="5644" width="11.5" style="9" customWidth="1"/>
    <col min="5645" max="5888" width="9" style="9"/>
    <col min="5889" max="5889" width="1" style="9" customWidth="1"/>
    <col min="5890" max="5890" width="8.625" style="9" customWidth="1"/>
    <col min="5891" max="5891" width="0.5" style="9" customWidth="1"/>
    <col min="5892" max="5899" width="9" style="9"/>
    <col min="5900" max="5900" width="11.5" style="9" customWidth="1"/>
    <col min="5901" max="6144" width="9" style="9"/>
    <col min="6145" max="6145" width="1" style="9" customWidth="1"/>
    <col min="6146" max="6146" width="8.625" style="9" customWidth="1"/>
    <col min="6147" max="6147" width="0.5" style="9" customWidth="1"/>
    <col min="6148" max="6155" width="9" style="9"/>
    <col min="6156" max="6156" width="11.5" style="9" customWidth="1"/>
    <col min="6157" max="6400" width="9" style="9"/>
    <col min="6401" max="6401" width="1" style="9" customWidth="1"/>
    <col min="6402" max="6402" width="8.625" style="9" customWidth="1"/>
    <col min="6403" max="6403" width="0.5" style="9" customWidth="1"/>
    <col min="6404" max="6411" width="9" style="9"/>
    <col min="6412" max="6412" width="11.5" style="9" customWidth="1"/>
    <col min="6413" max="6656" width="9" style="9"/>
    <col min="6657" max="6657" width="1" style="9" customWidth="1"/>
    <col min="6658" max="6658" width="8.625" style="9" customWidth="1"/>
    <col min="6659" max="6659" width="0.5" style="9" customWidth="1"/>
    <col min="6660" max="6667" width="9" style="9"/>
    <col min="6668" max="6668" width="11.5" style="9" customWidth="1"/>
    <col min="6669" max="6912" width="9" style="9"/>
    <col min="6913" max="6913" width="1" style="9" customWidth="1"/>
    <col min="6914" max="6914" width="8.625" style="9" customWidth="1"/>
    <col min="6915" max="6915" width="0.5" style="9" customWidth="1"/>
    <col min="6916" max="6923" width="9" style="9"/>
    <col min="6924" max="6924" width="11.5" style="9" customWidth="1"/>
    <col min="6925" max="7168" width="9" style="9"/>
    <col min="7169" max="7169" width="1" style="9" customWidth="1"/>
    <col min="7170" max="7170" width="8.625" style="9" customWidth="1"/>
    <col min="7171" max="7171" width="0.5" style="9" customWidth="1"/>
    <col min="7172" max="7179" width="9" style="9"/>
    <col min="7180" max="7180" width="11.5" style="9" customWidth="1"/>
    <col min="7181" max="7424" width="9" style="9"/>
    <col min="7425" max="7425" width="1" style="9" customWidth="1"/>
    <col min="7426" max="7426" width="8.625" style="9" customWidth="1"/>
    <col min="7427" max="7427" width="0.5" style="9" customWidth="1"/>
    <col min="7428" max="7435" width="9" style="9"/>
    <col min="7436" max="7436" width="11.5" style="9" customWidth="1"/>
    <col min="7437" max="7680" width="9" style="9"/>
    <col min="7681" max="7681" width="1" style="9" customWidth="1"/>
    <col min="7682" max="7682" width="8.625" style="9" customWidth="1"/>
    <col min="7683" max="7683" width="0.5" style="9" customWidth="1"/>
    <col min="7684" max="7691" width="9" style="9"/>
    <col min="7692" max="7692" width="11.5" style="9" customWidth="1"/>
    <col min="7693" max="7936" width="9" style="9"/>
    <col min="7937" max="7937" width="1" style="9" customWidth="1"/>
    <col min="7938" max="7938" width="8.625" style="9" customWidth="1"/>
    <col min="7939" max="7939" width="0.5" style="9" customWidth="1"/>
    <col min="7940" max="7947" width="9" style="9"/>
    <col min="7948" max="7948" width="11.5" style="9" customWidth="1"/>
    <col min="7949" max="8192" width="9" style="9"/>
    <col min="8193" max="8193" width="1" style="9" customWidth="1"/>
    <col min="8194" max="8194" width="8.625" style="9" customWidth="1"/>
    <col min="8195" max="8195" width="0.5" style="9" customWidth="1"/>
    <col min="8196" max="8203" width="9" style="9"/>
    <col min="8204" max="8204" width="11.5" style="9" customWidth="1"/>
    <col min="8205" max="8448" width="9" style="9"/>
    <col min="8449" max="8449" width="1" style="9" customWidth="1"/>
    <col min="8450" max="8450" width="8.625" style="9" customWidth="1"/>
    <col min="8451" max="8451" width="0.5" style="9" customWidth="1"/>
    <col min="8452" max="8459" width="9" style="9"/>
    <col min="8460" max="8460" width="11.5" style="9" customWidth="1"/>
    <col min="8461" max="8704" width="9" style="9"/>
    <col min="8705" max="8705" width="1" style="9" customWidth="1"/>
    <col min="8706" max="8706" width="8.625" style="9" customWidth="1"/>
    <col min="8707" max="8707" width="0.5" style="9" customWidth="1"/>
    <col min="8708" max="8715" width="9" style="9"/>
    <col min="8716" max="8716" width="11.5" style="9" customWidth="1"/>
    <col min="8717" max="8960" width="9" style="9"/>
    <col min="8961" max="8961" width="1" style="9" customWidth="1"/>
    <col min="8962" max="8962" width="8.625" style="9" customWidth="1"/>
    <col min="8963" max="8963" width="0.5" style="9" customWidth="1"/>
    <col min="8964" max="8971" width="9" style="9"/>
    <col min="8972" max="8972" width="11.5" style="9" customWidth="1"/>
    <col min="8973" max="9216" width="9" style="9"/>
    <col min="9217" max="9217" width="1" style="9" customWidth="1"/>
    <col min="9218" max="9218" width="8.625" style="9" customWidth="1"/>
    <col min="9219" max="9219" width="0.5" style="9" customWidth="1"/>
    <col min="9220" max="9227" width="9" style="9"/>
    <col min="9228" max="9228" width="11.5" style="9" customWidth="1"/>
    <col min="9229" max="9472" width="9" style="9"/>
    <col min="9473" max="9473" width="1" style="9" customWidth="1"/>
    <col min="9474" max="9474" width="8.625" style="9" customWidth="1"/>
    <col min="9475" max="9475" width="0.5" style="9" customWidth="1"/>
    <col min="9476" max="9483" width="9" style="9"/>
    <col min="9484" max="9484" width="11.5" style="9" customWidth="1"/>
    <col min="9485" max="9728" width="9" style="9"/>
    <col min="9729" max="9729" width="1" style="9" customWidth="1"/>
    <col min="9730" max="9730" width="8.625" style="9" customWidth="1"/>
    <col min="9731" max="9731" width="0.5" style="9" customWidth="1"/>
    <col min="9732" max="9739" width="9" style="9"/>
    <col min="9740" max="9740" width="11.5" style="9" customWidth="1"/>
    <col min="9741" max="9984" width="9" style="9"/>
    <col min="9985" max="9985" width="1" style="9" customWidth="1"/>
    <col min="9986" max="9986" width="8.625" style="9" customWidth="1"/>
    <col min="9987" max="9987" width="0.5" style="9" customWidth="1"/>
    <col min="9988" max="9995" width="9" style="9"/>
    <col min="9996" max="9996" width="11.5" style="9" customWidth="1"/>
    <col min="9997" max="10240" width="9" style="9"/>
    <col min="10241" max="10241" width="1" style="9" customWidth="1"/>
    <col min="10242" max="10242" width="8.625" style="9" customWidth="1"/>
    <col min="10243" max="10243" width="0.5" style="9" customWidth="1"/>
    <col min="10244" max="10251" width="9" style="9"/>
    <col min="10252" max="10252" width="11.5" style="9" customWidth="1"/>
    <col min="10253" max="10496" width="9" style="9"/>
    <col min="10497" max="10497" width="1" style="9" customWidth="1"/>
    <col min="10498" max="10498" width="8.625" style="9" customWidth="1"/>
    <col min="10499" max="10499" width="0.5" style="9" customWidth="1"/>
    <col min="10500" max="10507" width="9" style="9"/>
    <col min="10508" max="10508" width="11.5" style="9" customWidth="1"/>
    <col min="10509" max="10752" width="9" style="9"/>
    <col min="10753" max="10753" width="1" style="9" customWidth="1"/>
    <col min="10754" max="10754" width="8.625" style="9" customWidth="1"/>
    <col min="10755" max="10755" width="0.5" style="9" customWidth="1"/>
    <col min="10756" max="10763" width="9" style="9"/>
    <col min="10764" max="10764" width="11.5" style="9" customWidth="1"/>
    <col min="10765" max="11008" width="9" style="9"/>
    <col min="11009" max="11009" width="1" style="9" customWidth="1"/>
    <col min="11010" max="11010" width="8.625" style="9" customWidth="1"/>
    <col min="11011" max="11011" width="0.5" style="9" customWidth="1"/>
    <col min="11012" max="11019" width="9" style="9"/>
    <col min="11020" max="11020" width="11.5" style="9" customWidth="1"/>
    <col min="11021" max="11264" width="9" style="9"/>
    <col min="11265" max="11265" width="1" style="9" customWidth="1"/>
    <col min="11266" max="11266" width="8.625" style="9" customWidth="1"/>
    <col min="11267" max="11267" width="0.5" style="9" customWidth="1"/>
    <col min="11268" max="11275" width="9" style="9"/>
    <col min="11276" max="11276" width="11.5" style="9" customWidth="1"/>
    <col min="11277" max="11520" width="9" style="9"/>
    <col min="11521" max="11521" width="1" style="9" customWidth="1"/>
    <col min="11522" max="11522" width="8.625" style="9" customWidth="1"/>
    <col min="11523" max="11523" width="0.5" style="9" customWidth="1"/>
    <col min="11524" max="11531" width="9" style="9"/>
    <col min="11532" max="11532" width="11.5" style="9" customWidth="1"/>
    <col min="11533" max="11776" width="9" style="9"/>
    <col min="11777" max="11777" width="1" style="9" customWidth="1"/>
    <col min="11778" max="11778" width="8.625" style="9" customWidth="1"/>
    <col min="11779" max="11779" width="0.5" style="9" customWidth="1"/>
    <col min="11780" max="11787" width="9" style="9"/>
    <col min="11788" max="11788" width="11.5" style="9" customWidth="1"/>
    <col min="11789" max="12032" width="9" style="9"/>
    <col min="12033" max="12033" width="1" style="9" customWidth="1"/>
    <col min="12034" max="12034" width="8.625" style="9" customWidth="1"/>
    <col min="12035" max="12035" width="0.5" style="9" customWidth="1"/>
    <col min="12036" max="12043" width="9" style="9"/>
    <col min="12044" max="12044" width="11.5" style="9" customWidth="1"/>
    <col min="12045" max="12288" width="9" style="9"/>
    <col min="12289" max="12289" width="1" style="9" customWidth="1"/>
    <col min="12290" max="12290" width="8.625" style="9" customWidth="1"/>
    <col min="12291" max="12291" width="0.5" style="9" customWidth="1"/>
    <col min="12292" max="12299" width="9" style="9"/>
    <col min="12300" max="12300" width="11.5" style="9" customWidth="1"/>
    <col min="12301" max="12544" width="9" style="9"/>
    <col min="12545" max="12545" width="1" style="9" customWidth="1"/>
    <col min="12546" max="12546" width="8.625" style="9" customWidth="1"/>
    <col min="12547" max="12547" width="0.5" style="9" customWidth="1"/>
    <col min="12548" max="12555" width="9" style="9"/>
    <col min="12556" max="12556" width="11.5" style="9" customWidth="1"/>
    <col min="12557" max="12800" width="9" style="9"/>
    <col min="12801" max="12801" width="1" style="9" customWidth="1"/>
    <col min="12802" max="12802" width="8.625" style="9" customWidth="1"/>
    <col min="12803" max="12803" width="0.5" style="9" customWidth="1"/>
    <col min="12804" max="12811" width="9" style="9"/>
    <col min="12812" max="12812" width="11.5" style="9" customWidth="1"/>
    <col min="12813" max="13056" width="9" style="9"/>
    <col min="13057" max="13057" width="1" style="9" customWidth="1"/>
    <col min="13058" max="13058" width="8.625" style="9" customWidth="1"/>
    <col min="13059" max="13059" width="0.5" style="9" customWidth="1"/>
    <col min="13060" max="13067" width="9" style="9"/>
    <col min="13068" max="13068" width="11.5" style="9" customWidth="1"/>
    <col min="13069" max="13312" width="9" style="9"/>
    <col min="13313" max="13313" width="1" style="9" customWidth="1"/>
    <col min="13314" max="13314" width="8.625" style="9" customWidth="1"/>
    <col min="13315" max="13315" width="0.5" style="9" customWidth="1"/>
    <col min="13316" max="13323" width="9" style="9"/>
    <col min="13324" max="13324" width="11.5" style="9" customWidth="1"/>
    <col min="13325" max="13568" width="9" style="9"/>
    <col min="13569" max="13569" width="1" style="9" customWidth="1"/>
    <col min="13570" max="13570" width="8.625" style="9" customWidth="1"/>
    <col min="13571" max="13571" width="0.5" style="9" customWidth="1"/>
    <col min="13572" max="13579" width="9" style="9"/>
    <col min="13580" max="13580" width="11.5" style="9" customWidth="1"/>
    <col min="13581" max="13824" width="9" style="9"/>
    <col min="13825" max="13825" width="1" style="9" customWidth="1"/>
    <col min="13826" max="13826" width="8.625" style="9" customWidth="1"/>
    <col min="13827" max="13827" width="0.5" style="9" customWidth="1"/>
    <col min="13828" max="13835" width="9" style="9"/>
    <col min="13836" max="13836" width="11.5" style="9" customWidth="1"/>
    <col min="13837" max="14080" width="9" style="9"/>
    <col min="14081" max="14081" width="1" style="9" customWidth="1"/>
    <col min="14082" max="14082" width="8.625" style="9" customWidth="1"/>
    <col min="14083" max="14083" width="0.5" style="9" customWidth="1"/>
    <col min="14084" max="14091" width="9" style="9"/>
    <col min="14092" max="14092" width="11.5" style="9" customWidth="1"/>
    <col min="14093" max="14336" width="9" style="9"/>
    <col min="14337" max="14337" width="1" style="9" customWidth="1"/>
    <col min="14338" max="14338" width="8.625" style="9" customWidth="1"/>
    <col min="14339" max="14339" width="0.5" style="9" customWidth="1"/>
    <col min="14340" max="14347" width="9" style="9"/>
    <col min="14348" max="14348" width="11.5" style="9" customWidth="1"/>
    <col min="14349" max="14592" width="9" style="9"/>
    <col min="14593" max="14593" width="1" style="9" customWidth="1"/>
    <col min="14594" max="14594" width="8.625" style="9" customWidth="1"/>
    <col min="14595" max="14595" width="0.5" style="9" customWidth="1"/>
    <col min="14596" max="14603" width="9" style="9"/>
    <col min="14604" max="14604" width="11.5" style="9" customWidth="1"/>
    <col min="14605" max="14848" width="9" style="9"/>
    <col min="14849" max="14849" width="1" style="9" customWidth="1"/>
    <col min="14850" max="14850" width="8.625" style="9" customWidth="1"/>
    <col min="14851" max="14851" width="0.5" style="9" customWidth="1"/>
    <col min="14852" max="14859" width="9" style="9"/>
    <col min="14860" max="14860" width="11.5" style="9" customWidth="1"/>
    <col min="14861" max="15104" width="9" style="9"/>
    <col min="15105" max="15105" width="1" style="9" customWidth="1"/>
    <col min="15106" max="15106" width="8.625" style="9" customWidth="1"/>
    <col min="15107" max="15107" width="0.5" style="9" customWidth="1"/>
    <col min="15108" max="15115" width="9" style="9"/>
    <col min="15116" max="15116" width="11.5" style="9" customWidth="1"/>
    <col min="15117" max="15360" width="9" style="9"/>
    <col min="15361" max="15361" width="1" style="9" customWidth="1"/>
    <col min="15362" max="15362" width="8.625" style="9" customWidth="1"/>
    <col min="15363" max="15363" width="0.5" style="9" customWidth="1"/>
    <col min="15364" max="15371" width="9" style="9"/>
    <col min="15372" max="15372" width="11.5" style="9" customWidth="1"/>
    <col min="15373" max="15616" width="9" style="9"/>
    <col min="15617" max="15617" width="1" style="9" customWidth="1"/>
    <col min="15618" max="15618" width="8.625" style="9" customWidth="1"/>
    <col min="15619" max="15619" width="0.5" style="9" customWidth="1"/>
    <col min="15620" max="15627" width="9" style="9"/>
    <col min="15628" max="15628" width="11.5" style="9" customWidth="1"/>
    <col min="15629" max="15872" width="9" style="9"/>
    <col min="15873" max="15873" width="1" style="9" customWidth="1"/>
    <col min="15874" max="15874" width="8.625" style="9" customWidth="1"/>
    <col min="15875" max="15875" width="0.5" style="9" customWidth="1"/>
    <col min="15876" max="15883" width="9" style="9"/>
    <col min="15884" max="15884" width="11.5" style="9" customWidth="1"/>
    <col min="15885" max="16128" width="9" style="9"/>
    <col min="16129" max="16129" width="1" style="9" customWidth="1"/>
    <col min="16130" max="16130" width="8.625" style="9" customWidth="1"/>
    <col min="16131" max="16131" width="0.5" style="9" customWidth="1"/>
    <col min="16132" max="16139" width="9" style="9"/>
    <col min="16140" max="16140" width="11.5" style="9" customWidth="1"/>
    <col min="16141" max="16384" width="9" style="9"/>
  </cols>
  <sheetData>
    <row r="1" spans="1:12" ht="18" customHeight="1">
      <c r="L1" s="23" t="s">
        <v>93</v>
      </c>
    </row>
    <row r="2" spans="1:12" ht="21.75" customHeight="1"/>
    <row r="3" spans="1:12" ht="20.25" customHeight="1">
      <c r="A3" s="132" t="s">
        <v>46</v>
      </c>
      <c r="B3" s="132"/>
      <c r="C3" s="132"/>
      <c r="D3" s="132"/>
      <c r="E3" s="132"/>
      <c r="F3" s="132"/>
      <c r="G3" s="132"/>
      <c r="H3" s="132"/>
      <c r="I3" s="132"/>
      <c r="J3" s="132"/>
      <c r="K3" s="132"/>
      <c r="L3" s="132"/>
    </row>
    <row r="4" spans="1:12" s="30" customFormat="1" ht="20.25" customHeight="1">
      <c r="A4" s="132" t="s">
        <v>98</v>
      </c>
      <c r="B4" s="132"/>
      <c r="C4" s="132"/>
      <c r="D4" s="132"/>
      <c r="E4" s="132"/>
      <c r="F4" s="132"/>
      <c r="G4" s="132"/>
      <c r="H4" s="132"/>
      <c r="I4" s="132"/>
      <c r="J4" s="132"/>
      <c r="K4" s="132"/>
      <c r="L4" s="132"/>
    </row>
    <row r="5" spans="1:12" ht="22.5" customHeight="1">
      <c r="B5" s="24"/>
    </row>
    <row r="6" spans="1:12" ht="22.5" customHeight="1">
      <c r="J6" s="25" t="s">
        <v>18</v>
      </c>
      <c r="K6" s="133"/>
      <c r="L6" s="133"/>
    </row>
    <row r="7" spans="1:12" ht="22.5" customHeight="1" thickBot="1">
      <c r="B7" s="26" t="s">
        <v>19</v>
      </c>
    </row>
    <row r="8" spans="1:12" ht="22.5" customHeight="1" thickBot="1">
      <c r="B8" s="27"/>
      <c r="D8" s="9" t="s">
        <v>52</v>
      </c>
    </row>
    <row r="9" spans="1:12" ht="22.5" customHeight="1" thickBot="1">
      <c r="B9" s="27"/>
      <c r="D9" s="9" t="s">
        <v>99</v>
      </c>
    </row>
    <row r="10" spans="1:12" ht="22.5" customHeight="1" thickBot="1">
      <c r="B10" s="27"/>
      <c r="D10" s="9" t="s">
        <v>62</v>
      </c>
    </row>
    <row r="11" spans="1:12" s="30" customFormat="1" ht="22.5" customHeight="1" thickBot="1">
      <c r="B11" s="66"/>
      <c r="D11" s="30" t="s">
        <v>63</v>
      </c>
    </row>
    <row r="12" spans="1:12" ht="22.5" customHeight="1" thickBot="1">
      <c r="B12" s="31"/>
      <c r="D12" s="9" t="s">
        <v>94</v>
      </c>
    </row>
    <row r="13" spans="1:12" s="30" customFormat="1" ht="22.5" customHeight="1" thickBot="1">
      <c r="B13" s="31"/>
      <c r="D13" s="30" t="s">
        <v>64</v>
      </c>
    </row>
    <row r="14" spans="1:12" ht="22.5" customHeight="1" thickBot="1">
      <c r="B14" s="27"/>
      <c r="D14" s="9" t="s">
        <v>65</v>
      </c>
    </row>
  </sheetData>
  <mergeCells count="3">
    <mergeCell ref="A3:L3"/>
    <mergeCell ref="K6:L6"/>
    <mergeCell ref="A4:L4"/>
  </mergeCells>
  <phoneticPr fontId="2"/>
  <printOptions horizontalCentered="1"/>
  <pageMargins left="0.59055118110236227" right="0.59055118110236227" top="0.59055118110236227" bottom="0.78740157480314965" header="0.51181102362204722" footer="0.51181102362204722"/>
  <pageSetup paperSize="9" scale="9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様式１【購入】</vt:lpstr>
      <vt:lpstr>様式１【購入】 (記入例)</vt:lpstr>
      <vt:lpstr>様式１【リース】</vt:lpstr>
      <vt:lpstr>様式１【リース】（記入例）</vt:lpstr>
      <vt:lpstr>様式2</vt:lpstr>
      <vt:lpstr>様式3（チェックシート）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2020-04-02T04:09:23Z</cp:lastPrinted>
  <dcterms:created xsi:type="dcterms:W3CDTF">2014-01-30T04:55:33Z</dcterms:created>
  <dcterms:modified xsi:type="dcterms:W3CDTF">2021-03-22T08:06:09Z</dcterms:modified>
</cp:coreProperties>
</file>