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585" windowWidth="15330" windowHeight="6465" tabRatio="587" activeTab="0"/>
  </bookViews>
  <sheets>
    <sheet name="様式1" sheetId="1" r:id="rId1"/>
    <sheet name="様式2-1" sheetId="2" r:id="rId2"/>
    <sheet name="様式2-1（2-2からの転記式入り）" sheetId="3" r:id="rId3"/>
    <sheet name="様式2-2" sheetId="4" r:id="rId4"/>
    <sheet name="様式2-2（記入例）" sheetId="5" r:id="rId5"/>
    <sheet name="様式2-3" sheetId="6" r:id="rId6"/>
  </sheets>
  <definedNames>
    <definedName name="_xlnm.Print_Area" localSheetId="0">'様式1'!$C$1:$L$21</definedName>
    <definedName name="_xlnm.Print_Area" localSheetId="3">'様式2-2'!$A$1:$H$49</definedName>
    <definedName name="_xlnm.Print_Area" localSheetId="4">'様式2-2（記入例）'!$A$1:$H$49</definedName>
    <definedName name="_xlnm.Print_Area" localSheetId="5">'様式2-3'!$A$1:$J$28</definedName>
    <definedName name="_xlnm.Print_Titles" localSheetId="0">'様式1'!$2:$5</definedName>
    <definedName name="事業種" localSheetId="2">'様式1'!#REF!</definedName>
    <definedName name="事業種" localSheetId="3">'様式1'!#REF!</definedName>
    <definedName name="事業種">'様式1'!#REF!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J5" authorId="0">
      <text>
        <r>
          <rPr>
            <sz val="9"/>
            <rFont val="ＭＳ Ｐゴシック"/>
            <family val="3"/>
          </rPr>
          <t>自動計算</t>
        </r>
      </text>
    </comment>
    <comment ref="K4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9"/>
            <rFont val="ＭＳ Ｐゴシック"/>
            <family val="3"/>
          </rPr>
          <t>様式２－１の事業名と一致すること。</t>
        </r>
      </text>
    </comment>
  </commentList>
</comments>
</file>

<file path=xl/sharedStrings.xml><?xml version="1.0" encoding="utf-8"?>
<sst xmlns="http://schemas.openxmlformats.org/spreadsheetml/2006/main" count="308" uniqueCount="155">
  <si>
    <t>学校法人名</t>
  </si>
  <si>
    <t>円</t>
  </si>
  <si>
    <t>工事明細</t>
  </si>
  <si>
    <t>事業名</t>
  </si>
  <si>
    <t>備考</t>
  </si>
  <si>
    <t>学校名</t>
  </si>
  <si>
    <t>管理責任者
所属・職・氏名</t>
  </si>
  <si>
    <t>会社名：</t>
  </si>
  <si>
    <t>事業経費</t>
  </si>
  <si>
    <t>（業者採択理由）</t>
  </si>
  <si>
    <t>採択業者</t>
  </si>
  <si>
    <t>不採択業者１</t>
  </si>
  <si>
    <t>不採択業者２</t>
  </si>
  <si>
    <t>採択業者区分</t>
  </si>
  <si>
    <t>学校名</t>
  </si>
  <si>
    <t>内　　　　　　　　　容</t>
  </si>
  <si>
    <t>学科・課程</t>
  </si>
  <si>
    <t>内　　容　・　目　　的</t>
  </si>
  <si>
    <t>数　　量</t>
  </si>
  <si>
    <t>数　量</t>
  </si>
  <si>
    <t>金　額　（円）</t>
  </si>
  <si>
    <t>不採択業者３</t>
  </si>
  <si>
    <t>不採択業者４</t>
  </si>
  <si>
    <t>不採択業者５</t>
  </si>
  <si>
    <t>（業者選定後に金額が変更した理由）</t>
  </si>
  <si>
    <t>学校法人名</t>
  </si>
  <si>
    <t>変更前金額：</t>
  </si>
  <si>
    <t>変更後金額：</t>
  </si>
  <si>
    <t>差額：</t>
  </si>
  <si>
    <t>採択理由書</t>
  </si>
  <si>
    <t>整理
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</si>
  <si>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</si>
  <si>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</si>
  <si>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</si>
  <si>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</si>
  <si>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</si>
  <si>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</si>
  <si>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</si>
  <si>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</si>
  <si>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</si>
  <si>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</si>
  <si>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</si>
  <si>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</si>
  <si>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</si>
  <si>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</si>
  <si>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</si>
  <si>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</si>
  <si>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</si>
  <si>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</si>
  <si>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</si>
  <si>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</si>
  <si>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</si>
  <si>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</si>
  <si>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</si>
  <si>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</si>
  <si>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</si>
  <si>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</si>
  <si>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</si>
  <si>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</si>
  <si>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</si>
  <si>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</si>
  <si>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</si>
  <si>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</si>
  <si>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</si>
  <si>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</si>
  <si>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</si>
  <si>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補助対象</t>
  </si>
  <si>
    <t>事業経費
（円）</t>
  </si>
  <si>
    <t>区分</t>
  </si>
  <si>
    <t>補助対象外</t>
  </si>
  <si>
    <t>合計</t>
  </si>
  <si>
    <t>補助希望額</t>
  </si>
  <si>
    <t>学校法人負担額</t>
  </si>
  <si>
    <t>補助対象経費</t>
  </si>
  <si>
    <t>補助対象外経費</t>
  </si>
  <si>
    <t>作成日：</t>
  </si>
  <si>
    <t>①</t>
  </si>
  <si>
    <t>都道府県名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</si>
  <si>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</si>
  <si>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</si>
  <si>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</si>
  <si>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</si>
  <si>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</si>
  <si>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</si>
  <si>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</si>
  <si>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</si>
  <si>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</si>
  <si>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</si>
  <si>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</si>
  <si>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</si>
  <si>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</si>
  <si>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実施設計費計（＝③）</t>
  </si>
  <si>
    <t>工事費計（＝⑥）</t>
  </si>
  <si>
    <t>金額合計（事業経費＝⑫）</t>
  </si>
  <si>
    <t>補助希望額
（円）</t>
  </si>
  <si>
    <t>私立学校情報通信ネットワーク環境施設整備費補助金 事業計画一覧</t>
  </si>
  <si>
    <t>私立学校情報通信ネットワーク環境施設整備事業　計画調書</t>
  </si>
  <si>
    <t>工事内容の概要</t>
  </si>
  <si>
    <t>電源キャビネットの概要</t>
  </si>
  <si>
    <t>様式１</t>
  </si>
  <si>
    <t>入札金額：</t>
  </si>
  <si>
    <t>契約予定日</t>
  </si>
  <si>
    <t>完成予定日</t>
  </si>
  <si>
    <t>整備目的　※キャビネット１台あたりの端末収納台数も記入すること</t>
  </si>
  <si>
    <t>型式</t>
  </si>
  <si>
    <t>補助対象電源キャビネット関連経費計（＝⑦）</t>
  </si>
  <si>
    <t>補助対象外電源キャビネット関連経費計（＝⑧）</t>
  </si>
  <si>
    <t>電源キャビネット関連経費計（＝⑨）</t>
  </si>
  <si>
    <t>校内LAN整備工事に要する経費のうち
設計・調査等の経費</t>
  </si>
  <si>
    <t>校内LAN整備工事に要する経費（設計・調査等の経費を除く）</t>
  </si>
  <si>
    <t>校内LAN整備工事に要する経費のうち設計・調査等の経費</t>
  </si>
  <si>
    <t>電源キャビネット関連工事に要する経費</t>
  </si>
  <si>
    <t>電源キャビネット関連工事に要する経費</t>
  </si>
  <si>
    <t>様式２－３</t>
  </si>
  <si>
    <t>様式２－２</t>
  </si>
  <si>
    <t>様式２－１</t>
  </si>
  <si>
    <t>各種経費の内訳</t>
  </si>
  <si>
    <t>一式</t>
  </si>
  <si>
    <t>【校内LAN配線等現況調査】　2,304,500円－1,281,302＝1,023,198円</t>
  </si>
  <si>
    <t>【校内LAN設計】　1,000,000円－556,000円＝444,000円</t>
  </si>
  <si>
    <t>LAN配線工事</t>
  </si>
  <si>
    <t>電気設備工事</t>
  </si>
  <si>
    <t>内装工事</t>
  </si>
  <si>
    <t>共通教育A棟へのＬＡＮ新設（外構から建物全体に網羅的に配線）</t>
  </si>
  <si>
    <t>法人管理部門である○○棟へのへのＬＡＮ新設</t>
  </si>
  <si>
    <t>共通教育A棟各諸室に○○を設置するための天井等の一部を取外し・再設置</t>
  </si>
  <si>
    <t>共通教育A棟各諸室に○○を設置することに伴う電気配線工事</t>
  </si>
  <si>
    <t>○○棟各諸室に○○を設置するための天井等の一部を取外し・再設置</t>
  </si>
  <si>
    <t>○○棟各諸室に○○を設置することに伴う電気配線工事</t>
  </si>
  <si>
    <t>アクセスポイント設置工事</t>
  </si>
  <si>
    <t>共通教育A棟各諸室にアクセスポイントを新規に固定設置</t>
  </si>
  <si>
    <t>XX-XXXX</t>
  </si>
  <si>
    <t>延長：○○ｍ</t>
  </si>
  <si>
    <t>最大通信容量：○Gbps</t>
  </si>
  <si>
    <t>天井改修：○㎡</t>
  </si>
  <si>
    <t>※消費税・諸経費を含むこと</t>
  </si>
  <si>
    <t>電源キャビネット設置工事</t>
  </si>
  <si>
    <t>電源キャビネット機器</t>
  </si>
  <si>
    <t>ノートパソコン用電源キャビネット（収納可能台数３０台）</t>
  </si>
  <si>
    <t>共通教育A棟○階○○室に設置</t>
  </si>
  <si>
    <t>電気配線：○ｍ</t>
  </si>
  <si>
    <t>アクセスポイント：○台</t>
  </si>
  <si>
    <t>○台</t>
  </si>
  <si>
    <t>補助対象校内LAN整備工事費計（＝④）</t>
  </si>
  <si>
    <t>補助対象外校内LAN整備工事費計（＝⑤）</t>
  </si>
  <si>
    <t>補助対象外設計・調査等費計（＝②）</t>
  </si>
  <si>
    <t>補助対象設計・調査実施設計費計（＝①）</t>
  </si>
  <si>
    <t>補助対象の事業経費（①、④及び⑦の計）が上限額3千万円を超過する場合、30,000,000円を記入</t>
  </si>
  <si>
    <t>補助対象の事業経費（①、④及び⑦の計）が上限額3千万円を超過する場合、⑫から30,000,000円を差し引いた額を記入</t>
  </si>
  <si>
    <t>電源キャビネットを設置することに伴う電気配線工事</t>
  </si>
  <si>
    <t>明　　細</t>
  </si>
  <si>
    <t>【校内LAN配線等現況調査】　調査費×中学按分率（※１）＝2,304,500円×55.6%＝1,281,302円</t>
  </si>
  <si>
    <t>【校内LAN設計】　設計費×中学按分率（※１）＝1,000,000円×55.6%＝556,000円</t>
  </si>
  <si>
    <t>※1　LAN配線を設置する共通教育A棟は中学と大学で共用している。</t>
  </si>
  <si>
    <t>　　　按分率（中学）： 55.6%＝3,889㎡（既存建物面積（中学分））÷7,000㎡（既存建物面積全体）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</si>
</sst>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#,##0_);[Red]\(#,##0\)"/>
    <numFmt numFmtId="186" formatCode="0.00_);[Red]\(0.00\)"/>
    <numFmt numFmtId="187" formatCode="#,##0_ ;[Red]\-#,##0\ "/>
    <numFmt numFmtId="188" formatCode="#,##0&quot;円&quot;"/>
    <numFmt numFmtId="189" formatCode="0_);[Red]\(0\)"/>
    <numFmt numFmtId="190" formatCode="0.00_ "/>
    <numFmt numFmtId="191" formatCode="#,##0;&quot;▲ &quot;#,##0"/>
    <numFmt numFmtId="192" formatCode="#,##0;&quot;△ &quot;#,##0"/>
    <numFmt numFmtId="193" formatCode="0&quot;件&quot;"/>
    <numFmt numFmtId="194" formatCode="0&quot;学&quot;&quot;校&quot;&quot;法&quot;&quot;人&quot;"/>
    <numFmt numFmtId="195" formatCode="0&quot;県&quot;"/>
    <numFmt numFmtId="196" formatCode="#,###&quot;府&quot;&quot;県&quot;"/>
    <numFmt numFmtId="197" formatCode="#,###&quot;都&quot;&quot;府&quot;&quot;県&quot;"/>
    <numFmt numFmtId="198" formatCode="#,###&quot;事&quot;&quot;業&quot;"/>
    <numFmt numFmtId="199" formatCode="#,###&quot;件&quot;"/>
    <numFmt numFmtId="200" formatCode="_ * #,##0_ ;_ * \-#,##0_ ;_ * &quot;-&quot;_ ;_ @&quot;知&quot;&quot;事&quot;"/>
    <numFmt numFmtId="201" formatCode="#,###&quot;付&quot;&quot;け&quot;"/>
    <numFmt numFmtId="202" formatCode="#,###&quot;付け&quot;"/>
    <numFmt numFmtId="203" formatCode="mmm\-yyyy"/>
    <numFmt numFmtId="204" formatCode="#,###&quot;以内&quot;"/>
    <numFmt numFmtId="205" formatCode="&quot;（&quot;#,###"/>
    <numFmt numFmtId="206" formatCode="0.0_ "/>
    <numFmt numFmtId="207" formatCode="0.000_);[Red]\(0.000\)"/>
    <numFmt numFmtId="208" formatCode="#,##0.0_ "/>
    <numFmt numFmtId="209" formatCode="#,##0.00_ "/>
    <numFmt numFmtId="210" formatCode="[&lt;=999]000;[&lt;=99999]000\-00;000\-0000"/>
    <numFmt numFmtId="211" formatCode="0.0%"/>
    <numFmt numFmtId="212" formatCode="#,###&quot;都&quot;&quot;道&quot;&quot;府&quot;&quot;県&quot;"/>
    <numFmt numFmtId="213" formatCode="0.000_ "/>
    <numFmt numFmtId="214" formatCode="#,###"/>
    <numFmt numFmtId="215" formatCode="0&quot;　人&quot;"/>
    <numFmt numFmtId="216" formatCode="0&quot;　台&quot;"/>
    <numFmt numFmtId="217" formatCode="0.0&quot;Gbps&quot;"/>
    <numFmt numFmtId="218" formatCode="0&quot;室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b/>
      <sz val="1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3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9"/>
      <color indexed="55"/>
      <name val="ＭＳ Ｐゴシック"/>
      <family val="3"/>
    </font>
    <font>
      <sz val="10"/>
      <color indexed="55"/>
      <name val="ＭＳ Ｐゴシック"/>
      <family val="3"/>
    </font>
    <font>
      <sz val="8"/>
      <name val="ＭＳ 明朝"/>
      <family val="1"/>
    </font>
    <font>
      <sz val="11"/>
      <color indexed="10"/>
      <name val="ＭＳ Ｐ明朝"/>
      <family val="1"/>
    </font>
    <font>
      <sz val="16"/>
      <color indexed="10"/>
      <name val="ＭＳ Ｐゴシック"/>
      <family val="3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30" fillId="4" borderId="0" applyNumberFormat="0" applyBorder="0" applyAlignment="0" applyProtection="0"/>
  </cellStyleXfs>
  <cellXfs count="3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distributed" vertical="center" wrapText="1"/>
    </xf>
    <xf numFmtId="0" fontId="2" fillId="0" borderId="16" xfId="0" applyNumberFormat="1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20" xfId="0" applyNumberFormat="1" applyFont="1" applyBorder="1" applyAlignment="1">
      <alignment horizontal="right" vertical="center" shrinkToFit="1"/>
    </xf>
    <xf numFmtId="176" fontId="2" fillId="0" borderId="21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vertical="center"/>
    </xf>
    <xf numFmtId="185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185" fontId="2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34" xfId="0" applyNumberFormat="1" applyFont="1" applyBorder="1" applyAlignment="1">
      <alignment horizontal="distributed" vertical="center"/>
    </xf>
    <xf numFmtId="0" fontId="2" fillId="0" borderId="35" xfId="0" applyFont="1" applyBorder="1" applyAlignment="1">
      <alignment horizontal="left" vertical="center"/>
    </xf>
    <xf numFmtId="185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197" fontId="7" fillId="0" borderId="0" xfId="0" applyNumberFormat="1" applyFont="1" applyFill="1" applyAlignment="1">
      <alignment horizontal="center" vertical="center"/>
    </xf>
    <xf numFmtId="194" fontId="7" fillId="0" borderId="0" xfId="0" applyNumberFormat="1" applyFont="1" applyFill="1" applyAlignment="1">
      <alignment horizontal="left" vertical="center" wrapText="1"/>
    </xf>
    <xf numFmtId="198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right" vertical="center" wrapText="1"/>
    </xf>
    <xf numFmtId="0" fontId="6" fillId="0" borderId="37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3" fontId="7" fillId="23" borderId="33" xfId="49" applyNumberFormat="1" applyFont="1" applyFill="1" applyBorder="1" applyAlignment="1">
      <alignment horizontal="center" vertical="center" wrapText="1"/>
    </xf>
    <xf numFmtId="3" fontId="7" fillId="23" borderId="38" xfId="4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0" fontId="12" fillId="0" borderId="39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 wrapText="1"/>
    </xf>
    <xf numFmtId="0" fontId="12" fillId="0" borderId="42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/>
    </xf>
    <xf numFmtId="185" fontId="13" fillId="0" borderId="43" xfId="0" applyNumberFormat="1" applyFont="1" applyBorder="1" applyAlignment="1">
      <alignment vertical="center"/>
    </xf>
    <xf numFmtId="185" fontId="13" fillId="0" borderId="26" xfId="0" applyNumberFormat="1" applyFont="1" applyBorder="1" applyAlignment="1">
      <alignment vertical="center"/>
    </xf>
    <xf numFmtId="185" fontId="13" fillId="0" borderId="44" xfId="0" applyNumberFormat="1" applyFont="1" applyBorder="1" applyAlignment="1">
      <alignment vertical="center"/>
    </xf>
    <xf numFmtId="185" fontId="13" fillId="0" borderId="45" xfId="0" applyNumberFormat="1" applyFont="1" applyBorder="1" applyAlignment="1">
      <alignment vertical="center"/>
    </xf>
    <xf numFmtId="0" fontId="12" fillId="0" borderId="44" xfId="0" applyFont="1" applyBorder="1" applyAlignment="1">
      <alignment horizontal="center" vertical="center"/>
    </xf>
    <xf numFmtId="185" fontId="12" fillId="0" borderId="44" xfId="0" applyNumberFormat="1" applyFont="1" applyBorder="1" applyAlignment="1">
      <alignment horizontal="center" vertical="center"/>
    </xf>
    <xf numFmtId="185" fontId="13" fillId="0" borderId="18" xfId="0" applyNumberFormat="1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185" fontId="13" fillId="0" borderId="20" xfId="0" applyNumberFormat="1" applyFont="1" applyBorder="1" applyAlignment="1">
      <alignment vertical="center"/>
    </xf>
    <xf numFmtId="185" fontId="13" fillId="0" borderId="46" xfId="0" applyNumberFormat="1" applyFont="1" applyBorder="1" applyAlignment="1">
      <alignment vertical="center"/>
    </xf>
    <xf numFmtId="185" fontId="12" fillId="0" borderId="20" xfId="0" applyNumberFormat="1" applyFont="1" applyBorder="1" applyAlignment="1">
      <alignment horizontal="center" vertical="center"/>
    </xf>
    <xf numFmtId="185" fontId="12" fillId="0" borderId="21" xfId="0" applyNumberFormat="1" applyFont="1" applyBorder="1" applyAlignment="1">
      <alignment horizontal="center" vertical="center"/>
    </xf>
    <xf numFmtId="185" fontId="12" fillId="0" borderId="21" xfId="0" applyNumberFormat="1" applyFont="1" applyBorder="1" applyAlignment="1">
      <alignment horizontal="center" vertical="center"/>
    </xf>
    <xf numFmtId="185" fontId="13" fillId="0" borderId="21" xfId="0" applyNumberFormat="1" applyFont="1" applyBorder="1" applyAlignment="1">
      <alignment vertical="center"/>
    </xf>
    <xf numFmtId="185" fontId="12" fillId="0" borderId="19" xfId="0" applyNumberFormat="1" applyFont="1" applyBorder="1" applyAlignment="1">
      <alignment vertical="center"/>
    </xf>
    <xf numFmtId="0" fontId="12" fillId="0" borderId="42" xfId="0" applyFont="1" applyBorder="1" applyAlignment="1">
      <alignment horizontal="distributed" vertical="center" wrapText="1"/>
    </xf>
    <xf numFmtId="0" fontId="12" fillId="0" borderId="47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48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50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 shrinkToFit="1"/>
    </xf>
    <xf numFmtId="185" fontId="2" fillId="0" borderId="0" xfId="0" applyNumberFormat="1" applyFont="1" applyFill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185" fontId="12" fillId="0" borderId="51" xfId="0" applyNumberFormat="1" applyFont="1" applyBorder="1" applyAlignment="1">
      <alignment vertical="center"/>
    </xf>
    <xf numFmtId="185" fontId="31" fillId="0" borderId="52" xfId="0" applyNumberFormat="1" applyFont="1" applyFill="1" applyBorder="1" applyAlignment="1">
      <alignment vertical="center" shrinkToFit="1"/>
    </xf>
    <xf numFmtId="185" fontId="31" fillId="0" borderId="53" xfId="0" applyNumberFormat="1" applyFont="1" applyFill="1" applyBorder="1" applyAlignment="1">
      <alignment vertical="center" shrinkToFit="1"/>
    </xf>
    <xf numFmtId="185" fontId="31" fillId="0" borderId="54" xfId="0" applyNumberFormat="1" applyFont="1" applyFill="1" applyBorder="1" applyAlignment="1">
      <alignment vertical="center" shrinkToFit="1"/>
    </xf>
    <xf numFmtId="185" fontId="31" fillId="0" borderId="55" xfId="0" applyNumberFormat="1" applyFont="1" applyFill="1" applyBorder="1" applyAlignment="1">
      <alignment vertical="center" shrinkToFit="1"/>
    </xf>
    <xf numFmtId="185" fontId="31" fillId="0" borderId="53" xfId="0" applyNumberFormat="1" applyFont="1" applyFill="1" applyBorder="1" applyAlignment="1">
      <alignment vertical="center" wrapText="1" shrinkToFit="1"/>
    </xf>
    <xf numFmtId="185" fontId="31" fillId="0" borderId="56" xfId="0" applyNumberFormat="1" applyFont="1" applyFill="1" applyBorder="1" applyAlignment="1">
      <alignment vertical="center" shrinkToFit="1"/>
    </xf>
    <xf numFmtId="185" fontId="31" fillId="0" borderId="57" xfId="0" applyNumberFormat="1" applyFont="1" applyFill="1" applyBorder="1" applyAlignment="1">
      <alignment vertical="center"/>
    </xf>
    <xf numFmtId="185" fontId="31" fillId="0" borderId="35" xfId="0" applyNumberFormat="1" applyFont="1" applyFill="1" applyBorder="1" applyAlignment="1">
      <alignment vertical="center"/>
    </xf>
    <xf numFmtId="185" fontId="31" fillId="0" borderId="35" xfId="0" applyNumberFormat="1" applyFont="1" applyFill="1" applyBorder="1" applyAlignment="1">
      <alignment vertical="center" shrinkToFit="1"/>
    </xf>
    <xf numFmtId="185" fontId="31" fillId="0" borderId="53" xfId="0" applyNumberFormat="1" applyFont="1" applyFill="1" applyBorder="1" applyAlignment="1">
      <alignment vertical="center"/>
    </xf>
    <xf numFmtId="185" fontId="31" fillId="0" borderId="58" xfId="0" applyNumberFormat="1" applyFont="1" applyFill="1" applyBorder="1" applyAlignment="1">
      <alignment vertical="center" shrinkToFit="1"/>
    </xf>
    <xf numFmtId="0" fontId="12" fillId="0" borderId="59" xfId="0" applyFont="1" applyBorder="1" applyAlignment="1">
      <alignment horizontal="distributed" vertical="center" wrapText="1"/>
    </xf>
    <xf numFmtId="207" fontId="10" fillId="0" borderId="0" xfId="0" applyNumberFormat="1" applyFont="1" applyFill="1" applyAlignment="1">
      <alignment vertical="center" wrapText="1"/>
    </xf>
    <xf numFmtId="207" fontId="9" fillId="0" borderId="30" xfId="0" applyNumberFormat="1" applyFont="1" applyFill="1" applyBorder="1" applyAlignment="1">
      <alignment horizontal="center" vertical="center" wrapText="1"/>
    </xf>
    <xf numFmtId="207" fontId="9" fillId="0" borderId="60" xfId="0" applyNumberFormat="1" applyFont="1" applyFill="1" applyBorder="1" applyAlignment="1">
      <alignment horizontal="center" vertical="center" wrapText="1"/>
    </xf>
    <xf numFmtId="207" fontId="9" fillId="0" borderId="61" xfId="0" applyNumberFormat="1" applyFont="1" applyFill="1" applyBorder="1" applyAlignment="1">
      <alignment horizontal="center" vertical="center" wrapText="1"/>
    </xf>
    <xf numFmtId="207" fontId="9" fillId="0" borderId="0" xfId="0" applyNumberFormat="1" applyFont="1" applyFill="1" applyAlignment="1">
      <alignment horizontal="right" vertical="center" wrapText="1"/>
    </xf>
    <xf numFmtId="0" fontId="32" fillId="0" borderId="0" xfId="0" applyNumberFormat="1" applyFont="1" applyFill="1" applyAlignment="1">
      <alignment horizontal="center" vertical="center" wrapText="1"/>
    </xf>
    <xf numFmtId="3" fontId="32" fillId="0" borderId="0" xfId="0" applyNumberFormat="1" applyFont="1" applyFill="1" applyAlignment="1">
      <alignment vertical="center" wrapText="1"/>
    </xf>
    <xf numFmtId="3" fontId="33" fillId="0" borderId="0" xfId="0" applyNumberFormat="1" applyFont="1" applyFill="1" applyAlignment="1">
      <alignment vertical="center" wrapText="1"/>
    </xf>
    <xf numFmtId="0" fontId="33" fillId="0" borderId="0" xfId="0" applyNumberFormat="1" applyFont="1" applyFill="1" applyAlignment="1">
      <alignment horizontal="center" vertical="center" wrapText="1"/>
    </xf>
    <xf numFmtId="185" fontId="13" fillId="0" borderId="25" xfId="0" applyNumberFormat="1" applyFont="1" applyBorder="1" applyAlignment="1">
      <alignment vertical="center"/>
    </xf>
    <xf numFmtId="185" fontId="13" fillId="0" borderId="20" xfId="0" applyNumberFormat="1" applyFont="1" applyBorder="1" applyAlignment="1">
      <alignment horizontal="right" vertical="center"/>
    </xf>
    <xf numFmtId="185" fontId="13" fillId="0" borderId="46" xfId="0" applyNumberFormat="1" applyFont="1" applyBorder="1" applyAlignment="1">
      <alignment horizontal="left" vertical="center"/>
    </xf>
    <xf numFmtId="185" fontId="12" fillId="0" borderId="10" xfId="0" applyNumberFormat="1" applyFont="1" applyBorder="1" applyAlignment="1">
      <alignment horizontal="center" vertical="center"/>
    </xf>
    <xf numFmtId="185" fontId="13" fillId="0" borderId="18" xfId="0" applyNumberFormat="1" applyFont="1" applyBorder="1" applyAlignment="1">
      <alignment horizontal="left" vertical="center"/>
    </xf>
    <xf numFmtId="185" fontId="6" fillId="0" borderId="0" xfId="0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right" vertical="center"/>
    </xf>
    <xf numFmtId="207" fontId="0" fillId="0" borderId="0" xfId="0" applyNumberFormat="1" applyFont="1" applyFill="1" applyAlignment="1">
      <alignment horizontal="right" vertical="center"/>
    </xf>
    <xf numFmtId="185" fontId="31" fillId="0" borderId="63" xfId="0" applyNumberFormat="1" applyFont="1" applyFill="1" applyBorder="1" applyAlignment="1">
      <alignment vertical="center" shrinkToFit="1"/>
    </xf>
    <xf numFmtId="0" fontId="0" fillId="0" borderId="64" xfId="0" applyFont="1" applyFill="1" applyBorder="1" applyAlignment="1">
      <alignment vertical="center"/>
    </xf>
    <xf numFmtId="185" fontId="31" fillId="0" borderId="65" xfId="0" applyNumberFormat="1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185" fontId="31" fillId="0" borderId="69" xfId="0" applyNumberFormat="1" applyFont="1" applyFill="1" applyBorder="1" applyAlignment="1">
      <alignment vertical="center" shrinkToFit="1"/>
    </xf>
    <xf numFmtId="0" fontId="12" fillId="0" borderId="11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38" fontId="31" fillId="0" borderId="52" xfId="49" applyFont="1" applyFill="1" applyBorder="1" applyAlignment="1">
      <alignment vertical="center" shrinkToFit="1"/>
    </xf>
    <xf numFmtId="38" fontId="31" fillId="0" borderId="53" xfId="49" applyFont="1" applyFill="1" applyBorder="1" applyAlignment="1">
      <alignment vertical="center" wrapText="1" shrinkToFit="1"/>
    </xf>
    <xf numFmtId="38" fontId="31" fillId="0" borderId="53" xfId="49" applyFont="1" applyFill="1" applyBorder="1" applyAlignment="1">
      <alignment vertical="center" shrinkToFit="1"/>
    </xf>
    <xf numFmtId="38" fontId="31" fillId="0" borderId="54" xfId="49" applyFont="1" applyFill="1" applyBorder="1" applyAlignment="1">
      <alignment vertical="center" shrinkToFit="1"/>
    </xf>
    <xf numFmtId="38" fontId="31" fillId="0" borderId="69" xfId="49" applyFont="1" applyFill="1" applyBorder="1" applyAlignment="1">
      <alignment vertical="center" shrinkToFit="1"/>
    </xf>
    <xf numFmtId="38" fontId="31" fillId="0" borderId="56" xfId="49" applyFont="1" applyFill="1" applyBorder="1" applyAlignment="1">
      <alignment vertical="center" shrinkToFit="1"/>
    </xf>
    <xf numFmtId="38" fontId="31" fillId="0" borderId="63" xfId="49" applyFont="1" applyFill="1" applyBorder="1" applyAlignment="1">
      <alignment vertical="center" shrinkToFit="1"/>
    </xf>
    <xf numFmtId="38" fontId="31" fillId="0" borderId="65" xfId="49" applyFont="1" applyFill="1" applyBorder="1" applyAlignment="1">
      <alignment vertical="center"/>
    </xf>
    <xf numFmtId="38" fontId="31" fillId="0" borderId="55" xfId="49" applyFont="1" applyFill="1" applyBorder="1" applyAlignment="1">
      <alignment vertical="center" shrinkToFit="1"/>
    </xf>
    <xf numFmtId="0" fontId="37" fillId="0" borderId="23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70" xfId="0" applyFont="1" applyFill="1" applyBorder="1" applyAlignment="1">
      <alignment horizontal="right" vertical="center" shrinkToFit="1"/>
    </xf>
    <xf numFmtId="185" fontId="12" fillId="0" borderId="43" xfId="0" applyNumberFormat="1" applyFont="1" applyBorder="1" applyAlignment="1">
      <alignment horizontal="center" vertical="center"/>
    </xf>
    <xf numFmtId="185" fontId="13" fillId="0" borderId="57" xfId="0" applyNumberFormat="1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68" xfId="0" applyNumberFormat="1" applyFont="1" applyFill="1" applyBorder="1" applyAlignment="1">
      <alignment horizontal="left" vertical="center" shrinkToFit="1"/>
    </xf>
    <xf numFmtId="0" fontId="7" fillId="0" borderId="28" xfId="0" applyNumberFormat="1" applyFont="1" applyFill="1" applyBorder="1" applyAlignment="1">
      <alignment horizontal="left" vertical="center" shrinkToFit="1"/>
    </xf>
    <xf numFmtId="176" fontId="7" fillId="0" borderId="68" xfId="0" applyNumberFormat="1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66" xfId="0" applyNumberFormat="1" applyFont="1" applyFill="1" applyBorder="1" applyAlignment="1">
      <alignment horizontal="left" vertical="center" shrinkToFit="1"/>
    </xf>
    <xf numFmtId="176" fontId="7" fillId="0" borderId="66" xfId="0" applyNumberFormat="1" applyFont="1" applyFill="1" applyBorder="1" applyAlignment="1">
      <alignment vertical="center" shrinkToFit="1"/>
    </xf>
    <xf numFmtId="0" fontId="7" fillId="0" borderId="66" xfId="0" applyNumberFormat="1" applyFont="1" applyFill="1" applyBorder="1" applyAlignment="1">
      <alignment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38" xfId="0" applyNumberFormat="1" applyFont="1" applyFill="1" applyBorder="1" applyAlignment="1">
      <alignment horizontal="left" vertical="center" shrinkToFit="1"/>
    </xf>
    <xf numFmtId="176" fontId="7" fillId="0" borderId="38" xfId="0" applyNumberFormat="1" applyFont="1" applyFill="1" applyBorder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7" fillId="23" borderId="71" xfId="0" applyNumberFormat="1" applyFont="1" applyFill="1" applyBorder="1" applyAlignment="1">
      <alignment horizontal="center" vertical="center" wrapText="1"/>
    </xf>
    <xf numFmtId="0" fontId="7" fillId="23" borderId="33" xfId="0" applyNumberFormat="1" applyFont="1" applyFill="1" applyBorder="1" applyAlignment="1">
      <alignment horizontal="center" vertical="center" wrapText="1"/>
    </xf>
    <xf numFmtId="0" fontId="7" fillId="23" borderId="72" xfId="0" applyFont="1" applyFill="1" applyBorder="1" applyAlignment="1">
      <alignment horizontal="center" vertical="center"/>
    </xf>
    <xf numFmtId="0" fontId="7" fillId="23" borderId="73" xfId="0" applyFont="1" applyFill="1" applyBorder="1" applyAlignment="1">
      <alignment horizontal="center" vertical="center"/>
    </xf>
    <xf numFmtId="0" fontId="7" fillId="23" borderId="74" xfId="0" applyFont="1" applyFill="1" applyBorder="1" applyAlignment="1">
      <alignment horizontal="center" vertical="center"/>
    </xf>
    <xf numFmtId="0" fontId="7" fillId="23" borderId="75" xfId="0" applyFont="1" applyFill="1" applyBorder="1" applyAlignment="1">
      <alignment horizontal="center" vertical="center"/>
    </xf>
    <xf numFmtId="0" fontId="7" fillId="23" borderId="76" xfId="0" applyFont="1" applyFill="1" applyBorder="1" applyAlignment="1">
      <alignment horizontal="center" vertical="center"/>
    </xf>
    <xf numFmtId="0" fontId="7" fillId="23" borderId="74" xfId="0" applyFont="1" applyFill="1" applyBorder="1" applyAlignment="1">
      <alignment horizontal="center" vertical="center" wrapText="1"/>
    </xf>
    <xf numFmtId="0" fontId="7" fillId="23" borderId="77" xfId="0" applyFont="1" applyFill="1" applyBorder="1" applyAlignment="1">
      <alignment horizontal="center" vertical="center" wrapText="1"/>
    </xf>
    <xf numFmtId="207" fontId="7" fillId="23" borderId="50" xfId="0" applyNumberFormat="1" applyFont="1" applyFill="1" applyBorder="1" applyAlignment="1">
      <alignment horizontal="center" vertical="center" wrapText="1"/>
    </xf>
    <xf numFmtId="207" fontId="7" fillId="23" borderId="6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34" xfId="0" applyFont="1" applyBorder="1" applyAlignment="1">
      <alignment horizontal="center" vertical="center" shrinkToFit="1"/>
    </xf>
    <xf numFmtId="0" fontId="12" fillId="0" borderId="78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 shrinkToFit="1"/>
    </xf>
    <xf numFmtId="0" fontId="12" fillId="0" borderId="84" xfId="0" applyFont="1" applyFill="1" applyBorder="1" applyAlignment="1">
      <alignment horizontal="left" vertical="center"/>
    </xf>
    <xf numFmtId="0" fontId="12" fillId="0" borderId="85" xfId="0" applyFont="1" applyFill="1" applyBorder="1" applyAlignment="1">
      <alignment horizontal="left" vertical="center"/>
    </xf>
    <xf numFmtId="0" fontId="12" fillId="0" borderId="86" xfId="0" applyFont="1" applyFill="1" applyBorder="1" applyAlignment="1">
      <alignment horizontal="left" vertical="center"/>
    </xf>
    <xf numFmtId="185" fontId="12" fillId="0" borderId="21" xfId="0" applyNumberFormat="1" applyFont="1" applyBorder="1" applyAlignment="1">
      <alignment horizontal="distributed" vertical="center"/>
    </xf>
    <xf numFmtId="185" fontId="12" fillId="0" borderId="51" xfId="0" applyNumberFormat="1" applyFont="1" applyBorder="1" applyAlignment="1">
      <alignment horizontal="distributed" vertical="center"/>
    </xf>
    <xf numFmtId="0" fontId="12" fillId="0" borderId="80" xfId="0" applyFont="1" applyBorder="1" applyAlignment="1">
      <alignment horizontal="left" vertical="center" wrapText="1"/>
    </xf>
    <xf numFmtId="0" fontId="12" fillId="0" borderId="81" xfId="0" applyFont="1" applyBorder="1" applyAlignment="1">
      <alignment horizontal="left" vertical="center" wrapText="1"/>
    </xf>
    <xf numFmtId="0" fontId="12" fillId="0" borderId="82" xfId="0" applyFont="1" applyBorder="1" applyAlignment="1">
      <alignment horizontal="left" vertical="center" wrapText="1"/>
    </xf>
    <xf numFmtId="0" fontId="12" fillId="0" borderId="80" xfId="0" applyFont="1" applyBorder="1" applyAlignment="1">
      <alignment horizontal="distributed" vertical="center"/>
    </xf>
    <xf numFmtId="0" fontId="12" fillId="0" borderId="81" xfId="0" applyFont="1" applyBorder="1" applyAlignment="1">
      <alignment horizontal="distributed" vertical="center"/>
    </xf>
    <xf numFmtId="0" fontId="12" fillId="0" borderId="8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178" fontId="12" fillId="0" borderId="41" xfId="0" applyNumberFormat="1" applyFont="1" applyBorder="1" applyAlignment="1">
      <alignment horizontal="left" vertical="center" shrinkToFit="1"/>
    </xf>
    <xf numFmtId="178" fontId="12" fillId="0" borderId="83" xfId="0" applyNumberFormat="1" applyFont="1" applyBorder="1" applyAlignment="1">
      <alignment horizontal="left" vertical="center" shrinkToFit="1"/>
    </xf>
    <xf numFmtId="178" fontId="12" fillId="0" borderId="12" xfId="0" applyNumberFormat="1" applyFont="1" applyBorder="1" applyAlignment="1">
      <alignment horizontal="center" vertical="center" shrinkToFit="1"/>
    </xf>
    <xf numFmtId="178" fontId="12" fillId="0" borderId="21" xfId="0" applyNumberFormat="1" applyFont="1" applyBorder="1" applyAlignment="1">
      <alignment horizontal="center" vertical="center" shrinkToFit="1"/>
    </xf>
    <xf numFmtId="178" fontId="12" fillId="0" borderId="51" xfId="0" applyNumberFormat="1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distributed" vertical="center"/>
    </xf>
    <xf numFmtId="0" fontId="12" fillId="0" borderId="8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185" fontId="34" fillId="0" borderId="29" xfId="0" applyNumberFormat="1" applyFont="1" applyBorder="1" applyAlignment="1">
      <alignment horizontal="center" vertical="center" wrapText="1"/>
    </xf>
    <xf numFmtId="185" fontId="34" fillId="0" borderId="44" xfId="0" applyNumberFormat="1" applyFont="1" applyBorder="1" applyAlignment="1">
      <alignment horizontal="center" vertical="center" wrapText="1"/>
    </xf>
    <xf numFmtId="185" fontId="34" fillId="0" borderId="45" xfId="0" applyNumberFormat="1" applyFont="1" applyBorder="1" applyAlignment="1">
      <alignment horizontal="center" vertical="center" wrapText="1"/>
    </xf>
    <xf numFmtId="0" fontId="2" fillId="0" borderId="89" xfId="0" applyFont="1" applyFill="1" applyBorder="1" applyAlignment="1">
      <alignment vertical="center"/>
    </xf>
    <xf numFmtId="0" fontId="2" fillId="0" borderId="90" xfId="0" applyFont="1" applyFill="1" applyBorder="1" applyAlignment="1">
      <alignment vertical="center"/>
    </xf>
    <xf numFmtId="0" fontId="0" fillId="0" borderId="90" xfId="0" applyFont="1" applyFill="1" applyBorder="1" applyAlignment="1">
      <alignment vertical="center"/>
    </xf>
    <xf numFmtId="0" fontId="0" fillId="0" borderId="9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92" xfId="0" applyFont="1" applyFill="1" applyBorder="1" applyAlignment="1">
      <alignment vertical="center"/>
    </xf>
    <xf numFmtId="0" fontId="2" fillId="0" borderId="93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center" vertical="distributed" textRotation="255"/>
    </xf>
    <xf numFmtId="0" fontId="2" fillId="0" borderId="68" xfId="0" applyFont="1" applyFill="1" applyBorder="1" applyAlignment="1">
      <alignment horizontal="center" vertical="distributed" textRotation="255"/>
    </xf>
    <xf numFmtId="0" fontId="2" fillId="0" borderId="2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88" xfId="0" applyFont="1" applyFill="1" applyBorder="1" applyAlignment="1">
      <alignment horizontal="center" vertical="distributed" textRotation="255"/>
    </xf>
    <xf numFmtId="0" fontId="2" fillId="0" borderId="59" xfId="0" applyFont="1" applyFill="1" applyBorder="1" applyAlignment="1">
      <alignment horizontal="center" vertical="distributed" textRotation="255"/>
    </xf>
    <xf numFmtId="0" fontId="2" fillId="0" borderId="94" xfId="0" applyFont="1" applyFill="1" applyBorder="1" applyAlignment="1">
      <alignment horizontal="center" vertical="distributed" textRotation="255"/>
    </xf>
    <xf numFmtId="0" fontId="2" fillId="0" borderId="3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left" vertical="center"/>
    </xf>
    <xf numFmtId="0" fontId="2" fillId="0" borderId="95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vertical="center"/>
    </xf>
    <xf numFmtId="0" fontId="2" fillId="0" borderId="96" xfId="0" applyFont="1" applyFill="1" applyBorder="1" applyAlignment="1">
      <alignment vertical="center"/>
    </xf>
    <xf numFmtId="0" fontId="2" fillId="0" borderId="97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8" xfId="0" applyFont="1" applyFill="1" applyBorder="1" applyAlignment="1">
      <alignment horizontal="center" vertical="distributed" textRotation="255" wrapText="1"/>
    </xf>
    <xf numFmtId="0" fontId="2" fillId="0" borderId="10" xfId="0" applyFont="1" applyFill="1" applyBorder="1" applyAlignment="1">
      <alignment horizontal="distributed" vertical="center"/>
    </xf>
    <xf numFmtId="0" fontId="2" fillId="0" borderId="46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distributed" textRotation="255"/>
    </xf>
    <xf numFmtId="0" fontId="2" fillId="0" borderId="67" xfId="0" applyFont="1" applyFill="1" applyBorder="1" applyAlignment="1">
      <alignment horizontal="center" vertical="distributed" textRotation="255"/>
    </xf>
    <xf numFmtId="0" fontId="5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distributed" textRotation="255" wrapText="1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98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99" xfId="0" applyFont="1" applyFill="1" applyBorder="1" applyAlignment="1">
      <alignment vertical="center"/>
    </xf>
    <xf numFmtId="0" fontId="2" fillId="0" borderId="100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left" vertical="center" shrinkToFit="1"/>
    </xf>
    <xf numFmtId="0" fontId="2" fillId="0" borderId="95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78" xfId="0" applyNumberFormat="1" applyFont="1" applyBorder="1" applyAlignment="1">
      <alignment horizontal="center" vertical="center" wrapText="1"/>
    </xf>
    <xf numFmtId="0" fontId="2" fillId="0" borderId="79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/>
    </xf>
    <xf numFmtId="0" fontId="2" fillId="0" borderId="78" xfId="0" applyNumberFormat="1" applyFont="1" applyBorder="1" applyAlignment="1">
      <alignment horizontal="center" vertical="center"/>
    </xf>
    <xf numFmtId="0" fontId="2" fillId="0" borderId="10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2" fillId="0" borderId="103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178" fontId="2" fillId="0" borderId="10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80" xfId="0" applyNumberFormat="1" applyFont="1" applyBorder="1" applyAlignment="1">
      <alignment horizontal="center" vertical="center" wrapText="1"/>
    </xf>
    <xf numFmtId="0" fontId="2" fillId="0" borderId="81" xfId="0" applyNumberFormat="1" applyFont="1" applyBorder="1" applyAlignment="1">
      <alignment horizontal="center" vertical="center" wrapText="1"/>
    </xf>
    <xf numFmtId="0" fontId="2" fillId="0" borderId="87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1</xdr:row>
      <xdr:rowOff>19050</xdr:rowOff>
    </xdr:from>
    <xdr:to>
      <xdr:col>7</xdr:col>
      <xdr:colOff>1666875</xdr:colOff>
      <xdr:row>2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572875" y="257175"/>
          <a:ext cx="990600" cy="3429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="70" zoomScaleNormal="70" zoomScaleSheetLayoutView="70" zoomScalePageLayoutView="0" workbookViewId="0" topLeftCell="A1">
      <selection activeCell="K20" sqref="K20"/>
    </sheetView>
  </sheetViews>
  <sheetFormatPr defaultColWidth="9.00390625" defaultRowHeight="13.5"/>
  <cols>
    <col min="1" max="1" width="2.625" style="44" customWidth="1"/>
    <col min="2" max="2" width="5.625" style="44" bestFit="1" customWidth="1"/>
    <col min="3" max="3" width="8.75390625" style="45" customWidth="1"/>
    <col min="4" max="6" width="17.125" style="46" customWidth="1"/>
    <col min="7" max="11" width="12.00390625" style="47" customWidth="1"/>
    <col min="12" max="12" width="18.75390625" style="116" customWidth="1"/>
    <col min="13" max="13" width="2.625" style="118" bestFit="1" customWidth="1"/>
    <col min="14" max="14" width="10.125" style="0" hidden="1" customWidth="1"/>
    <col min="15" max="15" width="3.875" style="0" hidden="1" customWidth="1"/>
    <col min="16" max="16" width="9.00390625" style="44" customWidth="1"/>
    <col min="17" max="16384" width="9.00390625" style="44" customWidth="1"/>
  </cols>
  <sheetData>
    <row r="1" ht="13.5">
      <c r="L1" s="130" t="s">
        <v>99</v>
      </c>
    </row>
    <row r="2" spans="3:12" ht="57" customHeight="1">
      <c r="C2" s="179" t="s">
        <v>95</v>
      </c>
      <c r="D2" s="179"/>
      <c r="E2" s="179"/>
      <c r="F2" s="179"/>
      <c r="G2" s="179"/>
      <c r="H2" s="179"/>
      <c r="I2" s="179"/>
      <c r="J2" s="179"/>
      <c r="K2" s="179"/>
      <c r="L2" s="179"/>
    </row>
    <row r="3" spans="3:15" ht="19.5" thickBot="1">
      <c r="C3" s="48"/>
      <c r="D3" s="48"/>
      <c r="E3" s="48"/>
      <c r="F3" s="48"/>
      <c r="L3" s="112"/>
      <c r="N3" s="57" t="s">
        <v>31</v>
      </c>
      <c r="O3" s="58">
        <v>1</v>
      </c>
    </row>
    <row r="4" spans="3:15" ht="13.5" customHeight="1">
      <c r="C4" s="182" t="s">
        <v>77</v>
      </c>
      <c r="D4" s="180" t="s">
        <v>0</v>
      </c>
      <c r="E4" s="180" t="s">
        <v>5</v>
      </c>
      <c r="F4" s="180" t="s">
        <v>3</v>
      </c>
      <c r="G4" s="184" t="s">
        <v>66</v>
      </c>
      <c r="H4" s="185"/>
      <c r="I4" s="185"/>
      <c r="J4" s="186"/>
      <c r="K4" s="187" t="s">
        <v>94</v>
      </c>
      <c r="L4" s="189" t="s">
        <v>4</v>
      </c>
      <c r="M4" s="119"/>
      <c r="N4" s="57" t="s">
        <v>32</v>
      </c>
      <c r="O4" s="58">
        <v>2</v>
      </c>
    </row>
    <row r="5" spans="1:15" s="45" customFormat="1" ht="65.25" customHeight="1" thickBot="1">
      <c r="A5" s="49" t="s">
        <v>30</v>
      </c>
      <c r="C5" s="183"/>
      <c r="D5" s="181"/>
      <c r="E5" s="181"/>
      <c r="F5" s="181"/>
      <c r="G5" s="60" t="s">
        <v>110</v>
      </c>
      <c r="H5" s="60" t="s">
        <v>109</v>
      </c>
      <c r="I5" s="60" t="s">
        <v>112</v>
      </c>
      <c r="J5" s="59" t="s">
        <v>67</v>
      </c>
      <c r="K5" s="188"/>
      <c r="L5" s="190"/>
      <c r="M5" s="120"/>
      <c r="N5" s="57" t="s">
        <v>33</v>
      </c>
      <c r="O5" s="58">
        <v>3</v>
      </c>
    </row>
    <row r="6" spans="1:15" s="47" customFormat="1" ht="28.5" customHeight="1">
      <c r="A6" s="47">
        <v>1</v>
      </c>
      <c r="B6" s="51" t="e">
        <f>VLOOKUP(C6,'様式1'!$N$3:$O$37,2,FALSE)</f>
        <v>#N/A</v>
      </c>
      <c r="C6" s="168"/>
      <c r="D6" s="169"/>
      <c r="E6" s="169"/>
      <c r="F6" s="170"/>
      <c r="G6" s="171"/>
      <c r="H6" s="171"/>
      <c r="I6" s="171"/>
      <c r="J6" s="171">
        <f>SUM(G6:I6)</f>
        <v>0</v>
      </c>
      <c r="K6" s="171">
        <f>ROUNDDOWN(J6/2,-3)</f>
        <v>0</v>
      </c>
      <c r="L6" s="113"/>
      <c r="M6" s="117" t="e">
        <f>IF(#REF!="",3,IF(#REF!&lt;0.3,2,3))</f>
        <v>#REF!</v>
      </c>
      <c r="N6" s="57" t="s">
        <v>34</v>
      </c>
      <c r="O6" s="58">
        <v>4</v>
      </c>
    </row>
    <row r="7" spans="1:15" s="47" customFormat="1" ht="28.5" customHeight="1">
      <c r="A7" s="47">
        <v>2</v>
      </c>
      <c r="B7" s="51" t="e">
        <f>VLOOKUP(C7,'様式1'!$N$3:$O$37,2,FALSE)</f>
        <v>#N/A</v>
      </c>
      <c r="C7" s="172"/>
      <c r="D7" s="173"/>
      <c r="E7" s="173"/>
      <c r="F7" s="173"/>
      <c r="G7" s="174"/>
      <c r="H7" s="174"/>
      <c r="I7" s="171"/>
      <c r="J7" s="174">
        <f>SUM(G7:I7)</f>
        <v>0</v>
      </c>
      <c r="K7" s="171">
        <f aca="true" t="shared" si="0" ref="K7:K20">ROUNDDOWN(J7/2,-3)</f>
        <v>0</v>
      </c>
      <c r="L7" s="114"/>
      <c r="M7" s="117" t="e">
        <f>IF(#REF!="",3,IF(#REF!&lt;0.3,2,3))</f>
        <v>#REF!</v>
      </c>
      <c r="N7" s="57" t="s">
        <v>35</v>
      </c>
      <c r="O7" s="58">
        <v>5</v>
      </c>
    </row>
    <row r="8" spans="1:15" s="47" customFormat="1" ht="28.5" customHeight="1">
      <c r="A8" s="47">
        <v>3</v>
      </c>
      <c r="B8" s="51" t="e">
        <f>VLOOKUP(C8,'様式1'!$N$3:$O$37,2,FALSE)</f>
        <v>#N/A</v>
      </c>
      <c r="C8" s="172"/>
      <c r="D8" s="173"/>
      <c r="E8" s="173"/>
      <c r="F8" s="173"/>
      <c r="G8" s="174"/>
      <c r="H8" s="174"/>
      <c r="I8" s="171"/>
      <c r="J8" s="174">
        <f aca="true" t="shared" si="1" ref="J8:J19">SUM(G8:I8)</f>
        <v>0</v>
      </c>
      <c r="K8" s="171">
        <f t="shared" si="0"/>
        <v>0</v>
      </c>
      <c r="L8" s="114"/>
      <c r="M8" s="117" t="e">
        <f>IF(#REF!="",3,IF(#REF!&lt;0.3,2,3))</f>
        <v>#REF!</v>
      </c>
      <c r="N8" s="57" t="s">
        <v>36</v>
      </c>
      <c r="O8" s="58">
        <v>6</v>
      </c>
    </row>
    <row r="9" spans="1:15" s="47" customFormat="1" ht="28.5" customHeight="1">
      <c r="A9" s="47">
        <v>4</v>
      </c>
      <c r="B9" s="51" t="e">
        <f>VLOOKUP(C9,'様式1'!$N$3:$O$37,2,FALSE)</f>
        <v>#N/A</v>
      </c>
      <c r="C9" s="172"/>
      <c r="D9" s="175"/>
      <c r="E9" s="173"/>
      <c r="F9" s="173"/>
      <c r="G9" s="174"/>
      <c r="H9" s="174"/>
      <c r="I9" s="171"/>
      <c r="J9" s="174">
        <f t="shared" si="1"/>
        <v>0</v>
      </c>
      <c r="K9" s="171">
        <f t="shared" si="0"/>
        <v>0</v>
      </c>
      <c r="L9" s="114"/>
      <c r="M9" s="117" t="e">
        <f>IF(#REF!="",3,IF(#REF!&lt;0.3,2,3))</f>
        <v>#REF!</v>
      </c>
      <c r="N9" s="57" t="s">
        <v>37</v>
      </c>
      <c r="O9" s="58">
        <v>7</v>
      </c>
    </row>
    <row r="10" spans="1:15" s="47" customFormat="1" ht="28.5" customHeight="1">
      <c r="A10" s="47">
        <v>5</v>
      </c>
      <c r="B10" s="51" t="e">
        <f>VLOOKUP(C10,'様式1'!$N$3:$O$37,2,FALSE)</f>
        <v>#N/A</v>
      </c>
      <c r="C10" s="172"/>
      <c r="D10" s="175"/>
      <c r="E10" s="173"/>
      <c r="F10" s="173"/>
      <c r="G10" s="174"/>
      <c r="H10" s="174"/>
      <c r="I10" s="171"/>
      <c r="J10" s="174">
        <f t="shared" si="1"/>
        <v>0</v>
      </c>
      <c r="K10" s="171">
        <f t="shared" si="0"/>
        <v>0</v>
      </c>
      <c r="L10" s="114"/>
      <c r="M10" s="117" t="e">
        <f>IF(#REF!="",3,IF(#REF!&lt;0.3,2,3))</f>
        <v>#REF!</v>
      </c>
      <c r="N10" s="57" t="s">
        <v>38</v>
      </c>
      <c r="O10" s="58">
        <v>8</v>
      </c>
    </row>
    <row r="11" spans="1:15" s="47" customFormat="1" ht="28.5" customHeight="1">
      <c r="A11" s="47">
        <v>6</v>
      </c>
      <c r="B11" s="51" t="e">
        <f>VLOOKUP(C11,'様式1'!$N$3:$O$37,2,FALSE)</f>
        <v>#N/A</v>
      </c>
      <c r="C11" s="172"/>
      <c r="D11" s="175"/>
      <c r="E11" s="173"/>
      <c r="F11" s="173"/>
      <c r="G11" s="174"/>
      <c r="H11" s="174"/>
      <c r="I11" s="171"/>
      <c r="J11" s="174">
        <f t="shared" si="1"/>
        <v>0</v>
      </c>
      <c r="K11" s="171">
        <f t="shared" si="0"/>
        <v>0</v>
      </c>
      <c r="L11" s="114"/>
      <c r="M11" s="117" t="e">
        <f>IF(#REF!="",3,IF(#REF!&lt;0.3,2,3))</f>
        <v>#REF!</v>
      </c>
      <c r="N11" s="57" t="s">
        <v>39</v>
      </c>
      <c r="O11" s="58">
        <v>9</v>
      </c>
    </row>
    <row r="12" spans="1:15" s="47" customFormat="1" ht="28.5" customHeight="1">
      <c r="A12" s="47">
        <v>7</v>
      </c>
      <c r="B12" s="51" t="e">
        <f>VLOOKUP(C12,'様式1'!$N$3:$O$37,2,FALSE)</f>
        <v>#N/A</v>
      </c>
      <c r="C12" s="172"/>
      <c r="D12" s="175"/>
      <c r="E12" s="173"/>
      <c r="F12" s="173"/>
      <c r="G12" s="174"/>
      <c r="H12" s="174"/>
      <c r="I12" s="171"/>
      <c r="J12" s="174">
        <f t="shared" si="1"/>
        <v>0</v>
      </c>
      <c r="K12" s="171">
        <f t="shared" si="0"/>
        <v>0</v>
      </c>
      <c r="L12" s="114"/>
      <c r="M12" s="117" t="e">
        <f>IF(#REF!="",3,IF(#REF!&lt;0.3,2,3))</f>
        <v>#REF!</v>
      </c>
      <c r="N12" s="57" t="s">
        <v>40</v>
      </c>
      <c r="O12" s="58">
        <v>10</v>
      </c>
    </row>
    <row r="13" spans="1:15" s="47" customFormat="1" ht="28.5" customHeight="1">
      <c r="A13" s="47">
        <v>8</v>
      </c>
      <c r="B13" s="51" t="e">
        <f>VLOOKUP(C13,'様式1'!$N$3:$O$37,2,FALSE)</f>
        <v>#N/A</v>
      </c>
      <c r="C13" s="172"/>
      <c r="D13" s="173"/>
      <c r="E13" s="173"/>
      <c r="F13" s="173"/>
      <c r="G13" s="174"/>
      <c r="H13" s="174"/>
      <c r="I13" s="171"/>
      <c r="J13" s="174">
        <f t="shared" si="1"/>
        <v>0</v>
      </c>
      <c r="K13" s="171">
        <f t="shared" si="0"/>
        <v>0</v>
      </c>
      <c r="L13" s="114"/>
      <c r="M13" s="117" t="e">
        <f>IF(#REF!="",3,IF(#REF!&lt;0.3,2,3))</f>
        <v>#REF!</v>
      </c>
      <c r="N13" s="57" t="s">
        <v>41</v>
      </c>
      <c r="O13" s="58">
        <v>11</v>
      </c>
    </row>
    <row r="14" spans="1:15" s="47" customFormat="1" ht="28.5" customHeight="1">
      <c r="A14" s="47">
        <v>9</v>
      </c>
      <c r="B14" s="51" t="e">
        <f>VLOOKUP(C14,'様式1'!$N$3:$O$37,2,FALSE)</f>
        <v>#N/A</v>
      </c>
      <c r="C14" s="172"/>
      <c r="D14" s="175"/>
      <c r="E14" s="173"/>
      <c r="F14" s="173"/>
      <c r="G14" s="174"/>
      <c r="H14" s="174"/>
      <c r="I14" s="171"/>
      <c r="J14" s="174">
        <f t="shared" si="1"/>
        <v>0</v>
      </c>
      <c r="K14" s="171">
        <f t="shared" si="0"/>
        <v>0</v>
      </c>
      <c r="L14" s="114"/>
      <c r="M14" s="117" t="e">
        <f>IF(#REF!="",3,IF(#REF!&lt;0.3,2,3))</f>
        <v>#REF!</v>
      </c>
      <c r="N14" s="57" t="s">
        <v>42</v>
      </c>
      <c r="O14" s="58">
        <v>12</v>
      </c>
    </row>
    <row r="15" spans="1:15" s="47" customFormat="1" ht="28.5" customHeight="1">
      <c r="A15" s="47">
        <v>10</v>
      </c>
      <c r="B15" s="51" t="e">
        <f>VLOOKUP(C15,'様式1'!$N$3:$O$37,2,FALSE)</f>
        <v>#N/A</v>
      </c>
      <c r="C15" s="172"/>
      <c r="D15" s="175"/>
      <c r="E15" s="173"/>
      <c r="F15" s="173"/>
      <c r="G15" s="174"/>
      <c r="H15" s="174"/>
      <c r="I15" s="171"/>
      <c r="J15" s="174">
        <f t="shared" si="1"/>
        <v>0</v>
      </c>
      <c r="K15" s="171">
        <f t="shared" si="0"/>
        <v>0</v>
      </c>
      <c r="L15" s="114"/>
      <c r="M15" s="117" t="e">
        <f>IF(#REF!="",3,IF(#REF!&lt;0.3,2,3))</f>
        <v>#REF!</v>
      </c>
      <c r="N15" s="57" t="s">
        <v>43</v>
      </c>
      <c r="O15" s="58">
        <v>13</v>
      </c>
    </row>
    <row r="16" spans="1:15" s="47" customFormat="1" ht="28.5" customHeight="1">
      <c r="A16" s="47">
        <v>11</v>
      </c>
      <c r="B16" s="51" t="e">
        <f>VLOOKUP(C16,'様式1'!$N$3:$O$37,2,FALSE)</f>
        <v>#N/A</v>
      </c>
      <c r="C16" s="172"/>
      <c r="D16" s="173"/>
      <c r="E16" s="173"/>
      <c r="F16" s="173"/>
      <c r="G16" s="174"/>
      <c r="H16" s="174"/>
      <c r="I16" s="171"/>
      <c r="J16" s="174">
        <f t="shared" si="1"/>
        <v>0</v>
      </c>
      <c r="K16" s="171">
        <f t="shared" si="0"/>
        <v>0</v>
      </c>
      <c r="L16" s="114"/>
      <c r="M16" s="117" t="e">
        <f>IF(#REF!="",3,IF(#REF!&lt;0.3,2,3))</f>
        <v>#REF!</v>
      </c>
      <c r="N16" s="57" t="s">
        <v>44</v>
      </c>
      <c r="O16" s="58">
        <v>14</v>
      </c>
    </row>
    <row r="17" spans="1:15" ht="28.5" customHeight="1">
      <c r="A17" s="47">
        <v>12</v>
      </c>
      <c r="B17" s="51" t="e">
        <f>VLOOKUP(C17,'様式1'!$N$3:$O$37,2,FALSE)</f>
        <v>#N/A</v>
      </c>
      <c r="C17" s="172"/>
      <c r="D17" s="175"/>
      <c r="E17" s="173"/>
      <c r="F17" s="173"/>
      <c r="G17" s="174"/>
      <c r="H17" s="174"/>
      <c r="I17" s="171"/>
      <c r="J17" s="174">
        <f t="shared" si="1"/>
        <v>0</v>
      </c>
      <c r="K17" s="171">
        <f t="shared" si="0"/>
        <v>0</v>
      </c>
      <c r="L17" s="114"/>
      <c r="M17" s="117" t="e">
        <f>IF(#REF!="",3,IF(#REF!&lt;0.3,2,3))</f>
        <v>#REF!</v>
      </c>
      <c r="N17" s="57" t="s">
        <v>45</v>
      </c>
      <c r="O17" s="58">
        <v>15</v>
      </c>
    </row>
    <row r="18" spans="1:15" ht="28.5" customHeight="1">
      <c r="A18" s="47">
        <v>13</v>
      </c>
      <c r="B18" s="51" t="e">
        <f>VLOOKUP(C18,'様式1'!$N$3:$O$37,2,FALSE)</f>
        <v>#N/A</v>
      </c>
      <c r="C18" s="172"/>
      <c r="D18" s="175"/>
      <c r="E18" s="173"/>
      <c r="F18" s="173"/>
      <c r="G18" s="174"/>
      <c r="H18" s="174"/>
      <c r="I18" s="171"/>
      <c r="J18" s="174">
        <f t="shared" si="1"/>
        <v>0</v>
      </c>
      <c r="K18" s="171">
        <f t="shared" si="0"/>
        <v>0</v>
      </c>
      <c r="L18" s="114"/>
      <c r="M18" s="117" t="e">
        <f>IF(#REF!="",3,IF(#REF!&lt;0.3,2,3))</f>
        <v>#REF!</v>
      </c>
      <c r="N18" s="57" t="s">
        <v>46</v>
      </c>
      <c r="O18" s="58">
        <v>16</v>
      </c>
    </row>
    <row r="19" spans="1:15" ht="28.5" customHeight="1">
      <c r="A19" s="47">
        <v>14</v>
      </c>
      <c r="B19" s="51" t="e">
        <f>VLOOKUP(C19,'様式1'!$N$3:$O$37,2,FALSE)</f>
        <v>#N/A</v>
      </c>
      <c r="C19" s="172"/>
      <c r="D19" s="175"/>
      <c r="E19" s="173"/>
      <c r="F19" s="173"/>
      <c r="G19" s="174"/>
      <c r="H19" s="174"/>
      <c r="I19" s="171"/>
      <c r="J19" s="174">
        <f t="shared" si="1"/>
        <v>0</v>
      </c>
      <c r="K19" s="171">
        <f t="shared" si="0"/>
        <v>0</v>
      </c>
      <c r="L19" s="114"/>
      <c r="M19" s="117" t="e">
        <f>IF(#REF!="",3,IF(#REF!&lt;0.3,2,3))</f>
        <v>#REF!</v>
      </c>
      <c r="N19" s="57" t="s">
        <v>47</v>
      </c>
      <c r="O19" s="58">
        <v>17</v>
      </c>
    </row>
    <row r="20" spans="1:15" ht="28.5" customHeight="1" thickBot="1">
      <c r="A20" s="47">
        <v>15</v>
      </c>
      <c r="B20" s="51" t="e">
        <f>VLOOKUP(C20,'様式1'!$N$3:$O$37,2,FALSE)</f>
        <v>#N/A</v>
      </c>
      <c r="C20" s="176"/>
      <c r="D20" s="177"/>
      <c r="E20" s="177"/>
      <c r="F20" s="177"/>
      <c r="G20" s="178"/>
      <c r="H20" s="178"/>
      <c r="I20" s="178"/>
      <c r="J20" s="178">
        <f>SUM(G20:I20)</f>
        <v>0</v>
      </c>
      <c r="K20" s="178">
        <f t="shared" si="0"/>
        <v>0</v>
      </c>
      <c r="L20" s="115"/>
      <c r="M20" s="117" t="e">
        <f>IF(#REF!="",3,IF(#REF!&lt;0.3,2,3))</f>
        <v>#REF!</v>
      </c>
      <c r="N20" s="57" t="s">
        <v>48</v>
      </c>
      <c r="O20" s="58">
        <v>18</v>
      </c>
    </row>
    <row r="21" spans="1:15" ht="16.5" customHeight="1">
      <c r="A21" s="47"/>
      <c r="B21" s="47"/>
      <c r="C21" s="52"/>
      <c r="D21" s="53"/>
      <c r="E21" s="54"/>
      <c r="F21" s="54"/>
      <c r="N21" s="57" t="s">
        <v>49</v>
      </c>
      <c r="O21" s="58">
        <v>19</v>
      </c>
    </row>
    <row r="22" spans="1:15" ht="14.25">
      <c r="A22" s="47"/>
      <c r="B22" s="47"/>
      <c r="C22" s="50"/>
      <c r="D22" s="55"/>
      <c r="E22" s="56"/>
      <c r="F22" s="56"/>
      <c r="N22" s="57" t="s">
        <v>50</v>
      </c>
      <c r="O22" s="58">
        <v>20</v>
      </c>
    </row>
    <row r="23" spans="1:15" ht="14.25">
      <c r="A23" s="47"/>
      <c r="B23" s="47"/>
      <c r="C23" s="50"/>
      <c r="D23" s="55"/>
      <c r="E23" s="55"/>
      <c r="F23" s="55"/>
      <c r="N23" s="57" t="s">
        <v>51</v>
      </c>
      <c r="O23" s="58">
        <v>33</v>
      </c>
    </row>
    <row r="24" spans="1:15" ht="14.25">
      <c r="A24" s="47"/>
      <c r="B24" s="47"/>
      <c r="C24" s="50"/>
      <c r="D24" s="55"/>
      <c r="E24" s="55"/>
      <c r="F24" s="55"/>
      <c r="N24" s="57" t="s">
        <v>52</v>
      </c>
      <c r="O24" s="58">
        <v>34</v>
      </c>
    </row>
    <row r="25" spans="1:15" ht="14.25">
      <c r="A25" s="47"/>
      <c r="B25" s="47"/>
      <c r="C25" s="50"/>
      <c r="D25" s="55"/>
      <c r="E25" s="55"/>
      <c r="F25" s="55"/>
      <c r="N25" s="57" t="s">
        <v>53</v>
      </c>
      <c r="O25" s="58">
        <v>35</v>
      </c>
    </row>
    <row r="26" spans="1:15" ht="14.25">
      <c r="A26" s="47"/>
      <c r="B26" s="47"/>
      <c r="C26" s="50"/>
      <c r="D26" s="55"/>
      <c r="E26" s="55"/>
      <c r="F26" s="55"/>
      <c r="N26" s="57" t="s">
        <v>54</v>
      </c>
      <c r="O26" s="58">
        <v>36</v>
      </c>
    </row>
    <row r="27" spans="1:15" ht="14.25">
      <c r="A27" s="47"/>
      <c r="B27" s="47"/>
      <c r="C27" s="50"/>
      <c r="D27" s="55"/>
      <c r="E27" s="55"/>
      <c r="F27" s="55"/>
      <c r="N27" s="57" t="s">
        <v>55</v>
      </c>
      <c r="O27" s="58">
        <v>37</v>
      </c>
    </row>
    <row r="28" spans="1:15" ht="14.25">
      <c r="A28" s="47"/>
      <c r="B28" s="47"/>
      <c r="C28" s="50"/>
      <c r="D28" s="55"/>
      <c r="E28" s="55"/>
      <c r="F28" s="55"/>
      <c r="N28" s="57" t="s">
        <v>56</v>
      </c>
      <c r="O28" s="58">
        <v>38</v>
      </c>
    </row>
    <row r="29" spans="1:15" ht="14.25">
      <c r="A29" s="47"/>
      <c r="B29" s="47"/>
      <c r="C29" s="50"/>
      <c r="D29" s="55"/>
      <c r="E29" s="55"/>
      <c r="F29" s="55"/>
      <c r="N29" s="57" t="s">
        <v>57</v>
      </c>
      <c r="O29" s="58">
        <v>39</v>
      </c>
    </row>
    <row r="30" spans="1:15" ht="14.25">
      <c r="A30" s="47"/>
      <c r="B30" s="47"/>
      <c r="C30" s="50"/>
      <c r="D30" s="55"/>
      <c r="E30" s="55"/>
      <c r="F30" s="55"/>
      <c r="N30" s="57" t="s">
        <v>58</v>
      </c>
      <c r="O30" s="58">
        <v>40</v>
      </c>
    </row>
    <row r="31" spans="1:15" ht="14.25">
      <c r="A31" s="47"/>
      <c r="B31" s="47"/>
      <c r="C31" s="50"/>
      <c r="D31" s="55"/>
      <c r="E31" s="55"/>
      <c r="F31" s="55"/>
      <c r="N31" s="57" t="s">
        <v>59</v>
      </c>
      <c r="O31" s="58">
        <v>41</v>
      </c>
    </row>
    <row r="32" spans="1:15" ht="14.25">
      <c r="A32" s="47"/>
      <c r="B32" s="47"/>
      <c r="C32" s="50"/>
      <c r="D32" s="55"/>
      <c r="E32" s="55"/>
      <c r="F32" s="55"/>
      <c r="N32" s="57" t="s">
        <v>60</v>
      </c>
      <c r="O32" s="58">
        <v>42</v>
      </c>
    </row>
    <row r="33" spans="1:15" ht="14.25">
      <c r="A33" s="47"/>
      <c r="B33" s="47"/>
      <c r="C33" s="50"/>
      <c r="D33" s="55"/>
      <c r="E33" s="55"/>
      <c r="F33" s="55"/>
      <c r="N33" s="57" t="s">
        <v>61</v>
      </c>
      <c r="O33" s="58">
        <v>43</v>
      </c>
    </row>
    <row r="34" spans="1:15" ht="14.25">
      <c r="A34" s="47"/>
      <c r="B34" s="47"/>
      <c r="C34" s="50"/>
      <c r="D34" s="55"/>
      <c r="E34" s="55"/>
      <c r="F34" s="55"/>
      <c r="N34" s="57" t="s">
        <v>62</v>
      </c>
      <c r="O34" s="58">
        <v>44</v>
      </c>
    </row>
    <row r="35" spans="1:15" ht="14.25">
      <c r="A35" s="47"/>
      <c r="B35" s="47"/>
      <c r="C35" s="50"/>
      <c r="D35" s="55"/>
      <c r="E35" s="55"/>
      <c r="F35" s="55"/>
      <c r="N35" s="57" t="s">
        <v>63</v>
      </c>
      <c r="O35" s="58">
        <v>45</v>
      </c>
    </row>
    <row r="36" spans="1:15" ht="14.25">
      <c r="A36" s="47"/>
      <c r="B36" s="47"/>
      <c r="C36" s="50"/>
      <c r="D36" s="55"/>
      <c r="E36" s="55"/>
      <c r="F36" s="55"/>
      <c r="N36" s="57" t="s">
        <v>64</v>
      </c>
      <c r="O36" s="58">
        <v>46</v>
      </c>
    </row>
    <row r="37" spans="1:15" ht="14.25">
      <c r="A37" s="47"/>
      <c r="B37" s="47"/>
      <c r="C37" s="50"/>
      <c r="D37" s="55"/>
      <c r="E37" s="55"/>
      <c r="F37" s="55"/>
      <c r="N37" s="57" t="s">
        <v>65</v>
      </c>
      <c r="O37" s="58">
        <v>47</v>
      </c>
    </row>
    <row r="38" spans="1:6" ht="13.5">
      <c r="A38" s="47"/>
      <c r="B38" s="47"/>
      <c r="C38" s="50"/>
      <c r="D38" s="55"/>
      <c r="E38" s="55"/>
      <c r="F38" s="55"/>
    </row>
    <row r="39" spans="1:6" ht="13.5">
      <c r="A39" s="47"/>
      <c r="B39" s="47"/>
      <c r="C39" s="50"/>
      <c r="D39" s="55"/>
      <c r="E39" s="55"/>
      <c r="F39" s="55"/>
    </row>
    <row r="40" spans="1:6" ht="13.5">
      <c r="A40" s="47"/>
      <c r="B40" s="47"/>
      <c r="C40" s="50"/>
      <c r="D40" s="55"/>
      <c r="E40" s="55"/>
      <c r="F40" s="55"/>
    </row>
    <row r="41" spans="1:6" ht="13.5">
      <c r="A41" s="47"/>
      <c r="B41" s="47"/>
      <c r="C41" s="50"/>
      <c r="D41" s="55"/>
      <c r="E41" s="55"/>
      <c r="F41" s="55"/>
    </row>
    <row r="42" spans="1:6" ht="13.5">
      <c r="A42" s="47"/>
      <c r="B42" s="47"/>
      <c r="C42" s="50"/>
      <c r="D42" s="55"/>
      <c r="E42" s="55"/>
      <c r="F42" s="55"/>
    </row>
    <row r="43" spans="1:6" ht="13.5">
      <c r="A43" s="47"/>
      <c r="B43" s="47"/>
      <c r="C43" s="50"/>
      <c r="D43" s="55"/>
      <c r="E43" s="55"/>
      <c r="F43" s="55"/>
    </row>
    <row r="44" spans="1:6" ht="13.5">
      <c r="A44" s="47"/>
      <c r="B44" s="47"/>
      <c r="C44" s="50"/>
      <c r="D44" s="55"/>
      <c r="E44" s="55"/>
      <c r="F44" s="55"/>
    </row>
    <row r="45" spans="1:6" ht="13.5">
      <c r="A45" s="47"/>
      <c r="B45" s="47"/>
      <c r="C45" s="50"/>
      <c r="D45" s="55"/>
      <c r="E45" s="55"/>
      <c r="F45" s="55"/>
    </row>
    <row r="46" spans="1:6" ht="13.5">
      <c r="A46" s="47"/>
      <c r="B46" s="47"/>
      <c r="C46" s="50"/>
      <c r="D46" s="55"/>
      <c r="E46" s="55"/>
      <c r="F46" s="55"/>
    </row>
    <row r="47" spans="1:6" ht="13.5">
      <c r="A47" s="47"/>
      <c r="B47" s="47"/>
      <c r="C47" s="50"/>
      <c r="D47" s="55"/>
      <c r="E47" s="55"/>
      <c r="F47" s="55"/>
    </row>
    <row r="48" spans="1:6" ht="13.5">
      <c r="A48" s="47"/>
      <c r="B48" s="47"/>
      <c r="C48" s="50"/>
      <c r="D48" s="55"/>
      <c r="E48" s="55"/>
      <c r="F48" s="55"/>
    </row>
    <row r="49" spans="1:6" ht="13.5">
      <c r="A49" s="47"/>
      <c r="B49" s="47"/>
      <c r="C49" s="50"/>
      <c r="D49" s="55"/>
      <c r="E49" s="55"/>
      <c r="F49" s="55"/>
    </row>
    <row r="50" spans="1:6" ht="13.5">
      <c r="A50" s="47"/>
      <c r="B50" s="47"/>
      <c r="C50" s="50"/>
      <c r="D50" s="55"/>
      <c r="E50" s="55"/>
      <c r="F50" s="55"/>
    </row>
    <row r="51" spans="1:6" ht="13.5">
      <c r="A51" s="47"/>
      <c r="B51" s="47"/>
      <c r="C51" s="50"/>
      <c r="D51" s="55"/>
      <c r="E51" s="55"/>
      <c r="F51" s="55"/>
    </row>
    <row r="52" spans="1:6" ht="13.5">
      <c r="A52" s="47"/>
      <c r="B52" s="47"/>
      <c r="C52" s="50"/>
      <c r="D52" s="55"/>
      <c r="E52" s="55"/>
      <c r="F52" s="55"/>
    </row>
    <row r="53" spans="1:6" ht="13.5">
      <c r="A53" s="47"/>
      <c r="B53" s="47"/>
      <c r="C53" s="50"/>
      <c r="D53" s="55"/>
      <c r="E53" s="55"/>
      <c r="F53" s="55"/>
    </row>
    <row r="54" spans="1:6" ht="13.5">
      <c r="A54" s="47"/>
      <c r="B54" s="47"/>
      <c r="C54" s="50"/>
      <c r="D54" s="55"/>
      <c r="E54" s="55"/>
      <c r="F54" s="55"/>
    </row>
    <row r="55" spans="1:6" ht="13.5">
      <c r="A55" s="47"/>
      <c r="B55" s="47"/>
      <c r="C55" s="50"/>
      <c r="D55" s="55"/>
      <c r="E55" s="55"/>
      <c r="F55" s="55"/>
    </row>
    <row r="56" spans="1:6" ht="13.5">
      <c r="A56" s="47"/>
      <c r="B56" s="47"/>
      <c r="C56" s="50"/>
      <c r="D56" s="55"/>
      <c r="E56" s="55"/>
      <c r="F56" s="55"/>
    </row>
    <row r="57" spans="1:6" ht="13.5">
      <c r="A57" s="47"/>
      <c r="B57" s="47"/>
      <c r="C57" s="50"/>
      <c r="D57" s="55"/>
      <c r="E57" s="55"/>
      <c r="F57" s="55"/>
    </row>
    <row r="58" spans="1:6" ht="13.5">
      <c r="A58" s="47"/>
      <c r="B58" s="47"/>
      <c r="C58" s="50"/>
      <c r="D58" s="55"/>
      <c r="E58" s="55"/>
      <c r="F58" s="55"/>
    </row>
    <row r="59" spans="1:6" ht="13.5">
      <c r="A59" s="47"/>
      <c r="B59" s="47"/>
      <c r="C59" s="50"/>
      <c r="D59" s="55"/>
      <c r="E59" s="55"/>
      <c r="F59" s="55"/>
    </row>
    <row r="60" spans="1:6" ht="13.5">
      <c r="A60" s="47"/>
      <c r="B60" s="47"/>
      <c r="C60" s="50"/>
      <c r="D60" s="55"/>
      <c r="E60" s="55"/>
      <c r="F60" s="55"/>
    </row>
    <row r="61" spans="1:6" ht="13.5">
      <c r="A61" s="47"/>
      <c r="B61" s="47"/>
      <c r="C61" s="50"/>
      <c r="D61" s="55"/>
      <c r="E61" s="55"/>
      <c r="F61" s="55"/>
    </row>
    <row r="62" spans="1:6" ht="13.5">
      <c r="A62" s="47"/>
      <c r="B62" s="47"/>
      <c r="C62" s="50"/>
      <c r="D62" s="55"/>
      <c r="E62" s="55"/>
      <c r="F62" s="55"/>
    </row>
    <row r="63" spans="1:6" ht="13.5">
      <c r="A63" s="47"/>
      <c r="B63" s="47"/>
      <c r="C63" s="50"/>
      <c r="D63" s="55"/>
      <c r="E63" s="55"/>
      <c r="F63" s="55"/>
    </row>
    <row r="64" spans="1:6" ht="13.5">
      <c r="A64" s="47"/>
      <c r="B64" s="47"/>
      <c r="C64" s="50"/>
      <c r="D64" s="55"/>
      <c r="E64" s="55"/>
      <c r="F64" s="55"/>
    </row>
    <row r="65" spans="1:6" ht="13.5">
      <c r="A65" s="47"/>
      <c r="B65" s="47"/>
      <c r="C65" s="50"/>
      <c r="D65" s="55"/>
      <c r="E65" s="55"/>
      <c r="F65" s="55"/>
    </row>
    <row r="66" spans="1:6" ht="13.5">
      <c r="A66" s="47"/>
      <c r="B66" s="47"/>
      <c r="C66" s="50"/>
      <c r="D66" s="55"/>
      <c r="E66" s="55"/>
      <c r="F66" s="55"/>
    </row>
    <row r="67" spans="1:6" ht="13.5">
      <c r="A67" s="47"/>
      <c r="B67" s="47"/>
      <c r="C67" s="50"/>
      <c r="D67" s="55"/>
      <c r="E67" s="55"/>
      <c r="F67" s="55"/>
    </row>
    <row r="68" spans="1:6" ht="13.5">
      <c r="A68" s="47"/>
      <c r="B68" s="47"/>
      <c r="C68" s="50"/>
      <c r="D68" s="55"/>
      <c r="E68" s="55"/>
      <c r="F68" s="55"/>
    </row>
    <row r="69" spans="3:15" s="47" customFormat="1" ht="13.5">
      <c r="C69" s="50"/>
      <c r="D69" s="55"/>
      <c r="E69" s="55"/>
      <c r="F69" s="55"/>
      <c r="L69" s="116"/>
      <c r="M69" s="118"/>
      <c r="N69"/>
      <c r="O69"/>
    </row>
    <row r="70" spans="3:15" s="47" customFormat="1" ht="13.5">
      <c r="C70" s="50"/>
      <c r="D70" s="55"/>
      <c r="E70" s="55"/>
      <c r="F70" s="55"/>
      <c r="L70" s="116"/>
      <c r="M70" s="118"/>
      <c r="N70"/>
      <c r="O70"/>
    </row>
    <row r="71" spans="3:15" s="47" customFormat="1" ht="13.5">
      <c r="C71" s="50"/>
      <c r="D71" s="55"/>
      <c r="E71" s="55"/>
      <c r="F71" s="55"/>
      <c r="L71" s="116"/>
      <c r="M71" s="118"/>
      <c r="N71"/>
      <c r="O71"/>
    </row>
    <row r="72" spans="3:15" s="47" customFormat="1" ht="13.5">
      <c r="C72" s="50"/>
      <c r="D72" s="55"/>
      <c r="E72" s="55"/>
      <c r="F72" s="55"/>
      <c r="L72" s="116"/>
      <c r="M72" s="118"/>
      <c r="N72"/>
      <c r="O72"/>
    </row>
    <row r="73" spans="3:15" s="47" customFormat="1" ht="13.5">
      <c r="C73" s="50"/>
      <c r="D73" s="55"/>
      <c r="E73" s="55"/>
      <c r="F73" s="55"/>
      <c r="L73" s="116"/>
      <c r="M73" s="118"/>
      <c r="N73"/>
      <c r="O73"/>
    </row>
    <row r="74" spans="3:15" s="47" customFormat="1" ht="13.5">
      <c r="C74" s="50"/>
      <c r="D74" s="55"/>
      <c r="E74" s="55"/>
      <c r="F74" s="55"/>
      <c r="L74" s="116"/>
      <c r="M74" s="118"/>
      <c r="N74"/>
      <c r="O74"/>
    </row>
    <row r="75" spans="3:15" s="47" customFormat="1" ht="13.5">
      <c r="C75" s="50"/>
      <c r="D75" s="55"/>
      <c r="E75" s="55"/>
      <c r="F75" s="55"/>
      <c r="L75" s="116"/>
      <c r="M75" s="118"/>
      <c r="N75"/>
      <c r="O75"/>
    </row>
    <row r="76" spans="3:15" s="47" customFormat="1" ht="13.5">
      <c r="C76" s="50"/>
      <c r="D76" s="55"/>
      <c r="E76" s="55"/>
      <c r="F76" s="55"/>
      <c r="L76" s="116"/>
      <c r="M76" s="118"/>
      <c r="N76"/>
      <c r="O76"/>
    </row>
    <row r="77" spans="3:4" ht="13.5">
      <c r="C77" s="50"/>
      <c r="D77" s="55"/>
    </row>
    <row r="78" spans="3:4" ht="13.5">
      <c r="C78" s="50"/>
      <c r="D78" s="55"/>
    </row>
  </sheetData>
  <sheetProtection/>
  <mergeCells count="8">
    <mergeCell ref="C2:L2"/>
    <mergeCell ref="E4:E5"/>
    <mergeCell ref="D4:D5"/>
    <mergeCell ref="C4:C5"/>
    <mergeCell ref="F4:F5"/>
    <mergeCell ref="G4:J4"/>
    <mergeCell ref="K4:K5"/>
    <mergeCell ref="L4:L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19"/>
  <sheetViews>
    <sheetView zoomScalePageLayoutView="0" workbookViewId="0" topLeftCell="A1">
      <selection activeCell="K20" sqref="K20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91" t="s">
        <v>115</v>
      </c>
      <c r="J1" s="191"/>
    </row>
    <row r="3" spans="1:10" ht="18.75">
      <c r="A3" s="193" t="s">
        <v>96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s="63" customFormat="1" ht="13.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6:10" ht="14.25" thickBot="1">
      <c r="F5" s="191" t="s">
        <v>75</v>
      </c>
      <c r="G5" s="191"/>
      <c r="H5" s="61"/>
      <c r="I5" s="192"/>
      <c r="J5" s="192"/>
    </row>
    <row r="6" spans="1:10" ht="44.25" customHeight="1">
      <c r="A6" s="65" t="s">
        <v>0</v>
      </c>
      <c r="B6" s="194"/>
      <c r="C6" s="195"/>
      <c r="D6" s="195"/>
      <c r="E6" s="196"/>
      <c r="F6" s="66" t="s">
        <v>14</v>
      </c>
      <c r="G6" s="200"/>
      <c r="H6" s="200"/>
      <c r="I6" s="200"/>
      <c r="J6" s="201"/>
    </row>
    <row r="7" spans="1:10" ht="44.25" customHeight="1" thickBot="1">
      <c r="A7" s="70" t="s">
        <v>16</v>
      </c>
      <c r="B7" s="202"/>
      <c r="C7" s="203"/>
      <c r="D7" s="203"/>
      <c r="E7" s="204"/>
      <c r="F7" s="67" t="s">
        <v>6</v>
      </c>
      <c r="G7" s="205"/>
      <c r="H7" s="205"/>
      <c r="I7" s="205"/>
      <c r="J7" s="206"/>
    </row>
    <row r="8" spans="1:10" ht="44.25" customHeight="1" thickTop="1">
      <c r="A8" s="68" t="s">
        <v>3</v>
      </c>
      <c r="B8" s="197"/>
      <c r="C8" s="198"/>
      <c r="D8" s="198"/>
      <c r="E8" s="198"/>
      <c r="F8" s="198"/>
      <c r="G8" s="198"/>
      <c r="H8" s="198"/>
      <c r="I8" s="198"/>
      <c r="J8" s="199"/>
    </row>
    <row r="9" spans="1:10" ht="44.25" customHeight="1" thickBot="1">
      <c r="A9" s="70" t="s">
        <v>101</v>
      </c>
      <c r="B9" s="223"/>
      <c r="C9" s="224"/>
      <c r="D9" s="224"/>
      <c r="E9" s="225"/>
      <c r="F9" s="71" t="s">
        <v>102</v>
      </c>
      <c r="G9" s="221"/>
      <c r="H9" s="221"/>
      <c r="I9" s="221"/>
      <c r="J9" s="222"/>
    </row>
    <row r="10" spans="1:10" ht="44.25" customHeight="1" thickTop="1">
      <c r="A10" s="68" t="s">
        <v>68</v>
      </c>
      <c r="B10" s="215" t="s">
        <v>73</v>
      </c>
      <c r="C10" s="216"/>
      <c r="D10" s="217"/>
      <c r="E10" s="215" t="s">
        <v>74</v>
      </c>
      <c r="F10" s="216"/>
      <c r="G10" s="217"/>
      <c r="H10" s="215" t="s">
        <v>70</v>
      </c>
      <c r="I10" s="216"/>
      <c r="J10" s="226"/>
    </row>
    <row r="11" spans="1:10" ht="60.75" customHeight="1">
      <c r="A11" s="147" t="s">
        <v>110</v>
      </c>
      <c r="B11" s="79" t="s">
        <v>76</v>
      </c>
      <c r="C11" s="122"/>
      <c r="D11" s="123" t="s">
        <v>1</v>
      </c>
      <c r="E11" s="124" t="s">
        <v>78</v>
      </c>
      <c r="F11" s="122"/>
      <c r="G11" s="123" t="s">
        <v>1</v>
      </c>
      <c r="H11" s="124" t="s">
        <v>79</v>
      </c>
      <c r="I11" s="122"/>
      <c r="J11" s="125" t="s">
        <v>1</v>
      </c>
    </row>
    <row r="12" spans="1:10" ht="61.5" customHeight="1">
      <c r="A12" s="127" t="s">
        <v>109</v>
      </c>
      <c r="B12" s="76" t="s">
        <v>80</v>
      </c>
      <c r="C12" s="74"/>
      <c r="D12" s="75" t="s">
        <v>1</v>
      </c>
      <c r="E12" s="77" t="s">
        <v>81</v>
      </c>
      <c r="F12" s="74"/>
      <c r="G12" s="75" t="s">
        <v>1</v>
      </c>
      <c r="H12" s="77" t="s">
        <v>82</v>
      </c>
      <c r="I12" s="74"/>
      <c r="J12" s="121" t="s">
        <v>1</v>
      </c>
    </row>
    <row r="13" spans="1:10" ht="46.5" customHeight="1">
      <c r="A13" s="69" t="s">
        <v>111</v>
      </c>
      <c r="B13" s="79" t="s">
        <v>83</v>
      </c>
      <c r="C13" s="80"/>
      <c r="D13" s="81" t="s">
        <v>1</v>
      </c>
      <c r="E13" s="82" t="s">
        <v>84</v>
      </c>
      <c r="F13" s="80"/>
      <c r="G13" s="81" t="s">
        <v>1</v>
      </c>
      <c r="H13" s="82" t="s">
        <v>85</v>
      </c>
      <c r="I13" s="80"/>
      <c r="J13" s="78" t="s">
        <v>1</v>
      </c>
    </row>
    <row r="14" spans="1:11" ht="31.5" customHeight="1">
      <c r="A14" s="227" t="s">
        <v>8</v>
      </c>
      <c r="B14" s="167" t="s">
        <v>86</v>
      </c>
      <c r="C14" s="72"/>
      <c r="D14" s="73" t="s">
        <v>1</v>
      </c>
      <c r="E14" s="165" t="s">
        <v>87</v>
      </c>
      <c r="F14" s="72"/>
      <c r="G14" s="73" t="s">
        <v>1</v>
      </c>
      <c r="H14" s="165" t="s">
        <v>88</v>
      </c>
      <c r="I14" s="72"/>
      <c r="J14" s="166" t="s">
        <v>1</v>
      </c>
      <c r="K14" s="64"/>
    </row>
    <row r="15" spans="1:11" ht="59.25" customHeight="1">
      <c r="A15" s="228"/>
      <c r="B15" s="229" t="s">
        <v>147</v>
      </c>
      <c r="C15" s="230"/>
      <c r="D15" s="231"/>
      <c r="E15" s="232" t="s">
        <v>148</v>
      </c>
      <c r="F15" s="233"/>
      <c r="G15" s="234"/>
      <c r="H15" s="77"/>
      <c r="I15" s="74"/>
      <c r="J15" s="121"/>
      <c r="K15" s="64"/>
    </row>
    <row r="16" spans="1:10" ht="31.5" customHeight="1" thickBot="1">
      <c r="A16" s="70" t="s">
        <v>71</v>
      </c>
      <c r="B16" s="98" t="s">
        <v>89</v>
      </c>
      <c r="C16" s="85"/>
      <c r="D16" s="99" t="s">
        <v>1</v>
      </c>
      <c r="E16" s="83"/>
      <c r="F16" s="210" t="s">
        <v>72</v>
      </c>
      <c r="G16" s="211"/>
      <c r="H16" s="84" t="s">
        <v>90</v>
      </c>
      <c r="I16" s="85"/>
      <c r="J16" s="86" t="s">
        <v>1</v>
      </c>
    </row>
    <row r="17" spans="1:10" ht="79.5" customHeight="1" thickTop="1">
      <c r="A17" s="87" t="s">
        <v>97</v>
      </c>
      <c r="B17" s="212"/>
      <c r="C17" s="213"/>
      <c r="D17" s="213"/>
      <c r="E17" s="213"/>
      <c r="F17" s="213"/>
      <c r="G17" s="213"/>
      <c r="H17" s="213"/>
      <c r="I17" s="213"/>
      <c r="J17" s="214"/>
    </row>
    <row r="18" spans="1:10" ht="79.5" customHeight="1">
      <c r="A18" s="111" t="s">
        <v>98</v>
      </c>
      <c r="B18" s="218"/>
      <c r="C18" s="219"/>
      <c r="D18" s="219"/>
      <c r="E18" s="219"/>
      <c r="F18" s="219"/>
      <c r="G18" s="219"/>
      <c r="H18" s="219"/>
      <c r="I18" s="219"/>
      <c r="J18" s="220"/>
    </row>
    <row r="19" spans="1:10" ht="79.5" customHeight="1" thickBot="1">
      <c r="A19" s="88" t="s">
        <v>4</v>
      </c>
      <c r="B19" s="207"/>
      <c r="C19" s="208"/>
      <c r="D19" s="208"/>
      <c r="E19" s="208"/>
      <c r="F19" s="208"/>
      <c r="G19" s="208"/>
      <c r="H19" s="208"/>
      <c r="I19" s="208"/>
      <c r="J19" s="209"/>
    </row>
  </sheetData>
  <sheetProtection/>
  <mergeCells count="21">
    <mergeCell ref="G9:J9"/>
    <mergeCell ref="B9:E9"/>
    <mergeCell ref="H10:J10"/>
    <mergeCell ref="A14:A15"/>
    <mergeCell ref="B15:D15"/>
    <mergeCell ref="E15:G15"/>
    <mergeCell ref="B19:J19"/>
    <mergeCell ref="F16:G16"/>
    <mergeCell ref="B17:J17"/>
    <mergeCell ref="B10:D10"/>
    <mergeCell ref="E10:G10"/>
    <mergeCell ref="B18:J18"/>
    <mergeCell ref="I1:J1"/>
    <mergeCell ref="F5:G5"/>
    <mergeCell ref="I5:J5"/>
    <mergeCell ref="A3:J3"/>
    <mergeCell ref="B6:E6"/>
    <mergeCell ref="B8:J8"/>
    <mergeCell ref="G6:J6"/>
    <mergeCell ref="B7:E7"/>
    <mergeCell ref="G7:J7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19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91" t="s">
        <v>115</v>
      </c>
      <c r="J1" s="191"/>
    </row>
    <row r="3" spans="1:10" ht="18.75">
      <c r="A3" s="193" t="s">
        <v>96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s="63" customFormat="1" ht="13.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6:10" ht="14.25" thickBot="1">
      <c r="F5" s="191" t="s">
        <v>75</v>
      </c>
      <c r="G5" s="191"/>
      <c r="H5" s="61"/>
      <c r="I5" s="192"/>
      <c r="J5" s="192"/>
    </row>
    <row r="6" spans="1:10" ht="44.25" customHeight="1">
      <c r="A6" s="65" t="s">
        <v>0</v>
      </c>
      <c r="B6" s="194"/>
      <c r="C6" s="195"/>
      <c r="D6" s="195"/>
      <c r="E6" s="196"/>
      <c r="F6" s="66" t="s">
        <v>14</v>
      </c>
      <c r="G6" s="200"/>
      <c r="H6" s="200"/>
      <c r="I6" s="200"/>
      <c r="J6" s="201"/>
    </row>
    <row r="7" spans="1:10" ht="44.25" customHeight="1" thickBot="1">
      <c r="A7" s="70" t="s">
        <v>16</v>
      </c>
      <c r="B7" s="202"/>
      <c r="C7" s="203"/>
      <c r="D7" s="203"/>
      <c r="E7" s="204"/>
      <c r="F7" s="67" t="s">
        <v>6</v>
      </c>
      <c r="G7" s="205"/>
      <c r="H7" s="205"/>
      <c r="I7" s="205"/>
      <c r="J7" s="206"/>
    </row>
    <row r="8" spans="1:10" ht="44.25" customHeight="1" thickTop="1">
      <c r="A8" s="68" t="s">
        <v>3</v>
      </c>
      <c r="B8" s="197"/>
      <c r="C8" s="198"/>
      <c r="D8" s="198"/>
      <c r="E8" s="198"/>
      <c r="F8" s="198"/>
      <c r="G8" s="198"/>
      <c r="H8" s="198"/>
      <c r="I8" s="198"/>
      <c r="J8" s="199"/>
    </row>
    <row r="9" spans="1:10" ht="44.25" customHeight="1" thickBot="1">
      <c r="A9" s="70" t="s">
        <v>101</v>
      </c>
      <c r="B9" s="223"/>
      <c r="C9" s="224"/>
      <c r="D9" s="224"/>
      <c r="E9" s="225"/>
      <c r="F9" s="71" t="s">
        <v>102</v>
      </c>
      <c r="G9" s="221"/>
      <c r="H9" s="221"/>
      <c r="I9" s="221"/>
      <c r="J9" s="222"/>
    </row>
    <row r="10" spans="1:10" ht="44.25" customHeight="1" thickTop="1">
      <c r="A10" s="68" t="s">
        <v>68</v>
      </c>
      <c r="B10" s="215" t="s">
        <v>73</v>
      </c>
      <c r="C10" s="216"/>
      <c r="D10" s="217"/>
      <c r="E10" s="215" t="s">
        <v>74</v>
      </c>
      <c r="F10" s="216"/>
      <c r="G10" s="217"/>
      <c r="H10" s="215" t="s">
        <v>70</v>
      </c>
      <c r="I10" s="216"/>
      <c r="J10" s="226"/>
    </row>
    <row r="11" spans="1:10" ht="60.75" customHeight="1">
      <c r="A11" s="147" t="s">
        <v>110</v>
      </c>
      <c r="B11" s="79" t="s">
        <v>76</v>
      </c>
      <c r="C11" s="122">
        <f>'様式2-2'!H9</f>
        <v>0</v>
      </c>
      <c r="D11" s="123" t="s">
        <v>1</v>
      </c>
      <c r="E11" s="124" t="s">
        <v>78</v>
      </c>
      <c r="F11" s="122">
        <f>'様式2-2'!H14</f>
        <v>0</v>
      </c>
      <c r="G11" s="123" t="s">
        <v>1</v>
      </c>
      <c r="H11" s="124" t="s">
        <v>79</v>
      </c>
      <c r="I11" s="122">
        <f>C11+F11</f>
        <v>0</v>
      </c>
      <c r="J11" s="125" t="s">
        <v>1</v>
      </c>
    </row>
    <row r="12" spans="1:10" ht="61.5" customHeight="1">
      <c r="A12" s="127" t="s">
        <v>109</v>
      </c>
      <c r="B12" s="76" t="s">
        <v>80</v>
      </c>
      <c r="C12" s="74">
        <f>'様式2-2'!H26</f>
        <v>0</v>
      </c>
      <c r="D12" s="75" t="s">
        <v>1</v>
      </c>
      <c r="E12" s="77" t="s">
        <v>81</v>
      </c>
      <c r="F12" s="74">
        <f>'様式2-2'!H33</f>
        <v>0</v>
      </c>
      <c r="G12" s="75" t="s">
        <v>1</v>
      </c>
      <c r="H12" s="77" t="s">
        <v>82</v>
      </c>
      <c r="I12" s="74">
        <f>C12+F12</f>
        <v>0</v>
      </c>
      <c r="J12" s="121" t="s">
        <v>1</v>
      </c>
    </row>
    <row r="13" spans="1:10" ht="46.5" customHeight="1">
      <c r="A13" s="69" t="s">
        <v>111</v>
      </c>
      <c r="B13" s="79" t="s">
        <v>83</v>
      </c>
      <c r="C13" s="80">
        <f>'様式2-2'!H41</f>
        <v>0</v>
      </c>
      <c r="D13" s="81" t="s">
        <v>1</v>
      </c>
      <c r="E13" s="82" t="s">
        <v>84</v>
      </c>
      <c r="F13" s="80">
        <f>'様式2-2'!H47</f>
        <v>0</v>
      </c>
      <c r="G13" s="81" t="s">
        <v>1</v>
      </c>
      <c r="H13" s="82" t="s">
        <v>85</v>
      </c>
      <c r="I13" s="80">
        <f>C13+F13</f>
        <v>0</v>
      </c>
      <c r="J13" s="78" t="s">
        <v>1</v>
      </c>
    </row>
    <row r="14" spans="1:11" ht="31.5" customHeight="1">
      <c r="A14" s="227" t="s">
        <v>8</v>
      </c>
      <c r="B14" s="167" t="s">
        <v>86</v>
      </c>
      <c r="C14" s="72">
        <f>IF(SUM(C11:C13)&gt;30000000,30000000,SUM(C11:C13))</f>
        <v>0</v>
      </c>
      <c r="D14" s="73" t="s">
        <v>1</v>
      </c>
      <c r="E14" s="165" t="s">
        <v>87</v>
      </c>
      <c r="F14" s="72">
        <f>I14-C14</f>
        <v>0</v>
      </c>
      <c r="G14" s="73" t="s">
        <v>1</v>
      </c>
      <c r="H14" s="165" t="s">
        <v>88</v>
      </c>
      <c r="I14" s="72">
        <f>SUM(I11:I13)</f>
        <v>0</v>
      </c>
      <c r="J14" s="166" t="s">
        <v>1</v>
      </c>
      <c r="K14" s="64"/>
    </row>
    <row r="15" spans="1:11" ht="59.25" customHeight="1">
      <c r="A15" s="228"/>
      <c r="B15" s="229" t="s">
        <v>147</v>
      </c>
      <c r="C15" s="230"/>
      <c r="D15" s="231"/>
      <c r="E15" s="232" t="s">
        <v>148</v>
      </c>
      <c r="F15" s="233"/>
      <c r="G15" s="234"/>
      <c r="H15" s="77"/>
      <c r="I15" s="74"/>
      <c r="J15" s="121"/>
      <c r="K15" s="64"/>
    </row>
    <row r="16" spans="1:10" ht="31.5" customHeight="1" thickBot="1">
      <c r="A16" s="70" t="s">
        <v>71</v>
      </c>
      <c r="B16" s="98" t="s">
        <v>89</v>
      </c>
      <c r="C16" s="85">
        <f>ROUNDDOWN(C14/2,-3)</f>
        <v>0</v>
      </c>
      <c r="D16" s="99" t="s">
        <v>1</v>
      </c>
      <c r="E16" s="83"/>
      <c r="F16" s="210" t="s">
        <v>72</v>
      </c>
      <c r="G16" s="211"/>
      <c r="H16" s="84" t="s">
        <v>90</v>
      </c>
      <c r="I16" s="85">
        <f>I14-C16</f>
        <v>0</v>
      </c>
      <c r="J16" s="86" t="s">
        <v>1</v>
      </c>
    </row>
    <row r="17" spans="1:10" ht="90.75" customHeight="1" thickTop="1">
      <c r="A17" s="87" t="s">
        <v>97</v>
      </c>
      <c r="B17" s="212"/>
      <c r="C17" s="213"/>
      <c r="D17" s="213"/>
      <c r="E17" s="213"/>
      <c r="F17" s="213"/>
      <c r="G17" s="213"/>
      <c r="H17" s="213"/>
      <c r="I17" s="213"/>
      <c r="J17" s="214"/>
    </row>
    <row r="18" spans="1:10" ht="90.75" customHeight="1">
      <c r="A18" s="111" t="s">
        <v>98</v>
      </c>
      <c r="B18" s="218"/>
      <c r="C18" s="219"/>
      <c r="D18" s="219"/>
      <c r="E18" s="219"/>
      <c r="F18" s="219"/>
      <c r="G18" s="219"/>
      <c r="H18" s="219"/>
      <c r="I18" s="219"/>
      <c r="J18" s="220"/>
    </row>
    <row r="19" spans="1:10" ht="90.75" customHeight="1" thickBot="1">
      <c r="A19" s="88" t="s">
        <v>4</v>
      </c>
      <c r="B19" s="207"/>
      <c r="C19" s="208"/>
      <c r="D19" s="208"/>
      <c r="E19" s="208"/>
      <c r="F19" s="208"/>
      <c r="G19" s="208"/>
      <c r="H19" s="208"/>
      <c r="I19" s="208"/>
      <c r="J19" s="209"/>
    </row>
  </sheetData>
  <sheetProtection/>
  <mergeCells count="21">
    <mergeCell ref="I1:J1"/>
    <mergeCell ref="A3:J3"/>
    <mergeCell ref="F5:G5"/>
    <mergeCell ref="I5:J5"/>
    <mergeCell ref="B6:E6"/>
    <mergeCell ref="G6:J6"/>
    <mergeCell ref="B7:E7"/>
    <mergeCell ref="G7:J7"/>
    <mergeCell ref="B8:J8"/>
    <mergeCell ref="B9:E9"/>
    <mergeCell ref="G9:J9"/>
    <mergeCell ref="B10:D10"/>
    <mergeCell ref="E10:G10"/>
    <mergeCell ref="H10:J10"/>
    <mergeCell ref="B19:J19"/>
    <mergeCell ref="A14:A15"/>
    <mergeCell ref="B15:D15"/>
    <mergeCell ref="E15:G15"/>
    <mergeCell ref="F16:G16"/>
    <mergeCell ref="B17:J17"/>
    <mergeCell ref="B18:J18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51"/>
  <sheetViews>
    <sheetView view="pageBreakPreview" zoomScale="70" zoomScaleNormal="75" zoomScaleSheetLayoutView="70" zoomScalePageLayoutView="0" workbookViewId="0" topLeftCell="A13">
      <selection activeCell="H7" sqref="H7"/>
    </sheetView>
  </sheetViews>
  <sheetFormatPr defaultColWidth="9.00390625" defaultRowHeight="13.5"/>
  <cols>
    <col min="1" max="1" width="5.375" style="17" customWidth="1"/>
    <col min="2" max="2" width="4.50390625" style="17" customWidth="1"/>
    <col min="3" max="4" width="26.875" style="17" customWidth="1"/>
    <col min="5" max="6" width="25.375" style="17" customWidth="1"/>
    <col min="7" max="7" width="28.625" style="17" bestFit="1" customWidth="1"/>
    <col min="8" max="8" width="22.50390625" style="97" customWidth="1"/>
    <col min="9" max="16384" width="9.00390625" style="17" customWidth="1"/>
  </cols>
  <sheetData>
    <row r="1" spans="5:11" ht="18.75">
      <c r="E1" s="18"/>
      <c r="F1" s="18"/>
      <c r="G1" s="18"/>
      <c r="H1" s="126" t="s">
        <v>114</v>
      </c>
      <c r="I1" s="18"/>
      <c r="J1" s="18"/>
      <c r="K1" s="18"/>
    </row>
    <row r="2" spans="1:11" ht="18.75">
      <c r="A2" s="273" t="s">
        <v>116</v>
      </c>
      <c r="B2" s="273"/>
      <c r="C2" s="273"/>
      <c r="D2" s="273"/>
      <c r="E2" s="273"/>
      <c r="F2" s="273"/>
      <c r="G2" s="273"/>
      <c r="H2" s="273"/>
      <c r="I2" s="18"/>
      <c r="J2" s="18"/>
      <c r="K2" s="18"/>
    </row>
    <row r="3" spans="1:8" ht="14.25" thickBot="1">
      <c r="A3" s="22"/>
      <c r="B3" s="22"/>
      <c r="C3" s="22"/>
      <c r="D3" s="22"/>
      <c r="G3" s="19"/>
      <c r="H3" s="94"/>
    </row>
    <row r="4" spans="1:8" ht="25.5" customHeight="1">
      <c r="A4" s="274" t="s">
        <v>108</v>
      </c>
      <c r="B4" s="277" t="s">
        <v>15</v>
      </c>
      <c r="C4" s="278"/>
      <c r="D4" s="278"/>
      <c r="E4" s="278"/>
      <c r="F4" s="278"/>
      <c r="G4" s="135" t="s">
        <v>19</v>
      </c>
      <c r="H4" s="95" t="s">
        <v>20</v>
      </c>
    </row>
    <row r="5" spans="1:8" ht="25.5" customHeight="1">
      <c r="A5" s="275"/>
      <c r="B5" s="271" t="s">
        <v>66</v>
      </c>
      <c r="C5" s="279"/>
      <c r="D5" s="280"/>
      <c r="E5" s="280"/>
      <c r="F5" s="280"/>
      <c r="G5" s="92"/>
      <c r="H5" s="100"/>
    </row>
    <row r="6" spans="1:8" ht="25.5" customHeight="1">
      <c r="A6" s="275"/>
      <c r="B6" s="242"/>
      <c r="C6" s="265"/>
      <c r="D6" s="266"/>
      <c r="E6" s="266"/>
      <c r="F6" s="266"/>
      <c r="G6" s="93"/>
      <c r="H6" s="101"/>
    </row>
    <row r="7" spans="1:8" ht="25.5" customHeight="1">
      <c r="A7" s="275"/>
      <c r="B7" s="242"/>
      <c r="C7" s="265"/>
      <c r="D7" s="266"/>
      <c r="E7" s="266"/>
      <c r="F7" s="266"/>
      <c r="G7" s="93"/>
      <c r="H7" s="101"/>
    </row>
    <row r="8" spans="1:8" ht="25.5" customHeight="1">
      <c r="A8" s="275"/>
      <c r="B8" s="242"/>
      <c r="C8" s="265"/>
      <c r="D8" s="266"/>
      <c r="E8" s="266"/>
      <c r="F8" s="266"/>
      <c r="G8" s="93"/>
      <c r="H8" s="101"/>
    </row>
    <row r="9" spans="1:8" ht="25.5" customHeight="1">
      <c r="A9" s="275"/>
      <c r="B9" s="272"/>
      <c r="C9" s="281"/>
      <c r="D9" s="282"/>
      <c r="E9" s="282"/>
      <c r="F9" s="282"/>
      <c r="G9" s="164" t="s">
        <v>146</v>
      </c>
      <c r="H9" s="131">
        <f>SUM(H5:H8)</f>
        <v>0</v>
      </c>
    </row>
    <row r="10" spans="1:8" ht="25.5" customHeight="1">
      <c r="A10" s="275"/>
      <c r="B10" s="241" t="s">
        <v>69</v>
      </c>
      <c r="C10" s="263"/>
      <c r="D10" s="264"/>
      <c r="E10" s="264"/>
      <c r="F10" s="264"/>
      <c r="G10" s="132"/>
      <c r="H10" s="133"/>
    </row>
    <row r="11" spans="1:8" ht="25.5" customHeight="1">
      <c r="A11" s="275"/>
      <c r="B11" s="242"/>
      <c r="C11" s="265"/>
      <c r="D11" s="266"/>
      <c r="E11" s="266"/>
      <c r="F11" s="266"/>
      <c r="G11" s="93"/>
      <c r="H11" s="101"/>
    </row>
    <row r="12" spans="1:8" ht="25.5" customHeight="1">
      <c r="A12" s="275"/>
      <c r="B12" s="242"/>
      <c r="C12" s="265"/>
      <c r="D12" s="266"/>
      <c r="E12" s="266"/>
      <c r="F12" s="266"/>
      <c r="G12" s="93"/>
      <c r="H12" s="101"/>
    </row>
    <row r="13" spans="1:8" ht="25.5" customHeight="1">
      <c r="A13" s="275"/>
      <c r="B13" s="242"/>
      <c r="C13" s="265"/>
      <c r="D13" s="266"/>
      <c r="E13" s="266"/>
      <c r="F13" s="266"/>
      <c r="G13" s="93"/>
      <c r="H13" s="101"/>
    </row>
    <row r="14" spans="1:8" ht="25.5" customHeight="1" thickBot="1">
      <c r="A14" s="275"/>
      <c r="B14" s="243"/>
      <c r="C14" s="21"/>
      <c r="D14" s="22"/>
      <c r="E14" s="22"/>
      <c r="F14" s="22"/>
      <c r="G14" s="37" t="s">
        <v>145</v>
      </c>
      <c r="H14" s="101">
        <f>SUM(H10:H13)</f>
        <v>0</v>
      </c>
    </row>
    <row r="15" spans="1:8" ht="25.5" customHeight="1" thickBot="1">
      <c r="A15" s="276"/>
      <c r="B15" s="89"/>
      <c r="C15" s="23"/>
      <c r="D15" s="23"/>
      <c r="E15" s="23"/>
      <c r="F15" s="134"/>
      <c r="G15" s="24" t="s">
        <v>91</v>
      </c>
      <c r="H15" s="103">
        <f>H9+H14</f>
        <v>0</v>
      </c>
    </row>
    <row r="16" spans="1:8" ht="25.5" customHeight="1">
      <c r="A16" s="267" t="s">
        <v>109</v>
      </c>
      <c r="B16" s="268" t="s">
        <v>2</v>
      </c>
      <c r="C16" s="269"/>
      <c r="D16" s="270" t="s">
        <v>17</v>
      </c>
      <c r="E16" s="254"/>
      <c r="F16" s="136" t="s">
        <v>104</v>
      </c>
      <c r="G16" s="137" t="s">
        <v>18</v>
      </c>
      <c r="H16" s="25" t="s">
        <v>20</v>
      </c>
    </row>
    <row r="17" spans="1:8" ht="25.5" customHeight="1">
      <c r="A17" s="249"/>
      <c r="B17" s="271" t="s">
        <v>66</v>
      </c>
      <c r="C17" s="91"/>
      <c r="D17" s="257"/>
      <c r="E17" s="258"/>
      <c r="F17" s="138"/>
      <c r="G17" s="26"/>
      <c r="H17" s="100"/>
    </row>
    <row r="18" spans="1:8" ht="25.5" customHeight="1">
      <c r="A18" s="249"/>
      <c r="B18" s="242"/>
      <c r="C18" s="27"/>
      <c r="D18" s="257"/>
      <c r="E18" s="258"/>
      <c r="F18" s="138"/>
      <c r="G18" s="28"/>
      <c r="H18" s="104"/>
    </row>
    <row r="19" spans="1:8" ht="25.5" customHeight="1">
      <c r="A19" s="249"/>
      <c r="B19" s="242"/>
      <c r="C19" s="27"/>
      <c r="D19" s="257"/>
      <c r="E19" s="258"/>
      <c r="F19" s="138"/>
      <c r="G19" s="28"/>
      <c r="H19" s="104"/>
    </row>
    <row r="20" spans="1:8" ht="25.5" customHeight="1">
      <c r="A20" s="249"/>
      <c r="B20" s="242"/>
      <c r="C20" s="27"/>
      <c r="D20" s="257"/>
      <c r="E20" s="258"/>
      <c r="F20" s="138"/>
      <c r="G20" s="28"/>
      <c r="H20" s="104"/>
    </row>
    <row r="21" spans="1:8" ht="25.5" customHeight="1">
      <c r="A21" s="249"/>
      <c r="B21" s="242"/>
      <c r="C21" s="27"/>
      <c r="D21" s="257"/>
      <c r="E21" s="258"/>
      <c r="F21" s="138"/>
      <c r="G21" s="28"/>
      <c r="H21" s="104"/>
    </row>
    <row r="22" spans="1:8" ht="25.5" customHeight="1">
      <c r="A22" s="249"/>
      <c r="B22" s="242"/>
      <c r="C22" s="27"/>
      <c r="D22" s="257"/>
      <c r="E22" s="258"/>
      <c r="F22" s="138"/>
      <c r="G22" s="28"/>
      <c r="H22" s="101"/>
    </row>
    <row r="23" spans="1:8" ht="25.5" customHeight="1">
      <c r="A23" s="249"/>
      <c r="B23" s="242"/>
      <c r="C23" s="27"/>
      <c r="D23" s="257"/>
      <c r="E23" s="258"/>
      <c r="F23" s="138"/>
      <c r="G23" s="28"/>
      <c r="H23" s="101"/>
    </row>
    <row r="24" spans="1:8" ht="25.5" customHeight="1">
      <c r="A24" s="249"/>
      <c r="B24" s="242"/>
      <c r="C24" s="27"/>
      <c r="D24" s="257"/>
      <c r="E24" s="258"/>
      <c r="F24" s="138"/>
      <c r="G24" s="28"/>
      <c r="H24" s="101"/>
    </row>
    <row r="25" spans="1:8" ht="25.5" customHeight="1">
      <c r="A25" s="249"/>
      <c r="B25" s="242"/>
      <c r="C25" s="29"/>
      <c r="D25" s="257"/>
      <c r="E25" s="258"/>
      <c r="F25" s="138"/>
      <c r="G25" s="28"/>
      <c r="H25" s="101"/>
    </row>
    <row r="26" spans="1:8" ht="25.5" customHeight="1">
      <c r="A26" s="249"/>
      <c r="B26" s="272"/>
      <c r="C26" s="20"/>
      <c r="D26" s="239"/>
      <c r="E26" s="259"/>
      <c r="F26" s="139"/>
      <c r="G26" s="129" t="s">
        <v>143</v>
      </c>
      <c r="H26" s="102">
        <f>SUM(H17:H25)</f>
        <v>0</v>
      </c>
    </row>
    <row r="27" spans="1:8" ht="25.5" customHeight="1">
      <c r="A27" s="249"/>
      <c r="B27" s="242" t="s">
        <v>69</v>
      </c>
      <c r="C27" s="27"/>
      <c r="D27" s="260"/>
      <c r="E27" s="261"/>
      <c r="F27" s="138"/>
      <c r="G27" s="30"/>
      <c r="H27" s="101"/>
    </row>
    <row r="28" spans="1:8" ht="25.5" customHeight="1">
      <c r="A28" s="249"/>
      <c r="B28" s="242"/>
      <c r="C28" s="27"/>
      <c r="D28" s="257"/>
      <c r="E28" s="258"/>
      <c r="F28" s="138"/>
      <c r="G28" s="28"/>
      <c r="H28" s="101"/>
    </row>
    <row r="29" spans="1:8" ht="25.5" customHeight="1">
      <c r="A29" s="249"/>
      <c r="B29" s="242"/>
      <c r="C29" s="27"/>
      <c r="D29" s="257"/>
      <c r="E29" s="258"/>
      <c r="F29" s="138"/>
      <c r="G29" s="28"/>
      <c r="H29" s="101"/>
    </row>
    <row r="30" spans="1:8" ht="25.5" customHeight="1">
      <c r="A30" s="249"/>
      <c r="B30" s="242"/>
      <c r="C30" s="27"/>
      <c r="D30" s="257"/>
      <c r="E30" s="258"/>
      <c r="F30" s="138"/>
      <c r="G30" s="28"/>
      <c r="H30" s="101"/>
    </row>
    <row r="31" spans="1:8" ht="25.5" customHeight="1">
      <c r="A31" s="249"/>
      <c r="B31" s="242"/>
      <c r="C31" s="27"/>
      <c r="D31" s="257"/>
      <c r="E31" s="258"/>
      <c r="F31" s="138"/>
      <c r="G31" s="28"/>
      <c r="H31" s="101"/>
    </row>
    <row r="32" spans="1:8" ht="25.5" customHeight="1">
      <c r="A32" s="249"/>
      <c r="B32" s="242"/>
      <c r="C32" s="29"/>
      <c r="D32" s="257"/>
      <c r="E32" s="258"/>
      <c r="F32" s="138"/>
      <c r="G32" s="28"/>
      <c r="H32" s="101"/>
    </row>
    <row r="33" spans="1:8" ht="25.5" customHeight="1" thickBot="1">
      <c r="A33" s="249"/>
      <c r="B33" s="243"/>
      <c r="C33" s="31"/>
      <c r="D33" s="246"/>
      <c r="E33" s="262"/>
      <c r="F33" s="140"/>
      <c r="G33" s="19" t="s">
        <v>144</v>
      </c>
      <c r="H33" s="146">
        <f>SUM(H27:H32)</f>
        <v>0</v>
      </c>
    </row>
    <row r="34" spans="1:8" ht="25.5" customHeight="1" thickBot="1">
      <c r="A34" s="250"/>
      <c r="B34" s="89"/>
      <c r="C34" s="23"/>
      <c r="D34" s="23"/>
      <c r="E34" s="23"/>
      <c r="F34" s="22"/>
      <c r="G34" s="24" t="s">
        <v>92</v>
      </c>
      <c r="H34" s="105">
        <f>H26+H33</f>
        <v>0</v>
      </c>
    </row>
    <row r="35" spans="1:8" ht="25.5" customHeight="1">
      <c r="A35" s="248" t="s">
        <v>111</v>
      </c>
      <c r="B35" s="251" t="s">
        <v>150</v>
      </c>
      <c r="C35" s="252"/>
      <c r="D35" s="253" t="s">
        <v>103</v>
      </c>
      <c r="E35" s="254"/>
      <c r="F35" s="136" t="s">
        <v>104</v>
      </c>
      <c r="G35" s="141" t="s">
        <v>19</v>
      </c>
      <c r="H35" s="32" t="s">
        <v>20</v>
      </c>
    </row>
    <row r="36" spans="1:8" ht="25.5" customHeight="1">
      <c r="A36" s="249"/>
      <c r="B36" s="242" t="s">
        <v>66</v>
      </c>
      <c r="C36" s="33"/>
      <c r="D36" s="255"/>
      <c r="E36" s="256"/>
      <c r="F36" s="144"/>
      <c r="G36" s="128"/>
      <c r="H36" s="106"/>
    </row>
    <row r="37" spans="1:8" ht="25.5" customHeight="1">
      <c r="A37" s="249"/>
      <c r="B37" s="242"/>
      <c r="C37" s="34"/>
      <c r="D37" s="244"/>
      <c r="E37" s="245"/>
      <c r="F37" s="145"/>
      <c r="G37" s="142"/>
      <c r="H37" s="107"/>
    </row>
    <row r="38" spans="1:8" ht="25.5" customHeight="1">
      <c r="A38" s="249"/>
      <c r="B38" s="242"/>
      <c r="C38" s="34"/>
      <c r="D38" s="244"/>
      <c r="E38" s="245"/>
      <c r="F38" s="145"/>
      <c r="G38" s="142"/>
      <c r="H38" s="107"/>
    </row>
    <row r="39" spans="1:8" ht="25.5" customHeight="1">
      <c r="A39" s="249"/>
      <c r="B39" s="242"/>
      <c r="C39" s="34"/>
      <c r="D39" s="244"/>
      <c r="E39" s="245"/>
      <c r="F39" s="145"/>
      <c r="G39" s="142"/>
      <c r="H39" s="107"/>
    </row>
    <row r="40" spans="1:8" ht="25.5" customHeight="1">
      <c r="A40" s="249"/>
      <c r="B40" s="242"/>
      <c r="C40" s="34"/>
      <c r="D40" s="244"/>
      <c r="E40" s="245"/>
      <c r="F40" s="145"/>
      <c r="G40" s="142"/>
      <c r="H40" s="107"/>
    </row>
    <row r="41" spans="1:8" ht="25.5" customHeight="1">
      <c r="A41" s="249"/>
      <c r="B41" s="242"/>
      <c r="C41" s="20"/>
      <c r="D41" s="239"/>
      <c r="E41" s="240"/>
      <c r="F41" s="139"/>
      <c r="G41" s="129" t="s">
        <v>105</v>
      </c>
      <c r="H41" s="102">
        <f>SUM(H36:H40)</f>
        <v>0</v>
      </c>
    </row>
    <row r="42" spans="1:8" ht="25.5" customHeight="1">
      <c r="A42" s="249"/>
      <c r="B42" s="241" t="s">
        <v>69</v>
      </c>
      <c r="C42" s="90"/>
      <c r="D42" s="244"/>
      <c r="E42" s="245"/>
      <c r="F42" s="145"/>
      <c r="G42" s="30"/>
      <c r="H42" s="108"/>
    </row>
    <row r="43" spans="1:8" ht="25.5" customHeight="1">
      <c r="A43" s="249"/>
      <c r="B43" s="242"/>
      <c r="C43" s="21"/>
      <c r="D43" s="244"/>
      <c r="E43" s="245"/>
      <c r="F43" s="145"/>
      <c r="G43" s="30"/>
      <c r="H43" s="108"/>
    </row>
    <row r="44" spans="1:8" ht="25.5" customHeight="1">
      <c r="A44" s="249"/>
      <c r="B44" s="242"/>
      <c r="C44" s="35"/>
      <c r="D44" s="244"/>
      <c r="E44" s="245"/>
      <c r="F44" s="145"/>
      <c r="G44" s="142"/>
      <c r="H44" s="109"/>
    </row>
    <row r="45" spans="1:8" ht="25.5" customHeight="1">
      <c r="A45" s="249"/>
      <c r="B45" s="242"/>
      <c r="C45" s="29"/>
      <c r="D45" s="244"/>
      <c r="E45" s="245"/>
      <c r="F45" s="145"/>
      <c r="G45" s="143"/>
      <c r="H45" s="101"/>
    </row>
    <row r="46" spans="1:8" ht="25.5" customHeight="1">
      <c r="A46" s="249"/>
      <c r="B46" s="242"/>
      <c r="C46" s="21"/>
      <c r="D46" s="244"/>
      <c r="E46" s="245"/>
      <c r="F46" s="145"/>
      <c r="G46" s="143"/>
      <c r="H46" s="101"/>
    </row>
    <row r="47" spans="1:8" ht="25.5" customHeight="1" thickBot="1">
      <c r="A47" s="249"/>
      <c r="B47" s="243"/>
      <c r="C47" s="31"/>
      <c r="D47" s="246"/>
      <c r="E47" s="247"/>
      <c r="F47" s="140"/>
      <c r="G47" s="19" t="s">
        <v>106</v>
      </c>
      <c r="H47" s="101">
        <f>SUM(H42:H46)</f>
        <v>0</v>
      </c>
    </row>
    <row r="48" spans="1:8" ht="25.5" customHeight="1" thickBot="1">
      <c r="A48" s="250"/>
      <c r="B48" s="89"/>
      <c r="C48" s="23"/>
      <c r="D48" s="23"/>
      <c r="E48" s="23"/>
      <c r="F48" s="134"/>
      <c r="G48" s="24" t="s">
        <v>107</v>
      </c>
      <c r="H48" s="105">
        <f>H41+H47</f>
        <v>0</v>
      </c>
    </row>
    <row r="49" spans="1:8" ht="25.5" customHeight="1" thickBot="1">
      <c r="A49" s="235"/>
      <c r="B49" s="236"/>
      <c r="C49" s="237"/>
      <c r="D49" s="238"/>
      <c r="E49" s="36"/>
      <c r="F49" s="36"/>
      <c r="G49" s="37" t="s">
        <v>93</v>
      </c>
      <c r="H49" s="110">
        <f>H15+H34+H48</f>
        <v>0</v>
      </c>
    </row>
    <row r="50" spans="3:8" ht="25.5" customHeight="1">
      <c r="C50" s="22"/>
      <c r="D50" s="22"/>
      <c r="E50" s="22"/>
      <c r="F50" s="22"/>
      <c r="G50" s="22"/>
      <c r="H50" s="96"/>
    </row>
    <row r="51" spans="3:8" ht="13.5">
      <c r="C51" s="22"/>
      <c r="D51" s="22"/>
      <c r="E51" s="22"/>
      <c r="F51" s="22"/>
      <c r="G51" s="22"/>
      <c r="H51" s="96"/>
    </row>
  </sheetData>
  <sheetProtection/>
  <mergeCells count="54">
    <mergeCell ref="A2:H2"/>
    <mergeCell ref="A4:A15"/>
    <mergeCell ref="B4:F4"/>
    <mergeCell ref="B5:B9"/>
    <mergeCell ref="C5:F5"/>
    <mergeCell ref="C6:F6"/>
    <mergeCell ref="C7:F7"/>
    <mergeCell ref="C8:F8"/>
    <mergeCell ref="C9:F9"/>
    <mergeCell ref="B10:B14"/>
    <mergeCell ref="C10:F10"/>
    <mergeCell ref="C11:F11"/>
    <mergeCell ref="C12:F12"/>
    <mergeCell ref="C13:F13"/>
    <mergeCell ref="A16:A34"/>
    <mergeCell ref="B16:C16"/>
    <mergeCell ref="D16:E16"/>
    <mergeCell ref="B17:B2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B27:B33"/>
    <mergeCell ref="D27:E27"/>
    <mergeCell ref="D28:E28"/>
    <mergeCell ref="D29:E29"/>
    <mergeCell ref="D30:E30"/>
    <mergeCell ref="D31:E31"/>
    <mergeCell ref="D32:E32"/>
    <mergeCell ref="D33:E33"/>
    <mergeCell ref="B35:C35"/>
    <mergeCell ref="D35:E35"/>
    <mergeCell ref="B36:B41"/>
    <mergeCell ref="D36:E36"/>
    <mergeCell ref="D37:E37"/>
    <mergeCell ref="D38:E38"/>
    <mergeCell ref="D39:E39"/>
    <mergeCell ref="D40:E40"/>
    <mergeCell ref="A49:D49"/>
    <mergeCell ref="D41:E41"/>
    <mergeCell ref="B42:B47"/>
    <mergeCell ref="D42:E42"/>
    <mergeCell ref="D43:E43"/>
    <mergeCell ref="D44:E44"/>
    <mergeCell ref="D45:E45"/>
    <mergeCell ref="D46:E46"/>
    <mergeCell ref="D47:E47"/>
    <mergeCell ref="A35:A48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51"/>
  <sheetViews>
    <sheetView view="pageBreakPreview" zoomScale="85" zoomScaleNormal="75" zoomScaleSheetLayoutView="85" zoomScalePageLayoutView="0" workbookViewId="0" topLeftCell="A1">
      <selection activeCell="C12" sqref="C12:F12"/>
    </sheetView>
  </sheetViews>
  <sheetFormatPr defaultColWidth="9.00390625" defaultRowHeight="13.5"/>
  <cols>
    <col min="1" max="1" width="5.375" style="17" customWidth="1"/>
    <col min="2" max="2" width="4.50390625" style="17" customWidth="1"/>
    <col min="3" max="4" width="26.875" style="17" customWidth="1"/>
    <col min="5" max="6" width="25.375" style="17" customWidth="1"/>
    <col min="7" max="7" width="28.625" style="17" bestFit="1" customWidth="1"/>
    <col min="8" max="8" width="22.50390625" style="97" customWidth="1"/>
    <col min="9" max="9" width="9.50390625" style="17" bestFit="1" customWidth="1"/>
    <col min="10" max="16384" width="9.00390625" style="17" customWidth="1"/>
  </cols>
  <sheetData>
    <row r="1" spans="5:11" ht="18.75">
      <c r="E1" s="18"/>
      <c r="F1" s="18"/>
      <c r="G1" s="18"/>
      <c r="H1" s="126" t="s">
        <v>114</v>
      </c>
      <c r="I1" s="18"/>
      <c r="J1" s="18"/>
      <c r="K1" s="18"/>
    </row>
    <row r="2" spans="1:11" ht="18.75">
      <c r="A2" s="273" t="s">
        <v>116</v>
      </c>
      <c r="B2" s="273"/>
      <c r="C2" s="273"/>
      <c r="D2" s="273"/>
      <c r="E2" s="273"/>
      <c r="F2" s="273"/>
      <c r="G2" s="273"/>
      <c r="H2" s="273"/>
      <c r="I2" s="18"/>
      <c r="J2" s="18"/>
      <c r="K2" s="18"/>
    </row>
    <row r="3" spans="1:8" ht="14.25" thickBot="1">
      <c r="A3" s="22"/>
      <c r="B3" s="22"/>
      <c r="C3" s="22"/>
      <c r="D3" s="22"/>
      <c r="G3" s="19"/>
      <c r="H3" s="94"/>
    </row>
    <row r="4" spans="1:8" ht="25.5" customHeight="1">
      <c r="A4" s="274" t="s">
        <v>108</v>
      </c>
      <c r="B4" s="277" t="s">
        <v>15</v>
      </c>
      <c r="C4" s="278"/>
      <c r="D4" s="278"/>
      <c r="E4" s="278"/>
      <c r="F4" s="278"/>
      <c r="G4" s="135" t="s">
        <v>19</v>
      </c>
      <c r="H4" s="95" t="s">
        <v>20</v>
      </c>
    </row>
    <row r="5" spans="1:8" ht="25.5" customHeight="1">
      <c r="A5" s="275"/>
      <c r="B5" s="271" t="s">
        <v>66</v>
      </c>
      <c r="C5" s="279" t="s">
        <v>151</v>
      </c>
      <c r="D5" s="280"/>
      <c r="E5" s="280"/>
      <c r="F5" s="280"/>
      <c r="G5" s="148" t="s">
        <v>117</v>
      </c>
      <c r="H5" s="150">
        <v>1281302</v>
      </c>
    </row>
    <row r="6" spans="1:8" ht="25.5" customHeight="1">
      <c r="A6" s="275"/>
      <c r="B6" s="242"/>
      <c r="C6" s="265" t="s">
        <v>152</v>
      </c>
      <c r="D6" s="266"/>
      <c r="E6" s="266"/>
      <c r="F6" s="266"/>
      <c r="G6" s="149" t="s">
        <v>117</v>
      </c>
      <c r="H6" s="152">
        <v>556000</v>
      </c>
    </row>
    <row r="7" spans="1:8" ht="25.5" customHeight="1">
      <c r="A7" s="275"/>
      <c r="B7" s="242"/>
      <c r="C7" s="283" t="s">
        <v>135</v>
      </c>
      <c r="D7" s="284"/>
      <c r="E7" s="284"/>
      <c r="F7" s="284"/>
      <c r="G7" s="93"/>
      <c r="H7" s="152"/>
    </row>
    <row r="8" spans="1:8" ht="25.5" customHeight="1">
      <c r="A8" s="275"/>
      <c r="B8" s="242"/>
      <c r="C8" s="265" t="s">
        <v>153</v>
      </c>
      <c r="D8" s="266"/>
      <c r="E8" s="266"/>
      <c r="F8" s="266"/>
      <c r="G8" s="93"/>
      <c r="H8" s="152"/>
    </row>
    <row r="9" spans="1:8" ht="25.5" customHeight="1">
      <c r="A9" s="275"/>
      <c r="B9" s="272"/>
      <c r="C9" s="281" t="s">
        <v>154</v>
      </c>
      <c r="D9" s="282"/>
      <c r="E9" s="282"/>
      <c r="F9" s="282"/>
      <c r="G9" s="164" t="s">
        <v>146</v>
      </c>
      <c r="H9" s="156">
        <f>SUM(H5:H8)</f>
        <v>1837302</v>
      </c>
    </row>
    <row r="10" spans="1:8" ht="25.5" customHeight="1">
      <c r="A10" s="275"/>
      <c r="B10" s="241" t="s">
        <v>69</v>
      </c>
      <c r="C10" s="263" t="s">
        <v>118</v>
      </c>
      <c r="D10" s="264"/>
      <c r="E10" s="264"/>
      <c r="F10" s="264"/>
      <c r="G10" s="132" t="s">
        <v>117</v>
      </c>
      <c r="H10" s="157">
        <v>1023198</v>
      </c>
    </row>
    <row r="11" spans="1:8" ht="25.5" customHeight="1">
      <c r="A11" s="275"/>
      <c r="B11" s="242"/>
      <c r="C11" s="265" t="s">
        <v>119</v>
      </c>
      <c r="D11" s="266"/>
      <c r="E11" s="266"/>
      <c r="F11" s="266"/>
      <c r="G11" s="93" t="s">
        <v>117</v>
      </c>
      <c r="H11" s="152">
        <v>444000</v>
      </c>
    </row>
    <row r="12" spans="1:8" ht="25.5" customHeight="1">
      <c r="A12" s="275"/>
      <c r="B12" s="242"/>
      <c r="C12" s="265"/>
      <c r="D12" s="266"/>
      <c r="E12" s="266"/>
      <c r="F12" s="266"/>
      <c r="G12" s="93"/>
      <c r="H12" s="152"/>
    </row>
    <row r="13" spans="1:8" ht="25.5" customHeight="1">
      <c r="A13" s="275"/>
      <c r="B13" s="242"/>
      <c r="C13" s="265"/>
      <c r="D13" s="266"/>
      <c r="E13" s="266"/>
      <c r="F13" s="266"/>
      <c r="G13" s="93"/>
      <c r="H13" s="152"/>
    </row>
    <row r="14" spans="1:8" ht="25.5" customHeight="1" thickBot="1">
      <c r="A14" s="275"/>
      <c r="B14" s="243"/>
      <c r="C14" s="21"/>
      <c r="D14" s="22"/>
      <c r="E14" s="22"/>
      <c r="F14" s="22"/>
      <c r="G14" s="37" t="s">
        <v>145</v>
      </c>
      <c r="H14" s="152">
        <f>SUM(H10:H13)</f>
        <v>1467198</v>
      </c>
    </row>
    <row r="15" spans="1:8" ht="25.5" customHeight="1" thickBot="1">
      <c r="A15" s="276"/>
      <c r="B15" s="89"/>
      <c r="C15" s="23"/>
      <c r="D15" s="23"/>
      <c r="E15" s="23"/>
      <c r="F15" s="134"/>
      <c r="G15" s="24" t="s">
        <v>91</v>
      </c>
      <c r="H15" s="158">
        <f>H9+H14</f>
        <v>3304500</v>
      </c>
    </row>
    <row r="16" spans="1:8" ht="25.5" customHeight="1">
      <c r="A16" s="267" t="s">
        <v>109</v>
      </c>
      <c r="B16" s="268" t="s">
        <v>2</v>
      </c>
      <c r="C16" s="269"/>
      <c r="D16" s="270" t="s">
        <v>17</v>
      </c>
      <c r="E16" s="254"/>
      <c r="F16" s="136" t="s">
        <v>104</v>
      </c>
      <c r="G16" s="137" t="s">
        <v>18</v>
      </c>
      <c r="H16" s="25" t="s">
        <v>20</v>
      </c>
    </row>
    <row r="17" spans="1:9" ht="25.5" customHeight="1">
      <c r="A17" s="249"/>
      <c r="B17" s="271" t="s">
        <v>66</v>
      </c>
      <c r="C17" s="91" t="s">
        <v>120</v>
      </c>
      <c r="D17" s="289" t="s">
        <v>123</v>
      </c>
      <c r="E17" s="290"/>
      <c r="F17" s="138" t="s">
        <v>133</v>
      </c>
      <c r="G17" s="26" t="s">
        <v>132</v>
      </c>
      <c r="H17" s="150">
        <v>16000000</v>
      </c>
      <c r="I17" s="17">
        <f>H17*5</f>
        <v>80000000</v>
      </c>
    </row>
    <row r="18" spans="1:9" ht="25.5" customHeight="1">
      <c r="A18" s="249"/>
      <c r="B18" s="242"/>
      <c r="C18" s="27" t="s">
        <v>129</v>
      </c>
      <c r="D18" s="289" t="s">
        <v>130</v>
      </c>
      <c r="E18" s="290"/>
      <c r="F18" s="138" t="s">
        <v>131</v>
      </c>
      <c r="G18" s="28" t="s">
        <v>141</v>
      </c>
      <c r="H18" s="151">
        <v>4500000</v>
      </c>
      <c r="I18" s="17">
        <f>H18*5</f>
        <v>22500000</v>
      </c>
    </row>
    <row r="19" spans="1:9" ht="25.5" customHeight="1">
      <c r="A19" s="249"/>
      <c r="B19" s="242"/>
      <c r="C19" s="27" t="s">
        <v>122</v>
      </c>
      <c r="D19" s="289" t="s">
        <v>125</v>
      </c>
      <c r="E19" s="290"/>
      <c r="F19" s="138"/>
      <c r="G19" s="28" t="s">
        <v>134</v>
      </c>
      <c r="H19" s="151">
        <v>5000000</v>
      </c>
      <c r="I19" s="17">
        <f>H19*5</f>
        <v>25000000</v>
      </c>
    </row>
    <row r="20" spans="1:9" ht="25.5" customHeight="1">
      <c r="A20" s="249"/>
      <c r="B20" s="242"/>
      <c r="C20" s="27" t="s">
        <v>121</v>
      </c>
      <c r="D20" s="287" t="s">
        <v>126</v>
      </c>
      <c r="E20" s="288"/>
      <c r="F20" s="138"/>
      <c r="G20" s="28" t="s">
        <v>140</v>
      </c>
      <c r="H20" s="151">
        <v>3250000</v>
      </c>
      <c r="I20" s="17">
        <f>H20*5</f>
        <v>16250000</v>
      </c>
    </row>
    <row r="21" spans="1:8" ht="25.5" customHeight="1">
      <c r="A21" s="249"/>
      <c r="B21" s="242"/>
      <c r="C21" s="159" t="s">
        <v>135</v>
      </c>
      <c r="D21" s="257"/>
      <c r="E21" s="258"/>
      <c r="F21" s="138"/>
      <c r="G21" s="28"/>
      <c r="H21" s="151"/>
    </row>
    <row r="22" spans="1:8" ht="25.5" customHeight="1">
      <c r="A22" s="249"/>
      <c r="B22" s="242"/>
      <c r="C22" s="27"/>
      <c r="D22" s="257"/>
      <c r="E22" s="258"/>
      <c r="F22" s="138"/>
      <c r="G22" s="28"/>
      <c r="H22" s="152"/>
    </row>
    <row r="23" spans="1:8" ht="25.5" customHeight="1">
      <c r="A23" s="249"/>
      <c r="B23" s="242"/>
      <c r="C23" s="27"/>
      <c r="D23" s="257"/>
      <c r="E23" s="258"/>
      <c r="F23" s="138"/>
      <c r="G23" s="28"/>
      <c r="H23" s="152"/>
    </row>
    <row r="24" spans="1:8" ht="25.5" customHeight="1">
      <c r="A24" s="249"/>
      <c r="B24" s="242"/>
      <c r="C24" s="27"/>
      <c r="D24" s="257"/>
      <c r="E24" s="258"/>
      <c r="F24" s="138"/>
      <c r="G24" s="28"/>
      <c r="H24" s="152"/>
    </row>
    <row r="25" spans="1:8" ht="25.5" customHeight="1">
      <c r="A25" s="249"/>
      <c r="B25" s="242"/>
      <c r="C25" s="29"/>
      <c r="D25" s="257"/>
      <c r="E25" s="258"/>
      <c r="F25" s="138"/>
      <c r="G25" s="28"/>
      <c r="H25" s="152"/>
    </row>
    <row r="26" spans="1:8" ht="25.5" customHeight="1">
      <c r="A26" s="249"/>
      <c r="B26" s="272"/>
      <c r="C26" s="20"/>
      <c r="D26" s="239"/>
      <c r="E26" s="259"/>
      <c r="F26" s="139"/>
      <c r="G26" s="129" t="s">
        <v>143</v>
      </c>
      <c r="H26" s="153">
        <f>SUM(H17:H25)</f>
        <v>28750000</v>
      </c>
    </row>
    <row r="27" spans="1:9" ht="25.5" customHeight="1">
      <c r="A27" s="249"/>
      <c r="B27" s="242" t="s">
        <v>69</v>
      </c>
      <c r="C27" s="91" t="s">
        <v>120</v>
      </c>
      <c r="D27" s="285" t="s">
        <v>124</v>
      </c>
      <c r="E27" s="286"/>
      <c r="F27" s="138" t="s">
        <v>133</v>
      </c>
      <c r="G27" s="26" t="s">
        <v>132</v>
      </c>
      <c r="H27" s="152">
        <v>10500000</v>
      </c>
      <c r="I27" s="17">
        <f>H27*5</f>
        <v>52500000</v>
      </c>
    </row>
    <row r="28" spans="1:9" ht="25.5" customHeight="1">
      <c r="A28" s="249"/>
      <c r="B28" s="242"/>
      <c r="C28" s="27" t="s">
        <v>122</v>
      </c>
      <c r="D28" s="289" t="s">
        <v>127</v>
      </c>
      <c r="E28" s="290"/>
      <c r="F28" s="138"/>
      <c r="G28" s="28" t="s">
        <v>134</v>
      </c>
      <c r="H28" s="152">
        <v>2800000</v>
      </c>
      <c r="I28" s="17">
        <f>H28*5</f>
        <v>14000000</v>
      </c>
    </row>
    <row r="29" spans="1:9" ht="25.5" customHeight="1">
      <c r="A29" s="249"/>
      <c r="B29" s="242"/>
      <c r="C29" s="27" t="s">
        <v>121</v>
      </c>
      <c r="D29" s="287" t="s">
        <v>128</v>
      </c>
      <c r="E29" s="288"/>
      <c r="F29" s="138"/>
      <c r="G29" s="28" t="s">
        <v>140</v>
      </c>
      <c r="H29" s="152">
        <v>1575000</v>
      </c>
      <c r="I29" s="17">
        <f>H29*5</f>
        <v>7875000</v>
      </c>
    </row>
    <row r="30" spans="1:8" ht="25.5" customHeight="1">
      <c r="A30" s="249"/>
      <c r="B30" s="242"/>
      <c r="C30" s="27"/>
      <c r="D30" s="287"/>
      <c r="E30" s="288"/>
      <c r="F30" s="138"/>
      <c r="G30" s="28"/>
      <c r="H30" s="152"/>
    </row>
    <row r="31" spans="1:8" ht="25.5" customHeight="1">
      <c r="A31" s="249"/>
      <c r="B31" s="242"/>
      <c r="C31" s="27"/>
      <c r="D31" s="257"/>
      <c r="E31" s="258"/>
      <c r="F31" s="138"/>
      <c r="G31" s="28"/>
      <c r="H31" s="152"/>
    </row>
    <row r="32" spans="1:8" ht="25.5" customHeight="1">
      <c r="A32" s="249"/>
      <c r="B32" s="242"/>
      <c r="C32" s="29"/>
      <c r="D32" s="257"/>
      <c r="E32" s="258"/>
      <c r="F32" s="138"/>
      <c r="G32" s="28"/>
      <c r="H32" s="152"/>
    </row>
    <row r="33" spans="1:8" ht="25.5" customHeight="1" thickBot="1">
      <c r="A33" s="249"/>
      <c r="B33" s="243"/>
      <c r="C33" s="31"/>
      <c r="D33" s="246"/>
      <c r="E33" s="262"/>
      <c r="F33" s="140"/>
      <c r="G33" s="19" t="s">
        <v>144</v>
      </c>
      <c r="H33" s="154">
        <f>SUM(H27:H32)</f>
        <v>14875000</v>
      </c>
    </row>
    <row r="34" spans="1:8" ht="25.5" customHeight="1" thickBot="1">
      <c r="A34" s="250"/>
      <c r="B34" s="89"/>
      <c r="C34" s="23"/>
      <c r="D34" s="23"/>
      <c r="E34" s="23"/>
      <c r="F34" s="22"/>
      <c r="G34" s="24" t="s">
        <v>92</v>
      </c>
      <c r="H34" s="155">
        <f>H26+H33</f>
        <v>43625000</v>
      </c>
    </row>
    <row r="35" spans="1:8" ht="25.5" customHeight="1">
      <c r="A35" s="248" t="s">
        <v>111</v>
      </c>
      <c r="B35" s="251" t="s">
        <v>150</v>
      </c>
      <c r="C35" s="252"/>
      <c r="D35" s="253" t="s">
        <v>103</v>
      </c>
      <c r="E35" s="254"/>
      <c r="F35" s="136" t="s">
        <v>104</v>
      </c>
      <c r="G35" s="141" t="s">
        <v>19</v>
      </c>
      <c r="H35" s="32" t="s">
        <v>20</v>
      </c>
    </row>
    <row r="36" spans="1:8" ht="25.5" customHeight="1">
      <c r="A36" s="249"/>
      <c r="B36" s="242" t="s">
        <v>66</v>
      </c>
      <c r="C36" s="160" t="s">
        <v>137</v>
      </c>
      <c r="D36" s="291" t="s">
        <v>138</v>
      </c>
      <c r="E36" s="292"/>
      <c r="F36" s="138" t="s">
        <v>131</v>
      </c>
      <c r="G36" s="162" t="s">
        <v>142</v>
      </c>
      <c r="H36" s="106">
        <v>300000</v>
      </c>
    </row>
    <row r="37" spans="1:8" ht="25.5" customHeight="1">
      <c r="A37" s="249"/>
      <c r="B37" s="242"/>
      <c r="C37" s="161" t="s">
        <v>136</v>
      </c>
      <c r="D37" s="289" t="s">
        <v>139</v>
      </c>
      <c r="E37" s="290"/>
      <c r="F37" s="145"/>
      <c r="G37" s="163"/>
      <c r="H37" s="107">
        <v>300000</v>
      </c>
    </row>
    <row r="38" spans="1:8" ht="25.5" customHeight="1">
      <c r="A38" s="249"/>
      <c r="B38" s="242"/>
      <c r="C38" s="161" t="s">
        <v>121</v>
      </c>
      <c r="D38" s="289" t="s">
        <v>149</v>
      </c>
      <c r="E38" s="290"/>
      <c r="F38" s="145"/>
      <c r="G38" s="28" t="s">
        <v>140</v>
      </c>
      <c r="H38" s="107">
        <v>100000</v>
      </c>
    </row>
    <row r="39" spans="1:8" ht="25.5" customHeight="1">
      <c r="A39" s="249"/>
      <c r="B39" s="242"/>
      <c r="C39" s="159" t="s">
        <v>135</v>
      </c>
      <c r="D39" s="244"/>
      <c r="E39" s="245"/>
      <c r="F39" s="145"/>
      <c r="G39" s="163"/>
      <c r="H39" s="107"/>
    </row>
    <row r="40" spans="1:8" ht="25.5" customHeight="1">
      <c r="A40" s="249"/>
      <c r="B40" s="242"/>
      <c r="C40" s="161"/>
      <c r="D40" s="244"/>
      <c r="E40" s="245"/>
      <c r="F40" s="145"/>
      <c r="G40" s="163"/>
      <c r="H40" s="107"/>
    </row>
    <row r="41" spans="1:8" ht="25.5" customHeight="1">
      <c r="A41" s="249"/>
      <c r="B41" s="242"/>
      <c r="C41" s="20"/>
      <c r="D41" s="239"/>
      <c r="E41" s="240"/>
      <c r="F41" s="139"/>
      <c r="G41" s="129" t="s">
        <v>105</v>
      </c>
      <c r="H41" s="102">
        <f>SUM(H36:H40)</f>
        <v>700000</v>
      </c>
    </row>
    <row r="42" spans="1:8" ht="25.5" customHeight="1">
      <c r="A42" s="249"/>
      <c r="B42" s="241" t="s">
        <v>69</v>
      </c>
      <c r="C42" s="90"/>
      <c r="D42" s="244"/>
      <c r="E42" s="245"/>
      <c r="F42" s="145"/>
      <c r="G42" s="30"/>
      <c r="H42" s="108"/>
    </row>
    <row r="43" spans="1:8" ht="25.5" customHeight="1">
      <c r="A43" s="249"/>
      <c r="B43" s="242"/>
      <c r="C43" s="21"/>
      <c r="D43" s="244"/>
      <c r="E43" s="245"/>
      <c r="F43" s="145"/>
      <c r="G43" s="30"/>
      <c r="H43" s="108"/>
    </row>
    <row r="44" spans="1:8" ht="25.5" customHeight="1">
      <c r="A44" s="249"/>
      <c r="B44" s="242"/>
      <c r="C44" s="35"/>
      <c r="D44" s="244"/>
      <c r="E44" s="245"/>
      <c r="F44" s="145"/>
      <c r="G44" s="142"/>
      <c r="H44" s="109"/>
    </row>
    <row r="45" spans="1:8" ht="25.5" customHeight="1">
      <c r="A45" s="249"/>
      <c r="B45" s="242"/>
      <c r="C45" s="29"/>
      <c r="D45" s="244"/>
      <c r="E45" s="245"/>
      <c r="F45" s="145"/>
      <c r="G45" s="143"/>
      <c r="H45" s="101"/>
    </row>
    <row r="46" spans="1:8" ht="25.5" customHeight="1">
      <c r="A46" s="249"/>
      <c r="B46" s="242"/>
      <c r="C46" s="21"/>
      <c r="D46" s="244"/>
      <c r="E46" s="245"/>
      <c r="F46" s="145"/>
      <c r="G46" s="143"/>
      <c r="H46" s="101"/>
    </row>
    <row r="47" spans="1:8" ht="25.5" customHeight="1" thickBot="1">
      <c r="A47" s="249"/>
      <c r="B47" s="243"/>
      <c r="C47" s="31"/>
      <c r="D47" s="246"/>
      <c r="E47" s="247"/>
      <c r="F47" s="140"/>
      <c r="G47" s="19" t="s">
        <v>106</v>
      </c>
      <c r="H47" s="101">
        <f>SUM(H42:H46)</f>
        <v>0</v>
      </c>
    </row>
    <row r="48" spans="1:8" ht="25.5" customHeight="1" thickBot="1">
      <c r="A48" s="250"/>
      <c r="B48" s="89"/>
      <c r="C48" s="23"/>
      <c r="D48" s="23"/>
      <c r="E48" s="23"/>
      <c r="F48" s="134"/>
      <c r="G48" s="24" t="s">
        <v>107</v>
      </c>
      <c r="H48" s="105">
        <f>H41+H47</f>
        <v>700000</v>
      </c>
    </row>
    <row r="49" spans="1:8" ht="25.5" customHeight="1" thickBot="1">
      <c r="A49" s="235"/>
      <c r="B49" s="236"/>
      <c r="C49" s="237"/>
      <c r="D49" s="238"/>
      <c r="E49" s="36"/>
      <c r="F49" s="36"/>
      <c r="G49" s="37" t="s">
        <v>93</v>
      </c>
      <c r="H49" s="110">
        <f>H15+H34+H48</f>
        <v>47629500</v>
      </c>
    </row>
    <row r="50" spans="3:8" ht="25.5" customHeight="1">
      <c r="C50" s="22"/>
      <c r="D50" s="22"/>
      <c r="E50" s="22"/>
      <c r="F50" s="22"/>
      <c r="G50" s="22"/>
      <c r="H50" s="96"/>
    </row>
    <row r="51" spans="3:8" ht="13.5">
      <c r="C51" s="22"/>
      <c r="D51" s="22"/>
      <c r="E51" s="22"/>
      <c r="F51" s="22"/>
      <c r="G51" s="22"/>
      <c r="H51" s="96"/>
    </row>
  </sheetData>
  <sheetProtection/>
  <mergeCells count="54">
    <mergeCell ref="A49:D49"/>
    <mergeCell ref="D39:E39"/>
    <mergeCell ref="D40:E40"/>
    <mergeCell ref="D44:E44"/>
    <mergeCell ref="D45:E45"/>
    <mergeCell ref="A2:H2"/>
    <mergeCell ref="A4:A15"/>
    <mergeCell ref="D32:E32"/>
    <mergeCell ref="D25:E25"/>
    <mergeCell ref="D23:E23"/>
    <mergeCell ref="D21:E21"/>
    <mergeCell ref="D30:E30"/>
    <mergeCell ref="D31:E31"/>
    <mergeCell ref="D16:E16"/>
    <mergeCell ref="D24:E24"/>
    <mergeCell ref="D28:E28"/>
    <mergeCell ref="D36:E36"/>
    <mergeCell ref="D35:E35"/>
    <mergeCell ref="D46:E46"/>
    <mergeCell ref="A35:A48"/>
    <mergeCell ref="D38:E38"/>
    <mergeCell ref="B35:C35"/>
    <mergeCell ref="B36:B41"/>
    <mergeCell ref="D37:E37"/>
    <mergeCell ref="C5:F5"/>
    <mergeCell ref="C9:F9"/>
    <mergeCell ref="D18:E18"/>
    <mergeCell ref="D22:E22"/>
    <mergeCell ref="D19:E19"/>
    <mergeCell ref="A16:A34"/>
    <mergeCell ref="D33:E33"/>
    <mergeCell ref="D20:E20"/>
    <mergeCell ref="B16:C16"/>
    <mergeCell ref="B17:B26"/>
    <mergeCell ref="B42:B47"/>
    <mergeCell ref="D42:E42"/>
    <mergeCell ref="D43:E43"/>
    <mergeCell ref="D27:E27"/>
    <mergeCell ref="D29:E29"/>
    <mergeCell ref="D17:E17"/>
    <mergeCell ref="B27:B33"/>
    <mergeCell ref="D26:E26"/>
    <mergeCell ref="D41:E41"/>
    <mergeCell ref="D47:E47"/>
    <mergeCell ref="B4:F4"/>
    <mergeCell ref="C13:F13"/>
    <mergeCell ref="C12:F12"/>
    <mergeCell ref="C11:F11"/>
    <mergeCell ref="C10:F10"/>
    <mergeCell ref="C8:F8"/>
    <mergeCell ref="C7:F7"/>
    <mergeCell ref="B5:B9"/>
    <mergeCell ref="B10:B14"/>
    <mergeCell ref="C6:F6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J28"/>
  <sheetViews>
    <sheetView showZeros="0" zoomScale="85" zoomScaleNormal="85" zoomScalePageLayoutView="0" workbookViewId="0" topLeftCell="A1">
      <selection activeCell="C10" sqref="C10:G10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14" bestFit="1" customWidth="1"/>
    <col min="11" max="16384" width="9.00390625" style="1" customWidth="1"/>
  </cols>
  <sheetData>
    <row r="1" spans="7:10" s="3" customFormat="1" ht="24.75" customHeight="1">
      <c r="G1" s="317" t="s">
        <v>113</v>
      </c>
      <c r="H1" s="317"/>
      <c r="I1" s="317"/>
      <c r="J1" s="317"/>
    </row>
    <row r="2" spans="1:10" s="3" customFormat="1" ht="24.75" customHeight="1">
      <c r="A2" s="330" t="s">
        <v>29</v>
      </c>
      <c r="B2" s="330"/>
      <c r="C2" s="330"/>
      <c r="D2" s="330"/>
      <c r="E2" s="330"/>
      <c r="F2" s="330"/>
      <c r="G2" s="330"/>
      <c r="H2" s="330"/>
      <c r="I2" s="330"/>
      <c r="J2" s="330"/>
    </row>
    <row r="3" spans="8:10" s="3" customFormat="1" ht="14.25" thickBot="1">
      <c r="H3" s="8"/>
      <c r="I3" s="322"/>
      <c r="J3" s="322"/>
    </row>
    <row r="4" spans="1:10" ht="34.5" customHeight="1">
      <c r="A4" s="10" t="s">
        <v>25</v>
      </c>
      <c r="B4" s="295"/>
      <c r="C4" s="296"/>
      <c r="D4" s="296"/>
      <c r="E4" s="297"/>
      <c r="F4" s="38" t="s">
        <v>5</v>
      </c>
      <c r="G4" s="298"/>
      <c r="H4" s="299"/>
      <c r="I4" s="299"/>
      <c r="J4" s="300"/>
    </row>
    <row r="5" spans="1:10" ht="34.5" customHeight="1" thickBot="1">
      <c r="A5" s="9" t="s">
        <v>6</v>
      </c>
      <c r="B5" s="323"/>
      <c r="C5" s="324"/>
      <c r="D5" s="324"/>
      <c r="E5" s="325"/>
      <c r="F5" s="325"/>
      <c r="G5" s="325"/>
      <c r="H5" s="325"/>
      <c r="I5" s="325"/>
      <c r="J5" s="326"/>
    </row>
    <row r="6" spans="1:10" ht="34.5" customHeight="1" thickTop="1">
      <c r="A6" s="7" t="s">
        <v>3</v>
      </c>
      <c r="B6" s="331"/>
      <c r="C6" s="332"/>
      <c r="D6" s="332"/>
      <c r="E6" s="333"/>
      <c r="F6" s="320" t="s">
        <v>13</v>
      </c>
      <c r="G6" s="321"/>
      <c r="H6" s="327"/>
      <c r="I6" s="328"/>
      <c r="J6" s="329"/>
    </row>
    <row r="7" spans="1:10" ht="34.5" customHeight="1">
      <c r="A7" s="4" t="s">
        <v>10</v>
      </c>
      <c r="B7" s="2" t="s">
        <v>7</v>
      </c>
      <c r="C7" s="293"/>
      <c r="D7" s="293"/>
      <c r="E7" s="293"/>
      <c r="F7" s="293"/>
      <c r="G7" s="294"/>
      <c r="H7" s="2" t="s">
        <v>100</v>
      </c>
      <c r="I7" s="15"/>
      <c r="J7" s="12" t="s">
        <v>1</v>
      </c>
    </row>
    <row r="8" spans="1:10" ht="34.5" customHeight="1">
      <c r="A8" s="4" t="s">
        <v>11</v>
      </c>
      <c r="B8" s="2" t="s">
        <v>7</v>
      </c>
      <c r="C8" s="293"/>
      <c r="D8" s="293"/>
      <c r="E8" s="293"/>
      <c r="F8" s="293"/>
      <c r="G8" s="294"/>
      <c r="H8" s="2" t="s">
        <v>100</v>
      </c>
      <c r="I8" s="15"/>
      <c r="J8" s="12" t="s">
        <v>1</v>
      </c>
    </row>
    <row r="9" spans="1:10" ht="34.5" customHeight="1">
      <c r="A9" s="4" t="s">
        <v>12</v>
      </c>
      <c r="B9" s="2" t="s">
        <v>7</v>
      </c>
      <c r="C9" s="293"/>
      <c r="D9" s="293"/>
      <c r="E9" s="293"/>
      <c r="F9" s="293"/>
      <c r="G9" s="294"/>
      <c r="H9" s="2" t="s">
        <v>100</v>
      </c>
      <c r="I9" s="15"/>
      <c r="J9" s="12" t="s">
        <v>1</v>
      </c>
    </row>
    <row r="10" spans="1:10" ht="34.5" customHeight="1">
      <c r="A10" s="4" t="s">
        <v>21</v>
      </c>
      <c r="B10" s="2" t="s">
        <v>7</v>
      </c>
      <c r="C10" s="293"/>
      <c r="D10" s="293"/>
      <c r="E10" s="293"/>
      <c r="F10" s="293"/>
      <c r="G10" s="294"/>
      <c r="H10" s="2" t="s">
        <v>100</v>
      </c>
      <c r="I10" s="15"/>
      <c r="J10" s="12" t="s">
        <v>1</v>
      </c>
    </row>
    <row r="11" spans="1:10" ht="34.5" customHeight="1">
      <c r="A11" s="4" t="s">
        <v>22</v>
      </c>
      <c r="B11" s="2" t="s">
        <v>7</v>
      </c>
      <c r="C11" s="293"/>
      <c r="D11" s="293"/>
      <c r="E11" s="293"/>
      <c r="F11" s="293"/>
      <c r="G11" s="294"/>
      <c r="H11" s="2" t="s">
        <v>100</v>
      </c>
      <c r="I11" s="15"/>
      <c r="J11" s="12" t="s">
        <v>1</v>
      </c>
    </row>
    <row r="12" spans="1:10" ht="35.25" customHeight="1" thickBot="1">
      <c r="A12" s="4" t="s">
        <v>23</v>
      </c>
      <c r="B12" s="5" t="s">
        <v>7</v>
      </c>
      <c r="C12" s="293"/>
      <c r="D12" s="293"/>
      <c r="E12" s="293"/>
      <c r="F12" s="293"/>
      <c r="G12" s="294"/>
      <c r="H12" s="5" t="s">
        <v>100</v>
      </c>
      <c r="I12" s="16"/>
      <c r="J12" s="13" t="s">
        <v>1</v>
      </c>
    </row>
    <row r="13" spans="1:10" ht="35.25" customHeight="1" thickTop="1">
      <c r="A13" s="6" t="s">
        <v>9</v>
      </c>
      <c r="B13" s="318"/>
      <c r="C13" s="318"/>
      <c r="D13" s="318"/>
      <c r="E13" s="318"/>
      <c r="F13" s="318"/>
      <c r="G13" s="318"/>
      <c r="H13" s="318"/>
      <c r="I13" s="318"/>
      <c r="J13" s="319"/>
    </row>
    <row r="14" spans="1:10" ht="34.5" customHeight="1">
      <c r="A14" s="314"/>
      <c r="B14" s="315"/>
      <c r="C14" s="315"/>
      <c r="D14" s="315"/>
      <c r="E14" s="315"/>
      <c r="F14" s="315"/>
      <c r="G14" s="315"/>
      <c r="H14" s="315"/>
      <c r="I14" s="315"/>
      <c r="J14" s="316"/>
    </row>
    <row r="15" spans="1:10" ht="34.5" customHeight="1">
      <c r="A15" s="314"/>
      <c r="B15" s="315"/>
      <c r="C15" s="315"/>
      <c r="D15" s="315"/>
      <c r="E15" s="315"/>
      <c r="F15" s="315"/>
      <c r="G15" s="315"/>
      <c r="H15" s="315"/>
      <c r="I15" s="315"/>
      <c r="J15" s="316"/>
    </row>
    <row r="16" spans="1:10" ht="34.5" customHeight="1">
      <c r="A16" s="314"/>
      <c r="B16" s="315"/>
      <c r="C16" s="315"/>
      <c r="D16" s="315"/>
      <c r="E16" s="315"/>
      <c r="F16" s="315"/>
      <c r="G16" s="315"/>
      <c r="H16" s="315"/>
      <c r="I16" s="315"/>
      <c r="J16" s="316"/>
    </row>
    <row r="17" spans="1:10" ht="34.5" customHeight="1">
      <c r="A17" s="314"/>
      <c r="B17" s="315"/>
      <c r="C17" s="315"/>
      <c r="D17" s="315"/>
      <c r="E17" s="315"/>
      <c r="F17" s="315"/>
      <c r="G17" s="315"/>
      <c r="H17" s="315"/>
      <c r="I17" s="315"/>
      <c r="J17" s="316"/>
    </row>
    <row r="18" spans="1:10" ht="34.5" customHeight="1">
      <c r="A18" s="314"/>
      <c r="B18" s="315"/>
      <c r="C18" s="315"/>
      <c r="D18" s="315"/>
      <c r="E18" s="315"/>
      <c r="F18" s="315"/>
      <c r="G18" s="315"/>
      <c r="H18" s="315"/>
      <c r="I18" s="315"/>
      <c r="J18" s="316"/>
    </row>
    <row r="19" spans="1:10" ht="34.5" customHeight="1">
      <c r="A19" s="314"/>
      <c r="B19" s="315"/>
      <c r="C19" s="315"/>
      <c r="D19" s="315"/>
      <c r="E19" s="315"/>
      <c r="F19" s="315"/>
      <c r="G19" s="315"/>
      <c r="H19" s="315"/>
      <c r="I19" s="315"/>
      <c r="J19" s="316"/>
    </row>
    <row r="20" spans="1:10" ht="34.5" customHeight="1">
      <c r="A20" s="311"/>
      <c r="B20" s="312"/>
      <c r="C20" s="312"/>
      <c r="D20" s="312"/>
      <c r="E20" s="312"/>
      <c r="F20" s="312"/>
      <c r="G20" s="312"/>
      <c r="H20" s="312"/>
      <c r="I20" s="312"/>
      <c r="J20" s="313"/>
    </row>
    <row r="21" spans="1:10" ht="35.25" customHeight="1">
      <c r="A21" s="308" t="s">
        <v>24</v>
      </c>
      <c r="B21" s="309"/>
      <c r="C21" s="309"/>
      <c r="D21" s="309"/>
      <c r="E21" s="309"/>
      <c r="F21" s="309"/>
      <c r="G21" s="309"/>
      <c r="H21" s="309"/>
      <c r="I21" s="309"/>
      <c r="J21" s="310"/>
    </row>
    <row r="22" spans="1:10" ht="35.25" customHeight="1">
      <c r="A22" s="11"/>
      <c r="B22" s="8" t="s">
        <v>26</v>
      </c>
      <c r="C22" s="40"/>
      <c r="D22" s="41" t="s">
        <v>1</v>
      </c>
      <c r="E22" s="8" t="s">
        <v>27</v>
      </c>
      <c r="F22" s="42"/>
      <c r="G22" s="41" t="s">
        <v>1</v>
      </c>
      <c r="H22" s="8" t="s">
        <v>28</v>
      </c>
      <c r="I22" s="43">
        <f>F22-C22</f>
        <v>0</v>
      </c>
      <c r="J22" s="39" t="s">
        <v>1</v>
      </c>
    </row>
    <row r="23" spans="1:10" ht="34.5" customHeight="1">
      <c r="A23" s="301"/>
      <c r="B23" s="302"/>
      <c r="C23" s="302"/>
      <c r="D23" s="302"/>
      <c r="E23" s="302"/>
      <c r="F23" s="302"/>
      <c r="G23" s="302"/>
      <c r="H23" s="302"/>
      <c r="I23" s="302"/>
      <c r="J23" s="303"/>
    </row>
    <row r="24" spans="1:10" ht="34.5" customHeight="1">
      <c r="A24" s="304"/>
      <c r="B24" s="302"/>
      <c r="C24" s="302"/>
      <c r="D24" s="302"/>
      <c r="E24" s="302"/>
      <c r="F24" s="302"/>
      <c r="G24" s="302"/>
      <c r="H24" s="302"/>
      <c r="I24" s="302"/>
      <c r="J24" s="303"/>
    </row>
    <row r="25" spans="1:10" ht="34.5" customHeight="1">
      <c r="A25" s="304"/>
      <c r="B25" s="302"/>
      <c r="C25" s="302"/>
      <c r="D25" s="302"/>
      <c r="E25" s="302"/>
      <c r="F25" s="302"/>
      <c r="G25" s="302"/>
      <c r="H25" s="302"/>
      <c r="I25" s="302"/>
      <c r="J25" s="303"/>
    </row>
    <row r="26" spans="1:10" ht="34.5" customHeight="1">
      <c r="A26" s="304"/>
      <c r="B26" s="302"/>
      <c r="C26" s="302"/>
      <c r="D26" s="302"/>
      <c r="E26" s="302"/>
      <c r="F26" s="302"/>
      <c r="G26" s="302"/>
      <c r="H26" s="302"/>
      <c r="I26" s="302"/>
      <c r="J26" s="303"/>
    </row>
    <row r="27" spans="1:10" ht="34.5" customHeight="1">
      <c r="A27" s="304"/>
      <c r="B27" s="302"/>
      <c r="C27" s="302"/>
      <c r="D27" s="302"/>
      <c r="E27" s="302"/>
      <c r="F27" s="302"/>
      <c r="G27" s="302"/>
      <c r="H27" s="302"/>
      <c r="I27" s="302"/>
      <c r="J27" s="303"/>
    </row>
    <row r="28" spans="1:10" ht="34.5" customHeight="1" thickBot="1">
      <c r="A28" s="305"/>
      <c r="B28" s="306"/>
      <c r="C28" s="306"/>
      <c r="D28" s="306"/>
      <c r="E28" s="306"/>
      <c r="F28" s="306"/>
      <c r="G28" s="306"/>
      <c r="H28" s="306"/>
      <c r="I28" s="306"/>
      <c r="J28" s="307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G1:J1"/>
    <mergeCell ref="B13:J13"/>
    <mergeCell ref="F6:G6"/>
    <mergeCell ref="C7:G7"/>
    <mergeCell ref="I3:J3"/>
    <mergeCell ref="B5:J5"/>
    <mergeCell ref="H6:J6"/>
    <mergeCell ref="A2:J2"/>
    <mergeCell ref="C9:G9"/>
    <mergeCell ref="B6:E6"/>
    <mergeCell ref="C8:G8"/>
    <mergeCell ref="B4:E4"/>
    <mergeCell ref="G4:J4"/>
    <mergeCell ref="A23:J28"/>
    <mergeCell ref="A21:J21"/>
    <mergeCell ref="C10:G10"/>
    <mergeCell ref="C11:G11"/>
    <mergeCell ref="C12:G12"/>
    <mergeCell ref="A20:J20"/>
    <mergeCell ref="A14:J19"/>
  </mergeCells>
  <printOptions horizontalCentered="1"/>
  <pageMargins left="0.5905511811023623" right="0.3937007874015748" top="0.7480314960629921" bottom="0.35433070866141736" header="0.5118110236220472" footer="0.1968503937007874"/>
  <pageSetup fitToHeight="1" fitToWidth="1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2012-03-07T06:59:10Z</cp:lastPrinted>
  <dcterms:created xsi:type="dcterms:W3CDTF">2004-04-16T09:07:56Z</dcterms:created>
  <dcterms:modified xsi:type="dcterms:W3CDTF">2020-09-15T01:21:13Z</dcterms:modified>
  <cp:category/>
  <cp:version/>
  <cp:contentType/>
  <cp:contentStatus/>
</cp:coreProperties>
</file>