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生徒指導企画係\400_体罰／情動／虐待\410_体罰\02 体罰調査\R2体罰調査（R1年度の状況）\02 調査依頼（国私）\元データ\"/>
    </mc:Choice>
  </mc:AlternateContent>
  <bookViews>
    <workbookView xWindow="120" yWindow="90" windowWidth="19260" windowHeight="6750"/>
  </bookViews>
  <sheets>
    <sheet name="様式１＿体罰調査" sheetId="1" r:id="rId1"/>
  </sheets>
  <externalReferences>
    <externalReference r:id="rId2"/>
  </externalReferences>
  <definedNames>
    <definedName name="_xlnm.Print_Area" localSheetId="0">様式１＿体罰調査!$A$1:$BO$57</definedName>
    <definedName name="_xlnm.Print_Titles" localSheetId="0">様式１＿体罰調査!$20:$23</definedName>
    <definedName name="Z_48A2FC4F_1392_43EA_BA5B_A2639390C8CB_.wvu.PrintArea" localSheetId="0" hidden="1">様式１＿体罰調査!$A$1:$BO$53</definedName>
    <definedName name="Z_48A2FC4F_1392_43EA_BA5B_A2639390C8CB_.wvu.PrintTitles" localSheetId="0" hidden="1">様式１＿体罰調査!$20:$23</definedName>
    <definedName name="県市名">[1]リスト!$A$1:$A$67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W24" i="1" l="1"/>
  <c r="C12" i="1" l="1"/>
  <c r="Z9" i="1"/>
  <c r="Y9" i="1"/>
  <c r="X9" i="1"/>
  <c r="W9" i="1"/>
  <c r="V9" i="1"/>
  <c r="U9" i="1"/>
  <c r="T9" i="1"/>
  <c r="S9" i="1"/>
  <c r="R9" i="1"/>
  <c r="Z10" i="1" l="1"/>
  <c r="BR53" i="1"/>
  <c r="BR52" i="1"/>
  <c r="BR51" i="1"/>
  <c r="BR50" i="1"/>
  <c r="BR49" i="1"/>
  <c r="BR48" i="1"/>
  <c r="BR47" i="1"/>
  <c r="BR46" i="1"/>
  <c r="BR45" i="1"/>
  <c r="BR44" i="1"/>
  <c r="BR43" i="1"/>
  <c r="BR42" i="1"/>
  <c r="BR41" i="1"/>
  <c r="BR40" i="1"/>
  <c r="BR39" i="1"/>
  <c r="BR38" i="1"/>
  <c r="BR37" i="1"/>
  <c r="BR36" i="1"/>
  <c r="BR35" i="1"/>
  <c r="BR34" i="1"/>
  <c r="BR33" i="1"/>
  <c r="BR32" i="1"/>
  <c r="BR31" i="1"/>
  <c r="BR30" i="1"/>
  <c r="BR29" i="1"/>
  <c r="BR28" i="1"/>
  <c r="BR27" i="1"/>
  <c r="BR26" i="1"/>
  <c r="BR25" i="1"/>
  <c r="BR24" i="1"/>
  <c r="BQ24" i="1"/>
  <c r="BS24" i="1"/>
  <c r="BS53" i="1"/>
  <c r="BS52" i="1"/>
  <c r="BS51" i="1"/>
  <c r="BS50" i="1"/>
  <c r="BS49" i="1"/>
  <c r="BS48" i="1"/>
  <c r="BS47" i="1"/>
  <c r="BS46" i="1"/>
  <c r="BS45" i="1"/>
  <c r="BS44" i="1"/>
  <c r="BS43" i="1"/>
  <c r="BS42" i="1"/>
  <c r="BS41" i="1"/>
  <c r="BS40" i="1"/>
  <c r="BS39" i="1"/>
  <c r="BS38" i="1"/>
  <c r="BS37" i="1"/>
  <c r="BS36" i="1"/>
  <c r="BS35" i="1"/>
  <c r="BS34" i="1"/>
  <c r="BS33" i="1"/>
  <c r="BS32" i="1"/>
  <c r="BS31" i="1"/>
  <c r="BS30" i="1"/>
  <c r="BS29" i="1"/>
  <c r="BS28" i="1"/>
  <c r="BS27" i="1"/>
  <c r="BS26" i="1"/>
  <c r="BS25" i="1"/>
  <c r="CC53" i="1"/>
  <c r="CC52" i="1"/>
  <c r="CC51" i="1"/>
  <c r="CC50" i="1"/>
  <c r="CC49" i="1"/>
  <c r="CC48" i="1"/>
  <c r="CC47" i="1"/>
  <c r="CC46" i="1"/>
  <c r="CC45" i="1"/>
  <c r="CC44" i="1"/>
  <c r="CC43" i="1"/>
  <c r="CC42" i="1"/>
  <c r="CC41" i="1"/>
  <c r="CC40" i="1"/>
  <c r="CC39" i="1"/>
  <c r="CC38" i="1"/>
  <c r="CC37" i="1"/>
  <c r="CC36" i="1"/>
  <c r="CC35" i="1"/>
  <c r="CC34" i="1"/>
  <c r="CC33" i="1"/>
  <c r="CC32" i="1"/>
  <c r="CC31" i="1"/>
  <c r="CC30" i="1"/>
  <c r="CC29" i="1"/>
  <c r="CC28" i="1"/>
  <c r="CC27" i="1"/>
  <c r="CC26" i="1"/>
  <c r="CC25" i="1"/>
  <c r="CC24" i="1"/>
  <c r="CH53" i="1" l="1"/>
  <c r="CG53" i="1"/>
  <c r="CF53" i="1"/>
  <c r="CE53" i="1"/>
  <c r="CD53" i="1"/>
  <c r="BZ53" i="1"/>
  <c r="BY53" i="1"/>
  <c r="BX53" i="1"/>
  <c r="BW53" i="1"/>
  <c r="BV53" i="1"/>
  <c r="BU53" i="1"/>
  <c r="BT53" i="1"/>
  <c r="BQ53" i="1"/>
  <c r="CH52" i="1"/>
  <c r="CG52" i="1"/>
  <c r="CF52" i="1"/>
  <c r="CE52" i="1"/>
  <c r="CD52" i="1"/>
  <c r="BZ52" i="1"/>
  <c r="BY52" i="1"/>
  <c r="BX52" i="1"/>
  <c r="BW52" i="1"/>
  <c r="BV52" i="1"/>
  <c r="BU52" i="1"/>
  <c r="BT52" i="1"/>
  <c r="BQ52" i="1"/>
  <c r="CH51" i="1"/>
  <c r="CG51" i="1"/>
  <c r="CF51" i="1"/>
  <c r="CE51" i="1"/>
  <c r="CD51" i="1"/>
  <c r="BZ51" i="1"/>
  <c r="BY51" i="1"/>
  <c r="BX51" i="1"/>
  <c r="BW51" i="1"/>
  <c r="BV51" i="1"/>
  <c r="BU51" i="1"/>
  <c r="BT51" i="1"/>
  <c r="BQ51" i="1"/>
  <c r="CH50" i="1"/>
  <c r="CG50" i="1"/>
  <c r="CF50" i="1"/>
  <c r="CE50" i="1"/>
  <c r="CD50" i="1"/>
  <c r="BZ50" i="1"/>
  <c r="BY50" i="1"/>
  <c r="BX50" i="1"/>
  <c r="BW50" i="1"/>
  <c r="BV50" i="1"/>
  <c r="BU50" i="1"/>
  <c r="BT50" i="1"/>
  <c r="BQ50" i="1"/>
  <c r="CH49" i="1"/>
  <c r="CG49" i="1"/>
  <c r="CF49" i="1"/>
  <c r="CE49" i="1"/>
  <c r="CD49" i="1"/>
  <c r="BZ49" i="1"/>
  <c r="BY49" i="1"/>
  <c r="BX49" i="1"/>
  <c r="BW49" i="1"/>
  <c r="BV49" i="1"/>
  <c r="BU49" i="1"/>
  <c r="BT49" i="1"/>
  <c r="BQ49" i="1"/>
  <c r="CH48" i="1"/>
  <c r="CG48" i="1"/>
  <c r="CF48" i="1"/>
  <c r="CE48" i="1"/>
  <c r="CD48" i="1"/>
  <c r="BZ48" i="1"/>
  <c r="BY48" i="1"/>
  <c r="BX48" i="1"/>
  <c r="BW48" i="1"/>
  <c r="BV48" i="1"/>
  <c r="BU48" i="1"/>
  <c r="BT48" i="1"/>
  <c r="BQ48" i="1"/>
  <c r="CH47" i="1"/>
  <c r="CG47" i="1"/>
  <c r="CF47" i="1"/>
  <c r="CE47" i="1"/>
  <c r="CD47" i="1"/>
  <c r="BZ47" i="1"/>
  <c r="BY47" i="1"/>
  <c r="BX47" i="1"/>
  <c r="BW47" i="1"/>
  <c r="BV47" i="1"/>
  <c r="BU47" i="1"/>
  <c r="BT47" i="1"/>
  <c r="BQ47" i="1"/>
  <c r="CH46" i="1"/>
  <c r="CG46" i="1"/>
  <c r="CF46" i="1"/>
  <c r="CE46" i="1"/>
  <c r="CD46" i="1"/>
  <c r="BZ46" i="1"/>
  <c r="BY46" i="1"/>
  <c r="BX46" i="1"/>
  <c r="BW46" i="1"/>
  <c r="BV46" i="1"/>
  <c r="BU46" i="1"/>
  <c r="BT46" i="1"/>
  <c r="BQ46" i="1"/>
  <c r="CH45" i="1"/>
  <c r="CG45" i="1"/>
  <c r="CF45" i="1"/>
  <c r="CE45" i="1"/>
  <c r="CD45" i="1"/>
  <c r="BZ45" i="1"/>
  <c r="BY45" i="1"/>
  <c r="BX45" i="1"/>
  <c r="BW45" i="1"/>
  <c r="BV45" i="1"/>
  <c r="BU45" i="1"/>
  <c r="BT45" i="1"/>
  <c r="BQ45" i="1"/>
  <c r="CH44" i="1"/>
  <c r="CG44" i="1"/>
  <c r="CF44" i="1"/>
  <c r="CE44" i="1"/>
  <c r="CD44" i="1"/>
  <c r="BZ44" i="1"/>
  <c r="BY44" i="1"/>
  <c r="BX44" i="1"/>
  <c r="BW44" i="1"/>
  <c r="BV44" i="1"/>
  <c r="BU44" i="1"/>
  <c r="BT44" i="1"/>
  <c r="BQ44" i="1"/>
  <c r="CH43" i="1"/>
  <c r="CG43" i="1"/>
  <c r="CF43" i="1"/>
  <c r="CE43" i="1"/>
  <c r="CD43" i="1"/>
  <c r="BZ43" i="1"/>
  <c r="BY43" i="1"/>
  <c r="BX43" i="1"/>
  <c r="BW43" i="1"/>
  <c r="BV43" i="1"/>
  <c r="BU43" i="1"/>
  <c r="BT43" i="1"/>
  <c r="BQ43" i="1"/>
  <c r="CH42" i="1"/>
  <c r="CG42" i="1"/>
  <c r="CF42" i="1"/>
  <c r="CE42" i="1"/>
  <c r="CD42" i="1"/>
  <c r="BZ42" i="1"/>
  <c r="BY42" i="1"/>
  <c r="BX42" i="1"/>
  <c r="BW42" i="1"/>
  <c r="BV42" i="1"/>
  <c r="BU42" i="1"/>
  <c r="BT42" i="1"/>
  <c r="BQ42" i="1"/>
  <c r="CH41" i="1"/>
  <c r="CG41" i="1"/>
  <c r="CF41" i="1"/>
  <c r="CE41" i="1"/>
  <c r="CD41" i="1"/>
  <c r="BZ41" i="1"/>
  <c r="BY41" i="1"/>
  <c r="BX41" i="1"/>
  <c r="BW41" i="1"/>
  <c r="BV41" i="1"/>
  <c r="BU41" i="1"/>
  <c r="BT41" i="1"/>
  <c r="BQ41" i="1"/>
  <c r="CH40" i="1"/>
  <c r="CG40" i="1"/>
  <c r="CF40" i="1"/>
  <c r="CE40" i="1"/>
  <c r="CD40" i="1"/>
  <c r="BZ40" i="1"/>
  <c r="BY40" i="1"/>
  <c r="BX40" i="1"/>
  <c r="BW40" i="1"/>
  <c r="BV40" i="1"/>
  <c r="BU40" i="1"/>
  <c r="BT40" i="1"/>
  <c r="BQ40" i="1"/>
  <c r="CH39" i="1"/>
  <c r="CG39" i="1"/>
  <c r="CF39" i="1"/>
  <c r="CE39" i="1"/>
  <c r="CD39" i="1"/>
  <c r="BZ39" i="1"/>
  <c r="BY39" i="1"/>
  <c r="BX39" i="1"/>
  <c r="BW39" i="1"/>
  <c r="BV39" i="1"/>
  <c r="BU39" i="1"/>
  <c r="BT39" i="1"/>
  <c r="BQ39" i="1"/>
  <c r="CH38" i="1"/>
  <c r="CG38" i="1"/>
  <c r="CF38" i="1"/>
  <c r="CE38" i="1"/>
  <c r="CD38" i="1"/>
  <c r="BZ38" i="1"/>
  <c r="BY38" i="1"/>
  <c r="BX38" i="1"/>
  <c r="BW38" i="1"/>
  <c r="BV38" i="1"/>
  <c r="BU38" i="1"/>
  <c r="BT38" i="1"/>
  <c r="BQ38" i="1"/>
  <c r="CH37" i="1"/>
  <c r="CG37" i="1"/>
  <c r="CF37" i="1"/>
  <c r="CE37" i="1"/>
  <c r="CD37" i="1"/>
  <c r="BZ37" i="1"/>
  <c r="BY37" i="1"/>
  <c r="BX37" i="1"/>
  <c r="BW37" i="1"/>
  <c r="BV37" i="1"/>
  <c r="BU37" i="1"/>
  <c r="BT37" i="1"/>
  <c r="BQ37" i="1"/>
  <c r="CH36" i="1"/>
  <c r="CG36" i="1"/>
  <c r="CF36" i="1"/>
  <c r="CE36" i="1"/>
  <c r="CD36" i="1"/>
  <c r="BZ36" i="1"/>
  <c r="BY36" i="1"/>
  <c r="BX36" i="1"/>
  <c r="BW36" i="1"/>
  <c r="BV36" i="1"/>
  <c r="BU36" i="1"/>
  <c r="BT36" i="1"/>
  <c r="BQ36" i="1"/>
  <c r="CH35" i="1"/>
  <c r="CG35" i="1"/>
  <c r="CF35" i="1"/>
  <c r="CE35" i="1"/>
  <c r="CD35" i="1"/>
  <c r="BZ35" i="1"/>
  <c r="BY35" i="1"/>
  <c r="BX35" i="1"/>
  <c r="BW35" i="1"/>
  <c r="BV35" i="1"/>
  <c r="BU35" i="1"/>
  <c r="BT35" i="1"/>
  <c r="BQ35" i="1"/>
  <c r="CH34" i="1"/>
  <c r="CG34" i="1"/>
  <c r="CF34" i="1"/>
  <c r="CE34" i="1"/>
  <c r="CD34" i="1"/>
  <c r="BZ34" i="1"/>
  <c r="BY34" i="1"/>
  <c r="BX34" i="1"/>
  <c r="BW34" i="1"/>
  <c r="BV34" i="1"/>
  <c r="BU34" i="1"/>
  <c r="BT34" i="1"/>
  <c r="BQ34" i="1"/>
  <c r="CH33" i="1"/>
  <c r="CG33" i="1"/>
  <c r="CF33" i="1"/>
  <c r="CE33" i="1"/>
  <c r="CD33" i="1"/>
  <c r="BZ33" i="1"/>
  <c r="BY33" i="1"/>
  <c r="BX33" i="1"/>
  <c r="BW33" i="1"/>
  <c r="BV33" i="1"/>
  <c r="BU33" i="1"/>
  <c r="BT33" i="1"/>
  <c r="BQ33" i="1"/>
  <c r="CH32" i="1"/>
  <c r="CG32" i="1"/>
  <c r="CF32" i="1"/>
  <c r="CE32" i="1"/>
  <c r="CD32" i="1"/>
  <c r="BZ32" i="1"/>
  <c r="BY32" i="1"/>
  <c r="BX32" i="1"/>
  <c r="BW32" i="1"/>
  <c r="BV32" i="1"/>
  <c r="BU32" i="1"/>
  <c r="BT32" i="1"/>
  <c r="BQ32" i="1"/>
  <c r="CH31" i="1"/>
  <c r="CG31" i="1"/>
  <c r="CF31" i="1"/>
  <c r="CE31" i="1"/>
  <c r="CD31" i="1"/>
  <c r="BZ31" i="1"/>
  <c r="BY31" i="1"/>
  <c r="BX31" i="1"/>
  <c r="BW31" i="1"/>
  <c r="BV31" i="1"/>
  <c r="BU31" i="1"/>
  <c r="BT31" i="1"/>
  <c r="BQ31" i="1"/>
  <c r="CH30" i="1"/>
  <c r="CG30" i="1"/>
  <c r="CF30" i="1"/>
  <c r="CE30" i="1"/>
  <c r="CD30" i="1"/>
  <c r="BZ30" i="1"/>
  <c r="BY30" i="1"/>
  <c r="BX30" i="1"/>
  <c r="BW30" i="1"/>
  <c r="BV30" i="1"/>
  <c r="BU30" i="1"/>
  <c r="BT30" i="1"/>
  <c r="BQ30" i="1"/>
  <c r="CH29" i="1"/>
  <c r="CG29" i="1"/>
  <c r="CF29" i="1"/>
  <c r="CE29" i="1"/>
  <c r="CD29" i="1"/>
  <c r="BZ29" i="1"/>
  <c r="BY29" i="1"/>
  <c r="BX29" i="1"/>
  <c r="BW29" i="1"/>
  <c r="BV29" i="1"/>
  <c r="BU29" i="1"/>
  <c r="BT29" i="1"/>
  <c r="BQ29" i="1"/>
  <c r="CH28" i="1"/>
  <c r="CG28" i="1"/>
  <c r="CF28" i="1"/>
  <c r="CE28" i="1"/>
  <c r="CD28" i="1"/>
  <c r="BZ28" i="1"/>
  <c r="BY28" i="1"/>
  <c r="BX28" i="1"/>
  <c r="BW28" i="1"/>
  <c r="BV28" i="1"/>
  <c r="BU28" i="1"/>
  <c r="BT28" i="1"/>
  <c r="BQ28" i="1"/>
  <c r="CH27" i="1"/>
  <c r="CG27" i="1"/>
  <c r="CF27" i="1"/>
  <c r="CE27" i="1"/>
  <c r="CD27" i="1"/>
  <c r="BZ27" i="1"/>
  <c r="BY27" i="1"/>
  <c r="BX27" i="1"/>
  <c r="BW27" i="1"/>
  <c r="BV27" i="1"/>
  <c r="BU27" i="1"/>
  <c r="BT27" i="1"/>
  <c r="BQ27" i="1"/>
  <c r="CH26" i="1"/>
  <c r="CG26" i="1"/>
  <c r="CF26" i="1"/>
  <c r="CE26" i="1"/>
  <c r="CD26" i="1"/>
  <c r="BZ26" i="1"/>
  <c r="BY26" i="1"/>
  <c r="BX26" i="1"/>
  <c r="BW26" i="1"/>
  <c r="BV26" i="1"/>
  <c r="BU26" i="1"/>
  <c r="BT26" i="1"/>
  <c r="BQ26" i="1"/>
  <c r="CH25" i="1"/>
  <c r="CG25" i="1"/>
  <c r="CF25" i="1"/>
  <c r="CE25" i="1"/>
  <c r="CD25" i="1"/>
  <c r="BZ25" i="1"/>
  <c r="BY25" i="1"/>
  <c r="BX25" i="1"/>
  <c r="BW25" i="1"/>
  <c r="BV25" i="1"/>
  <c r="BU25" i="1"/>
  <c r="BT25" i="1"/>
  <c r="BQ25" i="1"/>
  <c r="CA30" i="1" l="1"/>
  <c r="BP30" i="1" s="1"/>
  <c r="CA32" i="1"/>
  <c r="BP32" i="1" s="1"/>
  <c r="CA34" i="1"/>
  <c r="BP34" i="1" s="1"/>
  <c r="CA36" i="1"/>
  <c r="BP36" i="1" s="1"/>
  <c r="CA38" i="1"/>
  <c r="BP38" i="1" s="1"/>
  <c r="CA40" i="1"/>
  <c r="BP40" i="1" s="1"/>
  <c r="CA42" i="1"/>
  <c r="BP42" i="1" s="1"/>
  <c r="CA44" i="1"/>
  <c r="BP44" i="1" s="1"/>
  <c r="CA46" i="1"/>
  <c r="BP46" i="1" s="1"/>
  <c r="CA48" i="1"/>
  <c r="BP48" i="1" s="1"/>
  <c r="CA50" i="1"/>
  <c r="BP50" i="1" s="1"/>
  <c r="CA52" i="1"/>
  <c r="BP52" i="1" s="1"/>
  <c r="CA26" i="1"/>
  <c r="BP26" i="1" s="1"/>
  <c r="CA28" i="1"/>
  <c r="BP28" i="1" s="1"/>
  <c r="CA25" i="1"/>
  <c r="BP25" i="1" s="1"/>
  <c r="CA27" i="1"/>
  <c r="BP27" i="1" s="1"/>
  <c r="CA29" i="1"/>
  <c r="BP29" i="1" s="1"/>
  <c r="CA31" i="1"/>
  <c r="BP31" i="1" s="1"/>
  <c r="CA33" i="1"/>
  <c r="BP33" i="1" s="1"/>
  <c r="CA35" i="1"/>
  <c r="BP35" i="1" s="1"/>
  <c r="CA37" i="1"/>
  <c r="BP37" i="1" s="1"/>
  <c r="CA39" i="1"/>
  <c r="BP39" i="1" s="1"/>
  <c r="CA41" i="1"/>
  <c r="BP41" i="1" s="1"/>
  <c r="CA43" i="1"/>
  <c r="BP43" i="1" s="1"/>
  <c r="CA45" i="1"/>
  <c r="BP45" i="1" s="1"/>
  <c r="CA47" i="1"/>
  <c r="BP47" i="1" s="1"/>
  <c r="CA49" i="1"/>
  <c r="BP49" i="1" s="1"/>
  <c r="CA51" i="1"/>
  <c r="BP51" i="1" s="1"/>
  <c r="CA53" i="1"/>
  <c r="BP53" i="1" s="1"/>
  <c r="BT24" i="1"/>
  <c r="BY24" i="1"/>
  <c r="BV24" i="1"/>
  <c r="BU24" i="1"/>
  <c r="BZ24" i="1"/>
  <c r="BX24" i="1"/>
  <c r="BW24" i="1"/>
  <c r="CG24" i="1"/>
  <c r="CF24" i="1"/>
  <c r="CE24" i="1"/>
  <c r="CD24" i="1"/>
  <c r="CH24" i="1"/>
  <c r="BO1" i="1" l="1"/>
  <c r="CA24" i="1"/>
  <c r="BP24" i="1" s="1"/>
  <c r="BO3" i="1" s="1"/>
  <c r="BP1" i="1" l="1"/>
  <c r="BP2" i="1"/>
  <c r="BC43" i="1"/>
  <c r="BA43" i="1"/>
  <c r="AY43" i="1"/>
  <c r="AW43" i="1"/>
  <c r="G43" i="1"/>
  <c r="E43" i="1"/>
  <c r="C43" i="1"/>
  <c r="BC42" i="1"/>
  <c r="BA42" i="1"/>
  <c r="AY42" i="1"/>
  <c r="AW42" i="1"/>
  <c r="G42" i="1"/>
  <c r="E42" i="1"/>
  <c r="C42" i="1"/>
  <c r="BC41" i="1"/>
  <c r="BA41" i="1"/>
  <c r="AY41" i="1"/>
  <c r="AW41" i="1"/>
  <c r="G41" i="1"/>
  <c r="E41" i="1"/>
  <c r="C41" i="1"/>
  <c r="BC40" i="1"/>
  <c r="BA40" i="1"/>
  <c r="AY40" i="1"/>
  <c r="AW40" i="1"/>
  <c r="G40" i="1"/>
  <c r="E40" i="1"/>
  <c r="C40" i="1"/>
  <c r="BC39" i="1"/>
  <c r="BA39" i="1"/>
  <c r="AY39" i="1"/>
  <c r="AW39" i="1"/>
  <c r="G39" i="1"/>
  <c r="E39" i="1"/>
  <c r="C39" i="1"/>
  <c r="BC38" i="1"/>
  <c r="BA38" i="1"/>
  <c r="AY38" i="1"/>
  <c r="AW38" i="1"/>
  <c r="G38" i="1"/>
  <c r="E38" i="1"/>
  <c r="C38" i="1"/>
  <c r="BC37" i="1"/>
  <c r="BA37" i="1"/>
  <c r="AY37" i="1"/>
  <c r="AW37" i="1"/>
  <c r="G37" i="1"/>
  <c r="E37" i="1"/>
  <c r="C37" i="1"/>
  <c r="BC36" i="1"/>
  <c r="BA36" i="1"/>
  <c r="AY36" i="1"/>
  <c r="AW36" i="1"/>
  <c r="G36" i="1"/>
  <c r="E36" i="1"/>
  <c r="C36" i="1"/>
  <c r="BC35" i="1"/>
  <c r="BA35" i="1"/>
  <c r="AY35" i="1"/>
  <c r="AW35" i="1"/>
  <c r="G35" i="1"/>
  <c r="E35" i="1"/>
  <c r="C35" i="1"/>
  <c r="BC34" i="1"/>
  <c r="BA34" i="1"/>
  <c r="AY34" i="1"/>
  <c r="AW34" i="1"/>
  <c r="G34" i="1"/>
  <c r="E34" i="1"/>
  <c r="C34" i="1"/>
  <c r="C25" i="1" l="1"/>
  <c r="C26" i="1"/>
  <c r="C27" i="1"/>
  <c r="C28" i="1"/>
  <c r="C29" i="1"/>
  <c r="C30" i="1"/>
  <c r="C31" i="1"/>
  <c r="C32" i="1"/>
  <c r="C33" i="1"/>
  <c r="C44" i="1"/>
  <c r="C45" i="1"/>
  <c r="C46" i="1"/>
  <c r="C47" i="1"/>
  <c r="C48" i="1"/>
  <c r="C49" i="1"/>
  <c r="C50" i="1"/>
  <c r="C51" i="1"/>
  <c r="C52" i="1"/>
  <c r="C53" i="1"/>
  <c r="C24" i="1"/>
  <c r="BO9" i="1" l="1"/>
  <c r="BN9" i="1"/>
  <c r="BA26" i="1" l="1"/>
  <c r="BA27" i="1"/>
  <c r="BA28" i="1"/>
  <c r="BA29" i="1"/>
  <c r="BA30" i="1"/>
  <c r="BA31" i="1"/>
  <c r="BA32" i="1"/>
  <c r="BA33" i="1"/>
  <c r="BA44" i="1"/>
  <c r="BA45" i="1"/>
  <c r="BA46" i="1"/>
  <c r="BA47" i="1"/>
  <c r="BA48" i="1"/>
  <c r="BA49" i="1"/>
  <c r="BA50" i="1"/>
  <c r="BA51" i="1"/>
  <c r="BA52" i="1"/>
  <c r="BA53" i="1"/>
  <c r="BA25" i="1"/>
  <c r="BA24" i="1"/>
  <c r="BM9" i="1" l="1"/>
  <c r="BL9" i="1"/>
  <c r="BK9" i="1"/>
  <c r="BJ9" i="1"/>
  <c r="BI9" i="1"/>
  <c r="BH9" i="1"/>
  <c r="BG9" i="1"/>
  <c r="BF9" i="1"/>
  <c r="BE9" i="1"/>
  <c r="AW25" i="1"/>
  <c r="BD9" i="1"/>
  <c r="BC8" i="1"/>
  <c r="BC9" i="1"/>
  <c r="BC10" i="1"/>
  <c r="BC11" i="1"/>
  <c r="BC12" i="1"/>
  <c r="BC13" i="1"/>
  <c r="BC14" i="1"/>
  <c r="BC15" i="1"/>
  <c r="BC16" i="1"/>
  <c r="BC17" i="1"/>
  <c r="BC18" i="1"/>
  <c r="BC7" i="1"/>
  <c r="BA8" i="1"/>
  <c r="BA9" i="1"/>
  <c r="BA10" i="1"/>
  <c r="BA11" i="1"/>
  <c r="BA12" i="1"/>
  <c r="BA13" i="1"/>
  <c r="BA14" i="1"/>
  <c r="BA15" i="1"/>
  <c r="BA7" i="1"/>
  <c r="AY8" i="1"/>
  <c r="AY9" i="1"/>
  <c r="AY10" i="1"/>
  <c r="AY11" i="1"/>
  <c r="AY12" i="1"/>
  <c r="AY7" i="1"/>
  <c r="AW8" i="1"/>
  <c r="AW9" i="1"/>
  <c r="AW10" i="1"/>
  <c r="AW11" i="1"/>
  <c r="AW12" i="1"/>
  <c r="AW13" i="1"/>
  <c r="AW7" i="1"/>
  <c r="H9" i="1"/>
  <c r="G8" i="1"/>
  <c r="G7" i="1"/>
  <c r="E8" i="1"/>
  <c r="E9" i="1"/>
  <c r="E10" i="1"/>
  <c r="E11" i="1"/>
  <c r="E7" i="1"/>
  <c r="C8" i="1"/>
  <c r="C9" i="1"/>
  <c r="C10" i="1"/>
  <c r="C11" i="1"/>
  <c r="C7" i="1"/>
  <c r="I9" i="1" l="1"/>
  <c r="J9" i="1"/>
  <c r="K9" i="1"/>
  <c r="L9" i="1"/>
  <c r="M9" i="1"/>
  <c r="N9" i="1"/>
  <c r="O9" i="1"/>
  <c r="P9" i="1"/>
  <c r="Q9" i="1"/>
  <c r="AA9" i="1"/>
  <c r="AB9" i="1"/>
  <c r="AC9" i="1"/>
  <c r="AD9" i="1"/>
  <c r="AE9" i="1"/>
  <c r="AF9" i="1"/>
  <c r="AG9" i="1"/>
  <c r="AH9" i="1"/>
  <c r="AI9" i="1"/>
  <c r="AJ9" i="1"/>
  <c r="AK9" i="1"/>
  <c r="AL9" i="1"/>
  <c r="AM9" i="1"/>
  <c r="AN9" i="1"/>
  <c r="AO9" i="1"/>
  <c r="AP9" i="1"/>
  <c r="AQ9" i="1"/>
  <c r="AR9" i="1"/>
  <c r="AS9" i="1"/>
  <c r="AT9" i="1"/>
  <c r="AU9" i="1"/>
  <c r="E24" i="1"/>
  <c r="G24" i="1"/>
  <c r="AY24" i="1"/>
  <c r="BC24" i="1"/>
  <c r="E25" i="1"/>
  <c r="G25" i="1"/>
  <c r="AY25" i="1"/>
  <c r="BC25" i="1"/>
  <c r="E26" i="1"/>
  <c r="G26" i="1"/>
  <c r="AW26" i="1"/>
  <c r="AY26" i="1"/>
  <c r="BC26" i="1"/>
  <c r="E27" i="1"/>
  <c r="G27" i="1"/>
  <c r="AW27" i="1"/>
  <c r="AY27" i="1"/>
  <c r="BC27" i="1"/>
  <c r="E28" i="1"/>
  <c r="G28" i="1"/>
  <c r="AW28" i="1"/>
  <c r="AY28" i="1"/>
  <c r="BC28" i="1"/>
  <c r="E29" i="1"/>
  <c r="G29" i="1"/>
  <c r="AW29" i="1"/>
  <c r="AY29" i="1"/>
  <c r="BC29" i="1"/>
  <c r="E30" i="1"/>
  <c r="G30" i="1"/>
  <c r="AW30" i="1"/>
  <c r="AY30" i="1"/>
  <c r="BC30" i="1"/>
  <c r="E31" i="1"/>
  <c r="G31" i="1"/>
  <c r="AW31" i="1"/>
  <c r="AY31" i="1"/>
  <c r="BC31" i="1"/>
  <c r="E32" i="1"/>
  <c r="G32" i="1"/>
  <c r="AW32" i="1"/>
  <c r="AY32" i="1"/>
  <c r="BC32" i="1"/>
  <c r="E33" i="1"/>
  <c r="G33" i="1"/>
  <c r="AW33" i="1"/>
  <c r="AY33" i="1"/>
  <c r="BC33" i="1"/>
  <c r="E44" i="1"/>
  <c r="G44" i="1"/>
  <c r="AW44" i="1"/>
  <c r="AY44" i="1"/>
  <c r="BC44" i="1"/>
  <c r="E45" i="1"/>
  <c r="G45" i="1"/>
  <c r="AW45" i="1"/>
  <c r="AY45" i="1"/>
  <c r="BC45" i="1"/>
  <c r="E46" i="1"/>
  <c r="G46" i="1"/>
  <c r="AW46" i="1"/>
  <c r="AY46" i="1"/>
  <c r="BC46" i="1"/>
  <c r="E47" i="1"/>
  <c r="G47" i="1"/>
  <c r="AW47" i="1"/>
  <c r="AY47" i="1"/>
  <c r="BC47" i="1"/>
  <c r="E48" i="1"/>
  <c r="G48" i="1"/>
  <c r="AW48" i="1"/>
  <c r="AY48" i="1"/>
  <c r="BC48" i="1"/>
  <c r="E49" i="1"/>
  <c r="G49" i="1"/>
  <c r="AW49" i="1"/>
  <c r="AY49" i="1"/>
  <c r="BC49" i="1"/>
  <c r="E50" i="1"/>
  <c r="G50" i="1"/>
  <c r="AW50" i="1"/>
  <c r="AY50" i="1"/>
  <c r="BC50" i="1"/>
  <c r="E51" i="1"/>
  <c r="G51" i="1"/>
  <c r="AW51" i="1"/>
  <c r="AY51" i="1"/>
  <c r="BC51" i="1"/>
  <c r="E52" i="1"/>
  <c r="G52" i="1"/>
  <c r="AW52" i="1"/>
  <c r="AY52" i="1"/>
  <c r="BC52" i="1"/>
  <c r="E53" i="1"/>
  <c r="G53" i="1"/>
  <c r="AW53" i="1"/>
  <c r="AY53" i="1"/>
  <c r="BC53" i="1"/>
  <c r="AU10" i="1" l="1"/>
  <c r="AI10" i="1"/>
  <c r="AC10" i="1"/>
  <c r="Q10" i="1"/>
  <c r="N10" i="1"/>
</calcChain>
</file>

<file path=xl/comments1.xml><?xml version="1.0" encoding="utf-8"?>
<comments xmlns="http://schemas.openxmlformats.org/spreadsheetml/2006/main">
  <authors>
    <author>m</author>
    <author>y-okuda</author>
    <author>文部科学省</author>
  </authors>
  <commentList>
    <comment ref="C2" authorId="0" shapeId="0">
      <text>
        <r>
          <rPr>
            <b/>
            <sz val="9"/>
            <color indexed="81"/>
            <rFont val="MS P ゴシック"/>
            <family val="3"/>
            <charset val="128"/>
          </rPr>
          <t>国立
私立
株立</t>
        </r>
      </text>
    </comment>
    <comment ref="I5" authorId="1" shapeId="0">
      <text>
        <r>
          <rPr>
            <b/>
            <sz val="12"/>
            <color indexed="81"/>
            <rFont val="ＭＳ Ｐゴシック"/>
            <family val="3"/>
            <charset val="128"/>
          </rPr>
          <t>記入例：５人（中３）、２人（中１）</t>
        </r>
      </text>
    </comment>
    <comment ref="AZ5" authorId="1" shapeId="0">
      <text>
        <r>
          <rPr>
            <b/>
            <sz val="12"/>
            <color indexed="81"/>
            <rFont val="ＭＳ Ｐゴシック"/>
            <family val="3"/>
            <charset val="128"/>
          </rPr>
          <t>ア素手で殴る
イ棒などで殴る
ウ蹴る
エ投げる・転倒させる
オ殴る及び蹴る等
カその他</t>
        </r>
      </text>
    </comment>
    <comment ref="BB5" authorId="1" shapeId="0">
      <text>
        <r>
          <rPr>
            <b/>
            <sz val="12"/>
            <color indexed="81"/>
            <rFont val="ＭＳ Ｐゴシック"/>
            <family val="3"/>
            <charset val="128"/>
          </rPr>
          <t>ア死亡
イ骨折・挫折など
ウ鼓膜損傷
エ外傷
オ打撲（頭）
カ打撲（顔）
キ打撲（足）
ク打撲（オ～キ以外）
ケ鼻血
コ髪を切られる
サその他
シ傷害なし</t>
        </r>
      </text>
    </comment>
    <comment ref="BD5" authorId="1" shapeId="0">
      <text>
        <r>
          <rPr>
            <b/>
            <sz val="12"/>
            <color indexed="81"/>
            <rFont val="ＭＳ Ｐゴシック"/>
            <family val="3"/>
            <charset val="128"/>
          </rPr>
          <t>ア児童生徒の訴え
イ保護者の訴え
ウ教員の申告
エ第三者の通報
オその他</t>
        </r>
      </text>
    </comment>
    <comment ref="BI5" authorId="1" shapeId="0">
      <text>
        <r>
          <rPr>
            <b/>
            <sz val="12"/>
            <color indexed="81"/>
            <rFont val="ＭＳ Ｐゴシック"/>
            <family val="3"/>
            <charset val="128"/>
          </rPr>
          <t>ア当事者教員
イその他教員
ウ被害児童生徒
エその他児童生徒
オ保護者
カその他（第三者）</t>
        </r>
      </text>
    </comment>
    <comment ref="B6" authorId="2" shapeId="0">
      <text>
        <r>
          <rPr>
            <b/>
            <sz val="12"/>
            <color indexed="81"/>
            <rFont val="ＭＳ Ｐゴシック"/>
            <family val="3"/>
            <charset val="128"/>
          </rPr>
          <t>ア小学校
イ中学校
ウ高等学校
エ中等教育学校
オ特別支援学校</t>
        </r>
      </text>
    </comment>
    <comment ref="D6" authorId="2" shapeId="0">
      <text>
        <r>
          <rPr>
            <b/>
            <sz val="12"/>
            <color indexed="81"/>
            <rFont val="ＭＳ Ｐゴシック"/>
            <family val="3"/>
            <charset val="128"/>
          </rPr>
          <t xml:space="preserve">ア２０歳代
イ３０歳代
ウ４０歳代
エ５０歳代
オ６０歳代以上
</t>
        </r>
      </text>
    </comment>
    <comment ref="F6" authorId="2" shapeId="0">
      <text>
        <r>
          <rPr>
            <b/>
            <sz val="12"/>
            <color indexed="81"/>
            <rFont val="ＭＳ Ｐゴシック"/>
            <family val="3"/>
            <charset val="128"/>
          </rPr>
          <t>ア男性
イ女性</t>
        </r>
      </text>
    </comment>
    <comment ref="H20" authorId="2" shapeId="0">
      <text>
        <r>
          <rPr>
            <b/>
            <sz val="12"/>
            <color indexed="10"/>
            <rFont val="ＭＳ Ｐゴシック"/>
            <family val="3"/>
            <charset val="128"/>
          </rPr>
          <t>任意の数字でよいが、確実に記載のこと。
必ず、同一校は同一の番号とすること。</t>
        </r>
        <r>
          <rPr>
            <sz val="12"/>
            <color indexed="81"/>
            <rFont val="ＭＳ Ｐゴシック"/>
            <family val="3"/>
            <charset val="128"/>
          </rPr>
          <t xml:space="preserve">
</t>
        </r>
      </text>
    </comment>
    <comment ref="I20" authorId="1" shapeId="0">
      <text>
        <r>
          <rPr>
            <b/>
            <sz val="12"/>
            <color indexed="81"/>
            <rFont val="ＭＳ Ｐゴシック"/>
            <family val="3"/>
            <charset val="128"/>
          </rPr>
          <t>記入例：５人（中３）、２人（中１）</t>
        </r>
      </text>
    </comment>
    <comment ref="AZ20" authorId="1" shapeId="0">
      <text>
        <r>
          <rPr>
            <b/>
            <sz val="12"/>
            <color indexed="81"/>
            <rFont val="ＭＳ Ｐゴシック"/>
            <family val="3"/>
            <charset val="128"/>
          </rPr>
          <t>ア素手で殴る・叩く
イ棒などで殴る・叩く
ウ蹴る・踏みつける
エ投げる・突き飛ばす・転倒させる
オつねる・ひっかく
カ物をぶつける・投げつける
キ長時間教室等に留め置く
ク長時間正座など一定の姿勢を保持させる
ケその他</t>
        </r>
      </text>
    </comment>
    <comment ref="BB20" authorId="1" shapeId="0">
      <text>
        <r>
          <rPr>
            <b/>
            <sz val="12"/>
            <color indexed="81"/>
            <rFont val="ＭＳ Ｐゴシック"/>
            <family val="3"/>
            <charset val="128"/>
          </rPr>
          <t>ア死亡
イ骨折・挫折など
ウ鼓膜損傷
エ外傷
オ打撲（頭）
カ打撲（顔）
キ打撲（足）
ク打撲（オ～キ以外）
ケ鼻血
コ髪を切られる
サその他
シ傷害なし</t>
        </r>
      </text>
    </comment>
    <comment ref="BD20" authorId="1" shapeId="0">
      <text>
        <r>
          <rPr>
            <b/>
            <sz val="12"/>
            <color indexed="81"/>
            <rFont val="ＭＳ Ｐゴシック"/>
            <family val="3"/>
            <charset val="128"/>
          </rPr>
          <t>ア児童生徒の訴え
イ保護者の訴え
ウ教員の申告
エ第三者の通報
オその他</t>
        </r>
      </text>
    </comment>
    <comment ref="BI20" authorId="1" shapeId="0">
      <text>
        <r>
          <rPr>
            <b/>
            <sz val="12"/>
            <color indexed="81"/>
            <rFont val="ＭＳ Ｐゴシック"/>
            <family val="3"/>
            <charset val="128"/>
          </rPr>
          <t>ア当事者教員
イその他教員
ウ被害児童生徒
エその他児童生徒
オ保護者
カその他（第三者）</t>
        </r>
      </text>
    </comment>
    <comment ref="B23" authorId="2" shapeId="0">
      <text>
        <r>
          <rPr>
            <b/>
            <sz val="12"/>
            <color indexed="81"/>
            <rFont val="ＭＳ Ｐゴシック"/>
            <family val="3"/>
            <charset val="128"/>
          </rPr>
          <t>ア小学校
イ中学校
ウ義務教育学校
エ高等学校
オ中等教育学校
カ特別支援学校</t>
        </r>
      </text>
    </comment>
    <comment ref="D23" authorId="2" shapeId="0">
      <text>
        <r>
          <rPr>
            <b/>
            <sz val="12"/>
            <color indexed="81"/>
            <rFont val="ＭＳ Ｐゴシック"/>
            <family val="3"/>
            <charset val="128"/>
          </rPr>
          <t xml:space="preserve">ア２０歳代
イ３０歳代
ウ４０歳代
エ５０歳代
オ６０歳代以上
</t>
        </r>
      </text>
    </comment>
    <comment ref="F23" authorId="2" shapeId="0">
      <text>
        <r>
          <rPr>
            <b/>
            <sz val="12"/>
            <color indexed="81"/>
            <rFont val="ＭＳ Ｐゴシック"/>
            <family val="3"/>
            <charset val="128"/>
          </rPr>
          <t>ア男性
イ女性</t>
        </r>
      </text>
    </comment>
    <comment ref="AV23" authorId="1" shapeId="0">
      <text>
        <r>
          <rPr>
            <b/>
            <sz val="12"/>
            <color indexed="81"/>
            <rFont val="ＭＳ Ｐゴシック"/>
            <family val="3"/>
            <charset val="128"/>
          </rPr>
          <t>ア授業中
イ放課後
ウ休み時間
エ部活動
オ学校行事
カホームルーム
キその他</t>
        </r>
      </text>
    </comment>
    <comment ref="AX23" authorId="1" shapeId="0">
      <text>
        <r>
          <rPr>
            <b/>
            <sz val="12"/>
            <color indexed="81"/>
            <rFont val="ＭＳ Ｐゴシック"/>
            <family val="3"/>
            <charset val="128"/>
          </rPr>
          <t xml:space="preserve">ア教室
イ職員室
ウ運動場、体育館
エ生徒指導室
オ廊下、階段
カその他
</t>
        </r>
      </text>
    </comment>
  </commentList>
</comments>
</file>

<file path=xl/sharedStrings.xml><?xml version="1.0" encoding="utf-8"?>
<sst xmlns="http://schemas.openxmlformats.org/spreadsheetml/2006/main" count="227" uniqueCount="98">
  <si>
    <t>[場所]</t>
    <rPh sb="1" eb="3">
      <t>バショ</t>
    </rPh>
    <phoneticPr fontId="4"/>
  </si>
  <si>
    <t>[場面]</t>
    <rPh sb="1" eb="3">
      <t>バメン</t>
    </rPh>
    <phoneticPr fontId="4"/>
  </si>
  <si>
    <t>3年</t>
    <rPh sb="1" eb="2">
      <t>ネン</t>
    </rPh>
    <phoneticPr fontId="4"/>
  </si>
  <si>
    <t>2年</t>
    <rPh sb="1" eb="2">
      <t>ネン</t>
    </rPh>
    <phoneticPr fontId="4"/>
  </si>
  <si>
    <t>1年</t>
    <rPh sb="1" eb="2">
      <t>ネン</t>
    </rPh>
    <phoneticPr fontId="4"/>
  </si>
  <si>
    <t>6年</t>
    <rPh sb="1" eb="2">
      <t>ネン</t>
    </rPh>
    <phoneticPr fontId="4"/>
  </si>
  <si>
    <t>5年</t>
    <rPh sb="1" eb="2">
      <t>ネン</t>
    </rPh>
    <phoneticPr fontId="4"/>
  </si>
  <si>
    <t>4年</t>
    <rPh sb="1" eb="2">
      <t>ネン</t>
    </rPh>
    <phoneticPr fontId="4"/>
  </si>
  <si>
    <t>性別</t>
    <rPh sb="0" eb="2">
      <t>セイベツ</t>
    </rPh>
    <phoneticPr fontId="4"/>
  </si>
  <si>
    <t>年代</t>
    <rPh sb="0" eb="2">
      <t>ネンダイ</t>
    </rPh>
    <phoneticPr fontId="4"/>
  </si>
  <si>
    <t>学校種</t>
    <rPh sb="0" eb="2">
      <t>ガッコウ</t>
    </rPh>
    <rPh sb="2" eb="3">
      <t>シュ</t>
    </rPh>
    <phoneticPr fontId="4"/>
  </si>
  <si>
    <t>高等部</t>
    <rPh sb="0" eb="2">
      <t>コウトウ</t>
    </rPh>
    <rPh sb="2" eb="3">
      <t>ブ</t>
    </rPh>
    <phoneticPr fontId="4"/>
  </si>
  <si>
    <t>中学部</t>
    <rPh sb="0" eb="3">
      <t>チュウガクブ</t>
    </rPh>
    <phoneticPr fontId="4"/>
  </si>
  <si>
    <t>小学部</t>
    <rPh sb="0" eb="2">
      <t>ショウガク</t>
    </rPh>
    <rPh sb="2" eb="3">
      <t>ブ</t>
    </rPh>
    <phoneticPr fontId="4"/>
  </si>
  <si>
    <t>後期</t>
    <rPh sb="0" eb="2">
      <t>コウキ</t>
    </rPh>
    <phoneticPr fontId="4"/>
  </si>
  <si>
    <t>前期</t>
    <rPh sb="0" eb="2">
      <t>ゼンキ</t>
    </rPh>
    <phoneticPr fontId="4"/>
  </si>
  <si>
    <t>カその他（第三者）</t>
    <rPh sb="3" eb="4">
      <t>タ</t>
    </rPh>
    <rPh sb="5" eb="8">
      <t>ダイサンシャ</t>
    </rPh>
    <phoneticPr fontId="4"/>
  </si>
  <si>
    <t>オ保護者</t>
    <rPh sb="1" eb="4">
      <t>ホゴシャ</t>
    </rPh>
    <phoneticPr fontId="4"/>
  </si>
  <si>
    <t>エその他児童生徒</t>
    <rPh sb="3" eb="4">
      <t>タ</t>
    </rPh>
    <rPh sb="4" eb="6">
      <t>ジドウ</t>
    </rPh>
    <rPh sb="6" eb="8">
      <t>セイト</t>
    </rPh>
    <phoneticPr fontId="4"/>
  </si>
  <si>
    <t>ウ被害児童生徒</t>
    <rPh sb="1" eb="3">
      <t>ヒガイ</t>
    </rPh>
    <rPh sb="3" eb="5">
      <t>ジドウ</t>
    </rPh>
    <rPh sb="5" eb="7">
      <t>セイト</t>
    </rPh>
    <phoneticPr fontId="4"/>
  </si>
  <si>
    <t>イその他教員</t>
    <rPh sb="3" eb="4">
      <t>タ</t>
    </rPh>
    <rPh sb="4" eb="6">
      <t>キョウイン</t>
    </rPh>
    <phoneticPr fontId="4"/>
  </si>
  <si>
    <t>ア当事者教員</t>
    <rPh sb="1" eb="4">
      <t>トウジシャ</t>
    </rPh>
    <rPh sb="4" eb="6">
      <t>キョウイン</t>
    </rPh>
    <phoneticPr fontId="4"/>
  </si>
  <si>
    <t>オその他</t>
    <rPh sb="3" eb="4">
      <t>タ</t>
    </rPh>
    <phoneticPr fontId="4"/>
  </si>
  <si>
    <t>エ第三者の通報</t>
    <rPh sb="1" eb="4">
      <t>ダイサンシャ</t>
    </rPh>
    <rPh sb="5" eb="7">
      <t>ツウホウ</t>
    </rPh>
    <phoneticPr fontId="4"/>
  </si>
  <si>
    <t>ウ教員の申告</t>
    <rPh sb="1" eb="3">
      <t>キョウイン</t>
    </rPh>
    <rPh sb="4" eb="6">
      <t>シンコク</t>
    </rPh>
    <phoneticPr fontId="4"/>
  </si>
  <si>
    <t>イ保護者の訴え</t>
    <rPh sb="1" eb="4">
      <t>ホゴシャ</t>
    </rPh>
    <rPh sb="5" eb="6">
      <t>ウッタ</t>
    </rPh>
    <phoneticPr fontId="4"/>
  </si>
  <si>
    <t>ア児童生徒の訴え</t>
    <rPh sb="1" eb="3">
      <t>ジドウ</t>
    </rPh>
    <rPh sb="3" eb="5">
      <t>セイト</t>
    </rPh>
    <rPh sb="6" eb="7">
      <t>ウッタ</t>
    </rPh>
    <phoneticPr fontId="4"/>
  </si>
  <si>
    <t>特別支援学校</t>
    <rPh sb="0" eb="2">
      <t>トクベツ</t>
    </rPh>
    <rPh sb="2" eb="4">
      <t>シエン</t>
    </rPh>
    <rPh sb="4" eb="6">
      <t>ガッコウ</t>
    </rPh>
    <phoneticPr fontId="4"/>
  </si>
  <si>
    <t>中等教育学校</t>
    <rPh sb="0" eb="2">
      <t>チュウトウ</t>
    </rPh>
    <rPh sb="2" eb="4">
      <t>キョウイク</t>
    </rPh>
    <rPh sb="4" eb="6">
      <t>ガッコウ</t>
    </rPh>
    <phoneticPr fontId="4"/>
  </si>
  <si>
    <t>高等学校</t>
    <rPh sb="0" eb="2">
      <t>コウトウ</t>
    </rPh>
    <rPh sb="2" eb="4">
      <t>ガッコウ</t>
    </rPh>
    <phoneticPr fontId="4"/>
  </si>
  <si>
    <t>中学校</t>
    <rPh sb="0" eb="3">
      <t>チュウガッコウ</t>
    </rPh>
    <phoneticPr fontId="4"/>
  </si>
  <si>
    <t>小学校</t>
    <rPh sb="0" eb="3">
      <t>ショウガッコウ</t>
    </rPh>
    <phoneticPr fontId="4"/>
  </si>
  <si>
    <t>事実関係の把握の手法</t>
    <rPh sb="0" eb="2">
      <t>ジジツ</t>
    </rPh>
    <rPh sb="2" eb="4">
      <t>カンケイ</t>
    </rPh>
    <rPh sb="5" eb="7">
      <t>ハアク</t>
    </rPh>
    <rPh sb="8" eb="10">
      <t>シュホウ</t>
    </rPh>
    <phoneticPr fontId="4"/>
  </si>
  <si>
    <t>体罰事案の把握のきっかけ</t>
    <rPh sb="0" eb="2">
      <t>タイバツ</t>
    </rPh>
    <rPh sb="2" eb="4">
      <t>ジアン</t>
    </rPh>
    <rPh sb="5" eb="7">
      <t>ハアク</t>
    </rPh>
    <phoneticPr fontId="4"/>
  </si>
  <si>
    <t>被害の状況</t>
    <rPh sb="0" eb="2">
      <t>ヒガイ</t>
    </rPh>
    <rPh sb="3" eb="5">
      <t>ジョウキョウ</t>
    </rPh>
    <phoneticPr fontId="4"/>
  </si>
  <si>
    <t>体罰の態様</t>
    <rPh sb="0" eb="2">
      <t>タイバツ</t>
    </rPh>
    <rPh sb="3" eb="5">
      <t>タイヨウ</t>
    </rPh>
    <phoneticPr fontId="4"/>
  </si>
  <si>
    <t>体罰時の状況</t>
    <rPh sb="0" eb="2">
      <t>タイバツ</t>
    </rPh>
    <rPh sb="2" eb="3">
      <t>ジ</t>
    </rPh>
    <rPh sb="4" eb="6">
      <t>ジョウキョウ</t>
    </rPh>
    <phoneticPr fontId="4"/>
  </si>
  <si>
    <t>被害を受けた児童生徒人数</t>
    <rPh sb="0" eb="2">
      <t>ヒガイ</t>
    </rPh>
    <rPh sb="3" eb="4">
      <t>ウ</t>
    </rPh>
    <rPh sb="6" eb="8">
      <t>ジドウ</t>
    </rPh>
    <rPh sb="8" eb="10">
      <t>セイト</t>
    </rPh>
    <rPh sb="10" eb="12">
      <t>ニンズウ</t>
    </rPh>
    <phoneticPr fontId="4"/>
  </si>
  <si>
    <t>学校番号</t>
    <rPh sb="0" eb="2">
      <t>ガッコウ</t>
    </rPh>
    <rPh sb="2" eb="4">
      <t>バンゴウ</t>
    </rPh>
    <phoneticPr fontId="4"/>
  </si>
  <si>
    <t>当事者
の学校種等</t>
    <rPh sb="0" eb="3">
      <t>トウジシャ</t>
    </rPh>
    <rPh sb="5" eb="7">
      <t>ガッコウ</t>
    </rPh>
    <rPh sb="7" eb="8">
      <t>シュ</t>
    </rPh>
    <rPh sb="8" eb="9">
      <t>トウ</t>
    </rPh>
    <phoneticPr fontId="4"/>
  </si>
  <si>
    <t>整理
番号</t>
    <rPh sb="0" eb="2">
      <t>セイリ</t>
    </rPh>
    <rPh sb="3" eb="5">
      <t>バンゴウ</t>
    </rPh>
    <phoneticPr fontId="4"/>
  </si>
  <si>
    <t>シ</t>
    <phoneticPr fontId="4"/>
  </si>
  <si>
    <t>サ</t>
    <phoneticPr fontId="4"/>
  </si>
  <si>
    <t>コ</t>
    <phoneticPr fontId="4"/>
  </si>
  <si>
    <t>ケ</t>
    <phoneticPr fontId="4"/>
  </si>
  <si>
    <t>ク</t>
    <phoneticPr fontId="4"/>
  </si>
  <si>
    <t>キ</t>
    <phoneticPr fontId="4"/>
  </si>
  <si>
    <t>カ</t>
    <phoneticPr fontId="4"/>
  </si>
  <si>
    <t>オ</t>
    <phoneticPr fontId="4"/>
  </si>
  <si>
    <t>エ</t>
    <phoneticPr fontId="4"/>
  </si>
  <si>
    <t>ウ</t>
    <phoneticPr fontId="4"/>
  </si>
  <si>
    <t>イ</t>
    <phoneticPr fontId="4"/>
  </si>
  <si>
    <t>ア</t>
    <phoneticPr fontId="4"/>
  </si>
  <si>
    <t>学校数</t>
    <rPh sb="0" eb="2">
      <t>ガッコウ</t>
    </rPh>
    <rPh sb="2" eb="3">
      <t>スウ</t>
    </rPh>
    <phoneticPr fontId="4"/>
  </si>
  <si>
    <t>当事者の学校種等</t>
    <phoneticPr fontId="4"/>
  </si>
  <si>
    <t>【合計】</t>
    <rPh sb="1" eb="3">
      <t>ゴウケイ</t>
    </rPh>
    <phoneticPr fontId="4"/>
  </si>
  <si>
    <t>所属課名</t>
    <rPh sb="0" eb="2">
      <t>ショゾク</t>
    </rPh>
    <rPh sb="2" eb="3">
      <t>カ</t>
    </rPh>
    <rPh sb="3" eb="4">
      <t>メイ</t>
    </rPh>
    <phoneticPr fontId="4"/>
  </si>
  <si>
    <t>記入者名</t>
    <rPh sb="0" eb="3">
      <t>キニュウシャ</t>
    </rPh>
    <rPh sb="3" eb="4">
      <t>メイ</t>
    </rPh>
    <phoneticPr fontId="4"/>
  </si>
  <si>
    <t>電話番号</t>
    <rPh sb="0" eb="2">
      <t>デンワ</t>
    </rPh>
    <rPh sb="2" eb="4">
      <t>バンゴウ</t>
    </rPh>
    <phoneticPr fontId="4"/>
  </si>
  <si>
    <t>e-mail</t>
    <phoneticPr fontId="4"/>
  </si>
  <si>
    <t>（ 単位：人）　</t>
    <phoneticPr fontId="4"/>
  </si>
  <si>
    <t>通信制か否か</t>
    <phoneticPr fontId="4"/>
  </si>
  <si>
    <t>２．「体罰事案の把握のきっかけ」、「体罰事案の把握の手法」欄は、該当する欄全てに「１」を入力すること（「１」以外入力不可）。</t>
    <rPh sb="3" eb="5">
      <t>タイバツ</t>
    </rPh>
    <rPh sb="5" eb="7">
      <t>ジアン</t>
    </rPh>
    <rPh sb="8" eb="10">
      <t>ハアク</t>
    </rPh>
    <rPh sb="18" eb="20">
      <t>タイバツ</t>
    </rPh>
    <rPh sb="20" eb="22">
      <t>ジアン</t>
    </rPh>
    <rPh sb="23" eb="25">
      <t>ハアク</t>
    </rPh>
    <rPh sb="26" eb="28">
      <t>シュホウ</t>
    </rPh>
    <rPh sb="29" eb="30">
      <t>ラン</t>
    </rPh>
    <rPh sb="32" eb="34">
      <t>ガイトウ</t>
    </rPh>
    <rPh sb="36" eb="37">
      <t>ラン</t>
    </rPh>
    <rPh sb="37" eb="38">
      <t>スベ</t>
    </rPh>
    <rPh sb="44" eb="46">
      <t>ニュウリョク</t>
    </rPh>
    <rPh sb="54" eb="56">
      <t>イガイ</t>
    </rPh>
    <rPh sb="56" eb="58">
      <t>ニュウリョク</t>
    </rPh>
    <rPh sb="58" eb="60">
      <t>フカ</t>
    </rPh>
    <phoneticPr fontId="4"/>
  </si>
  <si>
    <t>４．様式変更不可。</t>
    <rPh sb="2" eb="4">
      <t>ヨウシキ</t>
    </rPh>
    <rPh sb="4" eb="6">
      <t>ヘンコウ</t>
    </rPh>
    <rPh sb="6" eb="8">
      <t>フカ</t>
    </rPh>
    <phoneticPr fontId="4"/>
  </si>
  <si>
    <t>１．「当事者の学校種等」内「学校種」欄、「体罰時の状況」欄、「体罰の態様」欄、「被害の状況」欄が複数ある場合は、各事案で主なものをリストから１つ選択して入力すること。</t>
    <rPh sb="3" eb="6">
      <t>トウジシャ</t>
    </rPh>
    <rPh sb="7" eb="9">
      <t>ガッコウ</t>
    </rPh>
    <rPh sb="9" eb="10">
      <t>シュ</t>
    </rPh>
    <rPh sb="10" eb="11">
      <t>トウ</t>
    </rPh>
    <rPh sb="12" eb="13">
      <t>ナイ</t>
    </rPh>
    <rPh sb="14" eb="16">
      <t>ガッコウ</t>
    </rPh>
    <rPh sb="16" eb="17">
      <t>シュ</t>
    </rPh>
    <rPh sb="18" eb="19">
      <t>ラン</t>
    </rPh>
    <rPh sb="21" eb="23">
      <t>タイバツ</t>
    </rPh>
    <rPh sb="23" eb="24">
      <t>ジ</t>
    </rPh>
    <rPh sb="25" eb="27">
      <t>ジョウキョウ</t>
    </rPh>
    <rPh sb="28" eb="29">
      <t>ラン</t>
    </rPh>
    <rPh sb="40" eb="42">
      <t>ヒガイ</t>
    </rPh>
    <rPh sb="43" eb="45">
      <t>ジョウキョウ</t>
    </rPh>
    <rPh sb="46" eb="47">
      <t>ラン</t>
    </rPh>
    <rPh sb="48" eb="50">
      <t>フクスウ</t>
    </rPh>
    <rPh sb="52" eb="54">
      <t>バアイ</t>
    </rPh>
    <rPh sb="56" eb="59">
      <t>カクジアン</t>
    </rPh>
    <rPh sb="60" eb="61">
      <t>オモ</t>
    </rPh>
    <rPh sb="72" eb="74">
      <t>センタク</t>
    </rPh>
    <rPh sb="76" eb="78">
      <t>ニュウリョク</t>
    </rPh>
    <phoneticPr fontId="4"/>
  </si>
  <si>
    <t>通信制か否か</t>
    <phoneticPr fontId="4"/>
  </si>
  <si>
    <t>３．「被害を受けた児童生徒」欄は、「人数（学年）」を入力すること。また、学年が複数に及ぶ場合は、それぞれ入力すること。</t>
    <rPh sb="3" eb="5">
      <t>ヒガイ</t>
    </rPh>
    <rPh sb="6" eb="7">
      <t>ウ</t>
    </rPh>
    <rPh sb="9" eb="11">
      <t>ジドウ</t>
    </rPh>
    <rPh sb="11" eb="13">
      <t>セイト</t>
    </rPh>
    <rPh sb="14" eb="15">
      <t>ラン</t>
    </rPh>
    <rPh sb="18" eb="20">
      <t>ニンズウ</t>
    </rPh>
    <rPh sb="21" eb="23">
      <t>ガクネン</t>
    </rPh>
    <rPh sb="26" eb="28">
      <t>ニュウリョク</t>
    </rPh>
    <rPh sb="36" eb="38">
      <t>ガクネン</t>
    </rPh>
    <rPh sb="39" eb="41">
      <t>フクスウ</t>
    </rPh>
    <rPh sb="42" eb="43">
      <t>オヨ</t>
    </rPh>
    <rPh sb="44" eb="46">
      <t>バアイ</t>
    </rPh>
    <rPh sb="52" eb="54">
      <t>ニュウリョク</t>
    </rPh>
    <phoneticPr fontId="4"/>
  </si>
  <si>
    <t>義務教育学校</t>
    <rPh sb="0" eb="2">
      <t>ギム</t>
    </rPh>
    <rPh sb="2" eb="4">
      <t>キョウイク</t>
    </rPh>
    <rPh sb="4" eb="6">
      <t>ガッコウ</t>
    </rPh>
    <phoneticPr fontId="4"/>
  </si>
  <si>
    <t>7年</t>
    <rPh sb="1" eb="2">
      <t>ネン</t>
    </rPh>
    <phoneticPr fontId="4"/>
  </si>
  <si>
    <t>8年</t>
    <rPh sb="1" eb="2">
      <t>ネン</t>
    </rPh>
    <phoneticPr fontId="4"/>
  </si>
  <si>
    <t>9年</t>
    <rPh sb="1" eb="2">
      <t>ネン</t>
    </rPh>
    <phoneticPr fontId="4"/>
  </si>
  <si>
    <t>国立大学法人名／都道府県名</t>
    <rPh sb="0" eb="2">
      <t>コクリツ</t>
    </rPh>
    <rPh sb="2" eb="4">
      <t>ダイガク</t>
    </rPh>
    <rPh sb="4" eb="6">
      <t>ホウジン</t>
    </rPh>
    <rPh sb="6" eb="7">
      <t>メイ</t>
    </rPh>
    <rPh sb="8" eb="12">
      <t>トドウフケン</t>
    </rPh>
    <rPh sb="12" eb="13">
      <t>メイ</t>
    </rPh>
    <phoneticPr fontId="4"/>
  </si>
  <si>
    <t>様式１　平成３１年４月～令和２年３月間における体罰の状況</t>
    <rPh sb="0" eb="2">
      <t>ヨウシキ</t>
    </rPh>
    <rPh sb="4" eb="6">
      <t>ヘイセイ</t>
    </rPh>
    <rPh sb="8" eb="9">
      <t>ネン</t>
    </rPh>
    <rPh sb="9" eb="10">
      <t>ヘイネン</t>
    </rPh>
    <rPh sb="10" eb="11">
      <t>ガツ</t>
    </rPh>
    <rPh sb="12" eb="14">
      <t>レイワ</t>
    </rPh>
    <rPh sb="15" eb="16">
      <t>ネン</t>
    </rPh>
    <rPh sb="16" eb="17">
      <t>ヘイネン</t>
    </rPh>
    <rPh sb="17" eb="18">
      <t>ガツ</t>
    </rPh>
    <rPh sb="18" eb="19">
      <t>カン</t>
    </rPh>
    <rPh sb="23" eb="25">
      <t>タイバツ</t>
    </rPh>
    <rPh sb="26" eb="28">
      <t>ジョウキョウ</t>
    </rPh>
    <phoneticPr fontId="4"/>
  </si>
  <si>
    <t>小</t>
    <rPh sb="0" eb="1">
      <t>ショウ</t>
    </rPh>
    <phoneticPr fontId="4"/>
  </si>
  <si>
    <t>中</t>
    <rPh sb="0" eb="1">
      <t>チュウ</t>
    </rPh>
    <phoneticPr fontId="4"/>
  </si>
  <si>
    <t>義務</t>
    <rPh sb="0" eb="2">
      <t>ギム</t>
    </rPh>
    <phoneticPr fontId="4"/>
  </si>
  <si>
    <t>高</t>
    <rPh sb="0" eb="1">
      <t>コウ</t>
    </rPh>
    <phoneticPr fontId="4"/>
  </si>
  <si>
    <t>中等</t>
    <rPh sb="0" eb="2">
      <t>チュウトウ</t>
    </rPh>
    <phoneticPr fontId="4"/>
  </si>
  <si>
    <t>特</t>
    <rPh sb="0" eb="1">
      <t>トク</t>
    </rPh>
    <phoneticPr fontId="4"/>
  </si>
  <si>
    <t>当事者</t>
    <rPh sb="0" eb="3">
      <t>トウジシャ</t>
    </rPh>
    <phoneticPr fontId="4"/>
  </si>
  <si>
    <t>計</t>
    <rPh sb="0" eb="1">
      <t>ケイ</t>
    </rPh>
    <phoneticPr fontId="4"/>
  </si>
  <si>
    <t>態様</t>
    <rPh sb="0" eb="2">
      <t>タイヨウ</t>
    </rPh>
    <phoneticPr fontId="4"/>
  </si>
  <si>
    <t>被害</t>
    <rPh sb="0" eb="2">
      <t>ヒガイ</t>
    </rPh>
    <phoneticPr fontId="4"/>
  </si>
  <si>
    <t>手法</t>
    <rPh sb="0" eb="2">
      <t>シュホウ</t>
    </rPh>
    <phoneticPr fontId="4"/>
  </si>
  <si>
    <t>空欄チェック</t>
    <rPh sb="0" eb="2">
      <t>クウラン</t>
    </rPh>
    <phoneticPr fontId="4"/>
  </si>
  <si>
    <t>把握</t>
    <rPh sb="0" eb="2">
      <t>ハアク</t>
    </rPh>
    <phoneticPr fontId="4"/>
  </si>
  <si>
    <t>場面</t>
    <rPh sb="0" eb="2">
      <t>バメン</t>
    </rPh>
    <phoneticPr fontId="4"/>
  </si>
  <si>
    <t>場所</t>
    <rPh sb="0" eb="2">
      <t>バショ</t>
    </rPh>
    <phoneticPr fontId="4"/>
  </si>
  <si>
    <t>人数</t>
    <rPh sb="0" eb="2">
      <t>ニンズウ</t>
    </rPh>
    <phoneticPr fontId="4"/>
  </si>
  <si>
    <t>学校種チエック</t>
    <rPh sb="0" eb="2">
      <t>ガッコウ</t>
    </rPh>
    <rPh sb="2" eb="3">
      <t>シュ</t>
    </rPh>
    <phoneticPr fontId="4"/>
  </si>
  <si>
    <t>番号</t>
    <rPh sb="0" eb="2">
      <t>バンゴウ</t>
    </rPh>
    <phoneticPr fontId="4"/>
  </si>
  <si>
    <t>義務教育学校</t>
    <rPh sb="0" eb="2">
      <t>ギム</t>
    </rPh>
    <rPh sb="2" eb="4">
      <t>キョウイク</t>
    </rPh>
    <rPh sb="4" eb="6">
      <t>ガッコウ</t>
    </rPh>
    <phoneticPr fontId="12"/>
  </si>
  <si>
    <t>1年</t>
    <rPh sb="1" eb="2">
      <t>ネン</t>
    </rPh>
    <phoneticPr fontId="12"/>
  </si>
  <si>
    <t>2年</t>
    <rPh sb="1" eb="2">
      <t>ネン</t>
    </rPh>
    <phoneticPr fontId="12"/>
  </si>
  <si>
    <t>3年</t>
    <rPh sb="1" eb="2">
      <t>ネン</t>
    </rPh>
    <phoneticPr fontId="12"/>
  </si>
  <si>
    <t>4年</t>
    <rPh sb="1" eb="2">
      <t>ネン</t>
    </rPh>
    <phoneticPr fontId="12"/>
  </si>
  <si>
    <t>5年</t>
    <rPh sb="1" eb="2">
      <t>ネン</t>
    </rPh>
    <phoneticPr fontId="12"/>
  </si>
  <si>
    <t>6年</t>
    <rPh sb="1" eb="2">
      <t>ネン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</si>
</sst>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
      <sz val="12"/>
      <name val="ＭＳ Ｐ明朝"/>
      <family val="1"/>
      <charset val="128"/>
    </font>
    <font>
      <sz val="9"/>
      <name val="ＭＳ Ｐ明朝"/>
      <family val="1"/>
      <charset val="128"/>
    </font>
    <font>
      <sz val="10"/>
      <name val="ＭＳ Ｐ明朝"/>
      <family val="1"/>
      <charset val="128"/>
    </font>
    <font>
      <b/>
      <sz val="12"/>
      <color indexed="81"/>
      <name val="ＭＳ Ｐゴシック"/>
      <family val="3"/>
      <charset val="128"/>
    </font>
    <font>
      <b/>
      <sz val="12"/>
      <color indexed="10"/>
      <name val="ＭＳ Ｐゴシック"/>
      <family val="3"/>
      <charset val="128"/>
    </font>
    <font>
      <sz val="12"/>
      <color indexed="81"/>
      <name val="ＭＳ Ｐゴシック"/>
      <family val="3"/>
      <charset val="128"/>
    </font>
    <font>
      <sz val="14"/>
      <name val="ＭＳ Ｐゴシック"/>
      <family val="3"/>
      <charset val="128"/>
    </font>
    <font>
      <sz val="12"/>
      <name val="ＭＳ Ｐゴシック"/>
      <family val="3"/>
      <charset val="128"/>
    </font>
    <font>
      <b/>
      <sz val="9"/>
      <color indexed="81"/>
      <name val="MS P ゴシック"/>
      <family val="3"/>
      <charset val="128"/>
    </font>
    <font>
      <sz val="26"/>
      <name val="ＭＳ Ｐゴシック"/>
      <family val="3"/>
      <charset val="128"/>
    </font>
    <font>
      <b/>
      <sz val="12"/>
      <color rgb="FFFF0000"/>
      <name val="ＭＳ Ｐ明朝"/>
      <family val="1"/>
      <charset val="128"/>
    </font>
    <font>
      <b/>
      <sz val="12"/>
      <color rgb="FFFF0000"/>
      <name val="ＭＳ Ｐゴシック"/>
      <family val="3"/>
      <charset val="128"/>
    </font>
    <font>
      <b/>
      <sz val="14"/>
      <color rgb="FFFF0000"/>
      <name val="ＭＳ Ｐゴシック"/>
      <family val="3"/>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8" tint="0.59999389629810485"/>
        <bgColor indexed="64"/>
      </patternFill>
    </fill>
  </fills>
  <borders count="130">
    <border>
      <left/>
      <right/>
      <top/>
      <bottom/>
      <diagonal/>
    </border>
    <border>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double">
        <color indexed="64"/>
      </left>
      <right/>
      <top/>
      <bottom style="medium">
        <color indexed="64"/>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double">
        <color indexed="64"/>
      </left>
      <right/>
      <top/>
      <bottom style="thin">
        <color indexed="64"/>
      </bottom>
      <diagonal/>
    </border>
    <border>
      <left style="medium">
        <color indexed="64"/>
      </left>
      <right style="medium">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41">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5"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3" fillId="0" borderId="8"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9" xfId="0" applyFont="1" applyFill="1" applyBorder="1" applyAlignment="1" applyProtection="1">
      <alignment vertical="center" shrinkToFit="1"/>
      <protection locked="0"/>
    </xf>
    <xf numFmtId="0" fontId="7" fillId="0" borderId="9" xfId="0" applyFont="1" applyBorder="1" applyAlignment="1" applyProtection="1">
      <alignment horizontal="left" vertical="center" shrinkToFit="1"/>
      <protection locked="0"/>
    </xf>
    <xf numFmtId="0" fontId="5" fillId="2" borderId="9"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5" fillId="0" borderId="14" xfId="0" applyFont="1" applyBorder="1" applyAlignment="1" applyProtection="1">
      <alignment horizontal="center" vertical="center"/>
    </xf>
    <xf numFmtId="0" fontId="5" fillId="2" borderId="19" xfId="0" applyFont="1" applyFill="1" applyBorder="1" applyAlignment="1" applyProtection="1">
      <alignment horizontal="center" vertical="center" shrinkToFit="1"/>
      <protection locked="0"/>
    </xf>
    <xf numFmtId="0" fontId="5" fillId="0" borderId="23" xfId="0" applyFont="1" applyBorder="1" applyAlignment="1" applyProtection="1">
      <alignment horizontal="center" vertical="center"/>
    </xf>
    <xf numFmtId="0" fontId="5" fillId="2" borderId="25"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3" fillId="0" borderId="27"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7" fillId="0" borderId="19" xfId="0" applyFont="1" applyBorder="1" applyAlignment="1" applyProtection="1">
      <alignment horizontal="left" vertical="center" shrinkToFit="1"/>
      <protection locked="0"/>
    </xf>
    <xf numFmtId="0" fontId="6" fillId="2" borderId="21" xfId="0" applyFont="1" applyFill="1" applyBorder="1" applyAlignment="1" applyProtection="1">
      <alignment horizontal="center" vertical="center" shrinkToFit="1"/>
      <protection locked="0"/>
    </xf>
    <xf numFmtId="0" fontId="5" fillId="0" borderId="29" xfId="0" applyFont="1" applyBorder="1" applyAlignment="1" applyProtection="1">
      <alignment horizontal="center" vertical="center"/>
    </xf>
    <xf numFmtId="0" fontId="5" fillId="2" borderId="30"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3" fillId="0" borderId="34"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7" fillId="0" borderId="35" xfId="0" applyFont="1" applyBorder="1" applyAlignment="1" applyProtection="1">
      <alignment horizontal="left" vertical="center" shrinkToFit="1"/>
      <protection locked="0"/>
    </xf>
    <xf numFmtId="0" fontId="5" fillId="2" borderId="35"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5" fillId="0" borderId="39" xfId="0" applyFont="1" applyBorder="1" applyAlignment="1" applyProtection="1">
      <alignment horizontal="center" vertical="center"/>
    </xf>
    <xf numFmtId="0" fontId="5" fillId="2" borderId="44" xfId="0" applyFont="1" applyFill="1" applyBorder="1" applyAlignment="1" applyProtection="1">
      <alignment vertical="center" shrinkToFit="1"/>
    </xf>
    <xf numFmtId="0" fontId="5" fillId="2" borderId="45" xfId="0" applyFont="1" applyFill="1" applyBorder="1" applyAlignment="1" applyProtection="1">
      <alignment vertical="center" shrinkToFit="1"/>
    </xf>
    <xf numFmtId="0" fontId="5" fillId="2" borderId="46" xfId="0" applyFont="1" applyFill="1" applyBorder="1" applyAlignment="1" applyProtection="1">
      <alignment vertical="center" shrinkToFit="1"/>
    </xf>
    <xf numFmtId="0" fontId="9" fillId="0" borderId="48" xfId="0" applyFont="1" applyBorder="1" applyAlignment="1" applyProtection="1">
      <alignment horizontal="center" vertical="center" shrinkToFit="1"/>
    </xf>
    <xf numFmtId="0" fontId="9" fillId="0" borderId="49" xfId="0" applyFont="1" applyBorder="1" applyAlignment="1" applyProtection="1">
      <alignment horizontal="center" vertical="center" shrinkToFit="1"/>
    </xf>
    <xf numFmtId="0" fontId="9" fillId="0" borderId="50" xfId="0" applyFont="1" applyBorder="1" applyAlignment="1" applyProtection="1">
      <alignment horizontal="center" vertical="center" shrinkToFit="1"/>
    </xf>
    <xf numFmtId="0" fontId="9" fillId="0" borderId="49" xfId="0" applyFont="1" applyFill="1" applyBorder="1" applyAlignment="1" applyProtection="1">
      <alignment horizontal="center" vertical="center" shrinkToFit="1"/>
    </xf>
    <xf numFmtId="0" fontId="5" fillId="2" borderId="0" xfId="0" applyFont="1" applyFill="1" applyBorder="1" applyAlignment="1" applyProtection="1">
      <alignment vertical="center" shrinkToFit="1"/>
    </xf>
    <xf numFmtId="0" fontId="5" fillId="2" borderId="60" xfId="0" applyFont="1" applyFill="1" applyBorder="1" applyAlignment="1" applyProtection="1">
      <alignment vertical="center" shrinkToFit="1"/>
    </xf>
    <xf numFmtId="0" fontId="5" fillId="2" borderId="61" xfId="0" applyFont="1" applyFill="1" applyBorder="1" applyAlignment="1" applyProtection="1">
      <alignment vertical="center" shrinkToFit="1"/>
    </xf>
    <xf numFmtId="0" fontId="5" fillId="2" borderId="62" xfId="0" applyFont="1" applyFill="1" applyBorder="1" applyAlignment="1" applyProtection="1">
      <alignment vertical="center" shrinkToFit="1"/>
    </xf>
    <xf numFmtId="0" fontId="3" fillId="0" borderId="0" xfId="0" applyFont="1" applyAlignment="1" applyProtection="1">
      <alignment vertical="center" shrinkToFit="1"/>
    </xf>
    <xf numFmtId="0" fontId="7" fillId="0" borderId="46" xfId="0" applyFont="1" applyBorder="1" applyAlignment="1" applyProtection="1">
      <alignment vertical="center"/>
    </xf>
    <xf numFmtId="0" fontId="3" fillId="4" borderId="88" xfId="0" applyFont="1" applyFill="1" applyBorder="1" applyAlignment="1" applyProtection="1">
      <alignment horizontal="center" vertical="center"/>
    </xf>
    <xf numFmtId="0" fontId="3" fillId="0" borderId="49" xfId="0" applyFont="1" applyFill="1" applyBorder="1" applyAlignment="1" applyProtection="1">
      <alignment horizontal="center" vertical="center" shrinkToFit="1"/>
    </xf>
    <xf numFmtId="0" fontId="3" fillId="0" borderId="49" xfId="0" applyFont="1" applyBorder="1" applyAlignment="1" applyProtection="1">
      <alignment horizontal="center" vertical="center"/>
    </xf>
    <xf numFmtId="0" fontId="3" fillId="0" borderId="89" xfId="0" applyFont="1" applyBorder="1" applyAlignment="1" applyProtection="1">
      <alignment horizontal="center" vertical="center" shrinkToFit="1"/>
    </xf>
    <xf numFmtId="0" fontId="3" fillId="4" borderId="90" xfId="0" applyFont="1" applyFill="1" applyBorder="1" applyAlignment="1" applyProtection="1">
      <alignment horizontal="center" vertical="center"/>
    </xf>
    <xf numFmtId="0" fontId="3" fillId="0" borderId="91" xfId="0" applyFont="1" applyFill="1" applyBorder="1" applyAlignment="1" applyProtection="1">
      <alignment horizontal="center" vertical="center" shrinkToFit="1"/>
    </xf>
    <xf numFmtId="0" fontId="3" fillId="0" borderId="91" xfId="0" applyFont="1" applyBorder="1" applyAlignment="1" applyProtection="1">
      <alignment horizontal="center" vertical="center"/>
    </xf>
    <xf numFmtId="0" fontId="3" fillId="0" borderId="92" xfId="0" applyFont="1" applyBorder="1" applyAlignment="1" applyProtection="1">
      <alignment horizontal="center" vertical="center" shrinkToFit="1"/>
    </xf>
    <xf numFmtId="0" fontId="3" fillId="4" borderId="91" xfId="0" applyFont="1" applyFill="1" applyBorder="1" applyAlignment="1" applyProtection="1">
      <alignment horizontal="center" vertical="center"/>
    </xf>
    <xf numFmtId="0" fontId="3" fillId="0" borderId="91" xfId="0" applyFont="1" applyBorder="1" applyAlignment="1" applyProtection="1">
      <alignment horizontal="center" vertical="center" shrinkToFit="1"/>
    </xf>
    <xf numFmtId="0" fontId="3" fillId="0" borderId="88" xfId="0" applyFont="1" applyFill="1" applyBorder="1" applyAlignment="1" applyProtection="1">
      <alignment horizontal="center" vertical="center"/>
    </xf>
    <xf numFmtId="0" fontId="3" fillId="4" borderId="48" xfId="0" applyFont="1" applyFill="1" applyBorder="1" applyAlignment="1" applyProtection="1">
      <alignment horizontal="center" vertical="center"/>
    </xf>
    <xf numFmtId="0" fontId="3" fillId="0" borderId="49" xfId="0" applyFont="1" applyBorder="1" applyAlignment="1" applyProtection="1">
      <alignment horizontal="center" vertical="center" shrinkToFit="1"/>
    </xf>
    <xf numFmtId="0" fontId="3" fillId="0" borderId="92" xfId="0" applyFont="1" applyFill="1" applyBorder="1" applyAlignment="1" applyProtection="1">
      <alignment horizontal="center" vertical="center" shrinkToFit="1"/>
    </xf>
    <xf numFmtId="0" fontId="3" fillId="0" borderId="90" xfId="0" applyFont="1" applyFill="1" applyBorder="1" applyAlignment="1" applyProtection="1">
      <alignment horizontal="center" vertical="center"/>
    </xf>
    <xf numFmtId="0" fontId="3" fillId="4" borderId="65"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5" fillId="3" borderId="93" xfId="0" applyNumberFormat="1" applyFont="1" applyFill="1" applyBorder="1" applyAlignment="1" applyProtection="1">
      <alignment horizontal="center" vertical="center" shrinkToFit="1"/>
    </xf>
    <xf numFmtId="0" fontId="5" fillId="3" borderId="94" xfId="0" applyNumberFormat="1" applyFont="1" applyFill="1" applyBorder="1" applyAlignment="1" applyProtection="1">
      <alignment horizontal="center" vertical="center" shrinkToFit="1"/>
    </xf>
    <xf numFmtId="0" fontId="5" fillId="3" borderId="95" xfId="0" applyNumberFormat="1" applyFont="1" applyFill="1" applyBorder="1" applyAlignment="1" applyProtection="1">
      <alignment horizontal="center" vertical="center" shrinkToFit="1"/>
    </xf>
    <xf numFmtId="0" fontId="5" fillId="3" borderId="96" xfId="0" applyNumberFormat="1" applyFont="1" applyFill="1" applyBorder="1" applyAlignment="1" applyProtection="1">
      <alignment horizontal="center" vertical="center" shrinkToFit="1"/>
    </xf>
    <xf numFmtId="0" fontId="5" fillId="3" borderId="97" xfId="0" applyNumberFormat="1" applyFont="1" applyFill="1" applyBorder="1" applyAlignment="1" applyProtection="1">
      <alignment horizontal="center" vertical="center" shrinkToFit="1"/>
    </xf>
    <xf numFmtId="0" fontId="5" fillId="3" borderId="98" xfId="0" applyNumberFormat="1" applyFont="1" applyFill="1" applyBorder="1" applyAlignment="1" applyProtection="1">
      <alignment horizontal="center" vertical="center" shrinkToFit="1"/>
    </xf>
    <xf numFmtId="0" fontId="3" fillId="3" borderId="99" xfId="0" applyFont="1" applyFill="1" applyBorder="1" applyProtection="1">
      <alignment vertical="center"/>
    </xf>
    <xf numFmtId="0" fontId="3" fillId="2" borderId="100" xfId="0" applyFont="1" applyFill="1" applyBorder="1" applyAlignment="1" applyProtection="1">
      <alignment horizontal="center" vertical="center" wrapText="1"/>
    </xf>
    <xf numFmtId="0" fontId="9" fillId="0" borderId="89" xfId="0" applyFont="1" applyBorder="1" applyAlignment="1" applyProtection="1">
      <alignment horizontal="center" vertical="center" shrinkToFit="1"/>
    </xf>
    <xf numFmtId="0" fontId="3" fillId="4" borderId="101" xfId="0" applyFont="1" applyFill="1" applyBorder="1" applyAlignment="1" applyProtection="1">
      <alignment horizontal="center" vertical="center"/>
    </xf>
    <xf numFmtId="0" fontId="3" fillId="0" borderId="102" xfId="0" applyFont="1" applyBorder="1" applyAlignment="1" applyProtection="1">
      <alignment horizontal="center" vertical="center" shrinkToFit="1"/>
    </xf>
    <xf numFmtId="0" fontId="3" fillId="4" borderId="102" xfId="0" applyFont="1" applyFill="1" applyBorder="1" applyAlignment="1" applyProtection="1">
      <alignment horizontal="center" vertical="center"/>
    </xf>
    <xf numFmtId="0" fontId="3" fillId="0" borderId="103" xfId="0" applyFont="1" applyBorder="1" applyAlignment="1" applyProtection="1">
      <alignment horizontal="center" vertical="center" shrinkToFit="1"/>
    </xf>
    <xf numFmtId="0" fontId="3" fillId="4" borderId="105" xfId="0" applyFont="1" applyFill="1" applyBorder="1" applyAlignment="1" applyProtection="1">
      <alignment horizontal="center" vertical="center"/>
    </xf>
    <xf numFmtId="0" fontId="3" fillId="0" borderId="106" xfId="0" applyFont="1" applyBorder="1" applyAlignment="1" applyProtection="1">
      <alignment horizontal="center" vertical="center" shrinkToFit="1"/>
    </xf>
    <xf numFmtId="0" fontId="3" fillId="4" borderId="69" xfId="0" applyFont="1" applyFill="1" applyBorder="1" applyAlignment="1" applyProtection="1">
      <alignment horizontal="center" vertical="center"/>
    </xf>
    <xf numFmtId="0" fontId="3" fillId="0" borderId="107" xfId="0" applyFont="1" applyBorder="1" applyAlignment="1" applyProtection="1">
      <alignment horizontal="center" vertical="center" shrinkToFit="1"/>
    </xf>
    <xf numFmtId="0" fontId="13" fillId="0" borderId="0" xfId="0" applyFont="1" applyBorder="1">
      <alignment vertical="center"/>
    </xf>
    <xf numFmtId="0" fontId="3" fillId="0" borderId="0" xfId="0" applyFont="1" applyAlignment="1" applyProtection="1"/>
    <xf numFmtId="0" fontId="5" fillId="2" borderId="87"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59" xfId="0" applyFont="1" applyFill="1" applyBorder="1" applyAlignment="1" applyProtection="1">
      <alignment vertical="center" shrinkToFit="1"/>
    </xf>
    <xf numFmtId="0" fontId="5" fillId="2" borderId="58" xfId="0" applyFont="1" applyFill="1" applyBorder="1" applyAlignment="1" applyProtection="1">
      <alignment vertical="center" shrinkToFit="1"/>
    </xf>
    <xf numFmtId="0" fontId="5" fillId="3" borderId="124" xfId="0" applyNumberFormat="1" applyFont="1" applyFill="1" applyBorder="1" applyAlignment="1" applyProtection="1">
      <alignment horizontal="center" vertical="center" shrinkToFit="1"/>
    </xf>
    <xf numFmtId="0" fontId="5" fillId="3" borderId="120" xfId="0" applyFont="1" applyFill="1" applyBorder="1" applyAlignment="1" applyProtection="1">
      <alignment horizontal="center" vertical="center"/>
    </xf>
    <xf numFmtId="0" fontId="16" fillId="0" borderId="0" xfId="0" applyFont="1">
      <alignment vertical="center"/>
    </xf>
    <xf numFmtId="0" fontId="17" fillId="0" borderId="0" xfId="0" applyFont="1" applyAlignment="1" applyProtection="1">
      <alignment horizontal="center" vertical="center"/>
    </xf>
    <xf numFmtId="0" fontId="3" fillId="0" borderId="0" xfId="0" applyFont="1" applyAlignment="1" applyProtection="1">
      <alignment horizontal="center" vertical="center"/>
    </xf>
    <xf numFmtId="0" fontId="19" fillId="0" borderId="0" xfId="0" applyFont="1">
      <alignment vertical="center"/>
    </xf>
    <xf numFmtId="0" fontId="18" fillId="0" borderId="0" xfId="0" applyFont="1" applyAlignment="1">
      <alignment horizontal="right" vertical="center"/>
    </xf>
    <xf numFmtId="0" fontId="3" fillId="0" borderId="0" xfId="0" applyFont="1" applyAlignment="1" applyProtection="1">
      <alignment horizontal="center" vertical="center" shrinkToFit="1"/>
    </xf>
    <xf numFmtId="0" fontId="20" fillId="0" borderId="0" xfId="0" applyFont="1" applyProtection="1">
      <alignment vertical="center"/>
    </xf>
    <xf numFmtId="0" fontId="14" fillId="0" borderId="22" xfId="0" applyFont="1" applyBorder="1" applyAlignment="1" applyProtection="1">
      <alignment vertical="center" shrinkToFit="1"/>
      <protection locked="0"/>
    </xf>
    <xf numFmtId="0" fontId="3" fillId="0" borderId="89" xfId="0" applyFont="1" applyBorder="1" applyAlignment="1" applyProtection="1">
      <alignment horizontal="center" vertical="center"/>
    </xf>
    <xf numFmtId="0" fontId="3" fillId="0" borderId="128" xfId="0" applyFont="1" applyBorder="1" applyAlignment="1" applyProtection="1">
      <alignment horizontal="center" vertical="center" shrinkToFit="1"/>
    </xf>
    <xf numFmtId="0" fontId="3" fillId="4" borderId="75" xfId="0" applyFont="1" applyFill="1" applyBorder="1" applyAlignment="1" applyProtection="1">
      <alignment horizontal="center" vertical="center"/>
    </xf>
    <xf numFmtId="0" fontId="3" fillId="0" borderId="66" xfId="0" applyFont="1" applyFill="1" applyBorder="1" applyAlignment="1" applyProtection="1">
      <alignment horizontal="center" vertical="center" shrinkToFit="1"/>
    </xf>
    <xf numFmtId="0" fontId="5" fillId="3" borderId="129" xfId="0" applyFont="1" applyFill="1" applyBorder="1" applyProtection="1">
      <alignment vertical="center"/>
    </xf>
    <xf numFmtId="0" fontId="5" fillId="3" borderId="129" xfId="0" applyFont="1" applyFill="1" applyBorder="1" applyAlignment="1" applyProtection="1">
      <alignment vertical="center" shrinkToFit="1"/>
    </xf>
    <xf numFmtId="0" fontId="6" fillId="2" borderId="33"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5" fillId="2" borderId="11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3" fillId="0" borderId="113" xfId="0" applyFont="1" applyBorder="1" applyAlignment="1" applyProtection="1">
      <alignment horizontal="center" vertical="center" textRotation="255" shrinkToFit="1"/>
    </xf>
    <xf numFmtId="0" fontId="3" fillId="0" borderId="125" xfId="0" applyFont="1" applyBorder="1" applyAlignment="1" applyProtection="1">
      <alignment horizontal="center" vertical="center" textRotation="255" shrinkToFit="1"/>
    </xf>
    <xf numFmtId="0" fontId="3" fillId="0" borderId="126" xfId="0" applyFont="1" applyBorder="1" applyAlignment="1" applyProtection="1">
      <alignment horizontal="center" vertical="center" textRotation="255" shrinkToFit="1"/>
    </xf>
    <xf numFmtId="0" fontId="7" fillId="0" borderId="46" xfId="0" applyFont="1" applyBorder="1" applyAlignment="1" applyProtection="1">
      <alignment horizontal="right" vertical="center"/>
    </xf>
    <xf numFmtId="0" fontId="8" fillId="2" borderId="16" xfId="0" applyFont="1" applyFill="1" applyBorder="1" applyAlignment="1" applyProtection="1">
      <alignment vertical="top" textRotation="255" shrinkToFit="1"/>
    </xf>
    <xf numFmtId="0" fontId="8" fillId="2" borderId="55" xfId="0" applyFont="1" applyFill="1" applyBorder="1" applyAlignment="1" applyProtection="1">
      <alignment vertical="top" shrinkToFit="1"/>
    </xf>
    <xf numFmtId="0" fontId="8" fillId="2" borderId="41" xfId="0" applyFont="1" applyFill="1" applyBorder="1" applyAlignment="1" applyProtection="1">
      <alignment vertical="top" shrinkToFit="1"/>
    </xf>
    <xf numFmtId="0" fontId="5" fillId="2" borderId="79" xfId="0" applyFont="1" applyFill="1" applyBorder="1" applyAlignment="1" applyProtection="1">
      <alignment vertical="center" shrinkToFit="1"/>
    </xf>
    <xf numFmtId="0" fontId="3" fillId="2" borderId="1" xfId="0" applyFont="1" applyFill="1" applyBorder="1" applyAlignment="1" applyProtection="1">
      <alignment vertical="center" shrinkToFit="1"/>
    </xf>
    <xf numFmtId="0" fontId="3" fillId="2" borderId="80" xfId="0" applyFont="1" applyFill="1" applyBorder="1" applyAlignment="1" applyProtection="1">
      <alignment vertical="center" shrinkToFit="1"/>
    </xf>
    <xf numFmtId="0" fontId="5" fillId="2" borderId="1" xfId="0" applyFont="1" applyFill="1" applyBorder="1" applyAlignment="1" applyProtection="1">
      <alignment vertical="center" shrinkToFit="1"/>
    </xf>
    <xf numFmtId="0" fontId="3" fillId="2" borderId="78" xfId="0" applyFont="1" applyFill="1" applyBorder="1" applyAlignment="1" applyProtection="1">
      <alignment vertical="center" shrinkToFit="1"/>
    </xf>
    <xf numFmtId="0" fontId="8" fillId="2" borderId="15" xfId="0" applyFont="1" applyFill="1" applyBorder="1" applyAlignment="1" applyProtection="1">
      <alignment vertical="top" textRotation="255" shrinkToFit="1"/>
    </xf>
    <xf numFmtId="0" fontId="8" fillId="2" borderId="54" xfId="0" applyFont="1" applyFill="1" applyBorder="1" applyAlignment="1" applyProtection="1">
      <alignment vertical="top" shrinkToFit="1"/>
    </xf>
    <xf numFmtId="0" fontId="8" fillId="2" borderId="40" xfId="0" applyFont="1" applyFill="1" applyBorder="1" applyAlignment="1" applyProtection="1">
      <alignment vertical="top" shrinkToFit="1"/>
    </xf>
    <xf numFmtId="0" fontId="8" fillId="2" borderId="18" xfId="0" applyFont="1" applyFill="1" applyBorder="1" applyAlignment="1" applyProtection="1">
      <alignment vertical="top" textRotation="255" shrinkToFit="1"/>
    </xf>
    <xf numFmtId="0" fontId="8" fillId="2" borderId="57" xfId="0" applyFont="1" applyFill="1" applyBorder="1" applyAlignment="1" applyProtection="1">
      <alignment vertical="top" shrinkToFit="1"/>
    </xf>
    <xf numFmtId="0" fontId="8" fillId="2" borderId="43" xfId="0" applyFont="1" applyFill="1" applyBorder="1" applyAlignment="1" applyProtection="1">
      <alignment vertical="top" shrinkToFit="1"/>
    </xf>
    <xf numFmtId="0" fontId="8" fillId="2" borderId="17" xfId="0" applyFont="1" applyFill="1" applyBorder="1" applyAlignment="1" applyProtection="1">
      <alignment vertical="top" textRotation="255" shrinkToFit="1"/>
    </xf>
    <xf numFmtId="0" fontId="8" fillId="2" borderId="56" xfId="0" applyFont="1" applyFill="1" applyBorder="1" applyAlignment="1" applyProtection="1">
      <alignment vertical="top" shrinkToFit="1"/>
    </xf>
    <xf numFmtId="0" fontId="8" fillId="2" borderId="42" xfId="0" applyFont="1" applyFill="1" applyBorder="1" applyAlignment="1" applyProtection="1">
      <alignment vertical="top" shrinkToFit="1"/>
    </xf>
    <xf numFmtId="0" fontId="8" fillId="2" borderId="121" xfId="0" applyFont="1" applyFill="1" applyBorder="1" applyAlignment="1" applyProtection="1">
      <alignment vertical="top" textRotation="255" shrinkToFit="1"/>
    </xf>
    <xf numFmtId="0" fontId="8" fillId="2" borderId="122" xfId="0" applyFont="1" applyFill="1" applyBorder="1" applyAlignment="1" applyProtection="1">
      <alignment vertical="top" shrinkToFit="1"/>
    </xf>
    <xf numFmtId="0" fontId="8" fillId="2" borderId="123" xfId="0" applyFont="1" applyFill="1" applyBorder="1" applyAlignment="1" applyProtection="1">
      <alignment vertical="top" shrinkToFit="1"/>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2"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2"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2" xfId="0"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 vertical="center" shrinkToFit="1"/>
      <protection locked="0"/>
    </xf>
    <xf numFmtId="0" fontId="14" fillId="0" borderId="28" xfId="0" applyFont="1" applyFill="1" applyBorder="1" applyAlignment="1" applyProtection="1">
      <alignment horizontal="center" vertical="center" shrinkToFit="1"/>
      <protection locked="0"/>
    </xf>
    <xf numFmtId="0" fontId="14" fillId="0" borderId="127" xfId="0" applyFont="1" applyBorder="1" applyAlignment="1" applyProtection="1">
      <alignment horizontal="center" vertical="center" shrinkToFit="1"/>
      <protection locked="0"/>
    </xf>
    <xf numFmtId="0" fontId="5" fillId="2" borderId="114" xfId="0" applyFont="1" applyFill="1" applyBorder="1" applyAlignment="1" applyProtection="1">
      <alignment vertical="center" shrinkToFit="1"/>
    </xf>
    <xf numFmtId="0" fontId="3" fillId="2" borderId="85" xfId="0" applyFont="1" applyFill="1" applyBorder="1" applyAlignment="1" applyProtection="1">
      <alignment vertical="center" shrinkToFit="1"/>
    </xf>
    <xf numFmtId="0" fontId="3" fillId="2" borderId="109" xfId="0" applyFont="1" applyFill="1" applyBorder="1" applyAlignment="1" applyProtection="1">
      <alignment vertical="center" shrinkToFit="1"/>
    </xf>
    <xf numFmtId="0" fontId="3" fillId="2" borderId="77" xfId="0" applyFont="1" applyFill="1" applyBorder="1" applyAlignment="1" applyProtection="1">
      <alignment vertical="center" shrinkToFit="1"/>
    </xf>
    <xf numFmtId="0" fontId="5" fillId="2" borderId="85" xfId="0" applyFont="1" applyFill="1" applyBorder="1" applyAlignment="1" applyProtection="1">
      <alignment vertical="center" shrinkToFit="1"/>
    </xf>
    <xf numFmtId="0" fontId="3" fillId="2" borderId="113" xfId="0" applyFont="1" applyFill="1" applyBorder="1" applyAlignment="1" applyProtection="1">
      <alignment vertical="center" shrinkToFit="1"/>
    </xf>
    <xf numFmtId="0" fontId="3" fillId="2" borderId="108" xfId="0" applyFont="1" applyFill="1" applyBorder="1" applyAlignment="1" applyProtection="1">
      <alignment vertical="center" shrinkToFit="1"/>
    </xf>
    <xf numFmtId="0" fontId="3" fillId="0" borderId="87"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9" fillId="0" borderId="0" xfId="0" applyFont="1" applyAlignment="1" applyProtection="1">
      <alignment horizontal="center" vertical="center"/>
    </xf>
    <xf numFmtId="0" fontId="3" fillId="2" borderId="100" xfId="0" applyFont="1" applyFill="1" applyBorder="1" applyAlignment="1" applyProtection="1">
      <alignment horizontal="center" vertical="center"/>
    </xf>
    <xf numFmtId="0" fontId="3" fillId="0" borderId="65" xfId="0" applyFont="1" applyBorder="1" applyAlignment="1" applyProtection="1">
      <alignment horizontal="center" vertical="center" shrinkToFit="1"/>
    </xf>
    <xf numFmtId="0" fontId="3" fillId="0" borderId="64" xfId="0" applyFont="1" applyBorder="1" applyAlignment="1" applyProtection="1">
      <alignment horizontal="center" vertical="center" shrinkToFit="1"/>
    </xf>
    <xf numFmtId="0" fontId="9" fillId="0" borderId="75" xfId="0" applyFont="1" applyBorder="1" applyAlignment="1" applyProtection="1">
      <alignment horizontal="center" vertical="center" shrinkToFit="1"/>
    </xf>
    <xf numFmtId="0" fontId="9" fillId="0" borderId="74" xfId="0" applyFont="1" applyBorder="1" applyAlignment="1" applyProtection="1">
      <alignment horizontal="center" vertical="center" shrinkToFit="1"/>
    </xf>
    <xf numFmtId="0" fontId="9" fillId="0" borderId="73" xfId="0" applyFont="1" applyBorder="1" applyAlignment="1" applyProtection="1">
      <alignment horizontal="center" vertical="center" shrinkToFit="1"/>
    </xf>
    <xf numFmtId="0" fontId="9" fillId="0" borderId="69" xfId="0" applyFont="1" applyBorder="1" applyAlignment="1" applyProtection="1">
      <alignment horizontal="center" vertical="center" shrinkToFit="1"/>
    </xf>
    <xf numFmtId="0" fontId="9" fillId="0" borderId="68" xfId="0" applyFont="1" applyBorder="1" applyAlignment="1" applyProtection="1">
      <alignment horizontal="center" vertical="center" shrinkToFit="1"/>
    </xf>
    <xf numFmtId="0" fontId="9" fillId="0" borderId="67" xfId="0" applyFont="1" applyBorder="1" applyAlignment="1" applyProtection="1">
      <alignment horizontal="center" vertical="center" shrinkToFit="1"/>
    </xf>
    <xf numFmtId="0" fontId="3" fillId="0" borderId="75" xfId="0" applyFont="1" applyFill="1" applyBorder="1" applyAlignment="1" applyProtection="1">
      <alignment horizontal="center" vertical="center" shrinkToFit="1"/>
    </xf>
    <xf numFmtId="0" fontId="3" fillId="0" borderId="74" xfId="0" applyFont="1" applyFill="1" applyBorder="1" applyAlignment="1" applyProtection="1">
      <alignment horizontal="center" vertical="center" shrinkToFit="1"/>
    </xf>
    <xf numFmtId="0" fontId="3" fillId="0" borderId="73" xfId="0" applyFont="1" applyFill="1" applyBorder="1" applyAlignment="1" applyProtection="1">
      <alignment horizontal="center" vertical="center" shrinkToFit="1"/>
    </xf>
    <xf numFmtId="0" fontId="3" fillId="0" borderId="69" xfId="0" applyFont="1" applyFill="1" applyBorder="1" applyAlignment="1" applyProtection="1">
      <alignment horizontal="center" vertical="center" shrinkToFit="1"/>
    </xf>
    <xf numFmtId="0" fontId="3" fillId="0" borderId="68" xfId="0" applyFont="1" applyFill="1" applyBorder="1" applyAlignment="1" applyProtection="1">
      <alignment horizontal="center" vertical="center" shrinkToFit="1"/>
    </xf>
    <xf numFmtId="0" fontId="3" fillId="0" borderId="67" xfId="0" applyFont="1" applyFill="1" applyBorder="1" applyAlignment="1" applyProtection="1">
      <alignment horizontal="center" vertical="center" shrinkToFit="1"/>
    </xf>
    <xf numFmtId="0" fontId="3" fillId="0" borderId="66" xfId="0" applyFont="1" applyBorder="1" applyAlignment="1" applyProtection="1">
      <alignment horizontal="center" vertical="center" shrinkToFit="1"/>
    </xf>
    <xf numFmtId="0" fontId="3" fillId="0" borderId="63" xfId="0" applyFont="1" applyBorder="1" applyAlignment="1" applyProtection="1">
      <alignment horizontal="center" vertical="center" shrinkToFit="1"/>
    </xf>
    <xf numFmtId="0" fontId="5" fillId="2" borderId="85" xfId="0" applyFont="1" applyFill="1" applyBorder="1" applyAlignment="1" applyProtection="1">
      <alignment horizontal="center" vertical="center" textRotation="255" shrinkToFit="1"/>
    </xf>
    <xf numFmtId="0" fontId="5" fillId="2" borderId="70" xfId="0" applyFont="1" applyFill="1" applyBorder="1" applyAlignment="1" applyProtection="1">
      <alignment horizontal="center" vertical="center" textRotation="255" shrinkToFit="1"/>
    </xf>
    <xf numFmtId="0" fontId="5" fillId="2" borderId="51" xfId="0" applyFont="1" applyFill="1" applyBorder="1" applyAlignment="1" applyProtection="1">
      <alignment horizontal="center" vertical="center" textRotation="255" shrinkToFit="1"/>
    </xf>
    <xf numFmtId="0" fontId="9" fillId="0" borderId="84" xfId="0" applyFont="1" applyBorder="1" applyAlignment="1" applyProtection="1">
      <alignment horizontal="center" vertical="center" shrinkToFit="1"/>
    </xf>
    <xf numFmtId="0" fontId="9" fillId="0" borderId="83" xfId="0" applyFont="1" applyBorder="1" applyAlignment="1" applyProtection="1">
      <alignment horizontal="center" vertical="center" shrinkToFit="1"/>
    </xf>
    <xf numFmtId="0" fontId="9" fillId="0" borderId="82" xfId="0" applyFont="1" applyBorder="1" applyAlignment="1" applyProtection="1">
      <alignment horizontal="center" vertical="center" shrinkToFit="1"/>
    </xf>
    <xf numFmtId="0" fontId="3" fillId="0" borderId="117"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116" xfId="0" applyFont="1" applyBorder="1" applyAlignment="1" applyProtection="1">
      <alignment horizontal="center" vertical="center" wrapText="1"/>
    </xf>
    <xf numFmtId="0" fontId="5" fillId="2" borderId="112"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2" xfId="0" applyFont="1" applyFill="1" applyBorder="1" applyAlignment="1" applyProtection="1">
      <alignment horizontal="center" vertical="center" shrinkToFit="1"/>
    </xf>
    <xf numFmtId="0" fontId="5" fillId="2" borderId="111" xfId="0" applyFont="1" applyFill="1" applyBorder="1" applyAlignment="1" applyProtection="1">
      <alignment horizontal="center" vertical="center" shrinkToFit="1"/>
    </xf>
    <xf numFmtId="0" fontId="3" fillId="0" borderId="75" xfId="0" applyFont="1" applyBorder="1" applyAlignment="1" applyProtection="1">
      <alignment horizontal="center" vertical="center" shrinkToFit="1"/>
    </xf>
    <xf numFmtId="0" fontId="3" fillId="0" borderId="74" xfId="0" applyFont="1" applyBorder="1" applyAlignment="1" applyProtection="1">
      <alignment horizontal="center" vertical="center" shrinkToFit="1"/>
    </xf>
    <xf numFmtId="0" fontId="3" fillId="0" borderId="73" xfId="0" applyFont="1" applyBorder="1" applyAlignment="1" applyProtection="1">
      <alignment horizontal="center" vertical="center" shrinkToFit="1"/>
    </xf>
    <xf numFmtId="0" fontId="3" fillId="0" borderId="69" xfId="0" applyFont="1" applyBorder="1" applyAlignment="1" applyProtection="1">
      <alignment horizontal="center" vertical="center" shrinkToFit="1"/>
    </xf>
    <xf numFmtId="0" fontId="3" fillId="0" borderId="68" xfId="0" applyFont="1" applyBorder="1" applyAlignment="1" applyProtection="1">
      <alignment horizontal="center" vertical="center" shrinkToFit="1"/>
    </xf>
    <xf numFmtId="0" fontId="3" fillId="0" borderId="67" xfId="0" applyFont="1" applyBorder="1" applyAlignment="1" applyProtection="1">
      <alignment horizontal="center" vertical="center" shrinkToFit="1"/>
    </xf>
    <xf numFmtId="0" fontId="3" fillId="0" borderId="78" xfId="0" applyFont="1" applyBorder="1" applyAlignment="1" applyProtection="1">
      <alignment horizontal="center" vertical="center" wrapText="1"/>
    </xf>
    <xf numFmtId="0" fontId="3" fillId="0" borderId="100" xfId="0" applyFont="1" applyBorder="1" applyAlignment="1" applyProtection="1">
      <alignment horizontal="center" vertical="center"/>
    </xf>
    <xf numFmtId="0" fontId="9" fillId="0" borderId="110" xfId="0" applyFont="1" applyBorder="1" applyAlignment="1" applyProtection="1">
      <alignment horizontal="center" vertical="center" shrinkToFit="1"/>
    </xf>
    <xf numFmtId="0" fontId="9" fillId="0" borderId="104" xfId="0" applyFont="1" applyBorder="1" applyAlignment="1" applyProtection="1">
      <alignment horizontal="center" vertical="center" shrinkToFit="1"/>
    </xf>
    <xf numFmtId="0" fontId="9" fillId="0" borderId="115" xfId="0" applyFont="1" applyBorder="1" applyAlignment="1" applyProtection="1">
      <alignment horizontal="center" vertical="center" shrinkToFit="1"/>
    </xf>
    <xf numFmtId="0" fontId="5" fillId="2" borderId="53"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shrinkToFit="1"/>
    </xf>
    <xf numFmtId="0" fontId="5" fillId="2" borderId="45" xfId="0" applyFont="1" applyFill="1" applyBorder="1" applyAlignment="1" applyProtection="1">
      <alignment horizontal="center" vertical="center" shrinkToFit="1"/>
    </xf>
    <xf numFmtId="0" fontId="5" fillId="2" borderId="52" xfId="0" applyFont="1" applyFill="1" applyBorder="1" applyAlignment="1" applyProtection="1">
      <alignment horizontal="center" vertical="center" shrinkToFit="1"/>
    </xf>
    <xf numFmtId="0" fontId="5" fillId="2" borderId="86" xfId="0"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shrinkToFit="1"/>
    </xf>
    <xf numFmtId="0" fontId="5" fillId="2" borderId="76"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71" xfId="0" applyFont="1" applyFill="1" applyBorder="1" applyAlignment="1" applyProtection="1">
      <alignment horizontal="center" vertical="center" wrapText="1" shrinkToFit="1"/>
    </xf>
    <xf numFmtId="0" fontId="5" fillId="2" borderId="61" xfId="0" applyFont="1" applyFill="1" applyBorder="1" applyAlignment="1" applyProtection="1">
      <alignment horizontal="center" vertical="center" wrapText="1" shrinkToFit="1"/>
    </xf>
    <xf numFmtId="0" fontId="0" fillId="0" borderId="74" xfId="0" applyBorder="1" applyAlignment="1">
      <alignment horizontal="center" vertical="center" shrinkToFit="1"/>
    </xf>
    <xf numFmtId="0" fontId="0" fillId="0" borderId="73" xfId="0" applyBorder="1" applyAlignment="1">
      <alignment horizontal="center" vertical="center" shrinkToFit="1"/>
    </xf>
    <xf numFmtId="0" fontId="0" fillId="0" borderId="69" xfId="0" applyBorder="1" applyAlignment="1">
      <alignment horizontal="center" vertical="center" shrinkToFit="1"/>
    </xf>
    <xf numFmtId="0" fontId="0" fillId="0" borderId="68" xfId="0" applyBorder="1" applyAlignment="1">
      <alignment horizontal="center" vertical="center" shrinkToFit="1"/>
    </xf>
    <xf numFmtId="0" fontId="0" fillId="0" borderId="67" xfId="0" applyBorder="1" applyAlignment="1">
      <alignment horizontal="center" vertical="center" shrinkToFit="1"/>
    </xf>
    <xf numFmtId="0" fontId="3" fillId="0" borderId="0" xfId="0" applyFont="1" applyAlignment="1" applyProtection="1">
      <alignment horizontal="center" vertical="center" textRotation="255" shrinkToFit="1"/>
    </xf>
    <xf numFmtId="0" fontId="3"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9" xfId="0" applyFont="1" applyBorder="1" applyAlignment="1">
      <alignment horizontal="center" vertical="center" textRotation="255" shrinkToFit="1"/>
    </xf>
    <xf numFmtId="0" fontId="3" fillId="0" borderId="72" xfId="0" applyFont="1" applyBorder="1" applyAlignment="1">
      <alignment horizontal="center" vertical="center" textRotation="255" shrinkToFit="1"/>
    </xf>
    <xf numFmtId="0" fontId="3" fillId="0" borderId="118" xfId="0" applyFont="1" applyBorder="1" applyAlignment="1">
      <alignment horizontal="center" vertical="center" textRotation="255" shrinkToFit="1"/>
    </xf>
    <xf numFmtId="0" fontId="5" fillId="2" borderId="47" xfId="0" applyFont="1" applyFill="1" applyBorder="1" applyAlignment="1" applyProtection="1">
      <alignment vertical="center" shrinkToFit="1"/>
    </xf>
    <xf numFmtId="0" fontId="0" fillId="0" borderId="10" xfId="0" applyBorder="1" applyAlignment="1" applyProtection="1">
      <alignment vertical="center" shrinkToFit="1"/>
    </xf>
    <xf numFmtId="0" fontId="5" fillId="2" borderId="13" xfId="0" applyFont="1" applyFill="1" applyBorder="1" applyAlignment="1" applyProtection="1">
      <alignment vertical="center" shrinkToFit="1"/>
    </xf>
    <xf numFmtId="0" fontId="5" fillId="2" borderId="81" xfId="0" applyFont="1" applyFill="1" applyBorder="1" applyAlignment="1" applyProtection="1">
      <alignment vertical="center" shrinkToFit="1"/>
    </xf>
    <xf numFmtId="0" fontId="3" fillId="2" borderId="24" xfId="0" applyFont="1" applyFill="1" applyBorder="1" applyAlignment="1" applyProtection="1">
      <alignment vertical="center" shrinkToFit="1"/>
    </xf>
    <xf numFmtId="0" fontId="3" fillId="2" borderId="0" xfId="0" applyFont="1" applyFill="1" applyBorder="1" applyAlignment="1" applyProtection="1">
      <alignment vertical="center" shrinkToFit="1"/>
    </xf>
    <xf numFmtId="0" fontId="3" fillId="2" borderId="58" xfId="0" applyFont="1" applyFill="1" applyBorder="1" applyAlignment="1" applyProtection="1">
      <alignment vertical="center" shrinkToFit="1"/>
    </xf>
    <xf numFmtId="0" fontId="3" fillId="2" borderId="59" xfId="0" applyFont="1" applyFill="1" applyBorder="1" applyAlignment="1" applyProtection="1">
      <alignment vertical="center" shrinkToFit="1"/>
    </xf>
    <xf numFmtId="0" fontId="5" fillId="2" borderId="80" xfId="0" applyFont="1" applyFill="1" applyBorder="1" applyAlignment="1" applyProtection="1">
      <alignment vertical="center" shrinkToFit="1"/>
    </xf>
    <xf numFmtId="0" fontId="5" fillId="2" borderId="59" xfId="0" applyFont="1" applyFill="1" applyBorder="1" applyAlignment="1" applyProtection="1">
      <alignment vertical="center" shrinkToFit="1"/>
    </xf>
    <xf numFmtId="0" fontId="5" fillId="2" borderId="58" xfId="0" applyFont="1" applyFill="1" applyBorder="1" applyAlignment="1" applyProtection="1">
      <alignment vertical="center" shrinkToFit="1"/>
    </xf>
  </cellXfs>
  <cellStyles count="3">
    <cellStyle name="標準" xfId="0" builtinId="0"/>
    <cellStyle name="標準 2" xfId="1"/>
    <cellStyle name="標準 3" xfId="2"/>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1021;&#12539;&#29983;&#24466;&#35506;\&#29983;&#24466;&#25351;&#23566;&#20225;&#30011;&#20418;\400_&#20307;&#32624;&#65295;&#24773;&#21205;&#65295;&#34384;&#24453;\410_&#20307;&#32624;\H29&#20307;&#32624;&#35519;&#26619;\02%20&#35519;&#26619;&#31080;&#30330;&#36865;&#65288;&#22269;&#31169;&#12408;&#65289;\01%20&#32207;&#25324;&#34920;1&#65291;&#27096;&#24335;1-1&#65374;1-9(&#25074;&#25106;&#20966;&#20998;&#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１"/>
      <sheetName val="様式1-1"/>
      <sheetName val="様式1-2"/>
      <sheetName val="様式1-4"/>
      <sheetName val="様式1-5"/>
      <sheetName val="様式1-6"/>
      <sheetName val="様式1-7"/>
      <sheetName val="様式1-8"/>
      <sheetName val="様式1-8（別紙）"/>
      <sheetName val="様式1-9"/>
      <sheetName val="表2-7"/>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１　北海道</v>
          </cell>
        </row>
        <row r="2">
          <cell r="A2" t="str">
            <v>２　青森県</v>
          </cell>
        </row>
        <row r="3">
          <cell r="A3" t="str">
            <v>３　岩手県</v>
          </cell>
        </row>
        <row r="4">
          <cell r="A4" t="str">
            <v>４　宮城県</v>
          </cell>
        </row>
        <row r="5">
          <cell r="A5" t="str">
            <v>５　秋田県</v>
          </cell>
        </row>
        <row r="6">
          <cell r="A6" t="str">
            <v>６　山形県</v>
          </cell>
        </row>
        <row r="7">
          <cell r="A7" t="str">
            <v>７　福島県</v>
          </cell>
        </row>
        <row r="8">
          <cell r="A8" t="str">
            <v>８　茨城県</v>
          </cell>
        </row>
        <row r="9">
          <cell r="A9" t="str">
            <v>９　栃木県</v>
          </cell>
        </row>
        <row r="10">
          <cell r="A10" t="str">
            <v>10 群馬県</v>
          </cell>
        </row>
        <row r="11">
          <cell r="A11" t="str">
            <v>11 埼玉県</v>
          </cell>
        </row>
        <row r="12">
          <cell r="A12" t="str">
            <v>12 千葉県</v>
          </cell>
        </row>
        <row r="13">
          <cell r="A13" t="str">
            <v>13 東京都</v>
          </cell>
        </row>
        <row r="14">
          <cell r="A14" t="str">
            <v>14 神奈川県</v>
          </cell>
        </row>
        <row r="15">
          <cell r="A15" t="str">
            <v>15 新潟県</v>
          </cell>
        </row>
        <row r="16">
          <cell r="A16" t="str">
            <v>16 富山県</v>
          </cell>
        </row>
        <row r="17">
          <cell r="A17" t="str">
            <v>17 石川県</v>
          </cell>
        </row>
        <row r="18">
          <cell r="A18" t="str">
            <v>18 福井県</v>
          </cell>
        </row>
        <row r="19">
          <cell r="A19" t="str">
            <v>19 山梨県</v>
          </cell>
        </row>
        <row r="20">
          <cell r="A20" t="str">
            <v>20 長野県</v>
          </cell>
        </row>
        <row r="21">
          <cell r="A21" t="str">
            <v>21 岐阜県</v>
          </cell>
        </row>
        <row r="22">
          <cell r="A22" t="str">
            <v>22 静岡県</v>
          </cell>
        </row>
        <row r="23">
          <cell r="A23" t="str">
            <v>23 愛知県</v>
          </cell>
        </row>
        <row r="24">
          <cell r="A24" t="str">
            <v>24 三重県</v>
          </cell>
        </row>
        <row r="25">
          <cell r="A25" t="str">
            <v>25 滋賀県</v>
          </cell>
        </row>
        <row r="26">
          <cell r="A26" t="str">
            <v>26 京都府</v>
          </cell>
        </row>
        <row r="27">
          <cell r="A27" t="str">
            <v>27 大阪府</v>
          </cell>
        </row>
        <row r="28">
          <cell r="A28" t="str">
            <v>28 兵庫県</v>
          </cell>
        </row>
        <row r="29">
          <cell r="A29" t="str">
            <v>29 奈良県</v>
          </cell>
        </row>
        <row r="30">
          <cell r="A30" t="str">
            <v>30 和歌山県</v>
          </cell>
        </row>
        <row r="31">
          <cell r="A31" t="str">
            <v>31 鳥取県</v>
          </cell>
        </row>
        <row r="32">
          <cell r="A32" t="str">
            <v>32 島根県</v>
          </cell>
        </row>
        <row r="33">
          <cell r="A33" t="str">
            <v>33 岡山県</v>
          </cell>
        </row>
        <row r="34">
          <cell r="A34" t="str">
            <v>34 広島県</v>
          </cell>
        </row>
        <row r="35">
          <cell r="A35" t="str">
            <v>35 山口県</v>
          </cell>
        </row>
        <row r="36">
          <cell r="A36" t="str">
            <v>36 徳島県</v>
          </cell>
        </row>
        <row r="37">
          <cell r="A37" t="str">
            <v>37 香川県</v>
          </cell>
        </row>
        <row r="38">
          <cell r="A38" t="str">
            <v>38 愛媛県</v>
          </cell>
        </row>
        <row r="39">
          <cell r="A39" t="str">
            <v>39 高知県</v>
          </cell>
        </row>
        <row r="40">
          <cell r="A40" t="str">
            <v>40 福岡県</v>
          </cell>
        </row>
        <row r="41">
          <cell r="A41" t="str">
            <v>41 佐賀県</v>
          </cell>
        </row>
        <row r="42">
          <cell r="A42" t="str">
            <v>42 長崎県</v>
          </cell>
        </row>
        <row r="43">
          <cell r="A43" t="str">
            <v>43 熊本県</v>
          </cell>
        </row>
        <row r="44">
          <cell r="A44" t="str">
            <v>44 大分県</v>
          </cell>
        </row>
        <row r="45">
          <cell r="A45" t="str">
            <v>45 宮崎県</v>
          </cell>
        </row>
        <row r="46">
          <cell r="A46" t="str">
            <v>46 鹿児島県</v>
          </cell>
        </row>
        <row r="47">
          <cell r="A47" t="str">
            <v>47 沖縄県</v>
          </cell>
        </row>
        <row r="48">
          <cell r="A48" t="str">
            <v>48 札幌市</v>
          </cell>
        </row>
        <row r="49">
          <cell r="A49" t="str">
            <v>49 仙台市</v>
          </cell>
        </row>
        <row r="50">
          <cell r="A50" t="str">
            <v>50 さいたま市</v>
          </cell>
        </row>
        <row r="51">
          <cell r="A51" t="str">
            <v>51 千葉市</v>
          </cell>
        </row>
        <row r="52">
          <cell r="A52" t="str">
            <v>52 川崎市</v>
          </cell>
        </row>
        <row r="53">
          <cell r="A53" t="str">
            <v>53 横浜市</v>
          </cell>
        </row>
        <row r="54">
          <cell r="A54" t="str">
            <v>54 相模原市</v>
          </cell>
        </row>
        <row r="55">
          <cell r="A55" t="str">
            <v>55 新潟市</v>
          </cell>
        </row>
        <row r="56">
          <cell r="A56" t="str">
            <v>56 静岡市</v>
          </cell>
        </row>
        <row r="57">
          <cell r="A57" t="str">
            <v>57 浜松市</v>
          </cell>
        </row>
        <row r="58">
          <cell r="A58" t="str">
            <v>58 名古屋市</v>
          </cell>
        </row>
        <row r="59">
          <cell r="A59" t="str">
            <v>59 京都市</v>
          </cell>
        </row>
        <row r="60">
          <cell r="A60" t="str">
            <v>60 大阪市</v>
          </cell>
        </row>
        <row r="61">
          <cell r="A61" t="str">
            <v>61 堺市</v>
          </cell>
        </row>
        <row r="62">
          <cell r="A62" t="str">
            <v>62 神戸市</v>
          </cell>
        </row>
        <row r="63">
          <cell r="A63" t="str">
            <v>63 岡山市</v>
          </cell>
        </row>
        <row r="64">
          <cell r="A64" t="str">
            <v>64 広島市</v>
          </cell>
        </row>
        <row r="65">
          <cell r="A65" t="str">
            <v>65 北九州市</v>
          </cell>
        </row>
        <row r="66">
          <cell r="A66" t="str">
            <v>66 福岡市</v>
          </cell>
        </row>
        <row r="67">
          <cell r="A67" t="str">
            <v>67 熊本市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CH57"/>
  <sheetViews>
    <sheetView tabSelected="1" view="pageBreakPreview" zoomScale="70" zoomScaleNormal="70" zoomScaleSheetLayoutView="70" workbookViewId="0">
      <pane xSplit="7" ySplit="23" topLeftCell="H24" activePane="bottomRight" state="frozen"/>
      <selection pane="topRight" activeCell="H1" sqref="H1"/>
      <selection pane="bottomLeft" activeCell="A24" sqref="A24"/>
      <selection pane="bottomRight" activeCell="A2" sqref="A2:B2"/>
    </sheetView>
  </sheetViews>
  <sheetFormatPr defaultRowHeight="13.5"/>
  <cols>
    <col min="1" max="1" width="11.25" style="1" customWidth="1"/>
    <col min="2" max="7" width="5.625" style="1" customWidth="1"/>
    <col min="8" max="8" width="5.5" style="1" customWidth="1"/>
    <col min="9" max="9" width="2.5" style="1" customWidth="1"/>
    <col min="10" max="47" width="2.625" style="1" customWidth="1"/>
    <col min="48" max="55" width="3.125" style="1" customWidth="1"/>
    <col min="56" max="66" width="3.5" style="1" customWidth="1"/>
    <col min="67" max="67" width="6.375" style="1" customWidth="1"/>
    <col min="68" max="68" width="21.875" style="1" customWidth="1"/>
    <col min="69" max="86" width="3.625" style="1" customWidth="1"/>
    <col min="87" max="16384" width="9" style="1"/>
  </cols>
  <sheetData>
    <row r="1" spans="1:68" customFormat="1" ht="39" customHeight="1">
      <c r="A1" s="96" t="s">
        <v>72</v>
      </c>
      <c r="AD1" s="87"/>
      <c r="AE1" s="87"/>
      <c r="AF1" s="87"/>
      <c r="AG1" s="87"/>
      <c r="AH1" s="87"/>
      <c r="AI1" s="87"/>
      <c r="AJ1" s="87"/>
      <c r="AK1" s="87"/>
      <c r="AL1" s="87"/>
      <c r="AM1" s="87"/>
      <c r="AN1" s="87"/>
      <c r="AO1" s="87"/>
      <c r="AP1" s="87"/>
      <c r="AQ1" s="87"/>
      <c r="AR1" s="87"/>
      <c r="AS1" s="87"/>
      <c r="AT1" s="87"/>
      <c r="AU1" s="87"/>
      <c r="AV1" s="87"/>
      <c r="BO1" s="100" t="str">
        <f>IF(SUM(CC24:CH53)&gt;=1,"CHECK","")</f>
        <v/>
      </c>
      <c r="BP1" s="99" t="str">
        <f>IF(SUM(CC24:CH53)&gt;=1,"当事者の学校種と被害児童生徒の学校種が一致していませんが間違いありませんか。","")</f>
        <v/>
      </c>
    </row>
    <row r="2" spans="1:68" customFormat="1" ht="37.5" customHeight="1">
      <c r="A2" s="142" t="s">
        <v>71</v>
      </c>
      <c r="B2" s="143"/>
      <c r="C2" s="103"/>
      <c r="D2" s="155"/>
      <c r="E2" s="150"/>
      <c r="F2" s="150"/>
      <c r="G2" s="150"/>
      <c r="H2" s="150"/>
      <c r="I2" s="150"/>
      <c r="J2" s="150"/>
      <c r="K2" s="150"/>
      <c r="L2" s="150"/>
      <c r="M2" s="150"/>
      <c r="N2" s="150"/>
      <c r="O2" s="150"/>
      <c r="P2" s="150"/>
      <c r="Q2" s="151"/>
      <c r="R2" s="146" t="s">
        <v>56</v>
      </c>
      <c r="S2" s="147"/>
      <c r="T2" s="147"/>
      <c r="U2" s="147"/>
      <c r="V2" s="147"/>
      <c r="W2" s="147"/>
      <c r="X2" s="147"/>
      <c r="Y2" s="147"/>
      <c r="Z2" s="147"/>
      <c r="AA2" s="149"/>
      <c r="AB2" s="150"/>
      <c r="AC2" s="150"/>
      <c r="AD2" s="150"/>
      <c r="AE2" s="150"/>
      <c r="AF2" s="150"/>
      <c r="AG2" s="150"/>
      <c r="AH2" s="150"/>
      <c r="AI2" s="150"/>
      <c r="AJ2" s="150"/>
      <c r="AK2" s="151"/>
      <c r="AL2" s="87"/>
      <c r="AM2" s="87"/>
      <c r="BO2" s="100"/>
      <c r="BP2" s="99" t="str">
        <f>IF(SUM(CC24:CH53)&gt;=1,"（一致していなくても間違いない場合はそのまま提出してかまいません。）","")</f>
        <v/>
      </c>
    </row>
    <row r="3" spans="1:68" customFormat="1" ht="37.5" customHeight="1">
      <c r="A3" s="146" t="s">
        <v>57</v>
      </c>
      <c r="B3" s="147"/>
      <c r="C3" s="152"/>
      <c r="D3" s="153"/>
      <c r="E3" s="153"/>
      <c r="F3" s="153"/>
      <c r="G3" s="154"/>
      <c r="H3" s="144" t="s">
        <v>58</v>
      </c>
      <c r="I3" s="145"/>
      <c r="J3" s="145"/>
      <c r="K3" s="145"/>
      <c r="L3" s="149"/>
      <c r="M3" s="150"/>
      <c r="N3" s="150"/>
      <c r="O3" s="150"/>
      <c r="P3" s="150"/>
      <c r="Q3" s="150"/>
      <c r="R3" s="150"/>
      <c r="S3" s="150"/>
      <c r="T3" s="150"/>
      <c r="U3" s="150"/>
      <c r="V3" s="146" t="s">
        <v>59</v>
      </c>
      <c r="W3" s="147"/>
      <c r="X3" s="147"/>
      <c r="Y3" s="147"/>
      <c r="Z3" s="148"/>
      <c r="AA3" s="149"/>
      <c r="AB3" s="150"/>
      <c r="AC3" s="150"/>
      <c r="AD3" s="150"/>
      <c r="AE3" s="150"/>
      <c r="AF3" s="150"/>
      <c r="AG3" s="150"/>
      <c r="AH3" s="150"/>
      <c r="AI3" s="150"/>
      <c r="AJ3" s="150"/>
      <c r="AK3" s="151"/>
      <c r="AL3" s="87"/>
      <c r="AM3" s="87"/>
      <c r="AV3" s="88"/>
      <c r="AW3" s="88"/>
      <c r="AX3" s="88"/>
      <c r="AY3" s="88"/>
      <c r="AZ3" s="88"/>
      <c r="BA3" s="88"/>
      <c r="BB3" s="88"/>
      <c r="BC3" s="88"/>
      <c r="BD3" s="88"/>
      <c r="BE3" s="88"/>
      <c r="BO3" s="100" t="str">
        <f>IF(COUNTIF(BP24:BP53,"未入力の欄があります。")&gt;=1,"未入力あり","")</f>
        <v/>
      </c>
    </row>
    <row r="4" spans="1:68" ht="10.5" hidden="1" customHeight="1" thickBot="1">
      <c r="A4" s="166" t="s">
        <v>55</v>
      </c>
    </row>
    <row r="5" spans="1:68" ht="19.5" hidden="1" customHeight="1">
      <c r="A5" s="166"/>
      <c r="B5" s="190" t="s">
        <v>54</v>
      </c>
      <c r="C5" s="191"/>
      <c r="D5" s="191"/>
      <c r="E5" s="191"/>
      <c r="F5" s="191"/>
      <c r="G5" s="192"/>
      <c r="H5" s="203" t="s">
        <v>53</v>
      </c>
      <c r="I5" s="207" t="s">
        <v>37</v>
      </c>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56" t="s">
        <v>36</v>
      </c>
      <c r="AW5" s="157"/>
      <c r="AX5" s="157"/>
      <c r="AY5" s="157"/>
      <c r="AZ5" s="160" t="s">
        <v>35</v>
      </c>
      <c r="BA5" s="157"/>
      <c r="BB5" s="160" t="s">
        <v>34</v>
      </c>
      <c r="BC5" s="161"/>
      <c r="BD5" s="125" t="s">
        <v>33</v>
      </c>
      <c r="BE5" s="126"/>
      <c r="BF5" s="126"/>
      <c r="BG5" s="126"/>
      <c r="BH5" s="127"/>
      <c r="BI5" s="125" t="s">
        <v>32</v>
      </c>
      <c r="BJ5" s="128"/>
      <c r="BK5" s="128"/>
      <c r="BL5" s="128"/>
      <c r="BM5" s="128"/>
      <c r="BN5" s="126"/>
      <c r="BO5" s="118" t="s">
        <v>65</v>
      </c>
    </row>
    <row r="6" spans="1:68" ht="15.75" hidden="1" customHeight="1">
      <c r="A6" s="167"/>
      <c r="B6" s="193" t="s">
        <v>10</v>
      </c>
      <c r="C6" s="194"/>
      <c r="D6" s="195" t="s">
        <v>9</v>
      </c>
      <c r="E6" s="194"/>
      <c r="F6" s="195" t="s">
        <v>8</v>
      </c>
      <c r="G6" s="196"/>
      <c r="H6" s="204"/>
      <c r="I6" s="205" t="s">
        <v>31</v>
      </c>
      <c r="J6" s="171"/>
      <c r="K6" s="171"/>
      <c r="L6" s="171"/>
      <c r="M6" s="171"/>
      <c r="N6" s="172"/>
      <c r="O6" s="176" t="s">
        <v>30</v>
      </c>
      <c r="P6" s="177"/>
      <c r="Q6" s="178"/>
      <c r="R6" s="176" t="s">
        <v>91</v>
      </c>
      <c r="S6" s="218"/>
      <c r="T6" s="218"/>
      <c r="U6" s="218"/>
      <c r="V6" s="218"/>
      <c r="W6" s="218"/>
      <c r="X6" s="218"/>
      <c r="Y6" s="218"/>
      <c r="Z6" s="219"/>
      <c r="AA6" s="197" t="s">
        <v>29</v>
      </c>
      <c r="AB6" s="198"/>
      <c r="AC6" s="199"/>
      <c r="AD6" s="168" t="s">
        <v>28</v>
      </c>
      <c r="AE6" s="169"/>
      <c r="AF6" s="169"/>
      <c r="AG6" s="169"/>
      <c r="AH6" s="169"/>
      <c r="AI6" s="182"/>
      <c r="AJ6" s="168" t="s">
        <v>27</v>
      </c>
      <c r="AK6" s="169"/>
      <c r="AL6" s="182"/>
      <c r="AM6" s="169"/>
      <c r="AN6" s="169"/>
      <c r="AO6" s="169"/>
      <c r="AP6" s="169"/>
      <c r="AQ6" s="169"/>
      <c r="AR6" s="169"/>
      <c r="AS6" s="169"/>
      <c r="AT6" s="169"/>
      <c r="AU6" s="169"/>
      <c r="AV6" s="158"/>
      <c r="AW6" s="159"/>
      <c r="AX6" s="159"/>
      <c r="AY6" s="159"/>
      <c r="AZ6" s="159"/>
      <c r="BA6" s="159"/>
      <c r="BB6" s="159"/>
      <c r="BC6" s="162"/>
      <c r="BD6" s="136" t="s">
        <v>26</v>
      </c>
      <c r="BE6" s="122" t="s">
        <v>25</v>
      </c>
      <c r="BF6" s="122" t="s">
        <v>24</v>
      </c>
      <c r="BG6" s="122" t="s">
        <v>23</v>
      </c>
      <c r="BH6" s="133" t="s">
        <v>22</v>
      </c>
      <c r="BI6" s="136" t="s">
        <v>21</v>
      </c>
      <c r="BJ6" s="122" t="s">
        <v>20</v>
      </c>
      <c r="BK6" s="122" t="s">
        <v>19</v>
      </c>
      <c r="BL6" s="122" t="s">
        <v>18</v>
      </c>
      <c r="BM6" s="122" t="s">
        <v>17</v>
      </c>
      <c r="BN6" s="139" t="s">
        <v>16</v>
      </c>
      <c r="BO6" s="119"/>
    </row>
    <row r="7" spans="1:68" ht="15.75" hidden="1" customHeight="1">
      <c r="A7" s="167"/>
      <c r="B7" s="86" t="s">
        <v>52</v>
      </c>
      <c r="C7" s="85">
        <f t="shared" ref="C7:C12" si="0">COUNTIF($B$24:$B$53,B7)</f>
        <v>0</v>
      </c>
      <c r="D7" s="84" t="s">
        <v>52</v>
      </c>
      <c r="E7" s="85">
        <f>COUNTIF($D$24:$D$53,D7)</f>
        <v>0</v>
      </c>
      <c r="F7" s="84" t="s">
        <v>52</v>
      </c>
      <c r="G7" s="83">
        <f>COUNTIF($F$24:$F$53,F7)</f>
        <v>0</v>
      </c>
      <c r="H7" s="204"/>
      <c r="I7" s="206"/>
      <c r="J7" s="174"/>
      <c r="K7" s="174"/>
      <c r="L7" s="174"/>
      <c r="M7" s="174"/>
      <c r="N7" s="175"/>
      <c r="O7" s="179"/>
      <c r="P7" s="180"/>
      <c r="Q7" s="181"/>
      <c r="R7" s="220"/>
      <c r="S7" s="221"/>
      <c r="T7" s="221"/>
      <c r="U7" s="221"/>
      <c r="V7" s="221"/>
      <c r="W7" s="221"/>
      <c r="X7" s="221"/>
      <c r="Y7" s="221"/>
      <c r="Z7" s="222"/>
      <c r="AA7" s="200"/>
      <c r="AB7" s="201"/>
      <c r="AC7" s="202"/>
      <c r="AD7" s="168" t="s">
        <v>15</v>
      </c>
      <c r="AE7" s="169"/>
      <c r="AF7" s="182"/>
      <c r="AG7" s="168" t="s">
        <v>14</v>
      </c>
      <c r="AH7" s="169"/>
      <c r="AI7" s="182"/>
      <c r="AJ7" s="168" t="s">
        <v>13</v>
      </c>
      <c r="AK7" s="169"/>
      <c r="AL7" s="182"/>
      <c r="AM7" s="169"/>
      <c r="AN7" s="169"/>
      <c r="AO7" s="182"/>
      <c r="AP7" s="168" t="s">
        <v>12</v>
      </c>
      <c r="AQ7" s="169"/>
      <c r="AR7" s="182"/>
      <c r="AS7" s="168" t="s">
        <v>11</v>
      </c>
      <c r="AT7" s="169"/>
      <c r="AU7" s="169"/>
      <c r="AV7" s="82" t="s">
        <v>52</v>
      </c>
      <c r="AW7" s="81">
        <f t="shared" ref="AW7:AW13" si="1">COUNTIF($AV$24:$AV$53,AV7)</f>
        <v>0</v>
      </c>
      <c r="AX7" s="80" t="s">
        <v>52</v>
      </c>
      <c r="AY7" s="81">
        <f t="shared" ref="AY7:AY12" si="2">COUNTIF($AX$24:$AX$53,AX7)</f>
        <v>0</v>
      </c>
      <c r="AZ7" s="80" t="s">
        <v>52</v>
      </c>
      <c r="BA7" s="81">
        <f t="shared" ref="BA7:BA15" si="3">COUNTIF($AZ$24:$AZ$53,AZ7)</f>
        <v>0</v>
      </c>
      <c r="BB7" s="80" t="s">
        <v>52</v>
      </c>
      <c r="BC7" s="79">
        <f t="shared" ref="BC7:BC18" si="4">COUNTIF($BB$24:$BB$53,BB7)</f>
        <v>0</v>
      </c>
      <c r="BD7" s="137"/>
      <c r="BE7" s="123"/>
      <c r="BF7" s="123"/>
      <c r="BG7" s="123"/>
      <c r="BH7" s="134"/>
      <c r="BI7" s="137"/>
      <c r="BJ7" s="123"/>
      <c r="BK7" s="123"/>
      <c r="BL7" s="123"/>
      <c r="BM7" s="123"/>
      <c r="BN7" s="140"/>
      <c r="BO7" s="119"/>
    </row>
    <row r="8" spans="1:68" ht="15.75" hidden="1" customHeight="1" thickBot="1">
      <c r="A8" s="167"/>
      <c r="B8" s="60" t="s">
        <v>51</v>
      </c>
      <c r="C8" s="68">
        <f t="shared" si="0"/>
        <v>0</v>
      </c>
      <c r="D8" s="62" t="s">
        <v>51</v>
      </c>
      <c r="E8" s="68">
        <f>COUNTIF($D$24:$D$53,D8)</f>
        <v>0</v>
      </c>
      <c r="F8" s="62" t="s">
        <v>51</v>
      </c>
      <c r="G8" s="57">
        <f>COUNTIF($F$24:$F$53,F8)</f>
        <v>0</v>
      </c>
      <c r="H8" s="204"/>
      <c r="I8" s="78" t="s">
        <v>4</v>
      </c>
      <c r="J8" s="44" t="s">
        <v>3</v>
      </c>
      <c r="K8" s="44" t="s">
        <v>2</v>
      </c>
      <c r="L8" s="44" t="s">
        <v>7</v>
      </c>
      <c r="M8" s="44" t="s">
        <v>6</v>
      </c>
      <c r="N8" s="44" t="s">
        <v>5</v>
      </c>
      <c r="O8" s="46" t="s">
        <v>4</v>
      </c>
      <c r="P8" s="46" t="s">
        <v>3</v>
      </c>
      <c r="Q8" s="46" t="s">
        <v>2</v>
      </c>
      <c r="R8" s="46" t="s">
        <v>92</v>
      </c>
      <c r="S8" s="46" t="s">
        <v>93</v>
      </c>
      <c r="T8" s="46" t="s">
        <v>94</v>
      </c>
      <c r="U8" s="46" t="s">
        <v>95</v>
      </c>
      <c r="V8" s="46" t="s">
        <v>96</v>
      </c>
      <c r="W8" s="46" t="s">
        <v>97</v>
      </c>
      <c r="X8" s="46" t="s">
        <v>92</v>
      </c>
      <c r="Y8" s="46" t="s">
        <v>93</v>
      </c>
      <c r="Z8" s="46" t="s">
        <v>94</v>
      </c>
      <c r="AA8" s="44" t="s">
        <v>4</v>
      </c>
      <c r="AB8" s="44" t="s">
        <v>3</v>
      </c>
      <c r="AC8" s="44" t="s">
        <v>2</v>
      </c>
      <c r="AD8" s="44" t="s">
        <v>4</v>
      </c>
      <c r="AE8" s="44" t="s">
        <v>3</v>
      </c>
      <c r="AF8" s="44" t="s">
        <v>2</v>
      </c>
      <c r="AG8" s="44" t="s">
        <v>4</v>
      </c>
      <c r="AH8" s="44" t="s">
        <v>3</v>
      </c>
      <c r="AI8" s="44" t="s">
        <v>2</v>
      </c>
      <c r="AJ8" s="44" t="s">
        <v>4</v>
      </c>
      <c r="AK8" s="44" t="s">
        <v>3</v>
      </c>
      <c r="AL8" s="44" t="s">
        <v>2</v>
      </c>
      <c r="AM8" s="44" t="s">
        <v>7</v>
      </c>
      <c r="AN8" s="44" t="s">
        <v>6</v>
      </c>
      <c r="AO8" s="44" t="s">
        <v>5</v>
      </c>
      <c r="AP8" s="44" t="s">
        <v>4</v>
      </c>
      <c r="AQ8" s="44" t="s">
        <v>3</v>
      </c>
      <c r="AR8" s="44" t="s">
        <v>2</v>
      </c>
      <c r="AS8" s="44" t="s">
        <v>4</v>
      </c>
      <c r="AT8" s="44" t="s">
        <v>3</v>
      </c>
      <c r="AU8" s="43" t="s">
        <v>2</v>
      </c>
      <c r="AV8" s="60" t="s">
        <v>51</v>
      </c>
      <c r="AW8" s="61">
        <f t="shared" si="1"/>
        <v>0</v>
      </c>
      <c r="AX8" s="62" t="s">
        <v>51</v>
      </c>
      <c r="AY8" s="61">
        <f t="shared" si="2"/>
        <v>0</v>
      </c>
      <c r="AZ8" s="62" t="s">
        <v>51</v>
      </c>
      <c r="BA8" s="61">
        <f t="shared" si="3"/>
        <v>0</v>
      </c>
      <c r="BB8" s="62" t="s">
        <v>51</v>
      </c>
      <c r="BC8" s="57">
        <f t="shared" si="4"/>
        <v>0</v>
      </c>
      <c r="BD8" s="138"/>
      <c r="BE8" s="124"/>
      <c r="BF8" s="124"/>
      <c r="BG8" s="124"/>
      <c r="BH8" s="135"/>
      <c r="BI8" s="138"/>
      <c r="BJ8" s="124"/>
      <c r="BK8" s="124"/>
      <c r="BL8" s="124"/>
      <c r="BM8" s="124"/>
      <c r="BN8" s="141"/>
      <c r="BO8" s="120"/>
    </row>
    <row r="9" spans="1:68" ht="15.75" hidden="1" customHeight="1" thickBot="1">
      <c r="A9" s="77"/>
      <c r="B9" s="60" t="s">
        <v>50</v>
      </c>
      <c r="C9" s="68">
        <f t="shared" si="0"/>
        <v>0</v>
      </c>
      <c r="D9" s="62" t="s">
        <v>50</v>
      </c>
      <c r="E9" s="68">
        <f>COUNTIF($D$24:$D$53,D9)</f>
        <v>0</v>
      </c>
      <c r="F9" s="58"/>
      <c r="G9" s="67"/>
      <c r="H9" s="76">
        <f>INT(SUMPRODUCT(1/SUBSTITUTE(COUNTIF(H24:H53,H24:H53),0,49)))</f>
        <v>0</v>
      </c>
      <c r="I9" s="75">
        <f t="shared" ref="I9:AU9" si="5">SUM(I24:I53)</f>
        <v>0</v>
      </c>
      <c r="J9" s="74">
        <f t="shared" si="5"/>
        <v>0</v>
      </c>
      <c r="K9" s="74">
        <f t="shared" si="5"/>
        <v>0</v>
      </c>
      <c r="L9" s="74">
        <f t="shared" si="5"/>
        <v>0</v>
      </c>
      <c r="M9" s="74">
        <f t="shared" si="5"/>
        <v>0</v>
      </c>
      <c r="N9" s="74">
        <f t="shared" si="5"/>
        <v>0</v>
      </c>
      <c r="O9" s="74">
        <f t="shared" si="5"/>
        <v>0</v>
      </c>
      <c r="P9" s="74">
        <f t="shared" si="5"/>
        <v>0</v>
      </c>
      <c r="Q9" s="74">
        <f t="shared" si="5"/>
        <v>0</v>
      </c>
      <c r="R9" s="74">
        <f t="shared" si="5"/>
        <v>0</v>
      </c>
      <c r="S9" s="74">
        <f t="shared" si="5"/>
        <v>0</v>
      </c>
      <c r="T9" s="74">
        <f t="shared" si="5"/>
        <v>0</v>
      </c>
      <c r="U9" s="74">
        <f t="shared" si="5"/>
        <v>0</v>
      </c>
      <c r="V9" s="74">
        <f t="shared" si="5"/>
        <v>0</v>
      </c>
      <c r="W9" s="74">
        <f t="shared" si="5"/>
        <v>0</v>
      </c>
      <c r="X9" s="74">
        <f t="shared" si="5"/>
        <v>0</v>
      </c>
      <c r="Y9" s="74">
        <f t="shared" si="5"/>
        <v>0</v>
      </c>
      <c r="Z9" s="74">
        <f t="shared" si="5"/>
        <v>0</v>
      </c>
      <c r="AA9" s="74">
        <f t="shared" si="5"/>
        <v>0</v>
      </c>
      <c r="AB9" s="74">
        <f t="shared" si="5"/>
        <v>0</v>
      </c>
      <c r="AC9" s="74">
        <f t="shared" si="5"/>
        <v>0</v>
      </c>
      <c r="AD9" s="74">
        <f t="shared" si="5"/>
        <v>0</v>
      </c>
      <c r="AE9" s="74">
        <f t="shared" si="5"/>
        <v>0</v>
      </c>
      <c r="AF9" s="74">
        <f t="shared" si="5"/>
        <v>0</v>
      </c>
      <c r="AG9" s="74">
        <f t="shared" si="5"/>
        <v>0</v>
      </c>
      <c r="AH9" s="74">
        <f t="shared" si="5"/>
        <v>0</v>
      </c>
      <c r="AI9" s="74">
        <f t="shared" si="5"/>
        <v>0</v>
      </c>
      <c r="AJ9" s="74">
        <f t="shared" si="5"/>
        <v>0</v>
      </c>
      <c r="AK9" s="74">
        <f t="shared" si="5"/>
        <v>0</v>
      </c>
      <c r="AL9" s="74">
        <f t="shared" si="5"/>
        <v>0</v>
      </c>
      <c r="AM9" s="74">
        <f t="shared" si="5"/>
        <v>0</v>
      </c>
      <c r="AN9" s="74">
        <f t="shared" si="5"/>
        <v>0</v>
      </c>
      <c r="AO9" s="74">
        <f t="shared" si="5"/>
        <v>0</v>
      </c>
      <c r="AP9" s="74">
        <f t="shared" si="5"/>
        <v>0</v>
      </c>
      <c r="AQ9" s="74">
        <f t="shared" si="5"/>
        <v>0</v>
      </c>
      <c r="AR9" s="74">
        <f t="shared" si="5"/>
        <v>0</v>
      </c>
      <c r="AS9" s="74">
        <f t="shared" si="5"/>
        <v>0</v>
      </c>
      <c r="AT9" s="74">
        <f t="shared" si="5"/>
        <v>0</v>
      </c>
      <c r="AU9" s="73">
        <f t="shared" si="5"/>
        <v>0</v>
      </c>
      <c r="AV9" s="60" t="s">
        <v>50</v>
      </c>
      <c r="AW9" s="61">
        <f t="shared" si="1"/>
        <v>0</v>
      </c>
      <c r="AX9" s="62" t="s">
        <v>50</v>
      </c>
      <c r="AY9" s="61">
        <f t="shared" si="2"/>
        <v>0</v>
      </c>
      <c r="AZ9" s="62" t="s">
        <v>50</v>
      </c>
      <c r="BA9" s="61">
        <f t="shared" si="3"/>
        <v>0</v>
      </c>
      <c r="BB9" s="62" t="s">
        <v>50</v>
      </c>
      <c r="BC9" s="57">
        <f t="shared" si="4"/>
        <v>0</v>
      </c>
      <c r="BD9" s="71">
        <f>SUM(BD24:BD53)</f>
        <v>0</v>
      </c>
      <c r="BE9" s="70">
        <f t="shared" ref="BE9:BM9" si="6">SUM(BE24:BE53)</f>
        <v>0</v>
      </c>
      <c r="BF9" s="70">
        <f t="shared" si="6"/>
        <v>0</v>
      </c>
      <c r="BG9" s="70">
        <f t="shared" si="6"/>
        <v>0</v>
      </c>
      <c r="BH9" s="72">
        <f t="shared" si="6"/>
        <v>0</v>
      </c>
      <c r="BI9" s="71">
        <f t="shared" si="6"/>
        <v>0</v>
      </c>
      <c r="BJ9" s="70">
        <f t="shared" si="6"/>
        <v>0</v>
      </c>
      <c r="BK9" s="70">
        <f t="shared" si="6"/>
        <v>0</v>
      </c>
      <c r="BL9" s="70">
        <f t="shared" si="6"/>
        <v>0</v>
      </c>
      <c r="BM9" s="70">
        <f t="shared" si="6"/>
        <v>0</v>
      </c>
      <c r="BN9" s="94">
        <f>SUM(BN24:BN53)</f>
        <v>0</v>
      </c>
      <c r="BO9" s="95">
        <f>SUM(BO24:BO53)</f>
        <v>0</v>
      </c>
    </row>
    <row r="10" spans="1:68" ht="15.75" hidden="1" customHeight="1" thickBot="1">
      <c r="A10" s="69"/>
      <c r="B10" s="66" t="s">
        <v>49</v>
      </c>
      <c r="C10" s="68">
        <f t="shared" si="0"/>
        <v>0</v>
      </c>
      <c r="D10" s="58" t="s">
        <v>49</v>
      </c>
      <c r="E10" s="68">
        <f>COUNTIF($D$24:$D$53,D10)</f>
        <v>0</v>
      </c>
      <c r="F10" s="58"/>
      <c r="G10" s="67"/>
      <c r="N10" s="108">
        <f>SUM(I9:N9)</f>
        <v>0</v>
      </c>
      <c r="Q10" s="108">
        <f>SUM(O9:Q9)</f>
        <v>0</v>
      </c>
      <c r="Z10" s="108">
        <f>SUM(R9:Z9)</f>
        <v>0</v>
      </c>
      <c r="AC10" s="108">
        <f>SUM(AA9:AC9)</f>
        <v>0</v>
      </c>
      <c r="AI10" s="108">
        <f>SUM(AD9:AI9)</f>
        <v>0</v>
      </c>
      <c r="AU10" s="109">
        <f>SUM(AJ9:AU9)</f>
        <v>0</v>
      </c>
      <c r="AV10" s="107" t="s">
        <v>49</v>
      </c>
      <c r="AW10" s="61">
        <f t="shared" si="1"/>
        <v>0</v>
      </c>
      <c r="AX10" s="58" t="s">
        <v>49</v>
      </c>
      <c r="AY10" s="61">
        <f t="shared" si="2"/>
        <v>0</v>
      </c>
      <c r="AZ10" s="58" t="s">
        <v>49</v>
      </c>
      <c r="BA10" s="61">
        <f t="shared" si="3"/>
        <v>0</v>
      </c>
      <c r="BB10" s="58" t="s">
        <v>49</v>
      </c>
      <c r="BC10" s="57">
        <f t="shared" si="4"/>
        <v>0</v>
      </c>
    </row>
    <row r="11" spans="1:68" ht="15.75" hidden="1" customHeight="1" thickBot="1">
      <c r="B11" s="105" t="s">
        <v>48</v>
      </c>
      <c r="C11" s="106">
        <f t="shared" si="0"/>
        <v>0</v>
      </c>
      <c r="D11" s="65" t="s">
        <v>48</v>
      </c>
      <c r="E11" s="64">
        <f>COUNTIF($D$24:$D$53,D11)</f>
        <v>0</v>
      </c>
      <c r="F11" s="54"/>
      <c r="G11" s="63"/>
      <c r="AV11" s="60" t="s">
        <v>48</v>
      </c>
      <c r="AW11" s="61">
        <f t="shared" si="1"/>
        <v>0</v>
      </c>
      <c r="AX11" s="62" t="s">
        <v>48</v>
      </c>
      <c r="AY11" s="61">
        <f t="shared" si="2"/>
        <v>0</v>
      </c>
      <c r="AZ11" s="62" t="s">
        <v>48</v>
      </c>
      <c r="BA11" s="61">
        <f t="shared" si="3"/>
        <v>0</v>
      </c>
      <c r="BB11" s="62" t="s">
        <v>48</v>
      </c>
      <c r="BC11" s="57">
        <f t="shared" si="4"/>
        <v>0</v>
      </c>
    </row>
    <row r="12" spans="1:68" ht="15.75" hidden="1" customHeight="1" thickBot="1">
      <c r="B12" s="104" t="s">
        <v>47</v>
      </c>
      <c r="C12" s="53">
        <f t="shared" si="0"/>
        <v>0</v>
      </c>
      <c r="AV12" s="60" t="s">
        <v>47</v>
      </c>
      <c r="AW12" s="61">
        <f t="shared" si="1"/>
        <v>0</v>
      </c>
      <c r="AX12" s="62" t="s">
        <v>47</v>
      </c>
      <c r="AY12" s="61">
        <f t="shared" si="2"/>
        <v>0</v>
      </c>
      <c r="AZ12" s="62" t="s">
        <v>47</v>
      </c>
      <c r="BA12" s="61">
        <f t="shared" si="3"/>
        <v>0</v>
      </c>
      <c r="BB12" s="62" t="s">
        <v>47</v>
      </c>
      <c r="BC12" s="57">
        <f t="shared" si="4"/>
        <v>0</v>
      </c>
    </row>
    <row r="13" spans="1:68" ht="15.75" hidden="1" customHeight="1">
      <c r="AV13" s="60" t="s">
        <v>46</v>
      </c>
      <c r="AW13" s="61">
        <f t="shared" si="1"/>
        <v>0</v>
      </c>
      <c r="AX13" s="59"/>
      <c r="AY13" s="59"/>
      <c r="AZ13" s="62" t="s">
        <v>46</v>
      </c>
      <c r="BA13" s="61">
        <f t="shared" si="3"/>
        <v>0</v>
      </c>
      <c r="BB13" s="62" t="s">
        <v>46</v>
      </c>
      <c r="BC13" s="57">
        <f t="shared" si="4"/>
        <v>0</v>
      </c>
    </row>
    <row r="14" spans="1:68" ht="15.75" hidden="1" customHeight="1">
      <c r="AV14" s="60"/>
      <c r="AW14" s="59"/>
      <c r="AX14" s="59"/>
      <c r="AY14" s="59"/>
      <c r="AZ14" s="58" t="s">
        <v>45</v>
      </c>
      <c r="BA14" s="61">
        <f t="shared" si="3"/>
        <v>0</v>
      </c>
      <c r="BB14" s="58" t="s">
        <v>45</v>
      </c>
      <c r="BC14" s="57">
        <f t="shared" si="4"/>
        <v>0</v>
      </c>
    </row>
    <row r="15" spans="1:68" ht="15.75" hidden="1" customHeight="1">
      <c r="AV15" s="60"/>
      <c r="AW15" s="59"/>
      <c r="AX15" s="59"/>
      <c r="AY15" s="59"/>
      <c r="AZ15" s="58" t="s">
        <v>44</v>
      </c>
      <c r="BA15" s="61">
        <f t="shared" si="3"/>
        <v>0</v>
      </c>
      <c r="BB15" s="58" t="s">
        <v>44</v>
      </c>
      <c r="BC15" s="57">
        <f t="shared" si="4"/>
        <v>0</v>
      </c>
    </row>
    <row r="16" spans="1:68" ht="15.75" hidden="1" customHeight="1">
      <c r="AV16" s="60"/>
      <c r="AW16" s="59"/>
      <c r="AX16" s="59"/>
      <c r="AY16" s="59"/>
      <c r="AZ16" s="59"/>
      <c r="BA16" s="59"/>
      <c r="BB16" s="58" t="s">
        <v>43</v>
      </c>
      <c r="BC16" s="57">
        <f t="shared" si="4"/>
        <v>0</v>
      </c>
    </row>
    <row r="17" spans="1:86" ht="15.75" hidden="1" customHeight="1">
      <c r="AV17" s="60"/>
      <c r="AW17" s="59"/>
      <c r="AX17" s="59"/>
      <c r="AY17" s="59"/>
      <c r="AZ17" s="59"/>
      <c r="BA17" s="59"/>
      <c r="BB17" s="58" t="s">
        <v>42</v>
      </c>
      <c r="BC17" s="57">
        <f t="shared" si="4"/>
        <v>0</v>
      </c>
    </row>
    <row r="18" spans="1:86" ht="15.75" hidden="1" customHeight="1" thickBot="1">
      <c r="AV18" s="56"/>
      <c r="AW18" s="55"/>
      <c r="AX18" s="55"/>
      <c r="AY18" s="55"/>
      <c r="AZ18" s="55"/>
      <c r="BA18" s="55"/>
      <c r="BB18" s="54" t="s">
        <v>41</v>
      </c>
      <c r="BC18" s="53">
        <f t="shared" si="4"/>
        <v>0</v>
      </c>
    </row>
    <row r="19" spans="1:86" ht="19.5" customHeight="1" thickBot="1">
      <c r="H19" s="52"/>
      <c r="I19" s="52"/>
      <c r="J19" s="52"/>
      <c r="K19" s="52"/>
      <c r="L19" s="52"/>
      <c r="M19" s="52"/>
      <c r="N19" s="52"/>
      <c r="AV19" s="51"/>
      <c r="BK19" s="121" t="s">
        <v>60</v>
      </c>
      <c r="BL19" s="121"/>
      <c r="BM19" s="121"/>
      <c r="BN19" s="121"/>
      <c r="BO19" s="121"/>
    </row>
    <row r="20" spans="1:86" ht="24.75" customHeight="1">
      <c r="A20" s="163" t="s">
        <v>40</v>
      </c>
      <c r="B20" s="212" t="s">
        <v>39</v>
      </c>
      <c r="C20" s="213"/>
      <c r="D20" s="213"/>
      <c r="E20" s="213"/>
      <c r="F20" s="213"/>
      <c r="G20" s="213"/>
      <c r="H20" s="184" t="s">
        <v>38</v>
      </c>
      <c r="I20" s="187" t="s">
        <v>37</v>
      </c>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9"/>
      <c r="AV20" s="233" t="s">
        <v>36</v>
      </c>
      <c r="AW20" s="126"/>
      <c r="AX20" s="126"/>
      <c r="AY20" s="127"/>
      <c r="AZ20" s="125" t="s">
        <v>35</v>
      </c>
      <c r="BA20" s="238"/>
      <c r="BB20" s="125" t="s">
        <v>34</v>
      </c>
      <c r="BC20" s="127"/>
      <c r="BD20" s="125" t="s">
        <v>33</v>
      </c>
      <c r="BE20" s="126"/>
      <c r="BF20" s="126"/>
      <c r="BG20" s="126"/>
      <c r="BH20" s="127"/>
      <c r="BI20" s="125" t="s">
        <v>32</v>
      </c>
      <c r="BJ20" s="128"/>
      <c r="BK20" s="128"/>
      <c r="BL20" s="128"/>
      <c r="BM20" s="128"/>
      <c r="BN20" s="129"/>
      <c r="BO20" s="227" t="s">
        <v>61</v>
      </c>
    </row>
    <row r="21" spans="1:86" ht="24.75" customHeight="1">
      <c r="A21" s="164"/>
      <c r="B21" s="214"/>
      <c r="C21" s="215"/>
      <c r="D21" s="215"/>
      <c r="E21" s="215"/>
      <c r="F21" s="215"/>
      <c r="G21" s="215"/>
      <c r="H21" s="185"/>
      <c r="I21" s="170" t="s">
        <v>31</v>
      </c>
      <c r="J21" s="171"/>
      <c r="K21" s="171"/>
      <c r="L21" s="171"/>
      <c r="M21" s="171"/>
      <c r="N21" s="172"/>
      <c r="O21" s="176" t="s">
        <v>30</v>
      </c>
      <c r="P21" s="177"/>
      <c r="Q21" s="178"/>
      <c r="R21" s="176" t="s">
        <v>67</v>
      </c>
      <c r="S21" s="177"/>
      <c r="T21" s="177"/>
      <c r="U21" s="177"/>
      <c r="V21" s="177"/>
      <c r="W21" s="177"/>
      <c r="X21" s="177"/>
      <c r="Y21" s="177"/>
      <c r="Z21" s="178"/>
      <c r="AA21" s="197" t="s">
        <v>29</v>
      </c>
      <c r="AB21" s="198"/>
      <c r="AC21" s="199"/>
      <c r="AD21" s="168" t="s">
        <v>28</v>
      </c>
      <c r="AE21" s="169"/>
      <c r="AF21" s="169"/>
      <c r="AG21" s="169"/>
      <c r="AH21" s="169"/>
      <c r="AI21" s="182"/>
      <c r="AJ21" s="168" t="s">
        <v>27</v>
      </c>
      <c r="AK21" s="169"/>
      <c r="AL21" s="182"/>
      <c r="AM21" s="169"/>
      <c r="AN21" s="169"/>
      <c r="AO21" s="169"/>
      <c r="AP21" s="169"/>
      <c r="AQ21" s="169"/>
      <c r="AR21" s="169"/>
      <c r="AS21" s="169"/>
      <c r="AT21" s="169"/>
      <c r="AU21" s="183"/>
      <c r="AV21" s="234"/>
      <c r="AW21" s="235"/>
      <c r="AX21" s="235"/>
      <c r="AY21" s="236"/>
      <c r="AZ21" s="239"/>
      <c r="BA21" s="240"/>
      <c r="BB21" s="237"/>
      <c r="BC21" s="236"/>
      <c r="BD21" s="136" t="s">
        <v>26</v>
      </c>
      <c r="BE21" s="122" t="s">
        <v>25</v>
      </c>
      <c r="BF21" s="122" t="s">
        <v>24</v>
      </c>
      <c r="BG21" s="122" t="s">
        <v>23</v>
      </c>
      <c r="BH21" s="133" t="s">
        <v>22</v>
      </c>
      <c r="BI21" s="136" t="s">
        <v>21</v>
      </c>
      <c r="BJ21" s="122" t="s">
        <v>20</v>
      </c>
      <c r="BK21" s="122" t="s">
        <v>19</v>
      </c>
      <c r="BL21" s="122" t="s">
        <v>18</v>
      </c>
      <c r="BM21" s="122" t="s">
        <v>17</v>
      </c>
      <c r="BN21" s="130" t="s">
        <v>16</v>
      </c>
      <c r="BO21" s="228"/>
    </row>
    <row r="22" spans="1:86" ht="24.75" customHeight="1">
      <c r="A22" s="164"/>
      <c r="B22" s="216"/>
      <c r="C22" s="217"/>
      <c r="D22" s="217"/>
      <c r="E22" s="217"/>
      <c r="F22" s="217"/>
      <c r="G22" s="217"/>
      <c r="H22" s="185"/>
      <c r="I22" s="173"/>
      <c r="J22" s="174"/>
      <c r="K22" s="174"/>
      <c r="L22" s="174"/>
      <c r="M22" s="174"/>
      <c r="N22" s="175"/>
      <c r="O22" s="179"/>
      <c r="P22" s="180"/>
      <c r="Q22" s="181"/>
      <c r="R22" s="179"/>
      <c r="S22" s="180"/>
      <c r="T22" s="180"/>
      <c r="U22" s="180"/>
      <c r="V22" s="180"/>
      <c r="W22" s="180"/>
      <c r="X22" s="180"/>
      <c r="Y22" s="180"/>
      <c r="Z22" s="181"/>
      <c r="AA22" s="200"/>
      <c r="AB22" s="201"/>
      <c r="AC22" s="202"/>
      <c r="AD22" s="168" t="s">
        <v>15</v>
      </c>
      <c r="AE22" s="169"/>
      <c r="AF22" s="182"/>
      <c r="AG22" s="168" t="s">
        <v>14</v>
      </c>
      <c r="AH22" s="169"/>
      <c r="AI22" s="182"/>
      <c r="AJ22" s="168" t="s">
        <v>13</v>
      </c>
      <c r="AK22" s="169"/>
      <c r="AL22" s="182"/>
      <c r="AM22" s="169"/>
      <c r="AN22" s="169"/>
      <c r="AO22" s="182"/>
      <c r="AP22" s="168" t="s">
        <v>12</v>
      </c>
      <c r="AQ22" s="169"/>
      <c r="AR22" s="182"/>
      <c r="AS22" s="168" t="s">
        <v>11</v>
      </c>
      <c r="AT22" s="169"/>
      <c r="AU22" s="183"/>
      <c r="AV22" s="50"/>
      <c r="AW22" s="49"/>
      <c r="AX22" s="49"/>
      <c r="AY22" s="48"/>
      <c r="AZ22" s="92"/>
      <c r="BA22" s="47"/>
      <c r="BB22" s="92"/>
      <c r="BC22" s="93"/>
      <c r="BD22" s="137"/>
      <c r="BE22" s="123"/>
      <c r="BF22" s="123"/>
      <c r="BG22" s="123"/>
      <c r="BH22" s="134"/>
      <c r="BI22" s="137"/>
      <c r="BJ22" s="123"/>
      <c r="BK22" s="123"/>
      <c r="BL22" s="123"/>
      <c r="BM22" s="123"/>
      <c r="BN22" s="131"/>
      <c r="BO22" s="228"/>
      <c r="BQ22" s="223" t="s">
        <v>79</v>
      </c>
      <c r="BR22" s="224" t="s">
        <v>84</v>
      </c>
      <c r="BS22" s="225"/>
      <c r="BT22" s="225"/>
      <c r="BU22" s="225"/>
      <c r="BV22" s="225"/>
      <c r="BW22" s="225"/>
      <c r="BX22" s="225"/>
      <c r="BY22" s="225"/>
      <c r="BZ22" s="225"/>
      <c r="CA22" s="226"/>
      <c r="CC22" s="224" t="s">
        <v>89</v>
      </c>
      <c r="CD22" s="225"/>
      <c r="CE22" s="225"/>
      <c r="CF22" s="225"/>
      <c r="CG22" s="225"/>
      <c r="CH22" s="226"/>
    </row>
    <row r="23" spans="1:86" ht="24.75" customHeight="1" thickBot="1">
      <c r="A23" s="165"/>
      <c r="B23" s="208" t="s">
        <v>10</v>
      </c>
      <c r="C23" s="209"/>
      <c r="D23" s="210" t="s">
        <v>9</v>
      </c>
      <c r="E23" s="211"/>
      <c r="F23" s="210" t="s">
        <v>8</v>
      </c>
      <c r="G23" s="209"/>
      <c r="H23" s="186"/>
      <c r="I23" s="44" t="s">
        <v>4</v>
      </c>
      <c r="J23" s="44" t="s">
        <v>3</v>
      </c>
      <c r="K23" s="44" t="s">
        <v>2</v>
      </c>
      <c r="L23" s="44" t="s">
        <v>7</v>
      </c>
      <c r="M23" s="44" t="s">
        <v>6</v>
      </c>
      <c r="N23" s="44" t="s">
        <v>5</v>
      </c>
      <c r="O23" s="46" t="s">
        <v>4</v>
      </c>
      <c r="P23" s="46" t="s">
        <v>3</v>
      </c>
      <c r="Q23" s="46" t="s">
        <v>2</v>
      </c>
      <c r="R23" s="46" t="s">
        <v>4</v>
      </c>
      <c r="S23" s="46" t="s">
        <v>3</v>
      </c>
      <c r="T23" s="46" t="s">
        <v>2</v>
      </c>
      <c r="U23" s="46" t="s">
        <v>7</v>
      </c>
      <c r="V23" s="46" t="s">
        <v>6</v>
      </c>
      <c r="W23" s="46" t="s">
        <v>5</v>
      </c>
      <c r="X23" s="46" t="s">
        <v>68</v>
      </c>
      <c r="Y23" s="46" t="s">
        <v>69</v>
      </c>
      <c r="Z23" s="46" t="s">
        <v>70</v>
      </c>
      <c r="AA23" s="44" t="s">
        <v>4</v>
      </c>
      <c r="AB23" s="44" t="s">
        <v>3</v>
      </c>
      <c r="AC23" s="44" t="s">
        <v>2</v>
      </c>
      <c r="AD23" s="44" t="s">
        <v>4</v>
      </c>
      <c r="AE23" s="44" t="s">
        <v>3</v>
      </c>
      <c r="AF23" s="44" t="s">
        <v>2</v>
      </c>
      <c r="AG23" s="44" t="s">
        <v>4</v>
      </c>
      <c r="AH23" s="44" t="s">
        <v>3</v>
      </c>
      <c r="AI23" s="44" t="s">
        <v>2</v>
      </c>
      <c r="AJ23" s="44" t="s">
        <v>4</v>
      </c>
      <c r="AK23" s="44" t="s">
        <v>3</v>
      </c>
      <c r="AL23" s="44" t="s">
        <v>2</v>
      </c>
      <c r="AM23" s="45" t="s">
        <v>7</v>
      </c>
      <c r="AN23" s="44" t="s">
        <v>6</v>
      </c>
      <c r="AO23" s="44" t="s">
        <v>5</v>
      </c>
      <c r="AP23" s="44" t="s">
        <v>4</v>
      </c>
      <c r="AQ23" s="44" t="s">
        <v>3</v>
      </c>
      <c r="AR23" s="44" t="s">
        <v>2</v>
      </c>
      <c r="AS23" s="44" t="s">
        <v>4</v>
      </c>
      <c r="AT23" s="44" t="s">
        <v>3</v>
      </c>
      <c r="AU23" s="43" t="s">
        <v>2</v>
      </c>
      <c r="AV23" s="230" t="s">
        <v>1</v>
      </c>
      <c r="AW23" s="231"/>
      <c r="AX23" s="232" t="s">
        <v>0</v>
      </c>
      <c r="AY23" s="231"/>
      <c r="AZ23" s="41"/>
      <c r="BA23" s="42"/>
      <c r="BB23" s="41"/>
      <c r="BC23" s="40"/>
      <c r="BD23" s="138"/>
      <c r="BE23" s="124"/>
      <c r="BF23" s="124"/>
      <c r="BG23" s="124"/>
      <c r="BH23" s="135"/>
      <c r="BI23" s="138"/>
      <c r="BJ23" s="124"/>
      <c r="BK23" s="124"/>
      <c r="BL23" s="124"/>
      <c r="BM23" s="124"/>
      <c r="BN23" s="132"/>
      <c r="BO23" s="229"/>
      <c r="BQ23" s="223"/>
      <c r="BR23" s="101" t="s">
        <v>79</v>
      </c>
      <c r="BS23" s="101" t="s">
        <v>90</v>
      </c>
      <c r="BT23" s="101" t="s">
        <v>88</v>
      </c>
      <c r="BU23" s="101" t="s">
        <v>86</v>
      </c>
      <c r="BV23" s="101" t="s">
        <v>87</v>
      </c>
      <c r="BW23" s="101" t="s">
        <v>81</v>
      </c>
      <c r="BX23" s="101" t="s">
        <v>82</v>
      </c>
      <c r="BY23" s="101" t="s">
        <v>85</v>
      </c>
      <c r="BZ23" s="101" t="s">
        <v>83</v>
      </c>
      <c r="CA23" s="101" t="s">
        <v>80</v>
      </c>
      <c r="CC23" s="51" t="s">
        <v>73</v>
      </c>
      <c r="CD23" s="51" t="s">
        <v>74</v>
      </c>
      <c r="CE23" s="51" t="s">
        <v>75</v>
      </c>
      <c r="CF23" s="51" t="s">
        <v>76</v>
      </c>
      <c r="CG23" s="51" t="s">
        <v>77</v>
      </c>
      <c r="CH23" s="51" t="s">
        <v>78</v>
      </c>
    </row>
    <row r="24" spans="1:86" ht="23.1" customHeight="1">
      <c r="A24" s="39">
        <v>1</v>
      </c>
      <c r="B24" s="38"/>
      <c r="C24" s="110" t="str">
        <f>IF(B24="ア","小学校", )&amp;IF(B24="イ","中学校", )&amp;IF(B24="ウ","義務教育学校", )&amp;IF(B24="エ","高等学校", )&amp;IF(B24="オ","中等教育学校", )&amp;IF(B24="カ","特別支援学校", )</f>
        <v/>
      </c>
      <c r="D24" s="30"/>
      <c r="E24" s="111" t="str">
        <f t="shared" ref="E24:E53" si="7">IF(D24="ア","２０歳代", )&amp;IF(D24="イ","３０歳代", )&amp;IF(D24="ウ","４０歳代", )&amp;IF(D24="エ","５０歳代", )&amp;IF(D24="オ","６０歳代以上", )</f>
        <v/>
      </c>
      <c r="F24" s="30"/>
      <c r="G24" s="111" t="str">
        <f t="shared" ref="G24:G53" si="8">IF(F24="ア","男性", )&amp;IF(F24="イ","女性", )</f>
        <v/>
      </c>
      <c r="H24" s="37"/>
      <c r="I24" s="36"/>
      <c r="J24" s="35"/>
      <c r="K24" s="33"/>
      <c r="L24" s="33"/>
      <c r="M24" s="33"/>
      <c r="N24" s="33"/>
      <c r="O24" s="35"/>
      <c r="P24" s="35"/>
      <c r="Q24" s="35"/>
      <c r="R24" s="35"/>
      <c r="S24" s="35"/>
      <c r="T24" s="35"/>
      <c r="U24" s="35"/>
      <c r="V24" s="35"/>
      <c r="W24" s="35"/>
      <c r="X24" s="35"/>
      <c r="Y24" s="35"/>
      <c r="Z24" s="35"/>
      <c r="AA24" s="33"/>
      <c r="AB24" s="33"/>
      <c r="AC24" s="33"/>
      <c r="AD24" s="33"/>
      <c r="AE24" s="33"/>
      <c r="AF24" s="33"/>
      <c r="AG24" s="33"/>
      <c r="AH24" s="33"/>
      <c r="AI24" s="33"/>
      <c r="AJ24" s="33"/>
      <c r="AK24" s="33"/>
      <c r="AL24" s="33"/>
      <c r="AM24" s="34"/>
      <c r="AN24" s="33"/>
      <c r="AO24" s="33"/>
      <c r="AP24" s="33"/>
      <c r="AQ24" s="33"/>
      <c r="AR24" s="33"/>
      <c r="AS24" s="33"/>
      <c r="AT24" s="33"/>
      <c r="AU24" s="32"/>
      <c r="AV24" s="30"/>
      <c r="AW24" s="31" t="str">
        <f t="shared" ref="AW24:AW53" si="9">IF(AV24="ア","授業中", )&amp;IF(AV24="イ","放課後", )&amp;IF(AV24="ウ","休み時間", )&amp;IF(AV24="エ","部活動", )&amp;IF(AV24="オ","学校行事", )&amp;IF(AV24="カ","ホームルーム", )&amp;IF(AV24="キ","その他", )</f>
        <v/>
      </c>
      <c r="AX24" s="30"/>
      <c r="AY24" s="31" t="str">
        <f t="shared" ref="AY24:AY53" si="10">IF(AX24="ア","教室", )&amp;IF(AX24="イ","職員室", )&amp;IF(AX24="ウ","運動場、体育館", )&amp;IF(AX24="エ","生徒指導室", )&amp;IF(AX24="オ","廊下、階段", )&amp;IF(AX24="カ","その他", )</f>
        <v/>
      </c>
      <c r="AZ24" s="30"/>
      <c r="BA24" s="31" t="str">
        <f>IF(AZ24="ア","素手で殴る・叩く", )&amp;IF(AZ24="イ","棒などで殴る・叩く", )&amp;IF(AZ24="ウ","蹴る・踏みつける", )&amp;IF(AZ24="エ","投げる・突き飛ばす・転倒させる", )&amp;IF(AZ24="オ","つねる・ひっかく等", )&amp;IF(AZ24="カ","物をぶつける・投げつける", )&amp;IF(AZ24="キ","教室等に長時間留め置く", )&amp;IF(AZ24="ク","長時間正座など一定の姿勢を保持させる", )&amp;IF(AZ24="ケ","その他", )</f>
        <v/>
      </c>
      <c r="BB24" s="30"/>
      <c r="BC24" s="31" t="str">
        <f t="shared" ref="BC24:BC53" si="11">IF(BB24="ア","死亡", )&amp;IF(BB24="イ","骨折・捻挫など", )&amp;IF(BB24="ウ","鼓膜損傷", )&amp;IF(BB24="エ","外傷", )&amp;IF(BB24="オ","打撲（頭）", )&amp;IF(BB24="カ","打撲（顔）", )&amp;IF(BB24="キ","打撲（足）", )&amp;IF(BB24="ク","打撲（その他）", )&amp;IF(BB24="ケ","鼻血", )&amp;IF(BB24="コ","髪を切られる", )&amp;IF(BB24="サ","その他", )&amp;IF(BB24="シ","傷害なし", )</f>
        <v/>
      </c>
      <c r="BD24" s="30"/>
      <c r="BE24" s="29"/>
      <c r="BF24" s="29"/>
      <c r="BG24" s="29"/>
      <c r="BH24" s="31"/>
      <c r="BI24" s="30"/>
      <c r="BJ24" s="29"/>
      <c r="BK24" s="29"/>
      <c r="BL24" s="29"/>
      <c r="BM24" s="29"/>
      <c r="BN24" s="28"/>
      <c r="BO24" s="89"/>
      <c r="BP24" s="102" t="str">
        <f>IF((AND(BQ24&gt;=1,CA24&gt;=1)),"未入力の欄があります。","")</f>
        <v/>
      </c>
      <c r="BQ24" s="98">
        <f>COUNTA(B24,D24,F24)</f>
        <v>0</v>
      </c>
      <c r="BR24" s="98">
        <f>IF(OR(COUNTA(B24,D24,F24)=1,COUNTA(B24,D24,F24)=2),1,0)</f>
        <v>0</v>
      </c>
      <c r="BS24" s="98">
        <f>IF(COUNTA(H24)=0,1,0)</f>
        <v>1</v>
      </c>
      <c r="BT24" s="98">
        <f>IF(SUM(I24:AU24)=0,1,0)</f>
        <v>1</v>
      </c>
      <c r="BU24" s="98">
        <f>IF(COUNTA(AV24)=0,1,0)</f>
        <v>1</v>
      </c>
      <c r="BV24" s="98">
        <f>IF(COUNTA(AX24)=0,1,0)</f>
        <v>1</v>
      </c>
      <c r="BW24" s="98">
        <f>IF(COUNTA(AZ24)=0,1,0)</f>
        <v>1</v>
      </c>
      <c r="BX24" s="98">
        <f>IF(COUNTA(BB24)=0,1,0)</f>
        <v>1</v>
      </c>
      <c r="BY24" s="98">
        <f>IF(SUM(BD24:BH24)=0,1,0)</f>
        <v>1</v>
      </c>
      <c r="BZ24" s="98">
        <f>IF(SUM(BI24:BN24)=0,1,0)</f>
        <v>1</v>
      </c>
      <c r="CA24" s="98">
        <f>SUM(BR24:BZ24)</f>
        <v>8</v>
      </c>
      <c r="CC24" s="97" t="str">
        <f>IF(AND(B24="ア",SUM(O24:AU24)&gt;=1),1,"")</f>
        <v/>
      </c>
      <c r="CD24" s="97" t="str">
        <f>IF(AND(B24="イ",SUM(I24:N24,R24:AU24)&gt;=1),1,"")</f>
        <v/>
      </c>
      <c r="CE24" s="97" t="str">
        <f>IF(AND(B24="ウ",SUM(I24:Q24,AA24:AU24)&gt;=1),1,"")</f>
        <v/>
      </c>
      <c r="CF24" s="97" t="str">
        <f>IF(AND(B24="エ",SUM(I24:Z24,AD24:AU24)&gt;=1),1,"")</f>
        <v/>
      </c>
      <c r="CG24" s="97" t="str">
        <f>IF(AND(B24="オ",SUM(I24:AC24,AJ24:AU24)&gt;=1),1,"")</f>
        <v/>
      </c>
      <c r="CH24" s="97" t="str">
        <f>IF(AND(B24="カ",SUM(I24:AI24)&gt;=1),1,"")</f>
        <v/>
      </c>
    </row>
    <row r="25" spans="1:86" ht="23.1" customHeight="1">
      <c r="A25" s="17">
        <v>2</v>
      </c>
      <c r="B25" s="26"/>
      <c r="C25" s="112" t="str">
        <f t="shared" ref="C25:C53" si="12">IF(B25="ア","小学校", )&amp;IF(B25="イ","中学校", )&amp;IF(B25="ウ","義務教育学校", )&amp;IF(B25="エ","高等学校", )&amp;IF(B25="オ","中等教育学校", )&amp;IF(B25="カ","特別支援学校", )</f>
        <v/>
      </c>
      <c r="D25" s="7"/>
      <c r="E25" s="113" t="str">
        <f t="shared" si="7"/>
        <v/>
      </c>
      <c r="F25" s="7"/>
      <c r="G25" s="113" t="str">
        <f t="shared" si="8"/>
        <v/>
      </c>
      <c r="H25" s="16"/>
      <c r="I25" s="25"/>
      <c r="J25" s="24"/>
      <c r="K25" s="22"/>
      <c r="L25" s="22"/>
      <c r="M25" s="22"/>
      <c r="N25" s="22"/>
      <c r="O25" s="24"/>
      <c r="P25" s="24"/>
      <c r="Q25" s="24"/>
      <c r="R25" s="24"/>
      <c r="S25" s="24"/>
      <c r="T25" s="24"/>
      <c r="U25" s="24"/>
      <c r="V25" s="24"/>
      <c r="W25" s="24"/>
      <c r="X25" s="24"/>
      <c r="Y25" s="24"/>
      <c r="Z25" s="24"/>
      <c r="AA25" s="22"/>
      <c r="AB25" s="22"/>
      <c r="AC25" s="22"/>
      <c r="AD25" s="22"/>
      <c r="AE25" s="22"/>
      <c r="AF25" s="22"/>
      <c r="AG25" s="22"/>
      <c r="AH25" s="22"/>
      <c r="AI25" s="22"/>
      <c r="AJ25" s="22"/>
      <c r="AK25" s="22"/>
      <c r="AL25" s="22"/>
      <c r="AM25" s="23"/>
      <c r="AN25" s="22"/>
      <c r="AO25" s="22"/>
      <c r="AP25" s="22"/>
      <c r="AQ25" s="22"/>
      <c r="AR25" s="22"/>
      <c r="AS25" s="22"/>
      <c r="AT25" s="22"/>
      <c r="AU25" s="21"/>
      <c r="AV25" s="7"/>
      <c r="AW25" s="20" t="str">
        <f t="shared" si="9"/>
        <v/>
      </c>
      <c r="AX25" s="7"/>
      <c r="AY25" s="20" t="str">
        <f t="shared" si="10"/>
        <v/>
      </c>
      <c r="AZ25" s="7"/>
      <c r="BA25" s="114" t="str">
        <f>IF(AZ25="ア","素手で殴る・叩く", )&amp;IF(AZ25="イ","棒などで殴る・叩く", )&amp;IF(AZ25="ウ","蹴る・踏みつける", )&amp;IF(AZ25="エ","投げる・突き飛ばす・転倒させる", )&amp;IF(AZ25="オ","つねる・ひっかく等", )&amp;IF(AZ25="カ","物をぶつける・投げつける", )&amp;IF(AZ25="キ","教室等に長時間留め置く", )&amp;IF(AZ25="ク","長時間正座など一定の姿勢を保持させる", )&amp;IF(AZ25="ケ","その他", )</f>
        <v/>
      </c>
      <c r="BB25" s="7"/>
      <c r="BC25" s="20" t="str">
        <f t="shared" si="11"/>
        <v/>
      </c>
      <c r="BD25" s="7"/>
      <c r="BE25" s="19"/>
      <c r="BF25" s="19"/>
      <c r="BG25" s="19"/>
      <c r="BH25" s="20"/>
      <c r="BI25" s="7"/>
      <c r="BJ25" s="19"/>
      <c r="BK25" s="19"/>
      <c r="BL25" s="19"/>
      <c r="BM25" s="19"/>
      <c r="BN25" s="18"/>
      <c r="BO25" s="90"/>
      <c r="BP25" s="102" t="str">
        <f t="shared" ref="BP25:BP53" si="13">IF((AND(BQ25&gt;=1,CA25&gt;=1)),"未入力の欄があります。","")</f>
        <v/>
      </c>
      <c r="BQ25" s="98">
        <f t="shared" ref="BQ25:BQ53" si="14">COUNTA(B25,D25,F25)</f>
        <v>0</v>
      </c>
      <c r="BR25" s="98">
        <f t="shared" ref="BR25:BR53" si="15">IF(OR(COUNTA(B25,D25,F25)=1,COUNTA(B25,D25,F25)=2),1,0)</f>
        <v>0</v>
      </c>
      <c r="BS25" s="98">
        <f t="shared" ref="BS25:BS53" si="16">IF(COUNTA(H25)=0,1,0)</f>
        <v>1</v>
      </c>
      <c r="BT25" s="98">
        <f t="shared" ref="BT25:BT53" si="17">IF(SUM(I25:AU25)=0,1,0)</f>
        <v>1</v>
      </c>
      <c r="BU25" s="98">
        <f t="shared" ref="BU25:BU53" si="18">IF(COUNTA(AV25)=0,1,0)</f>
        <v>1</v>
      </c>
      <c r="BV25" s="98">
        <f t="shared" ref="BV25:BV53" si="19">IF(COUNTA(AX25)=0,1,0)</f>
        <v>1</v>
      </c>
      <c r="BW25" s="98">
        <f t="shared" ref="BW25:BW53" si="20">IF(COUNTA(AZ25)=0,1,0)</f>
        <v>1</v>
      </c>
      <c r="BX25" s="98">
        <f t="shared" ref="BX25:BX53" si="21">IF(COUNTA(BB25)=0,1,0)</f>
        <v>1</v>
      </c>
      <c r="BY25" s="98">
        <f t="shared" ref="BY25:BY53" si="22">IF(SUM(BD25:BH25)=0,1,0)</f>
        <v>1</v>
      </c>
      <c r="BZ25" s="98">
        <f t="shared" ref="BZ25:BZ53" si="23">IF(SUM(BI25:BN25)=0,1,0)</f>
        <v>1</v>
      </c>
      <c r="CA25" s="98">
        <f t="shared" ref="CA25:CA53" si="24">SUM(BR25:BZ25)</f>
        <v>8</v>
      </c>
      <c r="CC25" s="97" t="str">
        <f t="shared" ref="CC25:CC53" si="25">IF(AND(B25="ア",SUM(O25:AU25)&gt;=1),1,"")</f>
        <v/>
      </c>
      <c r="CD25" s="97" t="str">
        <f t="shared" ref="CD25:CD53" si="26">IF(AND(B25="イ",SUM(I25:N25,R25:AU25)&gt;=1),1,"")</f>
        <v/>
      </c>
      <c r="CE25" s="97" t="str">
        <f t="shared" ref="CE25:CE53" si="27">IF(AND(B25="ウ",SUM(I25:Q25,AA25:AU25)&gt;=1),1,"")</f>
        <v/>
      </c>
      <c r="CF25" s="97" t="str">
        <f t="shared" ref="CF25:CF53" si="28">IF(AND(B25="エ",SUM(I25:Z25,AD25:AU25)&gt;=1),1,"")</f>
        <v/>
      </c>
      <c r="CG25" s="97" t="str">
        <f t="shared" ref="CG25:CG53" si="29">IF(AND(B25="オ",SUM(I25:AC25,AJ25:AU25)&gt;=1),1,"")</f>
        <v/>
      </c>
      <c r="CH25" s="97" t="str">
        <f t="shared" ref="CH25:CH53" si="30">IF(AND(B25="カ",SUM(I25:AI25)&gt;=1),1,"")</f>
        <v/>
      </c>
    </row>
    <row r="26" spans="1:86" ht="23.1" customHeight="1">
      <c r="A26" s="17">
        <v>3</v>
      </c>
      <c r="B26" s="26"/>
      <c r="C26" s="112" t="str">
        <f t="shared" si="12"/>
        <v/>
      </c>
      <c r="D26" s="7"/>
      <c r="E26" s="113" t="str">
        <f t="shared" si="7"/>
        <v/>
      </c>
      <c r="F26" s="7"/>
      <c r="G26" s="113" t="str">
        <f t="shared" si="8"/>
        <v/>
      </c>
      <c r="H26" s="16"/>
      <c r="I26" s="25"/>
      <c r="J26" s="24"/>
      <c r="K26" s="22"/>
      <c r="L26" s="22"/>
      <c r="M26" s="22"/>
      <c r="N26" s="22"/>
      <c r="O26" s="24"/>
      <c r="P26" s="24"/>
      <c r="Q26" s="24"/>
      <c r="R26" s="24"/>
      <c r="S26" s="24"/>
      <c r="T26" s="24"/>
      <c r="U26" s="24"/>
      <c r="V26" s="24"/>
      <c r="W26" s="24"/>
      <c r="X26" s="24"/>
      <c r="Y26" s="24"/>
      <c r="Z26" s="24"/>
      <c r="AA26" s="22"/>
      <c r="AB26" s="22"/>
      <c r="AC26" s="22"/>
      <c r="AD26" s="22"/>
      <c r="AE26" s="22"/>
      <c r="AF26" s="22"/>
      <c r="AG26" s="22"/>
      <c r="AH26" s="22"/>
      <c r="AI26" s="22"/>
      <c r="AJ26" s="22"/>
      <c r="AK26" s="22"/>
      <c r="AL26" s="22"/>
      <c r="AM26" s="23"/>
      <c r="AN26" s="22"/>
      <c r="AO26" s="22"/>
      <c r="AP26" s="22"/>
      <c r="AQ26" s="22"/>
      <c r="AR26" s="22"/>
      <c r="AS26" s="22"/>
      <c r="AT26" s="22"/>
      <c r="AU26" s="21"/>
      <c r="AV26" s="7"/>
      <c r="AW26" s="20" t="str">
        <f t="shared" si="9"/>
        <v/>
      </c>
      <c r="AX26" s="7"/>
      <c r="AY26" s="20" t="str">
        <f t="shared" si="10"/>
        <v/>
      </c>
      <c r="AZ26" s="7"/>
      <c r="BA26" s="114" t="str">
        <f t="shared" ref="BA26:BA53" si="31">IF(AZ26="ア","素手で殴る・叩く", )&amp;IF(AZ26="イ","棒などで殴る・叩く", )&amp;IF(AZ26="ウ","蹴る・踏みつける", )&amp;IF(AZ26="エ","投げる・突き飛ばす・転倒させる", )&amp;IF(AZ26="オ","つねる・ひっかく等", )&amp;IF(AZ26="カ","物をぶつける・投げつける", )&amp;IF(AZ26="キ","教室等に長時間留め置く", )&amp;IF(AZ26="ク","長時間正座など一定の姿勢を保持させる", )&amp;IF(AZ26="ケ","その他", )</f>
        <v/>
      </c>
      <c r="BB26" s="7"/>
      <c r="BC26" s="20" t="str">
        <f t="shared" si="11"/>
        <v/>
      </c>
      <c r="BD26" s="7"/>
      <c r="BE26" s="19"/>
      <c r="BF26" s="19"/>
      <c r="BG26" s="19"/>
      <c r="BH26" s="20"/>
      <c r="BI26" s="7"/>
      <c r="BJ26" s="19"/>
      <c r="BK26" s="19"/>
      <c r="BL26" s="19"/>
      <c r="BM26" s="19"/>
      <c r="BN26" s="18"/>
      <c r="BO26" s="90"/>
      <c r="BP26" s="102" t="str">
        <f t="shared" si="13"/>
        <v/>
      </c>
      <c r="BQ26" s="98">
        <f t="shared" si="14"/>
        <v>0</v>
      </c>
      <c r="BR26" s="98">
        <f t="shared" si="15"/>
        <v>0</v>
      </c>
      <c r="BS26" s="98">
        <f t="shared" si="16"/>
        <v>1</v>
      </c>
      <c r="BT26" s="98">
        <f t="shared" si="17"/>
        <v>1</v>
      </c>
      <c r="BU26" s="98">
        <f t="shared" si="18"/>
        <v>1</v>
      </c>
      <c r="BV26" s="98">
        <f t="shared" si="19"/>
        <v>1</v>
      </c>
      <c r="BW26" s="98">
        <f t="shared" si="20"/>
        <v>1</v>
      </c>
      <c r="BX26" s="98">
        <f t="shared" si="21"/>
        <v>1</v>
      </c>
      <c r="BY26" s="98">
        <f t="shared" si="22"/>
        <v>1</v>
      </c>
      <c r="BZ26" s="98">
        <f t="shared" si="23"/>
        <v>1</v>
      </c>
      <c r="CA26" s="98">
        <f t="shared" si="24"/>
        <v>8</v>
      </c>
      <c r="CC26" s="97" t="str">
        <f t="shared" si="25"/>
        <v/>
      </c>
      <c r="CD26" s="97" t="str">
        <f t="shared" si="26"/>
        <v/>
      </c>
      <c r="CE26" s="97" t="str">
        <f t="shared" si="27"/>
        <v/>
      </c>
      <c r="CF26" s="97" t="str">
        <f t="shared" si="28"/>
        <v/>
      </c>
      <c r="CG26" s="97" t="str">
        <f t="shared" si="29"/>
        <v/>
      </c>
      <c r="CH26" s="97" t="str">
        <f t="shared" si="30"/>
        <v/>
      </c>
    </row>
    <row r="27" spans="1:86" s="2" customFormat="1" ht="23.1" customHeight="1">
      <c r="A27" s="17">
        <v>4</v>
      </c>
      <c r="B27" s="26"/>
      <c r="C27" s="112" t="str">
        <f t="shared" si="12"/>
        <v/>
      </c>
      <c r="D27" s="7"/>
      <c r="E27" s="113" t="str">
        <f t="shared" si="7"/>
        <v/>
      </c>
      <c r="F27" s="7"/>
      <c r="G27" s="113" t="str">
        <f t="shared" si="8"/>
        <v/>
      </c>
      <c r="H27" s="16"/>
      <c r="I27" s="25"/>
      <c r="J27" s="24"/>
      <c r="K27" s="22"/>
      <c r="L27" s="22"/>
      <c r="M27" s="22"/>
      <c r="N27" s="22"/>
      <c r="O27" s="24"/>
      <c r="P27" s="24"/>
      <c r="Q27" s="24"/>
      <c r="R27" s="24"/>
      <c r="S27" s="24"/>
      <c r="T27" s="24"/>
      <c r="U27" s="24"/>
      <c r="V27" s="24"/>
      <c r="W27" s="24"/>
      <c r="X27" s="24"/>
      <c r="Y27" s="24"/>
      <c r="Z27" s="24"/>
      <c r="AA27" s="22"/>
      <c r="AB27" s="22"/>
      <c r="AC27" s="22"/>
      <c r="AD27" s="22"/>
      <c r="AE27" s="22"/>
      <c r="AF27" s="22"/>
      <c r="AG27" s="22"/>
      <c r="AH27" s="22"/>
      <c r="AI27" s="22"/>
      <c r="AJ27" s="22"/>
      <c r="AK27" s="22"/>
      <c r="AL27" s="22"/>
      <c r="AM27" s="23"/>
      <c r="AN27" s="22"/>
      <c r="AO27" s="22"/>
      <c r="AP27" s="22"/>
      <c r="AQ27" s="22"/>
      <c r="AR27" s="22"/>
      <c r="AS27" s="22"/>
      <c r="AT27" s="22"/>
      <c r="AU27" s="21"/>
      <c r="AV27" s="7"/>
      <c r="AW27" s="20" t="str">
        <f t="shared" si="9"/>
        <v/>
      </c>
      <c r="AX27" s="7"/>
      <c r="AY27" s="20" t="str">
        <f t="shared" si="10"/>
        <v/>
      </c>
      <c r="AZ27" s="7"/>
      <c r="BA27" s="114" t="str">
        <f t="shared" si="31"/>
        <v/>
      </c>
      <c r="BB27" s="7"/>
      <c r="BC27" s="20" t="str">
        <f t="shared" si="11"/>
        <v/>
      </c>
      <c r="BD27" s="7"/>
      <c r="BE27" s="19"/>
      <c r="BF27" s="19"/>
      <c r="BG27" s="19"/>
      <c r="BH27" s="20"/>
      <c r="BI27" s="7"/>
      <c r="BJ27" s="19"/>
      <c r="BK27" s="19"/>
      <c r="BL27" s="19"/>
      <c r="BM27" s="19"/>
      <c r="BN27" s="18"/>
      <c r="BO27" s="90"/>
      <c r="BP27" s="102" t="str">
        <f t="shared" si="13"/>
        <v/>
      </c>
      <c r="BQ27" s="98">
        <f t="shared" si="14"/>
        <v>0</v>
      </c>
      <c r="BR27" s="98">
        <f t="shared" si="15"/>
        <v>0</v>
      </c>
      <c r="BS27" s="98">
        <f t="shared" si="16"/>
        <v>1</v>
      </c>
      <c r="BT27" s="98">
        <f t="shared" si="17"/>
        <v>1</v>
      </c>
      <c r="BU27" s="98">
        <f t="shared" si="18"/>
        <v>1</v>
      </c>
      <c r="BV27" s="98">
        <f t="shared" si="19"/>
        <v>1</v>
      </c>
      <c r="BW27" s="98">
        <f t="shared" si="20"/>
        <v>1</v>
      </c>
      <c r="BX27" s="98">
        <f t="shared" si="21"/>
        <v>1</v>
      </c>
      <c r="BY27" s="98">
        <f t="shared" si="22"/>
        <v>1</v>
      </c>
      <c r="BZ27" s="98">
        <f t="shared" si="23"/>
        <v>1</v>
      </c>
      <c r="CA27" s="98">
        <f t="shared" si="24"/>
        <v>8</v>
      </c>
      <c r="CB27" s="1"/>
      <c r="CC27" s="97" t="str">
        <f t="shared" si="25"/>
        <v/>
      </c>
      <c r="CD27" s="97" t="str">
        <f t="shared" si="26"/>
        <v/>
      </c>
      <c r="CE27" s="97" t="str">
        <f t="shared" si="27"/>
        <v/>
      </c>
      <c r="CF27" s="97" t="str">
        <f t="shared" si="28"/>
        <v/>
      </c>
      <c r="CG27" s="97" t="str">
        <f t="shared" si="29"/>
        <v/>
      </c>
      <c r="CH27" s="97" t="str">
        <f t="shared" si="30"/>
        <v/>
      </c>
    </row>
    <row r="28" spans="1:86" s="2" customFormat="1" ht="23.1" customHeight="1">
      <c r="A28" s="17">
        <v>5</v>
      </c>
      <c r="B28" s="26"/>
      <c r="C28" s="112" t="str">
        <f t="shared" si="12"/>
        <v/>
      </c>
      <c r="D28" s="7"/>
      <c r="E28" s="113" t="str">
        <f t="shared" si="7"/>
        <v/>
      </c>
      <c r="F28" s="7"/>
      <c r="G28" s="113" t="str">
        <f t="shared" si="8"/>
        <v/>
      </c>
      <c r="H28" s="16"/>
      <c r="I28" s="25"/>
      <c r="J28" s="24"/>
      <c r="K28" s="22"/>
      <c r="L28" s="22"/>
      <c r="M28" s="22"/>
      <c r="N28" s="22"/>
      <c r="O28" s="24"/>
      <c r="P28" s="24"/>
      <c r="Q28" s="24"/>
      <c r="R28" s="24"/>
      <c r="S28" s="24"/>
      <c r="T28" s="24"/>
      <c r="U28" s="24"/>
      <c r="V28" s="24"/>
      <c r="W28" s="24"/>
      <c r="X28" s="24"/>
      <c r="Y28" s="24"/>
      <c r="Z28" s="24"/>
      <c r="AA28" s="22"/>
      <c r="AB28" s="22"/>
      <c r="AC28" s="22"/>
      <c r="AD28" s="22"/>
      <c r="AE28" s="22"/>
      <c r="AF28" s="22"/>
      <c r="AG28" s="22"/>
      <c r="AH28" s="22"/>
      <c r="AI28" s="22"/>
      <c r="AJ28" s="22"/>
      <c r="AK28" s="22"/>
      <c r="AL28" s="22"/>
      <c r="AM28" s="23"/>
      <c r="AN28" s="22"/>
      <c r="AO28" s="22"/>
      <c r="AP28" s="22"/>
      <c r="AQ28" s="22"/>
      <c r="AR28" s="22"/>
      <c r="AS28" s="22"/>
      <c r="AT28" s="22"/>
      <c r="AU28" s="21"/>
      <c r="AV28" s="7"/>
      <c r="AW28" s="20" t="str">
        <f t="shared" si="9"/>
        <v/>
      </c>
      <c r="AX28" s="7"/>
      <c r="AY28" s="20" t="str">
        <f t="shared" si="10"/>
        <v/>
      </c>
      <c r="AZ28" s="7"/>
      <c r="BA28" s="114" t="str">
        <f t="shared" si="31"/>
        <v/>
      </c>
      <c r="BB28" s="7"/>
      <c r="BC28" s="20" t="str">
        <f t="shared" si="11"/>
        <v/>
      </c>
      <c r="BD28" s="7"/>
      <c r="BE28" s="19"/>
      <c r="BF28" s="19"/>
      <c r="BG28" s="19"/>
      <c r="BH28" s="20"/>
      <c r="BI28" s="7"/>
      <c r="BJ28" s="19"/>
      <c r="BK28" s="19"/>
      <c r="BL28" s="19"/>
      <c r="BM28" s="19"/>
      <c r="BN28" s="18"/>
      <c r="BO28" s="90"/>
      <c r="BP28" s="102" t="str">
        <f t="shared" si="13"/>
        <v/>
      </c>
      <c r="BQ28" s="98">
        <f t="shared" si="14"/>
        <v>0</v>
      </c>
      <c r="BR28" s="98">
        <f t="shared" si="15"/>
        <v>0</v>
      </c>
      <c r="BS28" s="98">
        <f t="shared" si="16"/>
        <v>1</v>
      </c>
      <c r="BT28" s="98">
        <f t="shared" si="17"/>
        <v>1</v>
      </c>
      <c r="BU28" s="98">
        <f t="shared" si="18"/>
        <v>1</v>
      </c>
      <c r="BV28" s="98">
        <f t="shared" si="19"/>
        <v>1</v>
      </c>
      <c r="BW28" s="98">
        <f t="shared" si="20"/>
        <v>1</v>
      </c>
      <c r="BX28" s="98">
        <f t="shared" si="21"/>
        <v>1</v>
      </c>
      <c r="BY28" s="98">
        <f t="shared" si="22"/>
        <v>1</v>
      </c>
      <c r="BZ28" s="98">
        <f t="shared" si="23"/>
        <v>1</v>
      </c>
      <c r="CA28" s="98">
        <f t="shared" si="24"/>
        <v>8</v>
      </c>
      <c r="CB28" s="1"/>
      <c r="CC28" s="97" t="str">
        <f t="shared" si="25"/>
        <v/>
      </c>
      <c r="CD28" s="97" t="str">
        <f t="shared" si="26"/>
        <v/>
      </c>
      <c r="CE28" s="97" t="str">
        <f t="shared" si="27"/>
        <v/>
      </c>
      <c r="CF28" s="97" t="str">
        <f t="shared" si="28"/>
        <v/>
      </c>
      <c r="CG28" s="97" t="str">
        <f t="shared" si="29"/>
        <v/>
      </c>
      <c r="CH28" s="97" t="str">
        <f t="shared" si="30"/>
        <v/>
      </c>
    </row>
    <row r="29" spans="1:86" s="2" customFormat="1" ht="23.1" customHeight="1">
      <c r="A29" s="17">
        <v>6</v>
      </c>
      <c r="B29" s="26"/>
      <c r="C29" s="112" t="str">
        <f t="shared" si="12"/>
        <v/>
      </c>
      <c r="D29" s="7"/>
      <c r="E29" s="113" t="str">
        <f t="shared" si="7"/>
        <v/>
      </c>
      <c r="F29" s="7"/>
      <c r="G29" s="113" t="str">
        <f t="shared" si="8"/>
        <v/>
      </c>
      <c r="H29" s="16"/>
      <c r="I29" s="25"/>
      <c r="J29" s="24"/>
      <c r="K29" s="22"/>
      <c r="L29" s="22"/>
      <c r="M29" s="22"/>
      <c r="N29" s="22"/>
      <c r="O29" s="24"/>
      <c r="P29" s="24"/>
      <c r="Q29" s="24"/>
      <c r="R29" s="24"/>
      <c r="S29" s="24"/>
      <c r="T29" s="24"/>
      <c r="U29" s="24"/>
      <c r="V29" s="24"/>
      <c r="W29" s="24"/>
      <c r="X29" s="24"/>
      <c r="Y29" s="24"/>
      <c r="Z29" s="24"/>
      <c r="AA29" s="22"/>
      <c r="AB29" s="22"/>
      <c r="AC29" s="22"/>
      <c r="AD29" s="22"/>
      <c r="AE29" s="22"/>
      <c r="AF29" s="22"/>
      <c r="AG29" s="22"/>
      <c r="AH29" s="22"/>
      <c r="AI29" s="22"/>
      <c r="AJ29" s="22"/>
      <c r="AK29" s="22"/>
      <c r="AL29" s="22"/>
      <c r="AM29" s="23"/>
      <c r="AN29" s="22"/>
      <c r="AO29" s="22"/>
      <c r="AP29" s="22"/>
      <c r="AQ29" s="22"/>
      <c r="AR29" s="22"/>
      <c r="AS29" s="22"/>
      <c r="AT29" s="22"/>
      <c r="AU29" s="21"/>
      <c r="AV29" s="7"/>
      <c r="AW29" s="20" t="str">
        <f t="shared" si="9"/>
        <v/>
      </c>
      <c r="AX29" s="7"/>
      <c r="AY29" s="20" t="str">
        <f t="shared" si="10"/>
        <v/>
      </c>
      <c r="AZ29" s="7"/>
      <c r="BA29" s="114" t="str">
        <f t="shared" si="31"/>
        <v/>
      </c>
      <c r="BB29" s="7"/>
      <c r="BC29" s="20" t="str">
        <f t="shared" si="11"/>
        <v/>
      </c>
      <c r="BD29" s="7"/>
      <c r="BE29" s="19"/>
      <c r="BF29" s="19"/>
      <c r="BG29" s="19"/>
      <c r="BH29" s="20"/>
      <c r="BI29" s="7"/>
      <c r="BJ29" s="19"/>
      <c r="BK29" s="19"/>
      <c r="BL29" s="19"/>
      <c r="BM29" s="19"/>
      <c r="BN29" s="18"/>
      <c r="BO29" s="90"/>
      <c r="BP29" s="102" t="str">
        <f t="shared" si="13"/>
        <v/>
      </c>
      <c r="BQ29" s="98">
        <f t="shared" si="14"/>
        <v>0</v>
      </c>
      <c r="BR29" s="98">
        <f t="shared" si="15"/>
        <v>0</v>
      </c>
      <c r="BS29" s="98">
        <f t="shared" si="16"/>
        <v>1</v>
      </c>
      <c r="BT29" s="98">
        <f t="shared" si="17"/>
        <v>1</v>
      </c>
      <c r="BU29" s="98">
        <f t="shared" si="18"/>
        <v>1</v>
      </c>
      <c r="BV29" s="98">
        <f t="shared" si="19"/>
        <v>1</v>
      </c>
      <c r="BW29" s="98">
        <f t="shared" si="20"/>
        <v>1</v>
      </c>
      <c r="BX29" s="98">
        <f t="shared" si="21"/>
        <v>1</v>
      </c>
      <c r="BY29" s="98">
        <f t="shared" si="22"/>
        <v>1</v>
      </c>
      <c r="BZ29" s="98">
        <f t="shared" si="23"/>
        <v>1</v>
      </c>
      <c r="CA29" s="98">
        <f t="shared" si="24"/>
        <v>8</v>
      </c>
      <c r="CB29" s="1"/>
      <c r="CC29" s="97" t="str">
        <f t="shared" si="25"/>
        <v/>
      </c>
      <c r="CD29" s="97" t="str">
        <f t="shared" si="26"/>
        <v/>
      </c>
      <c r="CE29" s="97" t="str">
        <f t="shared" si="27"/>
        <v/>
      </c>
      <c r="CF29" s="97" t="str">
        <f t="shared" si="28"/>
        <v/>
      </c>
      <c r="CG29" s="97" t="str">
        <f t="shared" si="29"/>
        <v/>
      </c>
      <c r="CH29" s="97" t="str">
        <f t="shared" si="30"/>
        <v/>
      </c>
    </row>
    <row r="30" spans="1:86" s="2" customFormat="1" ht="23.1" customHeight="1">
      <c r="A30" s="17">
        <v>7</v>
      </c>
      <c r="B30" s="26"/>
      <c r="C30" s="112" t="str">
        <f t="shared" si="12"/>
        <v/>
      </c>
      <c r="D30" s="7"/>
      <c r="E30" s="113" t="str">
        <f t="shared" si="7"/>
        <v/>
      </c>
      <c r="F30" s="7"/>
      <c r="G30" s="113" t="str">
        <f t="shared" si="8"/>
        <v/>
      </c>
      <c r="H30" s="16"/>
      <c r="I30" s="25"/>
      <c r="J30" s="24"/>
      <c r="K30" s="22"/>
      <c r="L30" s="22"/>
      <c r="M30" s="22"/>
      <c r="N30" s="22"/>
      <c r="O30" s="24"/>
      <c r="P30" s="24"/>
      <c r="Q30" s="24"/>
      <c r="R30" s="24"/>
      <c r="S30" s="24"/>
      <c r="T30" s="24"/>
      <c r="U30" s="24"/>
      <c r="V30" s="24"/>
      <c r="W30" s="24"/>
      <c r="X30" s="24"/>
      <c r="Y30" s="24"/>
      <c r="Z30" s="24"/>
      <c r="AA30" s="22"/>
      <c r="AB30" s="22"/>
      <c r="AC30" s="22"/>
      <c r="AD30" s="22"/>
      <c r="AE30" s="22"/>
      <c r="AF30" s="22"/>
      <c r="AG30" s="22"/>
      <c r="AH30" s="22"/>
      <c r="AI30" s="22"/>
      <c r="AJ30" s="22"/>
      <c r="AK30" s="22"/>
      <c r="AL30" s="22"/>
      <c r="AM30" s="23"/>
      <c r="AN30" s="22"/>
      <c r="AO30" s="22"/>
      <c r="AP30" s="22"/>
      <c r="AQ30" s="22"/>
      <c r="AR30" s="22"/>
      <c r="AS30" s="22"/>
      <c r="AT30" s="22"/>
      <c r="AU30" s="21"/>
      <c r="AV30" s="7"/>
      <c r="AW30" s="20" t="str">
        <f t="shared" si="9"/>
        <v/>
      </c>
      <c r="AX30" s="7"/>
      <c r="AY30" s="20" t="str">
        <f t="shared" si="10"/>
        <v/>
      </c>
      <c r="AZ30" s="7"/>
      <c r="BA30" s="114" t="str">
        <f t="shared" si="31"/>
        <v/>
      </c>
      <c r="BB30" s="7"/>
      <c r="BC30" s="20" t="str">
        <f t="shared" si="11"/>
        <v/>
      </c>
      <c r="BD30" s="7"/>
      <c r="BE30" s="19"/>
      <c r="BF30" s="19"/>
      <c r="BG30" s="19"/>
      <c r="BH30" s="20"/>
      <c r="BI30" s="7"/>
      <c r="BJ30" s="19"/>
      <c r="BK30" s="19"/>
      <c r="BL30" s="19"/>
      <c r="BM30" s="19"/>
      <c r="BN30" s="18"/>
      <c r="BO30" s="90"/>
      <c r="BP30" s="102" t="str">
        <f t="shared" si="13"/>
        <v/>
      </c>
      <c r="BQ30" s="98">
        <f t="shared" si="14"/>
        <v>0</v>
      </c>
      <c r="BR30" s="98">
        <f t="shared" si="15"/>
        <v>0</v>
      </c>
      <c r="BS30" s="98">
        <f t="shared" si="16"/>
        <v>1</v>
      </c>
      <c r="BT30" s="98">
        <f t="shared" si="17"/>
        <v>1</v>
      </c>
      <c r="BU30" s="98">
        <f t="shared" si="18"/>
        <v>1</v>
      </c>
      <c r="BV30" s="98">
        <f t="shared" si="19"/>
        <v>1</v>
      </c>
      <c r="BW30" s="98">
        <f t="shared" si="20"/>
        <v>1</v>
      </c>
      <c r="BX30" s="98">
        <f t="shared" si="21"/>
        <v>1</v>
      </c>
      <c r="BY30" s="98">
        <f t="shared" si="22"/>
        <v>1</v>
      </c>
      <c r="BZ30" s="98">
        <f t="shared" si="23"/>
        <v>1</v>
      </c>
      <c r="CA30" s="98">
        <f t="shared" si="24"/>
        <v>8</v>
      </c>
      <c r="CB30" s="1"/>
      <c r="CC30" s="97" t="str">
        <f t="shared" si="25"/>
        <v/>
      </c>
      <c r="CD30" s="97" t="str">
        <f t="shared" si="26"/>
        <v/>
      </c>
      <c r="CE30" s="97" t="str">
        <f t="shared" si="27"/>
        <v/>
      </c>
      <c r="CF30" s="97" t="str">
        <f t="shared" si="28"/>
        <v/>
      </c>
      <c r="CG30" s="97" t="str">
        <f t="shared" si="29"/>
        <v/>
      </c>
      <c r="CH30" s="97" t="str">
        <f t="shared" si="30"/>
        <v/>
      </c>
    </row>
    <row r="31" spans="1:86" s="2" customFormat="1" ht="23.1" customHeight="1">
      <c r="A31" s="17">
        <v>8</v>
      </c>
      <c r="B31" s="26"/>
      <c r="C31" s="112" t="str">
        <f t="shared" si="12"/>
        <v/>
      </c>
      <c r="D31" s="7"/>
      <c r="E31" s="113" t="str">
        <f t="shared" si="7"/>
        <v/>
      </c>
      <c r="F31" s="7"/>
      <c r="G31" s="113" t="str">
        <f t="shared" si="8"/>
        <v/>
      </c>
      <c r="H31" s="16"/>
      <c r="I31" s="25"/>
      <c r="J31" s="24"/>
      <c r="K31" s="22"/>
      <c r="L31" s="22"/>
      <c r="M31" s="22"/>
      <c r="N31" s="22"/>
      <c r="O31" s="24"/>
      <c r="P31" s="24"/>
      <c r="Q31" s="24"/>
      <c r="R31" s="24"/>
      <c r="S31" s="24"/>
      <c r="T31" s="24"/>
      <c r="U31" s="24"/>
      <c r="V31" s="24"/>
      <c r="W31" s="24"/>
      <c r="X31" s="24"/>
      <c r="Y31" s="24"/>
      <c r="Z31" s="24"/>
      <c r="AA31" s="22"/>
      <c r="AB31" s="22"/>
      <c r="AC31" s="22"/>
      <c r="AD31" s="22"/>
      <c r="AE31" s="22"/>
      <c r="AF31" s="22"/>
      <c r="AG31" s="22"/>
      <c r="AH31" s="22"/>
      <c r="AI31" s="22"/>
      <c r="AJ31" s="22"/>
      <c r="AK31" s="22"/>
      <c r="AL31" s="22"/>
      <c r="AM31" s="23"/>
      <c r="AN31" s="22"/>
      <c r="AO31" s="22"/>
      <c r="AP31" s="22"/>
      <c r="AQ31" s="22"/>
      <c r="AR31" s="22"/>
      <c r="AS31" s="22"/>
      <c r="AT31" s="22"/>
      <c r="AU31" s="21"/>
      <c r="AV31" s="7"/>
      <c r="AW31" s="20" t="str">
        <f t="shared" si="9"/>
        <v/>
      </c>
      <c r="AX31" s="7"/>
      <c r="AY31" s="20" t="str">
        <f t="shared" si="10"/>
        <v/>
      </c>
      <c r="AZ31" s="7"/>
      <c r="BA31" s="114" t="str">
        <f t="shared" si="31"/>
        <v/>
      </c>
      <c r="BB31" s="7"/>
      <c r="BC31" s="20" t="str">
        <f t="shared" si="11"/>
        <v/>
      </c>
      <c r="BD31" s="7"/>
      <c r="BE31" s="19"/>
      <c r="BF31" s="19"/>
      <c r="BG31" s="19"/>
      <c r="BH31" s="20"/>
      <c r="BI31" s="7"/>
      <c r="BJ31" s="19"/>
      <c r="BK31" s="19"/>
      <c r="BL31" s="19"/>
      <c r="BM31" s="19"/>
      <c r="BN31" s="18"/>
      <c r="BO31" s="90"/>
      <c r="BP31" s="102" t="str">
        <f t="shared" si="13"/>
        <v/>
      </c>
      <c r="BQ31" s="98">
        <f t="shared" si="14"/>
        <v>0</v>
      </c>
      <c r="BR31" s="98">
        <f t="shared" si="15"/>
        <v>0</v>
      </c>
      <c r="BS31" s="98">
        <f t="shared" si="16"/>
        <v>1</v>
      </c>
      <c r="BT31" s="98">
        <f t="shared" si="17"/>
        <v>1</v>
      </c>
      <c r="BU31" s="98">
        <f t="shared" si="18"/>
        <v>1</v>
      </c>
      <c r="BV31" s="98">
        <f t="shared" si="19"/>
        <v>1</v>
      </c>
      <c r="BW31" s="98">
        <f t="shared" si="20"/>
        <v>1</v>
      </c>
      <c r="BX31" s="98">
        <f t="shared" si="21"/>
        <v>1</v>
      </c>
      <c r="BY31" s="98">
        <f t="shared" si="22"/>
        <v>1</v>
      </c>
      <c r="BZ31" s="98">
        <f t="shared" si="23"/>
        <v>1</v>
      </c>
      <c r="CA31" s="98">
        <f t="shared" si="24"/>
        <v>8</v>
      </c>
      <c r="CB31" s="1"/>
      <c r="CC31" s="97" t="str">
        <f t="shared" si="25"/>
        <v/>
      </c>
      <c r="CD31" s="97" t="str">
        <f t="shared" si="26"/>
        <v/>
      </c>
      <c r="CE31" s="97" t="str">
        <f t="shared" si="27"/>
        <v/>
      </c>
      <c r="CF31" s="97" t="str">
        <f t="shared" si="28"/>
        <v/>
      </c>
      <c r="CG31" s="97" t="str">
        <f t="shared" si="29"/>
        <v/>
      </c>
      <c r="CH31" s="97" t="str">
        <f t="shared" si="30"/>
        <v/>
      </c>
    </row>
    <row r="32" spans="1:86" s="2" customFormat="1" ht="23.1" customHeight="1">
      <c r="A32" s="17">
        <v>9</v>
      </c>
      <c r="B32" s="26"/>
      <c r="C32" s="112" t="str">
        <f t="shared" si="12"/>
        <v/>
      </c>
      <c r="D32" s="7"/>
      <c r="E32" s="113" t="str">
        <f t="shared" si="7"/>
        <v/>
      </c>
      <c r="F32" s="7"/>
      <c r="G32" s="113" t="str">
        <f t="shared" si="8"/>
        <v/>
      </c>
      <c r="H32" s="16"/>
      <c r="I32" s="25"/>
      <c r="J32" s="24"/>
      <c r="K32" s="22"/>
      <c r="L32" s="22"/>
      <c r="M32" s="22"/>
      <c r="N32" s="22"/>
      <c r="O32" s="24"/>
      <c r="P32" s="24"/>
      <c r="Q32" s="24"/>
      <c r="R32" s="24"/>
      <c r="S32" s="24"/>
      <c r="T32" s="24"/>
      <c r="U32" s="24"/>
      <c r="V32" s="24"/>
      <c r="W32" s="24"/>
      <c r="X32" s="24"/>
      <c r="Y32" s="24"/>
      <c r="Z32" s="24"/>
      <c r="AA32" s="22"/>
      <c r="AB32" s="22"/>
      <c r="AC32" s="22"/>
      <c r="AD32" s="22"/>
      <c r="AE32" s="22"/>
      <c r="AF32" s="22"/>
      <c r="AG32" s="22"/>
      <c r="AH32" s="22"/>
      <c r="AI32" s="22"/>
      <c r="AJ32" s="22"/>
      <c r="AK32" s="22"/>
      <c r="AL32" s="22"/>
      <c r="AM32" s="23"/>
      <c r="AN32" s="22"/>
      <c r="AO32" s="22"/>
      <c r="AP32" s="22"/>
      <c r="AQ32" s="22"/>
      <c r="AR32" s="22"/>
      <c r="AS32" s="22"/>
      <c r="AT32" s="22"/>
      <c r="AU32" s="21"/>
      <c r="AV32" s="7"/>
      <c r="AW32" s="20" t="str">
        <f t="shared" si="9"/>
        <v/>
      </c>
      <c r="AX32" s="7"/>
      <c r="AY32" s="20" t="str">
        <f t="shared" si="10"/>
        <v/>
      </c>
      <c r="AZ32" s="7"/>
      <c r="BA32" s="114" t="str">
        <f t="shared" si="31"/>
        <v/>
      </c>
      <c r="BB32" s="7"/>
      <c r="BC32" s="20" t="str">
        <f t="shared" si="11"/>
        <v/>
      </c>
      <c r="BD32" s="7"/>
      <c r="BE32" s="19"/>
      <c r="BF32" s="19"/>
      <c r="BG32" s="19"/>
      <c r="BH32" s="20"/>
      <c r="BI32" s="7"/>
      <c r="BJ32" s="19"/>
      <c r="BK32" s="19"/>
      <c r="BL32" s="19"/>
      <c r="BM32" s="19"/>
      <c r="BN32" s="18"/>
      <c r="BO32" s="90"/>
      <c r="BP32" s="102" t="str">
        <f t="shared" si="13"/>
        <v/>
      </c>
      <c r="BQ32" s="98">
        <f t="shared" si="14"/>
        <v>0</v>
      </c>
      <c r="BR32" s="98">
        <f t="shared" si="15"/>
        <v>0</v>
      </c>
      <c r="BS32" s="98">
        <f t="shared" si="16"/>
        <v>1</v>
      </c>
      <c r="BT32" s="98">
        <f t="shared" si="17"/>
        <v>1</v>
      </c>
      <c r="BU32" s="98">
        <f t="shared" si="18"/>
        <v>1</v>
      </c>
      <c r="BV32" s="98">
        <f t="shared" si="19"/>
        <v>1</v>
      </c>
      <c r="BW32" s="98">
        <f t="shared" si="20"/>
        <v>1</v>
      </c>
      <c r="BX32" s="98">
        <f t="shared" si="21"/>
        <v>1</v>
      </c>
      <c r="BY32" s="98">
        <f t="shared" si="22"/>
        <v>1</v>
      </c>
      <c r="BZ32" s="98">
        <f t="shared" si="23"/>
        <v>1</v>
      </c>
      <c r="CA32" s="98">
        <f t="shared" si="24"/>
        <v>8</v>
      </c>
      <c r="CB32" s="1"/>
      <c r="CC32" s="97" t="str">
        <f t="shared" si="25"/>
        <v/>
      </c>
      <c r="CD32" s="97" t="str">
        <f t="shared" si="26"/>
        <v/>
      </c>
      <c r="CE32" s="97" t="str">
        <f t="shared" si="27"/>
        <v/>
      </c>
      <c r="CF32" s="97" t="str">
        <f t="shared" si="28"/>
        <v/>
      </c>
      <c r="CG32" s="97" t="str">
        <f t="shared" si="29"/>
        <v/>
      </c>
      <c r="CH32" s="97" t="str">
        <f t="shared" si="30"/>
        <v/>
      </c>
    </row>
    <row r="33" spans="1:86" s="2" customFormat="1" ht="23.1" customHeight="1">
      <c r="A33" s="27">
        <v>10</v>
      </c>
      <c r="B33" s="26"/>
      <c r="C33" s="112" t="str">
        <f t="shared" si="12"/>
        <v/>
      </c>
      <c r="D33" s="7"/>
      <c r="E33" s="113" t="str">
        <f t="shared" si="7"/>
        <v/>
      </c>
      <c r="F33" s="7"/>
      <c r="G33" s="113" t="str">
        <f t="shared" si="8"/>
        <v/>
      </c>
      <c r="H33" s="16"/>
      <c r="I33" s="25"/>
      <c r="J33" s="24"/>
      <c r="K33" s="22"/>
      <c r="L33" s="22"/>
      <c r="M33" s="22"/>
      <c r="N33" s="22"/>
      <c r="O33" s="24"/>
      <c r="P33" s="24"/>
      <c r="Q33" s="24"/>
      <c r="R33" s="24"/>
      <c r="S33" s="24"/>
      <c r="T33" s="24"/>
      <c r="U33" s="24"/>
      <c r="V33" s="24"/>
      <c r="W33" s="24"/>
      <c r="X33" s="24"/>
      <c r="Y33" s="24"/>
      <c r="Z33" s="24"/>
      <c r="AA33" s="22"/>
      <c r="AB33" s="22"/>
      <c r="AC33" s="22"/>
      <c r="AD33" s="22"/>
      <c r="AE33" s="22"/>
      <c r="AF33" s="22"/>
      <c r="AG33" s="22"/>
      <c r="AH33" s="22"/>
      <c r="AI33" s="22"/>
      <c r="AJ33" s="22"/>
      <c r="AK33" s="22"/>
      <c r="AL33" s="22"/>
      <c r="AM33" s="23"/>
      <c r="AN33" s="22"/>
      <c r="AO33" s="22"/>
      <c r="AP33" s="22"/>
      <c r="AQ33" s="22"/>
      <c r="AR33" s="22"/>
      <c r="AS33" s="22"/>
      <c r="AT33" s="22"/>
      <c r="AU33" s="21"/>
      <c r="AV33" s="7"/>
      <c r="AW33" s="20" t="str">
        <f t="shared" si="9"/>
        <v/>
      </c>
      <c r="AX33" s="7"/>
      <c r="AY33" s="20" t="str">
        <f t="shared" si="10"/>
        <v/>
      </c>
      <c r="AZ33" s="7"/>
      <c r="BA33" s="114" t="str">
        <f t="shared" si="31"/>
        <v/>
      </c>
      <c r="BB33" s="7"/>
      <c r="BC33" s="20" t="str">
        <f t="shared" si="11"/>
        <v/>
      </c>
      <c r="BD33" s="7"/>
      <c r="BE33" s="19"/>
      <c r="BF33" s="19"/>
      <c r="BG33" s="19"/>
      <c r="BH33" s="20"/>
      <c r="BI33" s="7"/>
      <c r="BJ33" s="19"/>
      <c r="BK33" s="19"/>
      <c r="BL33" s="19"/>
      <c r="BM33" s="19"/>
      <c r="BN33" s="18"/>
      <c r="BO33" s="90"/>
      <c r="BP33" s="102" t="str">
        <f t="shared" si="13"/>
        <v/>
      </c>
      <c r="BQ33" s="98">
        <f t="shared" si="14"/>
        <v>0</v>
      </c>
      <c r="BR33" s="98">
        <f t="shared" si="15"/>
        <v>0</v>
      </c>
      <c r="BS33" s="98">
        <f t="shared" si="16"/>
        <v>1</v>
      </c>
      <c r="BT33" s="98">
        <f t="shared" si="17"/>
        <v>1</v>
      </c>
      <c r="BU33" s="98">
        <f t="shared" si="18"/>
        <v>1</v>
      </c>
      <c r="BV33" s="98">
        <f t="shared" si="19"/>
        <v>1</v>
      </c>
      <c r="BW33" s="98">
        <f t="shared" si="20"/>
        <v>1</v>
      </c>
      <c r="BX33" s="98">
        <f t="shared" si="21"/>
        <v>1</v>
      </c>
      <c r="BY33" s="98">
        <f t="shared" si="22"/>
        <v>1</v>
      </c>
      <c r="BZ33" s="98">
        <f t="shared" si="23"/>
        <v>1</v>
      </c>
      <c r="CA33" s="98">
        <f t="shared" si="24"/>
        <v>8</v>
      </c>
      <c r="CB33" s="1"/>
      <c r="CC33" s="97" t="str">
        <f t="shared" si="25"/>
        <v/>
      </c>
      <c r="CD33" s="97" t="str">
        <f t="shared" si="26"/>
        <v/>
      </c>
      <c r="CE33" s="97" t="str">
        <f t="shared" si="27"/>
        <v/>
      </c>
      <c r="CF33" s="97" t="str">
        <f t="shared" si="28"/>
        <v/>
      </c>
      <c r="CG33" s="97" t="str">
        <f t="shared" si="29"/>
        <v/>
      </c>
      <c r="CH33" s="97" t="str">
        <f t="shared" si="30"/>
        <v/>
      </c>
    </row>
    <row r="34" spans="1:86" s="2" customFormat="1" ht="23.1" customHeight="1">
      <c r="A34" s="27">
        <v>11</v>
      </c>
      <c r="B34" s="26"/>
      <c r="C34" s="112" t="str">
        <f t="shared" ref="C34:C43" si="32">IF(B34="ア","小学校", )&amp;IF(B34="イ","中学校", )&amp;IF(B34="ウ","義務教育学校", )&amp;IF(B34="エ","高等学校", )&amp;IF(B34="オ","中等教育学校", )&amp;IF(B34="カ","特別支援学校", )</f>
        <v/>
      </c>
      <c r="D34" s="7"/>
      <c r="E34" s="113" t="str">
        <f t="shared" ref="E34:E43" si="33">IF(D34="ア","２０歳代", )&amp;IF(D34="イ","３０歳代", )&amp;IF(D34="ウ","４０歳代", )&amp;IF(D34="エ","５０歳代", )&amp;IF(D34="オ","６０歳代以上", )</f>
        <v/>
      </c>
      <c r="F34" s="7"/>
      <c r="G34" s="113" t="str">
        <f t="shared" ref="G34:G43" si="34">IF(F34="ア","男性", )&amp;IF(F34="イ","女性", )</f>
        <v/>
      </c>
      <c r="H34" s="16"/>
      <c r="I34" s="25"/>
      <c r="J34" s="24"/>
      <c r="K34" s="22"/>
      <c r="L34" s="22"/>
      <c r="M34" s="22"/>
      <c r="N34" s="22"/>
      <c r="O34" s="24"/>
      <c r="P34" s="24"/>
      <c r="Q34" s="24"/>
      <c r="R34" s="24"/>
      <c r="S34" s="24"/>
      <c r="T34" s="24"/>
      <c r="U34" s="24"/>
      <c r="V34" s="24"/>
      <c r="W34" s="24"/>
      <c r="X34" s="24"/>
      <c r="Y34" s="24"/>
      <c r="Z34" s="24"/>
      <c r="AA34" s="22"/>
      <c r="AB34" s="22"/>
      <c r="AC34" s="22"/>
      <c r="AD34" s="22"/>
      <c r="AE34" s="22"/>
      <c r="AF34" s="22"/>
      <c r="AG34" s="22"/>
      <c r="AH34" s="22"/>
      <c r="AI34" s="22"/>
      <c r="AJ34" s="22"/>
      <c r="AK34" s="22"/>
      <c r="AL34" s="22"/>
      <c r="AM34" s="23"/>
      <c r="AN34" s="22"/>
      <c r="AO34" s="22"/>
      <c r="AP34" s="22"/>
      <c r="AQ34" s="22"/>
      <c r="AR34" s="22"/>
      <c r="AS34" s="22"/>
      <c r="AT34" s="22"/>
      <c r="AU34" s="21"/>
      <c r="AV34" s="7"/>
      <c r="AW34" s="20" t="str">
        <f t="shared" ref="AW34:AW43" si="35">IF(AV34="ア","授業中", )&amp;IF(AV34="イ","放課後", )&amp;IF(AV34="ウ","休み時間", )&amp;IF(AV34="エ","部活動", )&amp;IF(AV34="オ","学校行事", )&amp;IF(AV34="カ","ホームルーム", )&amp;IF(AV34="キ","その他", )</f>
        <v/>
      </c>
      <c r="AX34" s="7"/>
      <c r="AY34" s="20" t="str">
        <f t="shared" ref="AY34:AY43" si="36">IF(AX34="ア","教室", )&amp;IF(AX34="イ","職員室", )&amp;IF(AX34="ウ","運動場、体育館", )&amp;IF(AX34="エ","生徒指導室", )&amp;IF(AX34="オ","廊下、階段", )&amp;IF(AX34="カ","その他", )</f>
        <v/>
      </c>
      <c r="AZ34" s="7"/>
      <c r="BA34" s="114" t="str">
        <f t="shared" ref="BA34:BA43" si="37">IF(AZ34="ア","素手で殴る・叩く", )&amp;IF(AZ34="イ","棒などで殴る・叩く", )&amp;IF(AZ34="ウ","蹴る・踏みつける", )&amp;IF(AZ34="エ","投げる・突き飛ばす・転倒させる", )&amp;IF(AZ34="オ","つねる・ひっかく等", )&amp;IF(AZ34="カ","物をぶつける・投げつける", )&amp;IF(AZ34="キ","教室等に長時間留め置く", )&amp;IF(AZ34="ク","長時間正座など一定の姿勢を保持させる", )&amp;IF(AZ34="ケ","その他", )</f>
        <v/>
      </c>
      <c r="BB34" s="7"/>
      <c r="BC34" s="20" t="str">
        <f t="shared" ref="BC34:BC43" si="38">IF(BB34="ア","死亡", )&amp;IF(BB34="イ","骨折・捻挫など", )&amp;IF(BB34="ウ","鼓膜損傷", )&amp;IF(BB34="エ","外傷", )&amp;IF(BB34="オ","打撲（頭）", )&amp;IF(BB34="カ","打撲（顔）", )&amp;IF(BB34="キ","打撲（足）", )&amp;IF(BB34="ク","打撲（その他）", )&amp;IF(BB34="ケ","鼻血", )&amp;IF(BB34="コ","髪を切られる", )&amp;IF(BB34="サ","その他", )&amp;IF(BB34="シ","傷害なし", )</f>
        <v/>
      </c>
      <c r="BD34" s="7"/>
      <c r="BE34" s="19"/>
      <c r="BF34" s="19"/>
      <c r="BG34" s="19"/>
      <c r="BH34" s="20"/>
      <c r="BI34" s="7"/>
      <c r="BJ34" s="19"/>
      <c r="BK34" s="19"/>
      <c r="BL34" s="19"/>
      <c r="BM34" s="19"/>
      <c r="BN34" s="18"/>
      <c r="BO34" s="90"/>
      <c r="BP34" s="102" t="str">
        <f t="shared" si="13"/>
        <v/>
      </c>
      <c r="BQ34" s="98">
        <f t="shared" si="14"/>
        <v>0</v>
      </c>
      <c r="BR34" s="98">
        <f t="shared" si="15"/>
        <v>0</v>
      </c>
      <c r="BS34" s="98">
        <f t="shared" si="16"/>
        <v>1</v>
      </c>
      <c r="BT34" s="98">
        <f t="shared" si="17"/>
        <v>1</v>
      </c>
      <c r="BU34" s="98">
        <f t="shared" si="18"/>
        <v>1</v>
      </c>
      <c r="BV34" s="98">
        <f t="shared" si="19"/>
        <v>1</v>
      </c>
      <c r="BW34" s="98">
        <f t="shared" si="20"/>
        <v>1</v>
      </c>
      <c r="BX34" s="98">
        <f t="shared" si="21"/>
        <v>1</v>
      </c>
      <c r="BY34" s="98">
        <f t="shared" si="22"/>
        <v>1</v>
      </c>
      <c r="BZ34" s="98">
        <f t="shared" si="23"/>
        <v>1</v>
      </c>
      <c r="CA34" s="98">
        <f t="shared" si="24"/>
        <v>8</v>
      </c>
      <c r="CB34" s="1"/>
      <c r="CC34" s="97" t="str">
        <f t="shared" si="25"/>
        <v/>
      </c>
      <c r="CD34" s="97" t="str">
        <f t="shared" si="26"/>
        <v/>
      </c>
      <c r="CE34" s="97" t="str">
        <f t="shared" si="27"/>
        <v/>
      </c>
      <c r="CF34" s="97" t="str">
        <f t="shared" si="28"/>
        <v/>
      </c>
      <c r="CG34" s="97" t="str">
        <f t="shared" si="29"/>
        <v/>
      </c>
      <c r="CH34" s="97" t="str">
        <f t="shared" si="30"/>
        <v/>
      </c>
    </row>
    <row r="35" spans="1:86" s="2" customFormat="1" ht="23.1" customHeight="1">
      <c r="A35" s="17">
        <v>12</v>
      </c>
      <c r="B35" s="26"/>
      <c r="C35" s="112" t="str">
        <f t="shared" si="32"/>
        <v/>
      </c>
      <c r="D35" s="7"/>
      <c r="E35" s="113" t="str">
        <f t="shared" si="33"/>
        <v/>
      </c>
      <c r="F35" s="7"/>
      <c r="G35" s="113" t="str">
        <f t="shared" si="34"/>
        <v/>
      </c>
      <c r="H35" s="16"/>
      <c r="I35" s="25"/>
      <c r="J35" s="24"/>
      <c r="K35" s="22"/>
      <c r="L35" s="22"/>
      <c r="M35" s="22"/>
      <c r="N35" s="22"/>
      <c r="O35" s="24"/>
      <c r="P35" s="24"/>
      <c r="Q35" s="24"/>
      <c r="R35" s="24"/>
      <c r="S35" s="24"/>
      <c r="T35" s="24"/>
      <c r="U35" s="24"/>
      <c r="V35" s="24"/>
      <c r="W35" s="24"/>
      <c r="X35" s="24"/>
      <c r="Y35" s="24"/>
      <c r="Z35" s="24"/>
      <c r="AA35" s="22"/>
      <c r="AB35" s="22"/>
      <c r="AC35" s="22"/>
      <c r="AD35" s="22"/>
      <c r="AE35" s="22"/>
      <c r="AF35" s="22"/>
      <c r="AG35" s="22"/>
      <c r="AH35" s="22"/>
      <c r="AI35" s="22"/>
      <c r="AJ35" s="22"/>
      <c r="AK35" s="22"/>
      <c r="AL35" s="22"/>
      <c r="AM35" s="23"/>
      <c r="AN35" s="22"/>
      <c r="AO35" s="22"/>
      <c r="AP35" s="22"/>
      <c r="AQ35" s="22"/>
      <c r="AR35" s="22"/>
      <c r="AS35" s="22"/>
      <c r="AT35" s="22"/>
      <c r="AU35" s="21"/>
      <c r="AV35" s="7"/>
      <c r="AW35" s="20" t="str">
        <f t="shared" si="35"/>
        <v/>
      </c>
      <c r="AX35" s="7"/>
      <c r="AY35" s="20" t="str">
        <f t="shared" si="36"/>
        <v/>
      </c>
      <c r="AZ35" s="7"/>
      <c r="BA35" s="114" t="str">
        <f t="shared" si="37"/>
        <v/>
      </c>
      <c r="BB35" s="7"/>
      <c r="BC35" s="20" t="str">
        <f t="shared" si="38"/>
        <v/>
      </c>
      <c r="BD35" s="7"/>
      <c r="BE35" s="19"/>
      <c r="BF35" s="19"/>
      <c r="BG35" s="19"/>
      <c r="BH35" s="20"/>
      <c r="BI35" s="7"/>
      <c r="BJ35" s="19"/>
      <c r="BK35" s="19"/>
      <c r="BL35" s="19"/>
      <c r="BM35" s="19"/>
      <c r="BN35" s="18"/>
      <c r="BO35" s="90"/>
      <c r="BP35" s="102" t="str">
        <f t="shared" si="13"/>
        <v/>
      </c>
      <c r="BQ35" s="98">
        <f t="shared" si="14"/>
        <v>0</v>
      </c>
      <c r="BR35" s="98">
        <f t="shared" si="15"/>
        <v>0</v>
      </c>
      <c r="BS35" s="98">
        <f t="shared" si="16"/>
        <v>1</v>
      </c>
      <c r="BT35" s="98">
        <f t="shared" si="17"/>
        <v>1</v>
      </c>
      <c r="BU35" s="98">
        <f t="shared" si="18"/>
        <v>1</v>
      </c>
      <c r="BV35" s="98">
        <f t="shared" si="19"/>
        <v>1</v>
      </c>
      <c r="BW35" s="98">
        <f t="shared" si="20"/>
        <v>1</v>
      </c>
      <c r="BX35" s="98">
        <f t="shared" si="21"/>
        <v>1</v>
      </c>
      <c r="BY35" s="98">
        <f t="shared" si="22"/>
        <v>1</v>
      </c>
      <c r="BZ35" s="98">
        <f t="shared" si="23"/>
        <v>1</v>
      </c>
      <c r="CA35" s="98">
        <f t="shared" si="24"/>
        <v>8</v>
      </c>
      <c r="CB35" s="1"/>
      <c r="CC35" s="97" t="str">
        <f t="shared" si="25"/>
        <v/>
      </c>
      <c r="CD35" s="97" t="str">
        <f t="shared" si="26"/>
        <v/>
      </c>
      <c r="CE35" s="97" t="str">
        <f t="shared" si="27"/>
        <v/>
      </c>
      <c r="CF35" s="97" t="str">
        <f t="shared" si="28"/>
        <v/>
      </c>
      <c r="CG35" s="97" t="str">
        <f t="shared" si="29"/>
        <v/>
      </c>
      <c r="CH35" s="97" t="str">
        <f t="shared" si="30"/>
        <v/>
      </c>
    </row>
    <row r="36" spans="1:86" s="2" customFormat="1" ht="23.1" customHeight="1">
      <c r="A36" s="17">
        <v>13</v>
      </c>
      <c r="B36" s="26"/>
      <c r="C36" s="112" t="str">
        <f t="shared" si="32"/>
        <v/>
      </c>
      <c r="D36" s="7"/>
      <c r="E36" s="113" t="str">
        <f t="shared" si="33"/>
        <v/>
      </c>
      <c r="F36" s="7"/>
      <c r="G36" s="113" t="str">
        <f t="shared" si="34"/>
        <v/>
      </c>
      <c r="H36" s="16"/>
      <c r="I36" s="25"/>
      <c r="J36" s="24"/>
      <c r="K36" s="22"/>
      <c r="L36" s="22"/>
      <c r="M36" s="22"/>
      <c r="N36" s="22"/>
      <c r="O36" s="24"/>
      <c r="P36" s="24"/>
      <c r="Q36" s="24"/>
      <c r="R36" s="24"/>
      <c r="S36" s="24"/>
      <c r="T36" s="24"/>
      <c r="U36" s="24"/>
      <c r="V36" s="24"/>
      <c r="W36" s="24"/>
      <c r="X36" s="24"/>
      <c r="Y36" s="24"/>
      <c r="Z36" s="24"/>
      <c r="AA36" s="22"/>
      <c r="AB36" s="22"/>
      <c r="AC36" s="22"/>
      <c r="AD36" s="22"/>
      <c r="AE36" s="22"/>
      <c r="AF36" s="22"/>
      <c r="AG36" s="22"/>
      <c r="AH36" s="22"/>
      <c r="AI36" s="22"/>
      <c r="AJ36" s="22"/>
      <c r="AK36" s="22"/>
      <c r="AL36" s="22"/>
      <c r="AM36" s="23"/>
      <c r="AN36" s="22"/>
      <c r="AO36" s="22"/>
      <c r="AP36" s="22"/>
      <c r="AQ36" s="22"/>
      <c r="AR36" s="22"/>
      <c r="AS36" s="22"/>
      <c r="AT36" s="22"/>
      <c r="AU36" s="21"/>
      <c r="AV36" s="7"/>
      <c r="AW36" s="20" t="str">
        <f t="shared" si="35"/>
        <v/>
      </c>
      <c r="AX36" s="7"/>
      <c r="AY36" s="20" t="str">
        <f t="shared" si="36"/>
        <v/>
      </c>
      <c r="AZ36" s="7"/>
      <c r="BA36" s="114" t="str">
        <f t="shared" si="37"/>
        <v/>
      </c>
      <c r="BB36" s="7"/>
      <c r="BC36" s="20" t="str">
        <f t="shared" si="38"/>
        <v/>
      </c>
      <c r="BD36" s="7"/>
      <c r="BE36" s="19"/>
      <c r="BF36" s="19"/>
      <c r="BG36" s="19"/>
      <c r="BH36" s="20"/>
      <c r="BI36" s="7"/>
      <c r="BJ36" s="19"/>
      <c r="BK36" s="19"/>
      <c r="BL36" s="19"/>
      <c r="BM36" s="19"/>
      <c r="BN36" s="18"/>
      <c r="BO36" s="90"/>
      <c r="BP36" s="102" t="str">
        <f t="shared" si="13"/>
        <v/>
      </c>
      <c r="BQ36" s="98">
        <f t="shared" si="14"/>
        <v>0</v>
      </c>
      <c r="BR36" s="98">
        <f t="shared" si="15"/>
        <v>0</v>
      </c>
      <c r="BS36" s="98">
        <f t="shared" si="16"/>
        <v>1</v>
      </c>
      <c r="BT36" s="98">
        <f t="shared" si="17"/>
        <v>1</v>
      </c>
      <c r="BU36" s="98">
        <f t="shared" si="18"/>
        <v>1</v>
      </c>
      <c r="BV36" s="98">
        <f t="shared" si="19"/>
        <v>1</v>
      </c>
      <c r="BW36" s="98">
        <f t="shared" si="20"/>
        <v>1</v>
      </c>
      <c r="BX36" s="98">
        <f t="shared" si="21"/>
        <v>1</v>
      </c>
      <c r="BY36" s="98">
        <f t="shared" si="22"/>
        <v>1</v>
      </c>
      <c r="BZ36" s="98">
        <f t="shared" si="23"/>
        <v>1</v>
      </c>
      <c r="CA36" s="98">
        <f t="shared" si="24"/>
        <v>8</v>
      </c>
      <c r="CB36" s="1"/>
      <c r="CC36" s="97" t="str">
        <f t="shared" si="25"/>
        <v/>
      </c>
      <c r="CD36" s="97" t="str">
        <f t="shared" si="26"/>
        <v/>
      </c>
      <c r="CE36" s="97" t="str">
        <f t="shared" si="27"/>
        <v/>
      </c>
      <c r="CF36" s="97" t="str">
        <f t="shared" si="28"/>
        <v/>
      </c>
      <c r="CG36" s="97" t="str">
        <f t="shared" si="29"/>
        <v/>
      </c>
      <c r="CH36" s="97" t="str">
        <f t="shared" si="30"/>
        <v/>
      </c>
    </row>
    <row r="37" spans="1:86" s="2" customFormat="1" ht="23.1" customHeight="1">
      <c r="A37" s="17">
        <v>14</v>
      </c>
      <c r="B37" s="26"/>
      <c r="C37" s="112" t="str">
        <f t="shared" si="32"/>
        <v/>
      </c>
      <c r="D37" s="7"/>
      <c r="E37" s="113" t="str">
        <f t="shared" si="33"/>
        <v/>
      </c>
      <c r="F37" s="7"/>
      <c r="G37" s="113" t="str">
        <f t="shared" si="34"/>
        <v/>
      </c>
      <c r="H37" s="16"/>
      <c r="I37" s="25"/>
      <c r="J37" s="24"/>
      <c r="K37" s="22"/>
      <c r="L37" s="22"/>
      <c r="M37" s="22"/>
      <c r="N37" s="22"/>
      <c r="O37" s="24"/>
      <c r="P37" s="24"/>
      <c r="Q37" s="24"/>
      <c r="R37" s="24"/>
      <c r="S37" s="24"/>
      <c r="T37" s="24"/>
      <c r="U37" s="24"/>
      <c r="V37" s="24"/>
      <c r="W37" s="24"/>
      <c r="X37" s="24"/>
      <c r="Y37" s="24"/>
      <c r="Z37" s="24"/>
      <c r="AA37" s="22"/>
      <c r="AB37" s="22"/>
      <c r="AC37" s="22"/>
      <c r="AD37" s="22"/>
      <c r="AE37" s="22"/>
      <c r="AF37" s="22"/>
      <c r="AG37" s="22"/>
      <c r="AH37" s="22"/>
      <c r="AI37" s="22"/>
      <c r="AJ37" s="22"/>
      <c r="AK37" s="22"/>
      <c r="AL37" s="22"/>
      <c r="AM37" s="23"/>
      <c r="AN37" s="22"/>
      <c r="AO37" s="22"/>
      <c r="AP37" s="22"/>
      <c r="AQ37" s="22"/>
      <c r="AR37" s="22"/>
      <c r="AS37" s="22"/>
      <c r="AT37" s="22"/>
      <c r="AU37" s="21"/>
      <c r="AV37" s="7"/>
      <c r="AW37" s="20" t="str">
        <f t="shared" si="35"/>
        <v/>
      </c>
      <c r="AX37" s="7"/>
      <c r="AY37" s="20" t="str">
        <f t="shared" si="36"/>
        <v/>
      </c>
      <c r="AZ37" s="7"/>
      <c r="BA37" s="114" t="str">
        <f t="shared" si="37"/>
        <v/>
      </c>
      <c r="BB37" s="7"/>
      <c r="BC37" s="20" t="str">
        <f t="shared" si="38"/>
        <v/>
      </c>
      <c r="BD37" s="7"/>
      <c r="BE37" s="19"/>
      <c r="BF37" s="19"/>
      <c r="BG37" s="19"/>
      <c r="BH37" s="20"/>
      <c r="BI37" s="7"/>
      <c r="BJ37" s="19"/>
      <c r="BK37" s="19"/>
      <c r="BL37" s="19"/>
      <c r="BM37" s="19"/>
      <c r="BN37" s="18"/>
      <c r="BO37" s="90"/>
      <c r="BP37" s="102" t="str">
        <f t="shared" si="13"/>
        <v/>
      </c>
      <c r="BQ37" s="98">
        <f t="shared" si="14"/>
        <v>0</v>
      </c>
      <c r="BR37" s="98">
        <f t="shared" si="15"/>
        <v>0</v>
      </c>
      <c r="BS37" s="98">
        <f t="shared" si="16"/>
        <v>1</v>
      </c>
      <c r="BT37" s="98">
        <f t="shared" si="17"/>
        <v>1</v>
      </c>
      <c r="BU37" s="98">
        <f t="shared" si="18"/>
        <v>1</v>
      </c>
      <c r="BV37" s="98">
        <f t="shared" si="19"/>
        <v>1</v>
      </c>
      <c r="BW37" s="98">
        <f t="shared" si="20"/>
        <v>1</v>
      </c>
      <c r="BX37" s="98">
        <f t="shared" si="21"/>
        <v>1</v>
      </c>
      <c r="BY37" s="98">
        <f t="shared" si="22"/>
        <v>1</v>
      </c>
      <c r="BZ37" s="98">
        <f t="shared" si="23"/>
        <v>1</v>
      </c>
      <c r="CA37" s="98">
        <f t="shared" si="24"/>
        <v>8</v>
      </c>
      <c r="CB37" s="1"/>
      <c r="CC37" s="97" t="str">
        <f t="shared" si="25"/>
        <v/>
      </c>
      <c r="CD37" s="97" t="str">
        <f t="shared" si="26"/>
        <v/>
      </c>
      <c r="CE37" s="97" t="str">
        <f t="shared" si="27"/>
        <v/>
      </c>
      <c r="CF37" s="97" t="str">
        <f t="shared" si="28"/>
        <v/>
      </c>
      <c r="CG37" s="97" t="str">
        <f t="shared" si="29"/>
        <v/>
      </c>
      <c r="CH37" s="97" t="str">
        <f t="shared" si="30"/>
        <v/>
      </c>
    </row>
    <row r="38" spans="1:86" s="2" customFormat="1" ht="23.1" customHeight="1">
      <c r="A38" s="17">
        <v>15</v>
      </c>
      <c r="B38" s="26"/>
      <c r="C38" s="112" t="str">
        <f t="shared" si="32"/>
        <v/>
      </c>
      <c r="D38" s="7"/>
      <c r="E38" s="113" t="str">
        <f t="shared" si="33"/>
        <v/>
      </c>
      <c r="F38" s="7"/>
      <c r="G38" s="113" t="str">
        <f t="shared" si="34"/>
        <v/>
      </c>
      <c r="H38" s="16"/>
      <c r="I38" s="25"/>
      <c r="J38" s="24"/>
      <c r="K38" s="22"/>
      <c r="L38" s="22"/>
      <c r="M38" s="22"/>
      <c r="N38" s="22"/>
      <c r="O38" s="24"/>
      <c r="P38" s="24"/>
      <c r="Q38" s="24"/>
      <c r="R38" s="24"/>
      <c r="S38" s="24"/>
      <c r="T38" s="24"/>
      <c r="U38" s="24"/>
      <c r="V38" s="24"/>
      <c r="W38" s="24"/>
      <c r="X38" s="24"/>
      <c r="Y38" s="24"/>
      <c r="Z38" s="24"/>
      <c r="AA38" s="22"/>
      <c r="AB38" s="22"/>
      <c r="AC38" s="22"/>
      <c r="AD38" s="22"/>
      <c r="AE38" s="22"/>
      <c r="AF38" s="22"/>
      <c r="AG38" s="22"/>
      <c r="AH38" s="22"/>
      <c r="AI38" s="22"/>
      <c r="AJ38" s="22"/>
      <c r="AK38" s="22"/>
      <c r="AL38" s="22"/>
      <c r="AM38" s="23"/>
      <c r="AN38" s="22"/>
      <c r="AO38" s="22"/>
      <c r="AP38" s="22"/>
      <c r="AQ38" s="22"/>
      <c r="AR38" s="22"/>
      <c r="AS38" s="22"/>
      <c r="AT38" s="22"/>
      <c r="AU38" s="21"/>
      <c r="AV38" s="7"/>
      <c r="AW38" s="20" t="str">
        <f t="shared" si="35"/>
        <v/>
      </c>
      <c r="AX38" s="7"/>
      <c r="AY38" s="20" t="str">
        <f t="shared" si="36"/>
        <v/>
      </c>
      <c r="AZ38" s="7"/>
      <c r="BA38" s="114" t="str">
        <f t="shared" si="37"/>
        <v/>
      </c>
      <c r="BB38" s="7"/>
      <c r="BC38" s="20" t="str">
        <f t="shared" si="38"/>
        <v/>
      </c>
      <c r="BD38" s="7"/>
      <c r="BE38" s="19"/>
      <c r="BF38" s="19"/>
      <c r="BG38" s="19"/>
      <c r="BH38" s="20"/>
      <c r="BI38" s="7"/>
      <c r="BJ38" s="19"/>
      <c r="BK38" s="19"/>
      <c r="BL38" s="19"/>
      <c r="BM38" s="19"/>
      <c r="BN38" s="18"/>
      <c r="BO38" s="90"/>
      <c r="BP38" s="102" t="str">
        <f t="shared" si="13"/>
        <v/>
      </c>
      <c r="BQ38" s="98">
        <f t="shared" si="14"/>
        <v>0</v>
      </c>
      <c r="BR38" s="98">
        <f t="shared" si="15"/>
        <v>0</v>
      </c>
      <c r="BS38" s="98">
        <f t="shared" si="16"/>
        <v>1</v>
      </c>
      <c r="BT38" s="98">
        <f t="shared" si="17"/>
        <v>1</v>
      </c>
      <c r="BU38" s="98">
        <f t="shared" si="18"/>
        <v>1</v>
      </c>
      <c r="BV38" s="98">
        <f t="shared" si="19"/>
        <v>1</v>
      </c>
      <c r="BW38" s="98">
        <f t="shared" si="20"/>
        <v>1</v>
      </c>
      <c r="BX38" s="98">
        <f t="shared" si="21"/>
        <v>1</v>
      </c>
      <c r="BY38" s="98">
        <f t="shared" si="22"/>
        <v>1</v>
      </c>
      <c r="BZ38" s="98">
        <f t="shared" si="23"/>
        <v>1</v>
      </c>
      <c r="CA38" s="98">
        <f t="shared" si="24"/>
        <v>8</v>
      </c>
      <c r="CB38" s="1"/>
      <c r="CC38" s="97" t="str">
        <f t="shared" si="25"/>
        <v/>
      </c>
      <c r="CD38" s="97" t="str">
        <f t="shared" si="26"/>
        <v/>
      </c>
      <c r="CE38" s="97" t="str">
        <f t="shared" si="27"/>
        <v/>
      </c>
      <c r="CF38" s="97" t="str">
        <f t="shared" si="28"/>
        <v/>
      </c>
      <c r="CG38" s="97" t="str">
        <f t="shared" si="29"/>
        <v/>
      </c>
      <c r="CH38" s="97" t="str">
        <f t="shared" si="30"/>
        <v/>
      </c>
    </row>
    <row r="39" spans="1:86" s="2" customFormat="1" ht="23.1" customHeight="1">
      <c r="A39" s="17">
        <v>16</v>
      </c>
      <c r="B39" s="26"/>
      <c r="C39" s="112" t="str">
        <f t="shared" si="32"/>
        <v/>
      </c>
      <c r="D39" s="7"/>
      <c r="E39" s="113" t="str">
        <f t="shared" si="33"/>
        <v/>
      </c>
      <c r="F39" s="7"/>
      <c r="G39" s="113" t="str">
        <f t="shared" si="34"/>
        <v/>
      </c>
      <c r="H39" s="16"/>
      <c r="I39" s="25"/>
      <c r="J39" s="24"/>
      <c r="K39" s="22"/>
      <c r="L39" s="22"/>
      <c r="M39" s="22"/>
      <c r="N39" s="22"/>
      <c r="O39" s="24"/>
      <c r="P39" s="24"/>
      <c r="Q39" s="24"/>
      <c r="R39" s="24"/>
      <c r="S39" s="24"/>
      <c r="T39" s="24"/>
      <c r="U39" s="24"/>
      <c r="V39" s="24"/>
      <c r="W39" s="24"/>
      <c r="X39" s="24"/>
      <c r="Y39" s="24"/>
      <c r="Z39" s="24"/>
      <c r="AA39" s="22"/>
      <c r="AB39" s="22"/>
      <c r="AC39" s="22"/>
      <c r="AD39" s="22"/>
      <c r="AE39" s="22"/>
      <c r="AF39" s="22"/>
      <c r="AG39" s="22"/>
      <c r="AH39" s="22"/>
      <c r="AI39" s="22"/>
      <c r="AJ39" s="22"/>
      <c r="AK39" s="22"/>
      <c r="AL39" s="22"/>
      <c r="AM39" s="23"/>
      <c r="AN39" s="22"/>
      <c r="AO39" s="22"/>
      <c r="AP39" s="22"/>
      <c r="AQ39" s="22"/>
      <c r="AR39" s="22"/>
      <c r="AS39" s="22"/>
      <c r="AT39" s="22"/>
      <c r="AU39" s="21"/>
      <c r="AV39" s="7"/>
      <c r="AW39" s="20" t="str">
        <f t="shared" si="35"/>
        <v/>
      </c>
      <c r="AX39" s="7"/>
      <c r="AY39" s="20" t="str">
        <f t="shared" si="36"/>
        <v/>
      </c>
      <c r="AZ39" s="7"/>
      <c r="BA39" s="114" t="str">
        <f t="shared" si="37"/>
        <v/>
      </c>
      <c r="BB39" s="7"/>
      <c r="BC39" s="20" t="str">
        <f t="shared" si="38"/>
        <v/>
      </c>
      <c r="BD39" s="7"/>
      <c r="BE39" s="19"/>
      <c r="BF39" s="19"/>
      <c r="BG39" s="19"/>
      <c r="BH39" s="20"/>
      <c r="BI39" s="7"/>
      <c r="BJ39" s="19"/>
      <c r="BK39" s="19"/>
      <c r="BL39" s="19"/>
      <c r="BM39" s="19"/>
      <c r="BN39" s="18"/>
      <c r="BO39" s="90"/>
      <c r="BP39" s="102" t="str">
        <f t="shared" si="13"/>
        <v/>
      </c>
      <c r="BQ39" s="98">
        <f t="shared" si="14"/>
        <v>0</v>
      </c>
      <c r="BR39" s="98">
        <f t="shared" si="15"/>
        <v>0</v>
      </c>
      <c r="BS39" s="98">
        <f t="shared" si="16"/>
        <v>1</v>
      </c>
      <c r="BT39" s="98">
        <f t="shared" si="17"/>
        <v>1</v>
      </c>
      <c r="BU39" s="98">
        <f t="shared" si="18"/>
        <v>1</v>
      </c>
      <c r="BV39" s="98">
        <f t="shared" si="19"/>
        <v>1</v>
      </c>
      <c r="BW39" s="98">
        <f t="shared" si="20"/>
        <v>1</v>
      </c>
      <c r="BX39" s="98">
        <f t="shared" si="21"/>
        <v>1</v>
      </c>
      <c r="BY39" s="98">
        <f t="shared" si="22"/>
        <v>1</v>
      </c>
      <c r="BZ39" s="98">
        <f t="shared" si="23"/>
        <v>1</v>
      </c>
      <c r="CA39" s="98">
        <f t="shared" si="24"/>
        <v>8</v>
      </c>
      <c r="CB39" s="1"/>
      <c r="CC39" s="97" t="str">
        <f t="shared" si="25"/>
        <v/>
      </c>
      <c r="CD39" s="97" t="str">
        <f t="shared" si="26"/>
        <v/>
      </c>
      <c r="CE39" s="97" t="str">
        <f t="shared" si="27"/>
        <v/>
      </c>
      <c r="CF39" s="97" t="str">
        <f t="shared" si="28"/>
        <v/>
      </c>
      <c r="CG39" s="97" t="str">
        <f t="shared" si="29"/>
        <v/>
      </c>
      <c r="CH39" s="97" t="str">
        <f t="shared" si="30"/>
        <v/>
      </c>
    </row>
    <row r="40" spans="1:86" s="2" customFormat="1" ht="23.1" customHeight="1">
      <c r="A40" s="17">
        <v>17</v>
      </c>
      <c r="B40" s="26"/>
      <c r="C40" s="112" t="str">
        <f t="shared" si="32"/>
        <v/>
      </c>
      <c r="D40" s="7"/>
      <c r="E40" s="113" t="str">
        <f t="shared" si="33"/>
        <v/>
      </c>
      <c r="F40" s="7"/>
      <c r="G40" s="113" t="str">
        <f t="shared" si="34"/>
        <v/>
      </c>
      <c r="H40" s="16"/>
      <c r="I40" s="25"/>
      <c r="J40" s="24"/>
      <c r="K40" s="22"/>
      <c r="L40" s="22"/>
      <c r="M40" s="22"/>
      <c r="N40" s="22"/>
      <c r="O40" s="24"/>
      <c r="P40" s="24"/>
      <c r="Q40" s="24"/>
      <c r="R40" s="24"/>
      <c r="S40" s="24"/>
      <c r="T40" s="24"/>
      <c r="U40" s="24"/>
      <c r="V40" s="24"/>
      <c r="W40" s="24"/>
      <c r="X40" s="24"/>
      <c r="Y40" s="24"/>
      <c r="Z40" s="24"/>
      <c r="AA40" s="22"/>
      <c r="AB40" s="22"/>
      <c r="AC40" s="22"/>
      <c r="AD40" s="22"/>
      <c r="AE40" s="22"/>
      <c r="AF40" s="22"/>
      <c r="AG40" s="22"/>
      <c r="AH40" s="22"/>
      <c r="AI40" s="22"/>
      <c r="AJ40" s="22"/>
      <c r="AK40" s="22"/>
      <c r="AL40" s="22"/>
      <c r="AM40" s="23"/>
      <c r="AN40" s="22"/>
      <c r="AO40" s="22"/>
      <c r="AP40" s="22"/>
      <c r="AQ40" s="22"/>
      <c r="AR40" s="22"/>
      <c r="AS40" s="22"/>
      <c r="AT40" s="22"/>
      <c r="AU40" s="21"/>
      <c r="AV40" s="7"/>
      <c r="AW40" s="20" t="str">
        <f t="shared" si="35"/>
        <v/>
      </c>
      <c r="AX40" s="7"/>
      <c r="AY40" s="20" t="str">
        <f t="shared" si="36"/>
        <v/>
      </c>
      <c r="AZ40" s="7"/>
      <c r="BA40" s="114" t="str">
        <f t="shared" si="37"/>
        <v/>
      </c>
      <c r="BB40" s="7"/>
      <c r="BC40" s="20" t="str">
        <f t="shared" si="38"/>
        <v/>
      </c>
      <c r="BD40" s="7"/>
      <c r="BE40" s="19"/>
      <c r="BF40" s="19"/>
      <c r="BG40" s="19"/>
      <c r="BH40" s="20"/>
      <c r="BI40" s="7"/>
      <c r="BJ40" s="19"/>
      <c r="BK40" s="19"/>
      <c r="BL40" s="19"/>
      <c r="BM40" s="19"/>
      <c r="BN40" s="18"/>
      <c r="BO40" s="90"/>
      <c r="BP40" s="102" t="str">
        <f t="shared" si="13"/>
        <v/>
      </c>
      <c r="BQ40" s="98">
        <f t="shared" si="14"/>
        <v>0</v>
      </c>
      <c r="BR40" s="98">
        <f t="shared" si="15"/>
        <v>0</v>
      </c>
      <c r="BS40" s="98">
        <f t="shared" si="16"/>
        <v>1</v>
      </c>
      <c r="BT40" s="98">
        <f t="shared" si="17"/>
        <v>1</v>
      </c>
      <c r="BU40" s="98">
        <f t="shared" si="18"/>
        <v>1</v>
      </c>
      <c r="BV40" s="98">
        <f t="shared" si="19"/>
        <v>1</v>
      </c>
      <c r="BW40" s="98">
        <f t="shared" si="20"/>
        <v>1</v>
      </c>
      <c r="BX40" s="98">
        <f t="shared" si="21"/>
        <v>1</v>
      </c>
      <c r="BY40" s="98">
        <f t="shared" si="22"/>
        <v>1</v>
      </c>
      <c r="BZ40" s="98">
        <f t="shared" si="23"/>
        <v>1</v>
      </c>
      <c r="CA40" s="98">
        <f t="shared" si="24"/>
        <v>8</v>
      </c>
      <c r="CB40" s="1"/>
      <c r="CC40" s="97" t="str">
        <f t="shared" si="25"/>
        <v/>
      </c>
      <c r="CD40" s="97" t="str">
        <f t="shared" si="26"/>
        <v/>
      </c>
      <c r="CE40" s="97" t="str">
        <f t="shared" si="27"/>
        <v/>
      </c>
      <c r="CF40" s="97" t="str">
        <f t="shared" si="28"/>
        <v/>
      </c>
      <c r="CG40" s="97" t="str">
        <f t="shared" si="29"/>
        <v/>
      </c>
      <c r="CH40" s="97" t="str">
        <f t="shared" si="30"/>
        <v/>
      </c>
    </row>
    <row r="41" spans="1:86" s="2" customFormat="1" ht="23.1" customHeight="1">
      <c r="A41" s="17">
        <v>18</v>
      </c>
      <c r="B41" s="26"/>
      <c r="C41" s="112" t="str">
        <f t="shared" si="32"/>
        <v/>
      </c>
      <c r="D41" s="7"/>
      <c r="E41" s="113" t="str">
        <f t="shared" si="33"/>
        <v/>
      </c>
      <c r="F41" s="7"/>
      <c r="G41" s="113" t="str">
        <f t="shared" si="34"/>
        <v/>
      </c>
      <c r="H41" s="16"/>
      <c r="I41" s="25"/>
      <c r="J41" s="24"/>
      <c r="K41" s="22"/>
      <c r="L41" s="22"/>
      <c r="M41" s="22"/>
      <c r="N41" s="22"/>
      <c r="O41" s="24"/>
      <c r="P41" s="24"/>
      <c r="Q41" s="24"/>
      <c r="R41" s="24"/>
      <c r="S41" s="24"/>
      <c r="T41" s="24"/>
      <c r="U41" s="24"/>
      <c r="V41" s="24"/>
      <c r="W41" s="24"/>
      <c r="X41" s="24"/>
      <c r="Y41" s="24"/>
      <c r="Z41" s="24"/>
      <c r="AA41" s="22"/>
      <c r="AB41" s="22"/>
      <c r="AC41" s="22"/>
      <c r="AD41" s="22"/>
      <c r="AE41" s="22"/>
      <c r="AF41" s="22"/>
      <c r="AG41" s="22"/>
      <c r="AH41" s="22"/>
      <c r="AI41" s="22"/>
      <c r="AJ41" s="22"/>
      <c r="AK41" s="22"/>
      <c r="AL41" s="22"/>
      <c r="AM41" s="23"/>
      <c r="AN41" s="22"/>
      <c r="AO41" s="22"/>
      <c r="AP41" s="22"/>
      <c r="AQ41" s="22"/>
      <c r="AR41" s="22"/>
      <c r="AS41" s="22"/>
      <c r="AT41" s="22"/>
      <c r="AU41" s="21"/>
      <c r="AV41" s="7"/>
      <c r="AW41" s="20" t="str">
        <f t="shared" si="35"/>
        <v/>
      </c>
      <c r="AX41" s="7"/>
      <c r="AY41" s="20" t="str">
        <f t="shared" si="36"/>
        <v/>
      </c>
      <c r="AZ41" s="7"/>
      <c r="BA41" s="114" t="str">
        <f t="shared" si="37"/>
        <v/>
      </c>
      <c r="BB41" s="7"/>
      <c r="BC41" s="20" t="str">
        <f t="shared" si="38"/>
        <v/>
      </c>
      <c r="BD41" s="7"/>
      <c r="BE41" s="19"/>
      <c r="BF41" s="19"/>
      <c r="BG41" s="19"/>
      <c r="BH41" s="20"/>
      <c r="BI41" s="7"/>
      <c r="BJ41" s="19"/>
      <c r="BK41" s="19"/>
      <c r="BL41" s="19"/>
      <c r="BM41" s="19"/>
      <c r="BN41" s="18"/>
      <c r="BO41" s="90"/>
      <c r="BP41" s="102" t="str">
        <f t="shared" si="13"/>
        <v/>
      </c>
      <c r="BQ41" s="98">
        <f t="shared" si="14"/>
        <v>0</v>
      </c>
      <c r="BR41" s="98">
        <f t="shared" si="15"/>
        <v>0</v>
      </c>
      <c r="BS41" s="98">
        <f t="shared" si="16"/>
        <v>1</v>
      </c>
      <c r="BT41" s="98">
        <f t="shared" si="17"/>
        <v>1</v>
      </c>
      <c r="BU41" s="98">
        <f t="shared" si="18"/>
        <v>1</v>
      </c>
      <c r="BV41" s="98">
        <f t="shared" si="19"/>
        <v>1</v>
      </c>
      <c r="BW41" s="98">
        <f t="shared" si="20"/>
        <v>1</v>
      </c>
      <c r="BX41" s="98">
        <f t="shared" si="21"/>
        <v>1</v>
      </c>
      <c r="BY41" s="98">
        <f t="shared" si="22"/>
        <v>1</v>
      </c>
      <c r="BZ41" s="98">
        <f t="shared" si="23"/>
        <v>1</v>
      </c>
      <c r="CA41" s="98">
        <f t="shared" si="24"/>
        <v>8</v>
      </c>
      <c r="CB41" s="1"/>
      <c r="CC41" s="97" t="str">
        <f t="shared" si="25"/>
        <v/>
      </c>
      <c r="CD41" s="97" t="str">
        <f t="shared" si="26"/>
        <v/>
      </c>
      <c r="CE41" s="97" t="str">
        <f t="shared" si="27"/>
        <v/>
      </c>
      <c r="CF41" s="97" t="str">
        <f t="shared" si="28"/>
        <v/>
      </c>
      <c r="CG41" s="97" t="str">
        <f t="shared" si="29"/>
        <v/>
      </c>
      <c r="CH41" s="97" t="str">
        <f t="shared" si="30"/>
        <v/>
      </c>
    </row>
    <row r="42" spans="1:86" s="2" customFormat="1" ht="23.1" customHeight="1">
      <c r="A42" s="17">
        <v>19</v>
      </c>
      <c r="B42" s="26"/>
      <c r="C42" s="112" t="str">
        <f t="shared" si="32"/>
        <v/>
      </c>
      <c r="D42" s="7"/>
      <c r="E42" s="113" t="str">
        <f t="shared" si="33"/>
        <v/>
      </c>
      <c r="F42" s="7"/>
      <c r="G42" s="113" t="str">
        <f t="shared" si="34"/>
        <v/>
      </c>
      <c r="H42" s="16"/>
      <c r="I42" s="25"/>
      <c r="J42" s="24"/>
      <c r="K42" s="22"/>
      <c r="L42" s="22"/>
      <c r="M42" s="22"/>
      <c r="N42" s="22"/>
      <c r="O42" s="24"/>
      <c r="P42" s="24"/>
      <c r="Q42" s="24"/>
      <c r="R42" s="24"/>
      <c r="S42" s="24"/>
      <c r="T42" s="24"/>
      <c r="U42" s="24"/>
      <c r="V42" s="24"/>
      <c r="W42" s="24"/>
      <c r="X42" s="24"/>
      <c r="Y42" s="24"/>
      <c r="Z42" s="24"/>
      <c r="AA42" s="22"/>
      <c r="AB42" s="22"/>
      <c r="AC42" s="22"/>
      <c r="AD42" s="22"/>
      <c r="AE42" s="22"/>
      <c r="AF42" s="22"/>
      <c r="AG42" s="22"/>
      <c r="AH42" s="22"/>
      <c r="AI42" s="22"/>
      <c r="AJ42" s="22"/>
      <c r="AK42" s="22"/>
      <c r="AL42" s="22"/>
      <c r="AM42" s="23"/>
      <c r="AN42" s="22"/>
      <c r="AO42" s="22"/>
      <c r="AP42" s="22"/>
      <c r="AQ42" s="22"/>
      <c r="AR42" s="22"/>
      <c r="AS42" s="22"/>
      <c r="AT42" s="22"/>
      <c r="AU42" s="21"/>
      <c r="AV42" s="7"/>
      <c r="AW42" s="20" t="str">
        <f t="shared" si="35"/>
        <v/>
      </c>
      <c r="AX42" s="7"/>
      <c r="AY42" s="20" t="str">
        <f t="shared" si="36"/>
        <v/>
      </c>
      <c r="AZ42" s="7"/>
      <c r="BA42" s="114" t="str">
        <f t="shared" si="37"/>
        <v/>
      </c>
      <c r="BB42" s="7"/>
      <c r="BC42" s="20" t="str">
        <f t="shared" si="38"/>
        <v/>
      </c>
      <c r="BD42" s="7"/>
      <c r="BE42" s="19"/>
      <c r="BF42" s="19"/>
      <c r="BG42" s="19"/>
      <c r="BH42" s="20"/>
      <c r="BI42" s="7"/>
      <c r="BJ42" s="19"/>
      <c r="BK42" s="19"/>
      <c r="BL42" s="19"/>
      <c r="BM42" s="19"/>
      <c r="BN42" s="18"/>
      <c r="BO42" s="90"/>
      <c r="BP42" s="102" t="str">
        <f t="shared" si="13"/>
        <v/>
      </c>
      <c r="BQ42" s="98">
        <f t="shared" si="14"/>
        <v>0</v>
      </c>
      <c r="BR42" s="98">
        <f t="shared" si="15"/>
        <v>0</v>
      </c>
      <c r="BS42" s="98">
        <f t="shared" si="16"/>
        <v>1</v>
      </c>
      <c r="BT42" s="98">
        <f t="shared" si="17"/>
        <v>1</v>
      </c>
      <c r="BU42" s="98">
        <f t="shared" si="18"/>
        <v>1</v>
      </c>
      <c r="BV42" s="98">
        <f t="shared" si="19"/>
        <v>1</v>
      </c>
      <c r="BW42" s="98">
        <f t="shared" si="20"/>
        <v>1</v>
      </c>
      <c r="BX42" s="98">
        <f t="shared" si="21"/>
        <v>1</v>
      </c>
      <c r="BY42" s="98">
        <f t="shared" si="22"/>
        <v>1</v>
      </c>
      <c r="BZ42" s="98">
        <f t="shared" si="23"/>
        <v>1</v>
      </c>
      <c r="CA42" s="98">
        <f t="shared" si="24"/>
        <v>8</v>
      </c>
      <c r="CB42" s="1"/>
      <c r="CC42" s="97" t="str">
        <f t="shared" si="25"/>
        <v/>
      </c>
      <c r="CD42" s="97" t="str">
        <f t="shared" si="26"/>
        <v/>
      </c>
      <c r="CE42" s="97" t="str">
        <f t="shared" si="27"/>
        <v/>
      </c>
      <c r="CF42" s="97" t="str">
        <f t="shared" si="28"/>
        <v/>
      </c>
      <c r="CG42" s="97" t="str">
        <f t="shared" si="29"/>
        <v/>
      </c>
      <c r="CH42" s="97" t="str">
        <f t="shared" si="30"/>
        <v/>
      </c>
    </row>
    <row r="43" spans="1:86" s="2" customFormat="1" ht="23.1" customHeight="1">
      <c r="A43" s="27">
        <v>20</v>
      </c>
      <c r="B43" s="26"/>
      <c r="C43" s="112" t="str">
        <f t="shared" si="32"/>
        <v/>
      </c>
      <c r="D43" s="7"/>
      <c r="E43" s="113" t="str">
        <f t="shared" si="33"/>
        <v/>
      </c>
      <c r="F43" s="7"/>
      <c r="G43" s="113" t="str">
        <f t="shared" si="34"/>
        <v/>
      </c>
      <c r="H43" s="16"/>
      <c r="I43" s="25"/>
      <c r="J43" s="24"/>
      <c r="K43" s="22"/>
      <c r="L43" s="22"/>
      <c r="M43" s="22"/>
      <c r="N43" s="22"/>
      <c r="O43" s="24"/>
      <c r="P43" s="24"/>
      <c r="Q43" s="24"/>
      <c r="R43" s="24"/>
      <c r="S43" s="24"/>
      <c r="T43" s="24"/>
      <c r="U43" s="24"/>
      <c r="V43" s="24"/>
      <c r="W43" s="24"/>
      <c r="X43" s="24"/>
      <c r="Y43" s="24"/>
      <c r="Z43" s="24"/>
      <c r="AA43" s="22"/>
      <c r="AB43" s="22"/>
      <c r="AC43" s="22"/>
      <c r="AD43" s="22"/>
      <c r="AE43" s="22"/>
      <c r="AF43" s="22"/>
      <c r="AG43" s="22"/>
      <c r="AH43" s="22"/>
      <c r="AI43" s="22"/>
      <c r="AJ43" s="22"/>
      <c r="AK43" s="22"/>
      <c r="AL43" s="22"/>
      <c r="AM43" s="23"/>
      <c r="AN43" s="22"/>
      <c r="AO43" s="22"/>
      <c r="AP43" s="22"/>
      <c r="AQ43" s="22"/>
      <c r="AR43" s="22"/>
      <c r="AS43" s="22"/>
      <c r="AT43" s="22"/>
      <c r="AU43" s="21"/>
      <c r="AV43" s="7"/>
      <c r="AW43" s="20" t="str">
        <f t="shared" si="35"/>
        <v/>
      </c>
      <c r="AX43" s="7"/>
      <c r="AY43" s="20" t="str">
        <f t="shared" si="36"/>
        <v/>
      </c>
      <c r="AZ43" s="7"/>
      <c r="BA43" s="20" t="str">
        <f t="shared" si="37"/>
        <v/>
      </c>
      <c r="BB43" s="7"/>
      <c r="BC43" s="20" t="str">
        <f t="shared" si="38"/>
        <v/>
      </c>
      <c r="BD43" s="7"/>
      <c r="BE43" s="19"/>
      <c r="BF43" s="19"/>
      <c r="BG43" s="19"/>
      <c r="BH43" s="20"/>
      <c r="BI43" s="7"/>
      <c r="BJ43" s="19"/>
      <c r="BK43" s="19"/>
      <c r="BL43" s="19"/>
      <c r="BM43" s="19"/>
      <c r="BN43" s="18"/>
      <c r="BO43" s="90"/>
      <c r="BP43" s="102" t="str">
        <f t="shared" si="13"/>
        <v/>
      </c>
      <c r="BQ43" s="98">
        <f t="shared" si="14"/>
        <v>0</v>
      </c>
      <c r="BR43" s="98">
        <f t="shared" si="15"/>
        <v>0</v>
      </c>
      <c r="BS43" s="98">
        <f t="shared" si="16"/>
        <v>1</v>
      </c>
      <c r="BT43" s="98">
        <f t="shared" si="17"/>
        <v>1</v>
      </c>
      <c r="BU43" s="98">
        <f t="shared" si="18"/>
        <v>1</v>
      </c>
      <c r="BV43" s="98">
        <f t="shared" si="19"/>
        <v>1</v>
      </c>
      <c r="BW43" s="98">
        <f t="shared" si="20"/>
        <v>1</v>
      </c>
      <c r="BX43" s="98">
        <f t="shared" si="21"/>
        <v>1</v>
      </c>
      <c r="BY43" s="98">
        <f t="shared" si="22"/>
        <v>1</v>
      </c>
      <c r="BZ43" s="98">
        <f t="shared" si="23"/>
        <v>1</v>
      </c>
      <c r="CA43" s="98">
        <f t="shared" si="24"/>
        <v>8</v>
      </c>
      <c r="CB43" s="1"/>
      <c r="CC43" s="97" t="str">
        <f t="shared" si="25"/>
        <v/>
      </c>
      <c r="CD43" s="97" t="str">
        <f t="shared" si="26"/>
        <v/>
      </c>
      <c r="CE43" s="97" t="str">
        <f t="shared" si="27"/>
        <v/>
      </c>
      <c r="CF43" s="97" t="str">
        <f t="shared" si="28"/>
        <v/>
      </c>
      <c r="CG43" s="97" t="str">
        <f t="shared" si="29"/>
        <v/>
      </c>
      <c r="CH43" s="97" t="str">
        <f t="shared" si="30"/>
        <v/>
      </c>
    </row>
    <row r="44" spans="1:86" s="2" customFormat="1" ht="23.1" customHeight="1">
      <c r="A44" s="27">
        <v>21</v>
      </c>
      <c r="B44" s="26"/>
      <c r="C44" s="112" t="str">
        <f t="shared" si="12"/>
        <v/>
      </c>
      <c r="D44" s="7"/>
      <c r="E44" s="113" t="str">
        <f t="shared" si="7"/>
        <v/>
      </c>
      <c r="F44" s="7"/>
      <c r="G44" s="113" t="str">
        <f t="shared" si="8"/>
        <v/>
      </c>
      <c r="H44" s="16"/>
      <c r="I44" s="25"/>
      <c r="J44" s="24"/>
      <c r="K44" s="22"/>
      <c r="L44" s="22"/>
      <c r="M44" s="22"/>
      <c r="N44" s="22"/>
      <c r="O44" s="24"/>
      <c r="P44" s="24"/>
      <c r="Q44" s="24"/>
      <c r="R44" s="24"/>
      <c r="S44" s="24"/>
      <c r="T44" s="24"/>
      <c r="U44" s="24"/>
      <c r="V44" s="24"/>
      <c r="W44" s="24"/>
      <c r="X44" s="24"/>
      <c r="Y44" s="24"/>
      <c r="Z44" s="24"/>
      <c r="AA44" s="22"/>
      <c r="AB44" s="22"/>
      <c r="AC44" s="22"/>
      <c r="AD44" s="22"/>
      <c r="AE44" s="22"/>
      <c r="AF44" s="22"/>
      <c r="AG44" s="22"/>
      <c r="AH44" s="22"/>
      <c r="AI44" s="22"/>
      <c r="AJ44" s="22"/>
      <c r="AK44" s="22"/>
      <c r="AL44" s="22"/>
      <c r="AM44" s="23"/>
      <c r="AN44" s="22"/>
      <c r="AO44" s="22"/>
      <c r="AP44" s="22"/>
      <c r="AQ44" s="22"/>
      <c r="AR44" s="22"/>
      <c r="AS44" s="22"/>
      <c r="AT44" s="22"/>
      <c r="AU44" s="21"/>
      <c r="AV44" s="7"/>
      <c r="AW44" s="20" t="str">
        <f t="shared" si="9"/>
        <v/>
      </c>
      <c r="AX44" s="7"/>
      <c r="AY44" s="20" t="str">
        <f t="shared" si="10"/>
        <v/>
      </c>
      <c r="AZ44" s="7"/>
      <c r="BA44" s="20" t="str">
        <f t="shared" si="31"/>
        <v/>
      </c>
      <c r="BB44" s="7"/>
      <c r="BC44" s="20" t="str">
        <f t="shared" si="11"/>
        <v/>
      </c>
      <c r="BD44" s="7"/>
      <c r="BE44" s="19"/>
      <c r="BF44" s="19"/>
      <c r="BG44" s="19"/>
      <c r="BH44" s="20"/>
      <c r="BI44" s="7"/>
      <c r="BJ44" s="19"/>
      <c r="BK44" s="19"/>
      <c r="BL44" s="19"/>
      <c r="BM44" s="19"/>
      <c r="BN44" s="18"/>
      <c r="BO44" s="90"/>
      <c r="BP44" s="102" t="str">
        <f t="shared" si="13"/>
        <v/>
      </c>
      <c r="BQ44" s="98">
        <f t="shared" si="14"/>
        <v>0</v>
      </c>
      <c r="BR44" s="98">
        <f t="shared" si="15"/>
        <v>0</v>
      </c>
      <c r="BS44" s="98">
        <f t="shared" si="16"/>
        <v>1</v>
      </c>
      <c r="BT44" s="98">
        <f t="shared" si="17"/>
        <v>1</v>
      </c>
      <c r="BU44" s="98">
        <f t="shared" si="18"/>
        <v>1</v>
      </c>
      <c r="BV44" s="98">
        <f t="shared" si="19"/>
        <v>1</v>
      </c>
      <c r="BW44" s="98">
        <f t="shared" si="20"/>
        <v>1</v>
      </c>
      <c r="BX44" s="98">
        <f t="shared" si="21"/>
        <v>1</v>
      </c>
      <c r="BY44" s="98">
        <f t="shared" si="22"/>
        <v>1</v>
      </c>
      <c r="BZ44" s="98">
        <f t="shared" si="23"/>
        <v>1</v>
      </c>
      <c r="CA44" s="98">
        <f t="shared" si="24"/>
        <v>8</v>
      </c>
      <c r="CB44" s="1"/>
      <c r="CC44" s="97" t="str">
        <f t="shared" si="25"/>
        <v/>
      </c>
      <c r="CD44" s="97" t="str">
        <f t="shared" si="26"/>
        <v/>
      </c>
      <c r="CE44" s="97" t="str">
        <f t="shared" si="27"/>
        <v/>
      </c>
      <c r="CF44" s="97" t="str">
        <f t="shared" si="28"/>
        <v/>
      </c>
      <c r="CG44" s="97" t="str">
        <f t="shared" si="29"/>
        <v/>
      </c>
      <c r="CH44" s="97" t="str">
        <f t="shared" si="30"/>
        <v/>
      </c>
    </row>
    <row r="45" spans="1:86" s="2" customFormat="1" ht="23.1" customHeight="1">
      <c r="A45" s="27">
        <v>22</v>
      </c>
      <c r="B45" s="26"/>
      <c r="C45" s="112" t="str">
        <f t="shared" si="12"/>
        <v/>
      </c>
      <c r="D45" s="7"/>
      <c r="E45" s="113" t="str">
        <f t="shared" si="7"/>
        <v/>
      </c>
      <c r="F45" s="7"/>
      <c r="G45" s="113" t="str">
        <f t="shared" si="8"/>
        <v/>
      </c>
      <c r="H45" s="16"/>
      <c r="I45" s="25"/>
      <c r="J45" s="24"/>
      <c r="K45" s="22"/>
      <c r="L45" s="22"/>
      <c r="M45" s="22"/>
      <c r="N45" s="22"/>
      <c r="O45" s="24"/>
      <c r="P45" s="24"/>
      <c r="Q45" s="24"/>
      <c r="R45" s="24"/>
      <c r="S45" s="24"/>
      <c r="T45" s="24"/>
      <c r="U45" s="24"/>
      <c r="V45" s="24"/>
      <c r="W45" s="24"/>
      <c r="X45" s="24"/>
      <c r="Y45" s="24"/>
      <c r="Z45" s="24"/>
      <c r="AA45" s="22"/>
      <c r="AB45" s="22"/>
      <c r="AC45" s="22"/>
      <c r="AD45" s="22"/>
      <c r="AE45" s="22"/>
      <c r="AF45" s="22"/>
      <c r="AG45" s="22"/>
      <c r="AH45" s="22"/>
      <c r="AI45" s="22"/>
      <c r="AJ45" s="22"/>
      <c r="AK45" s="22"/>
      <c r="AL45" s="22"/>
      <c r="AM45" s="23"/>
      <c r="AN45" s="22"/>
      <c r="AO45" s="22"/>
      <c r="AP45" s="22"/>
      <c r="AQ45" s="22"/>
      <c r="AR45" s="22"/>
      <c r="AS45" s="22"/>
      <c r="AT45" s="22"/>
      <c r="AU45" s="21"/>
      <c r="AV45" s="7"/>
      <c r="AW45" s="20" t="str">
        <f t="shared" si="9"/>
        <v/>
      </c>
      <c r="AX45" s="7"/>
      <c r="AY45" s="20" t="str">
        <f t="shared" si="10"/>
        <v/>
      </c>
      <c r="AZ45" s="7"/>
      <c r="BA45" s="114" t="str">
        <f t="shared" si="31"/>
        <v/>
      </c>
      <c r="BB45" s="7"/>
      <c r="BC45" s="20" t="str">
        <f t="shared" si="11"/>
        <v/>
      </c>
      <c r="BD45" s="7"/>
      <c r="BE45" s="19"/>
      <c r="BF45" s="19"/>
      <c r="BG45" s="19"/>
      <c r="BH45" s="20"/>
      <c r="BI45" s="7"/>
      <c r="BJ45" s="19"/>
      <c r="BK45" s="19"/>
      <c r="BL45" s="19"/>
      <c r="BM45" s="19"/>
      <c r="BN45" s="18"/>
      <c r="BO45" s="90"/>
      <c r="BP45" s="102" t="str">
        <f t="shared" si="13"/>
        <v/>
      </c>
      <c r="BQ45" s="98">
        <f t="shared" si="14"/>
        <v>0</v>
      </c>
      <c r="BR45" s="98">
        <f t="shared" si="15"/>
        <v>0</v>
      </c>
      <c r="BS45" s="98">
        <f t="shared" si="16"/>
        <v>1</v>
      </c>
      <c r="BT45" s="98">
        <f t="shared" si="17"/>
        <v>1</v>
      </c>
      <c r="BU45" s="98">
        <f t="shared" si="18"/>
        <v>1</v>
      </c>
      <c r="BV45" s="98">
        <f t="shared" si="19"/>
        <v>1</v>
      </c>
      <c r="BW45" s="98">
        <f t="shared" si="20"/>
        <v>1</v>
      </c>
      <c r="BX45" s="98">
        <f t="shared" si="21"/>
        <v>1</v>
      </c>
      <c r="BY45" s="98">
        <f t="shared" si="22"/>
        <v>1</v>
      </c>
      <c r="BZ45" s="98">
        <f t="shared" si="23"/>
        <v>1</v>
      </c>
      <c r="CA45" s="98">
        <f t="shared" si="24"/>
        <v>8</v>
      </c>
      <c r="CB45" s="1"/>
      <c r="CC45" s="97" t="str">
        <f t="shared" si="25"/>
        <v/>
      </c>
      <c r="CD45" s="97" t="str">
        <f t="shared" si="26"/>
        <v/>
      </c>
      <c r="CE45" s="97" t="str">
        <f t="shared" si="27"/>
        <v/>
      </c>
      <c r="CF45" s="97" t="str">
        <f t="shared" si="28"/>
        <v/>
      </c>
      <c r="CG45" s="97" t="str">
        <f t="shared" si="29"/>
        <v/>
      </c>
      <c r="CH45" s="97" t="str">
        <f t="shared" si="30"/>
        <v/>
      </c>
    </row>
    <row r="46" spans="1:86" s="2" customFormat="1" ht="23.1" customHeight="1">
      <c r="A46" s="27">
        <v>23</v>
      </c>
      <c r="B46" s="26"/>
      <c r="C46" s="112" t="str">
        <f t="shared" si="12"/>
        <v/>
      </c>
      <c r="D46" s="7"/>
      <c r="E46" s="113" t="str">
        <f t="shared" si="7"/>
        <v/>
      </c>
      <c r="F46" s="7"/>
      <c r="G46" s="113" t="str">
        <f t="shared" si="8"/>
        <v/>
      </c>
      <c r="H46" s="16"/>
      <c r="I46" s="25"/>
      <c r="J46" s="24"/>
      <c r="K46" s="22"/>
      <c r="L46" s="22"/>
      <c r="M46" s="22"/>
      <c r="N46" s="22"/>
      <c r="O46" s="24"/>
      <c r="P46" s="24"/>
      <c r="Q46" s="24"/>
      <c r="R46" s="24"/>
      <c r="S46" s="24"/>
      <c r="T46" s="24"/>
      <c r="U46" s="24"/>
      <c r="V46" s="24"/>
      <c r="W46" s="24"/>
      <c r="X46" s="24"/>
      <c r="Y46" s="24"/>
      <c r="Z46" s="24"/>
      <c r="AA46" s="22"/>
      <c r="AB46" s="22"/>
      <c r="AC46" s="22"/>
      <c r="AD46" s="22"/>
      <c r="AE46" s="22"/>
      <c r="AF46" s="22"/>
      <c r="AG46" s="22"/>
      <c r="AH46" s="22"/>
      <c r="AI46" s="22"/>
      <c r="AJ46" s="22"/>
      <c r="AK46" s="22"/>
      <c r="AL46" s="22"/>
      <c r="AM46" s="23"/>
      <c r="AN46" s="22"/>
      <c r="AO46" s="22"/>
      <c r="AP46" s="22"/>
      <c r="AQ46" s="22"/>
      <c r="AR46" s="22"/>
      <c r="AS46" s="22"/>
      <c r="AT46" s="22"/>
      <c r="AU46" s="21"/>
      <c r="AV46" s="7"/>
      <c r="AW46" s="20" t="str">
        <f t="shared" si="9"/>
        <v/>
      </c>
      <c r="AX46" s="7"/>
      <c r="AY46" s="20" t="str">
        <f t="shared" si="10"/>
        <v/>
      </c>
      <c r="AZ46" s="7"/>
      <c r="BA46" s="114" t="str">
        <f t="shared" si="31"/>
        <v/>
      </c>
      <c r="BB46" s="7"/>
      <c r="BC46" s="20" t="str">
        <f t="shared" si="11"/>
        <v/>
      </c>
      <c r="BD46" s="7"/>
      <c r="BE46" s="19"/>
      <c r="BF46" s="19"/>
      <c r="BG46" s="19"/>
      <c r="BH46" s="20"/>
      <c r="BI46" s="7"/>
      <c r="BJ46" s="19"/>
      <c r="BK46" s="19"/>
      <c r="BL46" s="19"/>
      <c r="BM46" s="19"/>
      <c r="BN46" s="18"/>
      <c r="BO46" s="90"/>
      <c r="BP46" s="102" t="str">
        <f t="shared" si="13"/>
        <v/>
      </c>
      <c r="BQ46" s="98">
        <f t="shared" si="14"/>
        <v>0</v>
      </c>
      <c r="BR46" s="98">
        <f t="shared" si="15"/>
        <v>0</v>
      </c>
      <c r="BS46" s="98">
        <f t="shared" si="16"/>
        <v>1</v>
      </c>
      <c r="BT46" s="98">
        <f t="shared" si="17"/>
        <v>1</v>
      </c>
      <c r="BU46" s="98">
        <f t="shared" si="18"/>
        <v>1</v>
      </c>
      <c r="BV46" s="98">
        <f t="shared" si="19"/>
        <v>1</v>
      </c>
      <c r="BW46" s="98">
        <f t="shared" si="20"/>
        <v>1</v>
      </c>
      <c r="BX46" s="98">
        <f t="shared" si="21"/>
        <v>1</v>
      </c>
      <c r="BY46" s="98">
        <f t="shared" si="22"/>
        <v>1</v>
      </c>
      <c r="BZ46" s="98">
        <f t="shared" si="23"/>
        <v>1</v>
      </c>
      <c r="CA46" s="98">
        <f t="shared" si="24"/>
        <v>8</v>
      </c>
      <c r="CB46" s="1"/>
      <c r="CC46" s="97" t="str">
        <f t="shared" si="25"/>
        <v/>
      </c>
      <c r="CD46" s="97" t="str">
        <f t="shared" si="26"/>
        <v/>
      </c>
      <c r="CE46" s="97" t="str">
        <f t="shared" si="27"/>
        <v/>
      </c>
      <c r="CF46" s="97" t="str">
        <f t="shared" si="28"/>
        <v/>
      </c>
      <c r="CG46" s="97" t="str">
        <f t="shared" si="29"/>
        <v/>
      </c>
      <c r="CH46" s="97" t="str">
        <f t="shared" si="30"/>
        <v/>
      </c>
    </row>
    <row r="47" spans="1:86" s="2" customFormat="1" ht="23.1" customHeight="1">
      <c r="A47" s="27">
        <v>24</v>
      </c>
      <c r="B47" s="26"/>
      <c r="C47" s="112" t="str">
        <f t="shared" si="12"/>
        <v/>
      </c>
      <c r="D47" s="7"/>
      <c r="E47" s="113" t="str">
        <f t="shared" si="7"/>
        <v/>
      </c>
      <c r="F47" s="7"/>
      <c r="G47" s="113" t="str">
        <f t="shared" si="8"/>
        <v/>
      </c>
      <c r="H47" s="16"/>
      <c r="I47" s="25"/>
      <c r="J47" s="24"/>
      <c r="K47" s="22"/>
      <c r="L47" s="22"/>
      <c r="M47" s="22"/>
      <c r="N47" s="22"/>
      <c r="O47" s="24"/>
      <c r="P47" s="24"/>
      <c r="Q47" s="24"/>
      <c r="R47" s="24"/>
      <c r="S47" s="24"/>
      <c r="T47" s="24"/>
      <c r="U47" s="24"/>
      <c r="V47" s="24"/>
      <c r="W47" s="24"/>
      <c r="X47" s="24"/>
      <c r="Y47" s="24"/>
      <c r="Z47" s="24"/>
      <c r="AA47" s="22"/>
      <c r="AB47" s="22"/>
      <c r="AC47" s="22"/>
      <c r="AD47" s="22"/>
      <c r="AE47" s="22"/>
      <c r="AF47" s="22"/>
      <c r="AG47" s="22"/>
      <c r="AH47" s="22"/>
      <c r="AI47" s="22"/>
      <c r="AJ47" s="22"/>
      <c r="AK47" s="22"/>
      <c r="AL47" s="22"/>
      <c r="AM47" s="23"/>
      <c r="AN47" s="22"/>
      <c r="AO47" s="22"/>
      <c r="AP47" s="22"/>
      <c r="AQ47" s="22"/>
      <c r="AR47" s="22"/>
      <c r="AS47" s="22"/>
      <c r="AT47" s="22"/>
      <c r="AU47" s="21"/>
      <c r="AV47" s="7"/>
      <c r="AW47" s="20" t="str">
        <f t="shared" si="9"/>
        <v/>
      </c>
      <c r="AX47" s="7"/>
      <c r="AY47" s="20" t="str">
        <f t="shared" si="10"/>
        <v/>
      </c>
      <c r="AZ47" s="7"/>
      <c r="BA47" s="114" t="str">
        <f t="shared" si="31"/>
        <v/>
      </c>
      <c r="BB47" s="7"/>
      <c r="BC47" s="20" t="str">
        <f t="shared" si="11"/>
        <v/>
      </c>
      <c r="BD47" s="7"/>
      <c r="BE47" s="19"/>
      <c r="BF47" s="19"/>
      <c r="BG47" s="19"/>
      <c r="BH47" s="20"/>
      <c r="BI47" s="7"/>
      <c r="BJ47" s="19"/>
      <c r="BK47" s="19"/>
      <c r="BL47" s="19"/>
      <c r="BM47" s="19"/>
      <c r="BN47" s="18"/>
      <c r="BO47" s="90"/>
      <c r="BP47" s="102" t="str">
        <f t="shared" si="13"/>
        <v/>
      </c>
      <c r="BQ47" s="98">
        <f t="shared" si="14"/>
        <v>0</v>
      </c>
      <c r="BR47" s="98">
        <f t="shared" si="15"/>
        <v>0</v>
      </c>
      <c r="BS47" s="98">
        <f t="shared" si="16"/>
        <v>1</v>
      </c>
      <c r="BT47" s="98">
        <f t="shared" si="17"/>
        <v>1</v>
      </c>
      <c r="BU47" s="98">
        <f t="shared" si="18"/>
        <v>1</v>
      </c>
      <c r="BV47" s="98">
        <f t="shared" si="19"/>
        <v>1</v>
      </c>
      <c r="BW47" s="98">
        <f t="shared" si="20"/>
        <v>1</v>
      </c>
      <c r="BX47" s="98">
        <f t="shared" si="21"/>
        <v>1</v>
      </c>
      <c r="BY47" s="98">
        <f t="shared" si="22"/>
        <v>1</v>
      </c>
      <c r="BZ47" s="98">
        <f t="shared" si="23"/>
        <v>1</v>
      </c>
      <c r="CA47" s="98">
        <f t="shared" si="24"/>
        <v>8</v>
      </c>
      <c r="CB47" s="1"/>
      <c r="CC47" s="97" t="str">
        <f t="shared" si="25"/>
        <v/>
      </c>
      <c r="CD47" s="97" t="str">
        <f t="shared" si="26"/>
        <v/>
      </c>
      <c r="CE47" s="97" t="str">
        <f t="shared" si="27"/>
        <v/>
      </c>
      <c r="CF47" s="97" t="str">
        <f t="shared" si="28"/>
        <v/>
      </c>
      <c r="CG47" s="97" t="str">
        <f t="shared" si="29"/>
        <v/>
      </c>
      <c r="CH47" s="97" t="str">
        <f t="shared" si="30"/>
        <v/>
      </c>
    </row>
    <row r="48" spans="1:86" s="2" customFormat="1" ht="23.1" customHeight="1">
      <c r="A48" s="27">
        <v>25</v>
      </c>
      <c r="B48" s="26"/>
      <c r="C48" s="112" t="str">
        <f t="shared" si="12"/>
        <v/>
      </c>
      <c r="D48" s="7"/>
      <c r="E48" s="113" t="str">
        <f t="shared" si="7"/>
        <v/>
      </c>
      <c r="F48" s="7"/>
      <c r="G48" s="113" t="str">
        <f t="shared" si="8"/>
        <v/>
      </c>
      <c r="H48" s="16"/>
      <c r="I48" s="25"/>
      <c r="J48" s="24"/>
      <c r="K48" s="22"/>
      <c r="L48" s="22"/>
      <c r="M48" s="22"/>
      <c r="N48" s="22"/>
      <c r="O48" s="24"/>
      <c r="P48" s="24"/>
      <c r="Q48" s="24"/>
      <c r="R48" s="24"/>
      <c r="S48" s="24"/>
      <c r="T48" s="24"/>
      <c r="U48" s="24"/>
      <c r="V48" s="24"/>
      <c r="W48" s="24"/>
      <c r="X48" s="24"/>
      <c r="Y48" s="24"/>
      <c r="Z48" s="24"/>
      <c r="AA48" s="22"/>
      <c r="AB48" s="22"/>
      <c r="AC48" s="22"/>
      <c r="AD48" s="22"/>
      <c r="AE48" s="22"/>
      <c r="AF48" s="22"/>
      <c r="AG48" s="22"/>
      <c r="AH48" s="22"/>
      <c r="AI48" s="22"/>
      <c r="AJ48" s="22"/>
      <c r="AK48" s="22"/>
      <c r="AL48" s="22"/>
      <c r="AM48" s="23"/>
      <c r="AN48" s="22"/>
      <c r="AO48" s="22"/>
      <c r="AP48" s="22"/>
      <c r="AQ48" s="22"/>
      <c r="AR48" s="22"/>
      <c r="AS48" s="22"/>
      <c r="AT48" s="22"/>
      <c r="AU48" s="21"/>
      <c r="AV48" s="7"/>
      <c r="AW48" s="20" t="str">
        <f t="shared" si="9"/>
        <v/>
      </c>
      <c r="AX48" s="7"/>
      <c r="AY48" s="20" t="str">
        <f t="shared" si="10"/>
        <v/>
      </c>
      <c r="AZ48" s="7"/>
      <c r="BA48" s="114" t="str">
        <f t="shared" si="31"/>
        <v/>
      </c>
      <c r="BB48" s="7"/>
      <c r="BC48" s="20" t="str">
        <f t="shared" si="11"/>
        <v/>
      </c>
      <c r="BD48" s="7"/>
      <c r="BE48" s="19"/>
      <c r="BF48" s="19"/>
      <c r="BG48" s="19"/>
      <c r="BH48" s="20"/>
      <c r="BI48" s="7"/>
      <c r="BJ48" s="19"/>
      <c r="BK48" s="19"/>
      <c r="BL48" s="19"/>
      <c r="BM48" s="19"/>
      <c r="BN48" s="18"/>
      <c r="BO48" s="90"/>
      <c r="BP48" s="102" t="str">
        <f t="shared" si="13"/>
        <v/>
      </c>
      <c r="BQ48" s="98">
        <f t="shared" si="14"/>
        <v>0</v>
      </c>
      <c r="BR48" s="98">
        <f t="shared" si="15"/>
        <v>0</v>
      </c>
      <c r="BS48" s="98">
        <f t="shared" si="16"/>
        <v>1</v>
      </c>
      <c r="BT48" s="98">
        <f t="shared" si="17"/>
        <v>1</v>
      </c>
      <c r="BU48" s="98">
        <f t="shared" si="18"/>
        <v>1</v>
      </c>
      <c r="BV48" s="98">
        <f t="shared" si="19"/>
        <v>1</v>
      </c>
      <c r="BW48" s="98">
        <f t="shared" si="20"/>
        <v>1</v>
      </c>
      <c r="BX48" s="98">
        <f t="shared" si="21"/>
        <v>1</v>
      </c>
      <c r="BY48" s="98">
        <f t="shared" si="22"/>
        <v>1</v>
      </c>
      <c r="BZ48" s="98">
        <f t="shared" si="23"/>
        <v>1</v>
      </c>
      <c r="CA48" s="98">
        <f t="shared" si="24"/>
        <v>8</v>
      </c>
      <c r="CB48" s="1"/>
      <c r="CC48" s="97" t="str">
        <f t="shared" si="25"/>
        <v/>
      </c>
      <c r="CD48" s="97" t="str">
        <f t="shared" si="26"/>
        <v/>
      </c>
      <c r="CE48" s="97" t="str">
        <f t="shared" si="27"/>
        <v/>
      </c>
      <c r="CF48" s="97" t="str">
        <f t="shared" si="28"/>
        <v/>
      </c>
      <c r="CG48" s="97" t="str">
        <f t="shared" si="29"/>
        <v/>
      </c>
      <c r="CH48" s="97" t="str">
        <f t="shared" si="30"/>
        <v/>
      </c>
    </row>
    <row r="49" spans="1:86" s="2" customFormat="1" ht="23.1" customHeight="1">
      <c r="A49" s="27">
        <v>26</v>
      </c>
      <c r="B49" s="26"/>
      <c r="C49" s="112" t="str">
        <f t="shared" si="12"/>
        <v/>
      </c>
      <c r="D49" s="7"/>
      <c r="E49" s="113" t="str">
        <f t="shared" si="7"/>
        <v/>
      </c>
      <c r="F49" s="7"/>
      <c r="G49" s="113" t="str">
        <f t="shared" si="8"/>
        <v/>
      </c>
      <c r="H49" s="16"/>
      <c r="I49" s="25"/>
      <c r="J49" s="24"/>
      <c r="K49" s="22"/>
      <c r="L49" s="22"/>
      <c r="M49" s="22"/>
      <c r="N49" s="22"/>
      <c r="O49" s="24"/>
      <c r="P49" s="24"/>
      <c r="Q49" s="24"/>
      <c r="R49" s="24"/>
      <c r="S49" s="24"/>
      <c r="T49" s="24"/>
      <c r="U49" s="24"/>
      <c r="V49" s="24"/>
      <c r="W49" s="24"/>
      <c r="X49" s="24"/>
      <c r="Y49" s="24"/>
      <c r="Z49" s="24"/>
      <c r="AA49" s="22"/>
      <c r="AB49" s="22"/>
      <c r="AC49" s="22"/>
      <c r="AD49" s="22"/>
      <c r="AE49" s="22"/>
      <c r="AF49" s="22"/>
      <c r="AG49" s="22"/>
      <c r="AH49" s="22"/>
      <c r="AI49" s="22"/>
      <c r="AJ49" s="22"/>
      <c r="AK49" s="22"/>
      <c r="AL49" s="22"/>
      <c r="AM49" s="23"/>
      <c r="AN49" s="22"/>
      <c r="AO49" s="22"/>
      <c r="AP49" s="22"/>
      <c r="AQ49" s="22"/>
      <c r="AR49" s="22"/>
      <c r="AS49" s="22"/>
      <c r="AT49" s="22"/>
      <c r="AU49" s="21"/>
      <c r="AV49" s="7"/>
      <c r="AW49" s="20" t="str">
        <f t="shared" si="9"/>
        <v/>
      </c>
      <c r="AX49" s="7"/>
      <c r="AY49" s="20" t="str">
        <f t="shared" si="10"/>
        <v/>
      </c>
      <c r="AZ49" s="7"/>
      <c r="BA49" s="114" t="str">
        <f t="shared" si="31"/>
        <v/>
      </c>
      <c r="BB49" s="7"/>
      <c r="BC49" s="20" t="str">
        <f t="shared" si="11"/>
        <v/>
      </c>
      <c r="BD49" s="7"/>
      <c r="BE49" s="19"/>
      <c r="BF49" s="19"/>
      <c r="BG49" s="19"/>
      <c r="BH49" s="20"/>
      <c r="BI49" s="7"/>
      <c r="BJ49" s="19"/>
      <c r="BK49" s="19"/>
      <c r="BL49" s="19"/>
      <c r="BM49" s="19"/>
      <c r="BN49" s="18"/>
      <c r="BO49" s="90"/>
      <c r="BP49" s="102" t="str">
        <f t="shared" si="13"/>
        <v/>
      </c>
      <c r="BQ49" s="98">
        <f t="shared" si="14"/>
        <v>0</v>
      </c>
      <c r="BR49" s="98">
        <f t="shared" si="15"/>
        <v>0</v>
      </c>
      <c r="BS49" s="98">
        <f t="shared" si="16"/>
        <v>1</v>
      </c>
      <c r="BT49" s="98">
        <f t="shared" si="17"/>
        <v>1</v>
      </c>
      <c r="BU49" s="98">
        <f t="shared" si="18"/>
        <v>1</v>
      </c>
      <c r="BV49" s="98">
        <f t="shared" si="19"/>
        <v>1</v>
      </c>
      <c r="BW49" s="98">
        <f t="shared" si="20"/>
        <v>1</v>
      </c>
      <c r="BX49" s="98">
        <f t="shared" si="21"/>
        <v>1</v>
      </c>
      <c r="BY49" s="98">
        <f t="shared" si="22"/>
        <v>1</v>
      </c>
      <c r="BZ49" s="98">
        <f t="shared" si="23"/>
        <v>1</v>
      </c>
      <c r="CA49" s="98">
        <f t="shared" si="24"/>
        <v>8</v>
      </c>
      <c r="CB49" s="1"/>
      <c r="CC49" s="97" t="str">
        <f t="shared" si="25"/>
        <v/>
      </c>
      <c r="CD49" s="97" t="str">
        <f t="shared" si="26"/>
        <v/>
      </c>
      <c r="CE49" s="97" t="str">
        <f t="shared" si="27"/>
        <v/>
      </c>
      <c r="CF49" s="97" t="str">
        <f t="shared" si="28"/>
        <v/>
      </c>
      <c r="CG49" s="97" t="str">
        <f t="shared" si="29"/>
        <v/>
      </c>
      <c r="CH49" s="97" t="str">
        <f t="shared" si="30"/>
        <v/>
      </c>
    </row>
    <row r="50" spans="1:86" s="2" customFormat="1" ht="23.1" customHeight="1">
      <c r="A50" s="27">
        <v>27</v>
      </c>
      <c r="B50" s="26"/>
      <c r="C50" s="112" t="str">
        <f t="shared" si="12"/>
        <v/>
      </c>
      <c r="D50" s="7"/>
      <c r="E50" s="113" t="str">
        <f t="shared" si="7"/>
        <v/>
      </c>
      <c r="F50" s="7"/>
      <c r="G50" s="113" t="str">
        <f t="shared" si="8"/>
        <v/>
      </c>
      <c r="H50" s="16"/>
      <c r="I50" s="25"/>
      <c r="J50" s="24"/>
      <c r="K50" s="22"/>
      <c r="L50" s="22"/>
      <c r="M50" s="22"/>
      <c r="N50" s="22"/>
      <c r="O50" s="24"/>
      <c r="P50" s="24"/>
      <c r="Q50" s="24"/>
      <c r="R50" s="24"/>
      <c r="S50" s="24"/>
      <c r="T50" s="24"/>
      <c r="U50" s="24"/>
      <c r="V50" s="24"/>
      <c r="W50" s="24"/>
      <c r="X50" s="24"/>
      <c r="Y50" s="24"/>
      <c r="Z50" s="24"/>
      <c r="AA50" s="22"/>
      <c r="AB50" s="22"/>
      <c r="AC50" s="22"/>
      <c r="AD50" s="22"/>
      <c r="AE50" s="22"/>
      <c r="AF50" s="22"/>
      <c r="AG50" s="22"/>
      <c r="AH50" s="22"/>
      <c r="AI50" s="22"/>
      <c r="AJ50" s="22"/>
      <c r="AK50" s="22"/>
      <c r="AL50" s="22"/>
      <c r="AM50" s="23"/>
      <c r="AN50" s="22"/>
      <c r="AO50" s="22"/>
      <c r="AP50" s="22"/>
      <c r="AQ50" s="22"/>
      <c r="AR50" s="22"/>
      <c r="AS50" s="22"/>
      <c r="AT50" s="22"/>
      <c r="AU50" s="21"/>
      <c r="AV50" s="7"/>
      <c r="AW50" s="20" t="str">
        <f t="shared" si="9"/>
        <v/>
      </c>
      <c r="AX50" s="7"/>
      <c r="AY50" s="20" t="str">
        <f t="shared" si="10"/>
        <v/>
      </c>
      <c r="AZ50" s="7"/>
      <c r="BA50" s="114" t="str">
        <f t="shared" si="31"/>
        <v/>
      </c>
      <c r="BB50" s="7"/>
      <c r="BC50" s="20" t="str">
        <f t="shared" si="11"/>
        <v/>
      </c>
      <c r="BD50" s="7"/>
      <c r="BE50" s="19"/>
      <c r="BF50" s="19"/>
      <c r="BG50" s="19"/>
      <c r="BH50" s="20"/>
      <c r="BI50" s="7"/>
      <c r="BJ50" s="19"/>
      <c r="BK50" s="19"/>
      <c r="BL50" s="19"/>
      <c r="BM50" s="19"/>
      <c r="BN50" s="18"/>
      <c r="BO50" s="90"/>
      <c r="BP50" s="102" t="str">
        <f t="shared" si="13"/>
        <v/>
      </c>
      <c r="BQ50" s="98">
        <f t="shared" si="14"/>
        <v>0</v>
      </c>
      <c r="BR50" s="98">
        <f t="shared" si="15"/>
        <v>0</v>
      </c>
      <c r="BS50" s="98">
        <f t="shared" si="16"/>
        <v>1</v>
      </c>
      <c r="BT50" s="98">
        <f t="shared" si="17"/>
        <v>1</v>
      </c>
      <c r="BU50" s="98">
        <f t="shared" si="18"/>
        <v>1</v>
      </c>
      <c r="BV50" s="98">
        <f t="shared" si="19"/>
        <v>1</v>
      </c>
      <c r="BW50" s="98">
        <f t="shared" si="20"/>
        <v>1</v>
      </c>
      <c r="BX50" s="98">
        <f t="shared" si="21"/>
        <v>1</v>
      </c>
      <c r="BY50" s="98">
        <f t="shared" si="22"/>
        <v>1</v>
      </c>
      <c r="BZ50" s="98">
        <f t="shared" si="23"/>
        <v>1</v>
      </c>
      <c r="CA50" s="98">
        <f t="shared" si="24"/>
        <v>8</v>
      </c>
      <c r="CB50" s="1"/>
      <c r="CC50" s="97" t="str">
        <f t="shared" si="25"/>
        <v/>
      </c>
      <c r="CD50" s="97" t="str">
        <f t="shared" si="26"/>
        <v/>
      </c>
      <c r="CE50" s="97" t="str">
        <f t="shared" si="27"/>
        <v/>
      </c>
      <c r="CF50" s="97" t="str">
        <f t="shared" si="28"/>
        <v/>
      </c>
      <c r="CG50" s="97" t="str">
        <f t="shared" si="29"/>
        <v/>
      </c>
      <c r="CH50" s="97" t="str">
        <f t="shared" si="30"/>
        <v/>
      </c>
    </row>
    <row r="51" spans="1:86" s="2" customFormat="1" ht="23.1" customHeight="1">
      <c r="A51" s="27">
        <v>28</v>
      </c>
      <c r="B51" s="26"/>
      <c r="C51" s="112" t="str">
        <f t="shared" si="12"/>
        <v/>
      </c>
      <c r="D51" s="7"/>
      <c r="E51" s="113" t="str">
        <f t="shared" si="7"/>
        <v/>
      </c>
      <c r="F51" s="7"/>
      <c r="G51" s="113" t="str">
        <f t="shared" si="8"/>
        <v/>
      </c>
      <c r="H51" s="16"/>
      <c r="I51" s="25"/>
      <c r="J51" s="24"/>
      <c r="K51" s="22"/>
      <c r="L51" s="22"/>
      <c r="M51" s="22"/>
      <c r="N51" s="22"/>
      <c r="O51" s="24"/>
      <c r="P51" s="24"/>
      <c r="Q51" s="24"/>
      <c r="R51" s="24"/>
      <c r="S51" s="24"/>
      <c r="T51" s="24"/>
      <c r="U51" s="24"/>
      <c r="V51" s="24"/>
      <c r="W51" s="24"/>
      <c r="X51" s="24"/>
      <c r="Y51" s="24"/>
      <c r="Z51" s="24"/>
      <c r="AA51" s="22"/>
      <c r="AB51" s="22"/>
      <c r="AC51" s="22"/>
      <c r="AD51" s="22"/>
      <c r="AE51" s="22"/>
      <c r="AF51" s="22"/>
      <c r="AG51" s="22"/>
      <c r="AH51" s="22"/>
      <c r="AI51" s="22"/>
      <c r="AJ51" s="22"/>
      <c r="AK51" s="22"/>
      <c r="AL51" s="22"/>
      <c r="AM51" s="23"/>
      <c r="AN51" s="22"/>
      <c r="AO51" s="22"/>
      <c r="AP51" s="22"/>
      <c r="AQ51" s="22"/>
      <c r="AR51" s="22"/>
      <c r="AS51" s="22"/>
      <c r="AT51" s="22"/>
      <c r="AU51" s="21"/>
      <c r="AV51" s="7"/>
      <c r="AW51" s="20" t="str">
        <f t="shared" si="9"/>
        <v/>
      </c>
      <c r="AX51" s="7"/>
      <c r="AY51" s="20" t="str">
        <f t="shared" si="10"/>
        <v/>
      </c>
      <c r="AZ51" s="7"/>
      <c r="BA51" s="114" t="str">
        <f t="shared" si="31"/>
        <v/>
      </c>
      <c r="BB51" s="7"/>
      <c r="BC51" s="20" t="str">
        <f t="shared" si="11"/>
        <v/>
      </c>
      <c r="BD51" s="7"/>
      <c r="BE51" s="19"/>
      <c r="BF51" s="19"/>
      <c r="BG51" s="19"/>
      <c r="BH51" s="20"/>
      <c r="BI51" s="7"/>
      <c r="BJ51" s="19"/>
      <c r="BK51" s="19"/>
      <c r="BL51" s="19"/>
      <c r="BM51" s="19"/>
      <c r="BN51" s="18"/>
      <c r="BO51" s="90"/>
      <c r="BP51" s="102" t="str">
        <f t="shared" si="13"/>
        <v/>
      </c>
      <c r="BQ51" s="98">
        <f t="shared" si="14"/>
        <v>0</v>
      </c>
      <c r="BR51" s="98">
        <f t="shared" si="15"/>
        <v>0</v>
      </c>
      <c r="BS51" s="98">
        <f t="shared" si="16"/>
        <v>1</v>
      </c>
      <c r="BT51" s="98">
        <f t="shared" si="17"/>
        <v>1</v>
      </c>
      <c r="BU51" s="98">
        <f t="shared" si="18"/>
        <v>1</v>
      </c>
      <c r="BV51" s="98">
        <f t="shared" si="19"/>
        <v>1</v>
      </c>
      <c r="BW51" s="98">
        <f t="shared" si="20"/>
        <v>1</v>
      </c>
      <c r="BX51" s="98">
        <f t="shared" si="21"/>
        <v>1</v>
      </c>
      <c r="BY51" s="98">
        <f t="shared" si="22"/>
        <v>1</v>
      </c>
      <c r="BZ51" s="98">
        <f t="shared" si="23"/>
        <v>1</v>
      </c>
      <c r="CA51" s="98">
        <f t="shared" si="24"/>
        <v>8</v>
      </c>
      <c r="CB51" s="1"/>
      <c r="CC51" s="97" t="str">
        <f t="shared" si="25"/>
        <v/>
      </c>
      <c r="CD51" s="97" t="str">
        <f t="shared" si="26"/>
        <v/>
      </c>
      <c r="CE51" s="97" t="str">
        <f t="shared" si="27"/>
        <v/>
      </c>
      <c r="CF51" s="97" t="str">
        <f t="shared" si="28"/>
        <v/>
      </c>
      <c r="CG51" s="97" t="str">
        <f t="shared" si="29"/>
        <v/>
      </c>
      <c r="CH51" s="97" t="str">
        <f t="shared" si="30"/>
        <v/>
      </c>
    </row>
    <row r="52" spans="1:86" s="2" customFormat="1" ht="23.1" customHeight="1">
      <c r="A52" s="27">
        <v>29</v>
      </c>
      <c r="B52" s="26"/>
      <c r="C52" s="112" t="str">
        <f t="shared" si="12"/>
        <v/>
      </c>
      <c r="D52" s="7"/>
      <c r="E52" s="113" t="str">
        <f t="shared" si="7"/>
        <v/>
      </c>
      <c r="F52" s="7"/>
      <c r="G52" s="113" t="str">
        <f t="shared" si="8"/>
        <v/>
      </c>
      <c r="H52" s="16"/>
      <c r="I52" s="25"/>
      <c r="J52" s="24"/>
      <c r="K52" s="22"/>
      <c r="L52" s="22"/>
      <c r="M52" s="22"/>
      <c r="N52" s="22"/>
      <c r="O52" s="24"/>
      <c r="P52" s="24"/>
      <c r="Q52" s="24"/>
      <c r="R52" s="24"/>
      <c r="S52" s="24"/>
      <c r="T52" s="24"/>
      <c r="U52" s="24"/>
      <c r="V52" s="24"/>
      <c r="W52" s="24"/>
      <c r="X52" s="24"/>
      <c r="Y52" s="24"/>
      <c r="Z52" s="24"/>
      <c r="AA52" s="22"/>
      <c r="AB52" s="22"/>
      <c r="AC52" s="22"/>
      <c r="AD52" s="22"/>
      <c r="AE52" s="22"/>
      <c r="AF52" s="22"/>
      <c r="AG52" s="22"/>
      <c r="AH52" s="22"/>
      <c r="AI52" s="22"/>
      <c r="AJ52" s="22"/>
      <c r="AK52" s="22"/>
      <c r="AL52" s="22"/>
      <c r="AM52" s="23"/>
      <c r="AN52" s="22"/>
      <c r="AO52" s="22"/>
      <c r="AP52" s="22"/>
      <c r="AQ52" s="22"/>
      <c r="AR52" s="22"/>
      <c r="AS52" s="22"/>
      <c r="AT52" s="22"/>
      <c r="AU52" s="21"/>
      <c r="AV52" s="7"/>
      <c r="AW52" s="20" t="str">
        <f t="shared" si="9"/>
        <v/>
      </c>
      <c r="AX52" s="7"/>
      <c r="AY52" s="20" t="str">
        <f t="shared" si="10"/>
        <v/>
      </c>
      <c r="AZ52" s="7"/>
      <c r="BA52" s="114" t="str">
        <f t="shared" si="31"/>
        <v/>
      </c>
      <c r="BB52" s="7"/>
      <c r="BC52" s="20" t="str">
        <f t="shared" si="11"/>
        <v/>
      </c>
      <c r="BD52" s="7"/>
      <c r="BE52" s="19"/>
      <c r="BF52" s="19"/>
      <c r="BG52" s="19"/>
      <c r="BH52" s="20"/>
      <c r="BI52" s="7"/>
      <c r="BJ52" s="19"/>
      <c r="BK52" s="19"/>
      <c r="BL52" s="19"/>
      <c r="BM52" s="19"/>
      <c r="BN52" s="18"/>
      <c r="BO52" s="90"/>
      <c r="BP52" s="102" t="str">
        <f t="shared" si="13"/>
        <v/>
      </c>
      <c r="BQ52" s="98">
        <f t="shared" si="14"/>
        <v>0</v>
      </c>
      <c r="BR52" s="98">
        <f t="shared" si="15"/>
        <v>0</v>
      </c>
      <c r="BS52" s="98">
        <f t="shared" si="16"/>
        <v>1</v>
      </c>
      <c r="BT52" s="98">
        <f t="shared" si="17"/>
        <v>1</v>
      </c>
      <c r="BU52" s="98">
        <f t="shared" si="18"/>
        <v>1</v>
      </c>
      <c r="BV52" s="98">
        <f t="shared" si="19"/>
        <v>1</v>
      </c>
      <c r="BW52" s="98">
        <f t="shared" si="20"/>
        <v>1</v>
      </c>
      <c r="BX52" s="98">
        <f t="shared" si="21"/>
        <v>1</v>
      </c>
      <c r="BY52" s="98">
        <f t="shared" si="22"/>
        <v>1</v>
      </c>
      <c r="BZ52" s="98">
        <f t="shared" si="23"/>
        <v>1</v>
      </c>
      <c r="CA52" s="98">
        <f t="shared" si="24"/>
        <v>8</v>
      </c>
      <c r="CB52" s="1"/>
      <c r="CC52" s="97" t="str">
        <f t="shared" si="25"/>
        <v/>
      </c>
      <c r="CD52" s="97" t="str">
        <f t="shared" si="26"/>
        <v/>
      </c>
      <c r="CE52" s="97" t="str">
        <f t="shared" si="27"/>
        <v/>
      </c>
      <c r="CF52" s="97" t="str">
        <f t="shared" si="28"/>
        <v/>
      </c>
      <c r="CG52" s="97" t="str">
        <f t="shared" si="29"/>
        <v/>
      </c>
      <c r="CH52" s="97" t="str">
        <f t="shared" si="30"/>
        <v/>
      </c>
    </row>
    <row r="53" spans="1:86" s="2" customFormat="1" ht="23.1" customHeight="1" thickBot="1">
      <c r="A53" s="15">
        <v>30</v>
      </c>
      <c r="B53" s="14"/>
      <c r="C53" s="115" t="str">
        <f t="shared" si="12"/>
        <v/>
      </c>
      <c r="D53" s="5"/>
      <c r="E53" s="116" t="str">
        <f t="shared" si="7"/>
        <v/>
      </c>
      <c r="F53" s="5"/>
      <c r="G53" s="116" t="str">
        <f t="shared" si="8"/>
        <v/>
      </c>
      <c r="H53" s="13"/>
      <c r="I53" s="12"/>
      <c r="J53" s="11"/>
      <c r="K53" s="9"/>
      <c r="L53" s="9"/>
      <c r="M53" s="9"/>
      <c r="N53" s="9"/>
      <c r="O53" s="11"/>
      <c r="P53" s="11"/>
      <c r="Q53" s="11"/>
      <c r="R53" s="11"/>
      <c r="S53" s="11"/>
      <c r="T53" s="11"/>
      <c r="U53" s="11"/>
      <c r="V53" s="11"/>
      <c r="W53" s="11"/>
      <c r="X53" s="11"/>
      <c r="Y53" s="11"/>
      <c r="Z53" s="11"/>
      <c r="AA53" s="9"/>
      <c r="AB53" s="9"/>
      <c r="AC53" s="9"/>
      <c r="AD53" s="9"/>
      <c r="AE53" s="9"/>
      <c r="AF53" s="9"/>
      <c r="AG53" s="9"/>
      <c r="AH53" s="9"/>
      <c r="AI53" s="9"/>
      <c r="AJ53" s="9"/>
      <c r="AK53" s="9"/>
      <c r="AL53" s="9"/>
      <c r="AM53" s="10"/>
      <c r="AN53" s="9"/>
      <c r="AO53" s="9"/>
      <c r="AP53" s="9"/>
      <c r="AQ53" s="9"/>
      <c r="AR53" s="9"/>
      <c r="AS53" s="9"/>
      <c r="AT53" s="9"/>
      <c r="AU53" s="8"/>
      <c r="AV53" s="5"/>
      <c r="AW53" s="6" t="str">
        <f t="shared" si="9"/>
        <v/>
      </c>
      <c r="AX53" s="5"/>
      <c r="AY53" s="6" t="str">
        <f t="shared" si="10"/>
        <v/>
      </c>
      <c r="AZ53" s="5"/>
      <c r="BA53" s="117" t="str">
        <f t="shared" si="31"/>
        <v/>
      </c>
      <c r="BB53" s="5"/>
      <c r="BC53" s="6" t="str">
        <f t="shared" si="11"/>
        <v/>
      </c>
      <c r="BD53" s="5"/>
      <c r="BE53" s="4"/>
      <c r="BF53" s="4"/>
      <c r="BG53" s="4"/>
      <c r="BH53" s="6"/>
      <c r="BI53" s="5"/>
      <c r="BJ53" s="4"/>
      <c r="BK53" s="4"/>
      <c r="BL53" s="4"/>
      <c r="BM53" s="4"/>
      <c r="BN53" s="3"/>
      <c r="BO53" s="91"/>
      <c r="BP53" s="102" t="str">
        <f t="shared" si="13"/>
        <v/>
      </c>
      <c r="BQ53" s="98">
        <f t="shared" si="14"/>
        <v>0</v>
      </c>
      <c r="BR53" s="98">
        <f t="shared" si="15"/>
        <v>0</v>
      </c>
      <c r="BS53" s="98">
        <f t="shared" si="16"/>
        <v>1</v>
      </c>
      <c r="BT53" s="98">
        <f t="shared" si="17"/>
        <v>1</v>
      </c>
      <c r="BU53" s="98">
        <f t="shared" si="18"/>
        <v>1</v>
      </c>
      <c r="BV53" s="98">
        <f t="shared" si="19"/>
        <v>1</v>
      </c>
      <c r="BW53" s="98">
        <f t="shared" si="20"/>
        <v>1</v>
      </c>
      <c r="BX53" s="98">
        <f t="shared" si="21"/>
        <v>1</v>
      </c>
      <c r="BY53" s="98">
        <f t="shared" si="22"/>
        <v>1</v>
      </c>
      <c r="BZ53" s="98">
        <f t="shared" si="23"/>
        <v>1</v>
      </c>
      <c r="CA53" s="98">
        <f t="shared" si="24"/>
        <v>8</v>
      </c>
      <c r="CB53" s="1"/>
      <c r="CC53" s="97" t="str">
        <f t="shared" si="25"/>
        <v/>
      </c>
      <c r="CD53" s="97" t="str">
        <f t="shared" si="26"/>
        <v/>
      </c>
      <c r="CE53" s="97" t="str">
        <f t="shared" si="27"/>
        <v/>
      </c>
      <c r="CF53" s="97" t="str">
        <f t="shared" si="28"/>
        <v/>
      </c>
      <c r="CG53" s="97" t="str">
        <f t="shared" si="29"/>
        <v/>
      </c>
      <c r="CH53" s="97" t="str">
        <f t="shared" si="30"/>
        <v/>
      </c>
    </row>
    <row r="54" spans="1:86">
      <c r="A54" s="1" t="s">
        <v>64</v>
      </c>
    </row>
    <row r="55" spans="1:86">
      <c r="A55" s="1" t="s">
        <v>62</v>
      </c>
    </row>
    <row r="56" spans="1:86">
      <c r="A56" s="1" t="s">
        <v>66</v>
      </c>
    </row>
    <row r="57" spans="1:86">
      <c r="A57" s="1" t="s">
        <v>63</v>
      </c>
    </row>
  </sheetData>
  <sheetProtection sheet="1"/>
  <mergeCells count="87">
    <mergeCell ref="R6:Z7"/>
    <mergeCell ref="BQ22:BQ23"/>
    <mergeCell ref="CC22:CH22"/>
    <mergeCell ref="BR22:CA22"/>
    <mergeCell ref="BO20:BO23"/>
    <mergeCell ref="AJ21:AU21"/>
    <mergeCell ref="AV23:AW23"/>
    <mergeCell ref="AX23:AY23"/>
    <mergeCell ref="BG21:BG23"/>
    <mergeCell ref="AV20:AY21"/>
    <mergeCell ref="BJ21:BJ23"/>
    <mergeCell ref="BK21:BK23"/>
    <mergeCell ref="BE21:BE23"/>
    <mergeCell ref="BB20:BC21"/>
    <mergeCell ref="AZ20:BA21"/>
    <mergeCell ref="BK6:BK8"/>
    <mergeCell ref="B23:C23"/>
    <mergeCell ref="D23:E23"/>
    <mergeCell ref="F23:G23"/>
    <mergeCell ref="B20:G22"/>
    <mergeCell ref="AD21:AI21"/>
    <mergeCell ref="AD22:AF22"/>
    <mergeCell ref="B5:G5"/>
    <mergeCell ref="B6:C6"/>
    <mergeCell ref="D6:E6"/>
    <mergeCell ref="F6:G6"/>
    <mergeCell ref="AA21:AC22"/>
    <mergeCell ref="H5:H8"/>
    <mergeCell ref="AA6:AC7"/>
    <mergeCell ref="I6:N7"/>
    <mergeCell ref="O6:Q7"/>
    <mergeCell ref="I5:AU5"/>
    <mergeCell ref="AD6:AI6"/>
    <mergeCell ref="AJ6:AU6"/>
    <mergeCell ref="AD7:AF7"/>
    <mergeCell ref="AG7:AI7"/>
    <mergeCell ref="AJ7:AO7"/>
    <mergeCell ref="R21:Z22"/>
    <mergeCell ref="A20:A23"/>
    <mergeCell ref="A4:A5"/>
    <mergeCell ref="BF6:BF8"/>
    <mergeCell ref="BE6:BE8"/>
    <mergeCell ref="A6:A8"/>
    <mergeCell ref="AS7:AU7"/>
    <mergeCell ref="I21:N22"/>
    <mergeCell ref="O21:Q22"/>
    <mergeCell ref="AG22:AI22"/>
    <mergeCell ref="AJ22:AO22"/>
    <mergeCell ref="AP22:AR22"/>
    <mergeCell ref="AS22:AU22"/>
    <mergeCell ref="BD21:BD23"/>
    <mergeCell ref="H20:H23"/>
    <mergeCell ref="I20:AU20"/>
    <mergeCell ref="AP7:AR7"/>
    <mergeCell ref="BI6:BI8"/>
    <mergeCell ref="AV5:AY6"/>
    <mergeCell ref="AZ5:BA6"/>
    <mergeCell ref="BB5:BC6"/>
    <mergeCell ref="BD5:BH5"/>
    <mergeCell ref="BG6:BG8"/>
    <mergeCell ref="BH6:BH8"/>
    <mergeCell ref="A2:B2"/>
    <mergeCell ref="H3:K3"/>
    <mergeCell ref="V3:Z3"/>
    <mergeCell ref="AA3:AK3"/>
    <mergeCell ref="A3:B3"/>
    <mergeCell ref="C3:G3"/>
    <mergeCell ref="AA2:AK2"/>
    <mergeCell ref="R2:Z2"/>
    <mergeCell ref="L3:U3"/>
    <mergeCell ref="D2:Q2"/>
    <mergeCell ref="BO5:BO8"/>
    <mergeCell ref="BK19:BO19"/>
    <mergeCell ref="BL21:BL23"/>
    <mergeCell ref="BF21:BF23"/>
    <mergeCell ref="BD20:BH20"/>
    <mergeCell ref="BI20:BN20"/>
    <mergeCell ref="BN21:BN23"/>
    <mergeCell ref="BM21:BM23"/>
    <mergeCell ref="BH21:BH23"/>
    <mergeCell ref="BI21:BI23"/>
    <mergeCell ref="BI5:BN5"/>
    <mergeCell ref="BD6:BD8"/>
    <mergeCell ref="BL6:BL8"/>
    <mergeCell ref="BM6:BM8"/>
    <mergeCell ref="BN6:BN8"/>
    <mergeCell ref="BJ6:BJ8"/>
  </mergeCells>
  <phoneticPr fontId="4"/>
  <conditionalFormatting sqref="R21:Z53">
    <cfRule type="expression" dxfId="2" priority="3">
      <formula>OR($C$2="私立",$C$2="株立")</formula>
    </cfRule>
  </conditionalFormatting>
  <conditionalFormatting sqref="AD21:AU53">
    <cfRule type="expression" dxfId="1" priority="2">
      <formula>$C$2="株立"</formula>
    </cfRule>
  </conditionalFormatting>
  <conditionalFormatting sqref="O21:Q53">
    <cfRule type="expression" dxfId="0" priority="1">
      <formula>$C$2="株立"</formula>
    </cfRule>
  </conditionalFormatting>
  <dataValidations count="8">
    <dataValidation type="list" allowBlank="1" showInputMessage="1" showErrorMessage="1" sqref="AZ24:AZ53">
      <formula1>"ア,イ,ウ,エ,オ,カ,キ,ク,ケ"</formula1>
    </dataValidation>
    <dataValidation type="list" allowBlank="1" showInputMessage="1" showErrorMessage="1" sqref="F24:F53">
      <formula1>"ア,イ"</formula1>
    </dataValidation>
    <dataValidation type="list" allowBlank="1" showInputMessage="1" showErrorMessage="1" sqref="D24:D53">
      <formula1>"ア,イ,ウ,エ,オ"</formula1>
    </dataValidation>
    <dataValidation type="list" allowBlank="1" showInputMessage="1" showErrorMessage="1" sqref="BB24:BB53">
      <formula1>"ア,イ,ウ,エ,オ,カ,キ,ク,ケ,コ,サ,シ"</formula1>
    </dataValidation>
    <dataValidation type="list" allowBlank="1" showInputMessage="1" showErrorMessage="1" sqref="B24:B53 AX24:AX53">
      <formula1>"ア,イ,ウ,エ,オ,カ"</formula1>
    </dataValidation>
    <dataValidation type="list" allowBlank="1" showInputMessage="1" showErrorMessage="1" sqref="AV24:AV53">
      <formula1>"ア,イ,ウ,エ,オ,カ,キ"</formula1>
    </dataValidation>
    <dataValidation type="list" allowBlank="1" showInputMessage="1" showErrorMessage="1" sqref="BD24:BO53">
      <formula1>"1"</formula1>
    </dataValidation>
    <dataValidation type="list" allowBlank="1" showInputMessage="1" showErrorMessage="1" sqref="C2">
      <formula1>"国立,私立,株立"</formula1>
    </dataValidation>
  </dataValidations>
  <printOptions horizontalCentered="1"/>
  <pageMargins left="0.78740157480314965" right="0.78740157480314965" top="0.59055118110236227" bottom="0.39370078740157483" header="0.19685039370078741" footer="0.27559055118110237"/>
  <pageSetup paperSize="9" scale="59" fitToHeight="0" orientation="landscape" r:id="rId1"/>
  <headerFooter alignWithMargins="0"/>
  <rowBreaks count="1" manualBreakCount="1">
    <brk id="57" max="5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様式１＿体罰調査</vt:lpstr>
      <vt:lpstr>様式１＿体罰調査!Print_Area</vt:lpstr>
      <vt:lpstr>様式１＿体罰調査!Print_Titles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2020-08-27T07:19:48Z</cp:lastPrinted>
  <dcterms:created xsi:type="dcterms:W3CDTF">2015-09-24T01:29:45Z</dcterms:created>
  <dcterms:modified xsi:type="dcterms:W3CDTF">2020-08-28T01:19:54Z</dcterms:modified>
</cp:coreProperties>
</file>