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申請書" sheetId="1" r:id="rId1"/>
    <sheet name="収支予算書" sheetId="2" r:id="rId2"/>
    <sheet name="整理番号" sheetId="3" r:id="rId3"/>
  </sheets>
  <definedNames>
    <definedName name="_xlnm.Print_Area" localSheetId="0">'交付申請書'!$A$1:$R$28</definedName>
    <definedName name="_xlnm.Print_Area" localSheetId="1">'収支予算書'!$A$1:$I$28</definedName>
  </definedNames>
  <calcPr fullCalcOnLoad="1"/>
</workbook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D7" authorId="0">
      <text>
        <r>
          <rPr>
            <b/>
            <sz val="12"/>
            <color indexed="10"/>
            <rFont val="ＭＳ Ｐゴシック"/>
            <family val="3"/>
          </rPr>
          <t>資金収支予算書は、単位「円」で作成してください。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<sst xmlns="http://schemas.openxmlformats.org/spreadsheetml/2006/main" count="173" uniqueCount="168">
  <si>
    <t>学校法人</t>
  </si>
  <si>
    <t>理事長</t>
  </si>
  <si>
    <t>整理番号</t>
  </si>
  <si>
    <t>年</t>
  </si>
  <si>
    <t>月</t>
  </si>
  <si>
    <t>日</t>
  </si>
  <si>
    <t>記</t>
  </si>
  <si>
    <t>手数料収入</t>
  </si>
  <si>
    <t>寄付金収入</t>
  </si>
  <si>
    <t>補助金収入</t>
  </si>
  <si>
    <t>資産売却収入</t>
  </si>
  <si>
    <t>雑収入</t>
  </si>
  <si>
    <t>人件費支出</t>
  </si>
  <si>
    <t>管理経費支出</t>
  </si>
  <si>
    <t>借入金等利息支出</t>
  </si>
  <si>
    <t>借入金等返済支出</t>
  </si>
  <si>
    <t>施設関係支出</t>
  </si>
  <si>
    <t>収入の部</t>
  </si>
  <si>
    <t>支出の部</t>
  </si>
  <si>
    <t>合　　　　　　　計</t>
  </si>
  <si>
    <t>学校名</t>
  </si>
  <si>
    <t>科目名</t>
  </si>
  <si>
    <t>計</t>
  </si>
  <si>
    <t>（単位：円）</t>
  </si>
  <si>
    <t>〔学校法人名〕</t>
  </si>
  <si>
    <t>　経常費補助金収入</t>
  </si>
  <si>
    <t>　その他補助金収入</t>
  </si>
  <si>
    <t>（注１）　学校名欄は、学校別・課程別に記入すること。</t>
  </si>
  <si>
    <t>（注２）　人件費支出には、役員報酬支出を含めないこと。</t>
  </si>
  <si>
    <t>学校名</t>
  </si>
  <si>
    <t>補助対象事業費</t>
  </si>
  <si>
    <t>人件費</t>
  </si>
  <si>
    <t>府補助金額</t>
  </si>
  <si>
    <t>その他法人収入額</t>
  </si>
  <si>
    <t>内　　　　　　　　　　訳</t>
  </si>
  <si>
    <t>左　　　の　　　負　　　担　　　区　　　分</t>
  </si>
  <si>
    <t>法　　人　　負　　担　　額　　等</t>
  </si>
  <si>
    <t>（単位：千円）</t>
  </si>
  <si>
    <t>円</t>
  </si>
  <si>
    <t>設備関係支出</t>
  </si>
  <si>
    <t>　２　補助対象事業費及び経費の配分方法等</t>
  </si>
  <si>
    <t>　４　補助事業完了年月日</t>
  </si>
  <si>
    <t>（様式第１号）</t>
  </si>
  <si>
    <t>　３　補助事業の目的・内容及び効果</t>
  </si>
  <si>
    <t>　５　学校運営の状況</t>
  </si>
  <si>
    <t>　６　添付書類</t>
  </si>
  <si>
    <t>入力の注意</t>
  </si>
  <si>
    <t>１　人件費は、予算書の人件費支出の額と</t>
  </si>
  <si>
    <t>　　金等利息の各支出の合計額と同額又は</t>
  </si>
  <si>
    <t>　　それ以下にしてください。</t>
  </si>
  <si>
    <t>　同額又はそれ以下にしてください。</t>
  </si>
  <si>
    <t>３　経常的納付金収入額は、学生生徒納付</t>
  </si>
  <si>
    <t>　除かれます。</t>
  </si>
  <si>
    <t>　金収入のうち経常的経費に充てるための</t>
  </si>
  <si>
    <t>　額のみを記入します。通常、入学金等は</t>
  </si>
  <si>
    <t>４　水色のセルは自動計算されます。</t>
  </si>
  <si>
    <t>交付申請書の法人名・学校名を先に入力</t>
  </si>
  <si>
    <t>予算書の法人名・学校名は自動的に入ります。</t>
  </si>
  <si>
    <t>してください。！</t>
  </si>
  <si>
    <t>５　補助対象事業費は、補助金額の２倍を</t>
  </si>
  <si>
    <t>　　越えているか確認してください。</t>
  </si>
  <si>
    <t>　円単位で入力してください。</t>
  </si>
  <si>
    <t>　　標記の補助金を下記のとおり受けたいので、大阪府補助金交付規則第４条第１項の規定により申請します。</t>
  </si>
  <si>
    <t>　１　補助金交付申請額</t>
  </si>
  <si>
    <t>金</t>
  </si>
  <si>
    <t>その他経費</t>
  </si>
  <si>
    <t xml:space="preserve"> 年 度 大 阪 府 私 立 高 等 学 校 等 経 常 費 補 助 金 交 付 申 請 書</t>
  </si>
  <si>
    <t xml:space="preserve"> 経常的生徒納付金
 収入額</t>
  </si>
  <si>
    <t>愛泉学園</t>
  </si>
  <si>
    <t>上宮学園</t>
  </si>
  <si>
    <t>大阪学院大学</t>
  </si>
  <si>
    <t>大阪学園</t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</si>
  <si>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</si>
  <si>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</si>
  <si>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</si>
  <si>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</si>
  <si>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</si>
  <si>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</si>
  <si>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</si>
  <si>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大阪電気通信大学</t>
  </si>
  <si>
    <t>大阪初芝学園</t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</si>
  <si>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</si>
  <si>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</si>
  <si>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</si>
  <si>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</si>
  <si>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</si>
  <si>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</si>
  <si>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</si>
  <si>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</si>
  <si>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</si>
  <si>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</si>
  <si>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</si>
  <si>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</si>
  <si>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</si>
  <si>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</si>
  <si>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</si>
  <si>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</si>
  <si>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</si>
  <si>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</si>
  <si>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</si>
  <si>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</si>
  <si>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</si>
  <si>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</si>
  <si>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</si>
  <si>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</si>
  <si>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</si>
  <si>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</si>
  <si>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</si>
  <si>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</si>
  <si>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</si>
  <si>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</si>
  <si>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</si>
  <si>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</si>
  <si>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</si>
  <si>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</si>
  <si>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同志社</t>
  </si>
  <si>
    <t>浪工学園</t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</si>
  <si>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</si>
  <si>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</si>
  <si>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</si>
  <si>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</si>
  <si>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</si>
  <si>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</si>
  <si>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</si>
  <si>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</si>
  <si>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</si>
  <si>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</si>
  <si>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</si>
  <si>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</si>
  <si>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</si>
  <si>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</si>
  <si>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</si>
  <si>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</si>
  <si>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</si>
  <si>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金蘭千里学園</t>
  </si>
  <si>
    <t>印</t>
  </si>
  <si>
    <t>学校法人所在地</t>
  </si>
  <si>
    <t>学生・生徒等納付金収入</t>
  </si>
  <si>
    <t>付随事業・収益事業収入</t>
  </si>
  <si>
    <t>受取利息・配当金収入</t>
  </si>
  <si>
    <t>借入金等収入</t>
  </si>
  <si>
    <t>教育研究経費支出</t>
  </si>
  <si>
    <t>大阪府教育長　様</t>
  </si>
  <si>
    <t>補助金を人件費、教育研究経費、管理経費、及び借入金等利息支出に充当し、補助金交付目的の達成を図る。</t>
  </si>
  <si>
    <t>別紙のとおり</t>
  </si>
  <si>
    <t>資金収支予算書（別添）</t>
  </si>
  <si>
    <t>６　千円単位で入力してください。(千円未満切捨）</t>
  </si>
  <si>
    <t>２　その他経費は、教育研究経費・管理経費・借入</t>
  </si>
  <si>
    <t>31</t>
  </si>
  <si>
    <t>5</t>
  </si>
  <si>
    <t>元</t>
  </si>
  <si>
    <t>令和</t>
  </si>
  <si>
    <t>令和2年3月31日</t>
  </si>
  <si>
    <t>令和元年度　資金収支予算書</t>
  </si>
  <si>
    <t>藍野大学</t>
  </si>
  <si>
    <t>関西学院</t>
  </si>
  <si>
    <t>浪速学院</t>
  </si>
  <si>
    <t>大阪医科薬科大学</t>
  </si>
  <si>
    <t>アナン学園</t>
  </si>
  <si>
    <t>偕星学園</t>
  </si>
  <si>
    <t>興國学園</t>
  </si>
  <si>
    <t>好文学園</t>
  </si>
  <si>
    <t>早稲田大阪学園</t>
  </si>
  <si>
    <t>常翔学園</t>
  </si>
  <si>
    <t>旧法人ＣＤ</t>
  </si>
  <si>
    <t>新法人ＣＤ</t>
  </si>
  <si>
    <t>学校法人名</t>
  </si>
  <si>
    <t>東海大学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</si>
</sst>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</numFmts>
  <fonts count="65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i/>
      <sz val="12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明朝"/>
      <family val="1"/>
    </font>
    <font>
      <b/>
      <sz val="1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3"/>
      <name val="ＭＳ Ｐ明朝"/>
      <family val="1"/>
    </font>
    <font>
      <sz val="11"/>
      <color indexed="13"/>
      <name val="ＭＳ Ｐ明朝"/>
      <family val="1"/>
    </font>
    <font>
      <b/>
      <sz val="18"/>
      <color indexed="13"/>
      <name val="ＭＳ 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1"/>
      <color rgb="FFFFFF00"/>
      <name val="ＭＳ Ｐ明朝"/>
      <family val="1"/>
    </font>
    <font>
      <sz val="11"/>
      <color rgb="FFFFFF00"/>
      <name val="ＭＳ Ｐ明朝"/>
      <family val="1"/>
    </font>
    <font>
      <b/>
      <sz val="18"/>
      <color rgb="FFFFFF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/>
    </xf>
    <xf numFmtId="0" fontId="5" fillId="0" borderId="0" xfId="0" applyFont="1" applyAlignment="1" applyProtection="1">
      <alignment horizontal="left"/>
      <protection/>
    </xf>
    <xf numFmtId="58" fontId="5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90" fontId="6" fillId="0" borderId="0" xfId="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91" fontId="14" fillId="33" borderId="10" xfId="0" applyNumberFormat="1" applyFont="1" applyFill="1" applyBorder="1" applyAlignment="1" applyProtection="1">
      <alignment/>
      <protection/>
    </xf>
    <xf numFmtId="191" fontId="14" fillId="33" borderId="18" xfId="0" applyNumberFormat="1" applyFont="1" applyFill="1" applyBorder="1" applyAlignment="1" applyProtection="1">
      <alignment/>
      <protection/>
    </xf>
    <xf numFmtId="191" fontId="14" fillId="33" borderId="19" xfId="0" applyNumberFormat="1" applyFont="1" applyFill="1" applyBorder="1" applyAlignment="1" applyProtection="1">
      <alignment/>
      <protection/>
    </xf>
    <xf numFmtId="191" fontId="9" fillId="0" borderId="20" xfId="0" applyNumberFormat="1" applyFont="1" applyBorder="1" applyAlignment="1" applyProtection="1">
      <alignment/>
      <protection locked="0"/>
    </xf>
    <xf numFmtId="191" fontId="9" fillId="0" borderId="21" xfId="0" applyNumberFormat="1" applyFont="1" applyBorder="1" applyAlignment="1" applyProtection="1">
      <alignment/>
      <protection locked="0"/>
    </xf>
    <xf numFmtId="191" fontId="9" fillId="0" borderId="22" xfId="0" applyNumberFormat="1" applyFont="1" applyBorder="1" applyAlignment="1" applyProtection="1">
      <alignment/>
      <protection locked="0"/>
    </xf>
    <xf numFmtId="191" fontId="9" fillId="33" borderId="23" xfId="0" applyNumberFormat="1" applyFont="1" applyFill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 locked="0"/>
    </xf>
    <xf numFmtId="191" fontId="9" fillId="0" borderId="25" xfId="0" applyNumberFormat="1" applyFont="1" applyBorder="1" applyAlignment="1" applyProtection="1">
      <alignment/>
      <protection locked="0"/>
    </xf>
    <xf numFmtId="191" fontId="9" fillId="0" borderId="26" xfId="0" applyNumberFormat="1" applyFont="1" applyBorder="1" applyAlignment="1" applyProtection="1">
      <alignment/>
      <protection locked="0"/>
    </xf>
    <xf numFmtId="191" fontId="9" fillId="33" borderId="27" xfId="0" applyNumberFormat="1" applyFont="1" applyFill="1" applyBorder="1" applyAlignment="1" applyProtection="1">
      <alignment/>
      <protection/>
    </xf>
    <xf numFmtId="191" fontId="9" fillId="33" borderId="24" xfId="0" applyNumberFormat="1" applyFont="1" applyFill="1" applyBorder="1" applyAlignment="1" applyProtection="1">
      <alignment/>
      <protection/>
    </xf>
    <xf numFmtId="191" fontId="9" fillId="33" borderId="25" xfId="0" applyNumberFormat="1" applyFont="1" applyFill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 locked="0"/>
    </xf>
    <xf numFmtId="191" fontId="9" fillId="0" borderId="29" xfId="0" applyNumberFormat="1" applyFont="1" applyBorder="1" applyAlignment="1" applyProtection="1">
      <alignment/>
      <protection locked="0"/>
    </xf>
    <xf numFmtId="191" fontId="9" fillId="0" borderId="30" xfId="0" applyNumberFormat="1" applyFont="1" applyBorder="1" applyAlignment="1" applyProtection="1">
      <alignment/>
      <protection locked="0"/>
    </xf>
    <xf numFmtId="191" fontId="9" fillId="33" borderId="31" xfId="0" applyNumberFormat="1" applyFont="1" applyFill="1" applyBorder="1" applyAlignment="1" applyProtection="1">
      <alignment/>
      <protection/>
    </xf>
    <xf numFmtId="191" fontId="9" fillId="33" borderId="32" xfId="0" applyNumberFormat="1" applyFont="1" applyFill="1" applyBorder="1" applyAlignment="1" applyProtection="1">
      <alignment/>
      <protection/>
    </xf>
    <xf numFmtId="191" fontId="9" fillId="33" borderId="33" xfId="0" applyNumberFormat="1" applyFont="1" applyFill="1" applyBorder="1" applyAlignment="1" applyProtection="1">
      <alignment/>
      <protection/>
    </xf>
    <xf numFmtId="191" fontId="9" fillId="33" borderId="16" xfId="0" applyNumberFormat="1" applyFont="1" applyFill="1" applyBorder="1" applyAlignment="1" applyProtection="1">
      <alignment/>
      <protection/>
    </xf>
    <xf numFmtId="191" fontId="9" fillId="0" borderId="34" xfId="0" applyNumberFormat="1" applyFont="1" applyBorder="1" applyAlignment="1" applyProtection="1">
      <alignment/>
      <protection locked="0"/>
    </xf>
    <xf numFmtId="191" fontId="9" fillId="0" borderId="35" xfId="0" applyNumberFormat="1" applyFont="1" applyBorder="1" applyAlignment="1" applyProtection="1">
      <alignment/>
      <protection locked="0"/>
    </xf>
    <xf numFmtId="191" fontId="9" fillId="0" borderId="36" xfId="0" applyNumberFormat="1" applyFont="1" applyBorder="1" applyAlignment="1" applyProtection="1">
      <alignment/>
      <protection locked="0"/>
    </xf>
    <xf numFmtId="191" fontId="9" fillId="33" borderId="37" xfId="0" applyNumberFormat="1" applyFont="1" applyFill="1" applyBorder="1" applyAlignment="1" applyProtection="1">
      <alignment/>
      <protection/>
    </xf>
    <xf numFmtId="191" fontId="9" fillId="33" borderId="38" xfId="0" applyNumberFormat="1" applyFont="1" applyFill="1" applyBorder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5" fillId="0" borderId="0" xfId="0" applyNumberFormat="1" applyFont="1" applyFill="1" applyAlignment="1" applyProtection="1">
      <alignment horizontal="center"/>
      <protection/>
    </xf>
    <xf numFmtId="181" fontId="5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91" fontId="9" fillId="0" borderId="39" xfId="0" applyNumberFormat="1" applyFont="1" applyBorder="1" applyAlignment="1" applyProtection="1">
      <alignment/>
      <protection locked="0"/>
    </xf>
    <xf numFmtId="191" fontId="9" fillId="0" borderId="40" xfId="0" applyNumberFormat="1" applyFont="1" applyBorder="1" applyAlignment="1" applyProtection="1">
      <alignment/>
      <protection locked="0"/>
    </xf>
    <xf numFmtId="191" fontId="9" fillId="33" borderId="40" xfId="0" applyNumberFormat="1" applyFont="1" applyFill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 locked="0"/>
    </xf>
    <xf numFmtId="191" fontId="9" fillId="33" borderId="42" xfId="0" applyNumberFormat="1" applyFont="1" applyFill="1" applyBorder="1" applyAlignment="1" applyProtection="1">
      <alignment/>
      <protection/>
    </xf>
    <xf numFmtId="191" fontId="9" fillId="33" borderId="43" xfId="0" applyNumberFormat="1" applyFont="1" applyFill="1" applyBorder="1" applyAlignment="1" applyProtection="1">
      <alignment/>
      <protection/>
    </xf>
    <xf numFmtId="191" fontId="9" fillId="33" borderId="4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192" fontId="14" fillId="0" borderId="10" xfId="0" applyNumberFormat="1" applyFont="1" applyBorder="1" applyAlignment="1" applyProtection="1">
      <alignment/>
      <protection locked="0"/>
    </xf>
    <xf numFmtId="192" fontId="14" fillId="0" borderId="18" xfId="0" applyNumberFormat="1" applyFont="1" applyBorder="1" applyAlignment="1" applyProtection="1">
      <alignment/>
      <protection locked="0"/>
    </xf>
    <xf numFmtId="192" fontId="14" fillId="0" borderId="19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0" fillId="0" borderId="0" xfId="0" applyFont="1" applyAlignment="1" applyProtection="1">
      <alignment vertical="top"/>
      <protection/>
    </xf>
    <xf numFmtId="0" fontId="61" fillId="33" borderId="0" xfId="0" applyFont="1" applyFill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3" fillId="33" borderId="0" xfId="0" applyFont="1" applyFill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center" shrinkToFit="1"/>
      <protection/>
    </xf>
    <xf numFmtId="0" fontId="5" fillId="0" borderId="0" xfId="0" applyNumberFormat="1" applyFont="1" applyAlignment="1" applyProtection="1">
      <alignment horizontal="distributed" shrinkToFit="1"/>
      <protection/>
    </xf>
    <xf numFmtId="0" fontId="10" fillId="0" borderId="45" xfId="0" applyFont="1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2" fontId="14" fillId="33" borderId="46" xfId="0" applyNumberFormat="1" applyFont="1" applyFill="1" applyBorder="1" applyAlignment="1" applyProtection="1">
      <alignment/>
      <protection/>
    </xf>
    <xf numFmtId="192" fontId="14" fillId="33" borderId="47" xfId="0" applyNumberFormat="1" applyFont="1" applyFill="1" applyBorder="1" applyAlignment="1" applyProtection="1">
      <alignment/>
      <protection/>
    </xf>
    <xf numFmtId="192" fontId="14" fillId="33" borderId="48" xfId="0" applyNumberFormat="1" applyFont="1" applyFill="1" applyBorder="1" applyAlignment="1" applyProtection="1">
      <alignment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right" shrinkToFit="1"/>
      <protection/>
    </xf>
    <xf numFmtId="0" fontId="2" fillId="0" borderId="0" xfId="0" applyFont="1" applyAlignment="1" applyProtection="1">
      <alignment/>
      <protection/>
    </xf>
    <xf numFmtId="192" fontId="14" fillId="33" borderId="50" xfId="0" applyNumberFormat="1" applyFont="1" applyFill="1" applyBorder="1" applyAlignment="1" applyProtection="1">
      <alignment/>
      <protection/>
    </xf>
    <xf numFmtId="192" fontId="14" fillId="33" borderId="51" xfId="0" applyNumberFormat="1" applyFont="1" applyFill="1" applyBorder="1" applyAlignment="1" applyProtection="1">
      <alignment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191" fontId="14" fillId="33" borderId="46" xfId="0" applyNumberFormat="1" applyFont="1" applyFill="1" applyBorder="1" applyAlignment="1" applyProtection="1">
      <alignment/>
      <protection/>
    </xf>
    <xf numFmtId="191" fontId="14" fillId="33" borderId="47" xfId="0" applyNumberFormat="1" applyFont="1" applyFill="1" applyBorder="1" applyAlignment="1" applyProtection="1">
      <alignment/>
      <protection/>
    </xf>
    <xf numFmtId="191" fontId="14" fillId="33" borderId="48" xfId="0" applyNumberFormat="1" applyFont="1" applyFill="1" applyBorder="1" applyAlignment="1" applyProtection="1">
      <alignment/>
      <protection/>
    </xf>
    <xf numFmtId="191" fontId="14" fillId="33" borderId="50" xfId="0" applyNumberFormat="1" applyFont="1" applyFill="1" applyBorder="1" applyAlignment="1" applyProtection="1">
      <alignment/>
      <protection/>
    </xf>
    <xf numFmtId="191" fontId="14" fillId="33" borderId="51" xfId="0" applyNumberFormat="1" applyFont="1" applyFill="1" applyBorder="1" applyAlignment="1" applyProtection="1">
      <alignment/>
      <protection/>
    </xf>
    <xf numFmtId="49" fontId="19" fillId="0" borderId="50" xfId="0" applyNumberFormat="1" applyFont="1" applyBorder="1" applyAlignment="1" applyProtection="1">
      <alignment vertical="center" shrinkToFit="1"/>
      <protection/>
    </xf>
    <xf numFmtId="49" fontId="19" fillId="0" borderId="47" xfId="0" applyNumberFormat="1" applyFont="1" applyBorder="1" applyAlignment="1" applyProtection="1">
      <alignment vertical="center" shrinkToFit="1"/>
      <protection/>
    </xf>
    <xf numFmtId="49" fontId="19" fillId="0" borderId="48" xfId="0" applyNumberFormat="1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right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distributed" vertical="center" indent="2"/>
      <protection/>
    </xf>
    <xf numFmtId="0" fontId="10" fillId="0" borderId="10" xfId="0" applyFont="1" applyBorder="1" applyAlignment="1" applyProtection="1">
      <alignment horizontal="distributed" vertical="center" indent="2"/>
      <protection/>
    </xf>
    <xf numFmtId="0" fontId="10" fillId="0" borderId="26" xfId="0" applyFont="1" applyBorder="1" applyAlignment="1" applyProtection="1">
      <alignment horizontal="distributed" vertical="center" indent="2"/>
      <protection/>
    </xf>
    <xf numFmtId="0" fontId="10" fillId="0" borderId="18" xfId="0" applyFont="1" applyBorder="1" applyAlignment="1" applyProtection="1">
      <alignment horizontal="distributed" vertical="center" indent="2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52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56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distributed"/>
      <protection/>
    </xf>
    <xf numFmtId="0" fontId="5" fillId="0" borderId="43" xfId="0" applyFont="1" applyBorder="1" applyAlignment="1" applyProtection="1">
      <alignment horizontal="center" vertical="distributed"/>
      <protection/>
    </xf>
    <xf numFmtId="0" fontId="5" fillId="0" borderId="58" xfId="0" applyFont="1" applyBorder="1" applyAlignment="1" applyProtection="1">
      <alignment horizontal="center" vertical="distributed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justify" wrapText="1"/>
      <protection/>
    </xf>
    <xf numFmtId="0" fontId="5" fillId="33" borderId="24" xfId="0" applyFont="1" applyFill="1" applyBorder="1" applyAlignment="1" applyProtection="1">
      <alignment horizontal="distributed" vertical="center"/>
      <protection/>
    </xf>
    <xf numFmtId="0" fontId="5" fillId="33" borderId="26" xfId="0" applyFont="1" applyFill="1" applyBorder="1" applyAlignment="1" applyProtection="1">
      <alignment horizontal="distributed" vertical="center"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/>
      <protection/>
    </xf>
    <xf numFmtId="181" fontId="13" fillId="0" borderId="11" xfId="0" applyNumberFormat="1" applyFont="1" applyBorder="1" applyAlignment="1" applyProtection="1">
      <alignment horizontal="center" shrinkToFit="1"/>
      <protection/>
    </xf>
    <xf numFmtId="181" fontId="13" fillId="0" borderId="60" xfId="0" applyNumberFormat="1" applyFont="1" applyBorder="1" applyAlignment="1" applyProtection="1">
      <alignment horizontal="center" vertical="center" wrapText="1"/>
      <protection/>
    </xf>
    <xf numFmtId="181" fontId="13" fillId="0" borderId="61" xfId="0" applyNumberFormat="1" applyFont="1" applyBorder="1" applyAlignment="1" applyProtection="1">
      <alignment horizontal="center" vertical="center" wrapText="1"/>
      <protection/>
    </xf>
    <xf numFmtId="181" fontId="13" fillId="0" borderId="62" xfId="0" applyNumberFormat="1" applyFont="1" applyBorder="1" applyAlignment="1" applyProtection="1">
      <alignment horizontal="center" vertical="center" wrapText="1"/>
      <protection/>
    </xf>
    <xf numFmtId="181" fontId="13" fillId="0" borderId="32" xfId="0" applyNumberFormat="1" applyFont="1" applyBorder="1" applyAlignment="1" applyProtection="1">
      <alignment horizontal="center" vertical="center" wrapText="1"/>
      <protection/>
    </xf>
    <xf numFmtId="181" fontId="13" fillId="0" borderId="63" xfId="0" applyNumberFormat="1" applyFont="1" applyBorder="1" applyAlignment="1" applyProtection="1">
      <alignment horizontal="center" vertical="center" wrapText="1"/>
      <protection/>
    </xf>
    <xf numFmtId="181" fontId="13" fillId="0" borderId="64" xfId="0" applyNumberFormat="1" applyFont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5" fillId="33" borderId="58" xfId="0" applyFont="1" applyFill="1" applyBorder="1" applyAlignment="1" applyProtection="1">
      <alignment horizontal="center" vertical="center"/>
      <protection/>
    </xf>
    <xf numFmtId="0" fontId="42" fillId="0" borderId="0" xfId="61">
      <alignment vertical="center"/>
      <protection/>
    </xf>
    <xf numFmtId="0" fontId="42" fillId="0" borderId="17" xfId="61" applyBorder="1">
      <alignment vertical="center"/>
      <protection/>
    </xf>
    <xf numFmtId="0" fontId="6" fillId="6" borderId="50" xfId="0" applyNumberFormat="1" applyFont="1" applyFill="1" applyBorder="1" applyAlignment="1" applyProtection="1">
      <alignment horizontal="center"/>
      <protection/>
    </xf>
    <xf numFmtId="0" fontId="6" fillId="6" borderId="47" xfId="0" applyNumberFormat="1" applyFont="1" applyFill="1" applyBorder="1" applyAlignment="1" applyProtection="1">
      <alignment horizontal="center"/>
      <protection/>
    </xf>
    <xf numFmtId="0" fontId="6" fillId="6" borderId="48" xfId="0" applyNumberFormat="1" applyFont="1" applyFill="1" applyBorder="1" applyAlignment="1" applyProtection="1">
      <alignment horizontal="center"/>
      <protection/>
    </xf>
    <xf numFmtId="181" fontId="15" fillId="6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186690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view="pageBreakPreview" zoomScale="88" zoomScaleNormal="75" zoomScaleSheetLayoutView="88" zoomScalePageLayoutView="0" workbookViewId="0" topLeftCell="A1">
      <selection activeCell="D13" sqref="D13:G14"/>
    </sheetView>
  </sheetViews>
  <sheetFormatPr defaultColWidth="9.140625" defaultRowHeight="12"/>
  <cols>
    <col min="1" max="1" width="20.00390625" style="1" customWidth="1"/>
    <col min="2" max="2" width="5.7109375" style="1" customWidth="1"/>
    <col min="3" max="3" width="5.00390625" style="1" customWidth="1"/>
    <col min="4" max="4" width="13.00390625" style="1" customWidth="1"/>
    <col min="5" max="5" width="5.00390625" style="1" customWidth="1"/>
    <col min="6" max="6" width="2.8515625" style="1" customWidth="1"/>
    <col min="7" max="10" width="18.57421875" style="1" customWidth="1"/>
    <col min="11" max="11" width="4.421875" style="1" customWidth="1"/>
    <col min="12" max="12" width="2.8515625" style="1" customWidth="1"/>
    <col min="13" max="13" width="3.8515625" style="1" customWidth="1"/>
    <col min="14" max="14" width="2.8515625" style="1" customWidth="1"/>
    <col min="15" max="15" width="4.00390625" style="1" customWidth="1"/>
    <col min="16" max="17" width="2.7109375" style="1" customWidth="1"/>
    <col min="18" max="18" width="3.8515625" style="1" customWidth="1"/>
    <col min="19" max="16384" width="9.140625" style="1" customWidth="1"/>
  </cols>
  <sheetData>
    <row r="1" spans="1:22" ht="22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26" t="s">
        <v>2</v>
      </c>
      <c r="K1" s="166">
        <f>IF(J6="","",VLOOKUP(J6,'整理番号'!A2:D79,4,FALSE))</f>
      </c>
      <c r="L1" s="167"/>
      <c r="M1" s="167"/>
      <c r="N1" s="167"/>
      <c r="O1" s="167"/>
      <c r="P1" s="167"/>
      <c r="Q1" s="168"/>
      <c r="S1" s="55"/>
      <c r="T1" s="56"/>
      <c r="U1" s="56"/>
      <c r="V1" s="56"/>
    </row>
    <row r="2" spans="1:22" ht="18.75" customHeight="1">
      <c r="A2" s="73"/>
      <c r="B2" s="73"/>
      <c r="C2" s="15"/>
      <c r="D2" s="15"/>
      <c r="E2" s="15"/>
      <c r="F2" s="15"/>
      <c r="G2" s="15"/>
      <c r="H2" s="15"/>
      <c r="I2" s="15"/>
      <c r="J2" s="24"/>
      <c r="K2" s="19"/>
      <c r="L2" s="19"/>
      <c r="M2" s="19"/>
      <c r="N2" s="19"/>
      <c r="O2" s="19"/>
      <c r="P2" s="19"/>
      <c r="Q2" s="19"/>
      <c r="S2" s="55"/>
      <c r="T2" s="56"/>
      <c r="U2" s="56"/>
      <c r="V2" s="56"/>
    </row>
    <row r="3" spans="1:22" ht="18" customHeight="1">
      <c r="A3" s="73"/>
      <c r="B3" s="73"/>
      <c r="C3" s="15"/>
      <c r="D3" s="15"/>
      <c r="E3" s="15"/>
      <c r="F3" s="15"/>
      <c r="G3" s="15"/>
      <c r="H3" s="15"/>
      <c r="I3" s="15"/>
      <c r="J3" s="22" t="s">
        <v>151</v>
      </c>
      <c r="K3" s="25" t="s">
        <v>150</v>
      </c>
      <c r="L3" s="23" t="s">
        <v>3</v>
      </c>
      <c r="M3" s="25" t="s">
        <v>149</v>
      </c>
      <c r="N3" s="23" t="s">
        <v>4</v>
      </c>
      <c r="O3" s="25" t="s">
        <v>148</v>
      </c>
      <c r="P3" s="23" t="s">
        <v>5</v>
      </c>
      <c r="S3" s="56"/>
      <c r="T3" s="56"/>
      <c r="U3" s="56"/>
      <c r="V3" s="56"/>
    </row>
    <row r="4" spans="1:24" ht="18" customHeight="1">
      <c r="A4" s="74" t="s">
        <v>142</v>
      </c>
      <c r="B4" s="15"/>
      <c r="C4" s="15"/>
      <c r="D4" s="15"/>
      <c r="E4" s="15"/>
      <c r="F4" s="15"/>
      <c r="G4" s="15"/>
      <c r="H4" s="15"/>
      <c r="I4" s="15"/>
      <c r="J4" s="21"/>
      <c r="K4" s="21"/>
      <c r="L4" s="21"/>
      <c r="M4" s="21"/>
      <c r="N4" s="21"/>
      <c r="O4" s="21"/>
      <c r="P4" s="21"/>
      <c r="S4" s="79" t="s">
        <v>46</v>
      </c>
      <c r="T4" s="79"/>
      <c r="U4" s="79"/>
      <c r="V4" s="79"/>
      <c r="W4" s="79"/>
      <c r="X4" s="77"/>
    </row>
    <row r="5" spans="2:24" ht="18" customHeight="1">
      <c r="B5" s="15"/>
      <c r="C5" s="15"/>
      <c r="D5" s="15"/>
      <c r="E5" s="15"/>
      <c r="F5" s="15"/>
      <c r="G5" s="15"/>
      <c r="H5" s="15"/>
      <c r="I5" s="16" t="s">
        <v>136</v>
      </c>
      <c r="J5" s="80"/>
      <c r="K5" s="80"/>
      <c r="L5" s="80"/>
      <c r="M5" s="80"/>
      <c r="N5" s="80"/>
      <c r="O5" s="80"/>
      <c r="P5" s="80"/>
      <c r="S5" s="76" t="s">
        <v>47</v>
      </c>
      <c r="T5" s="76"/>
      <c r="U5" s="76"/>
      <c r="V5" s="76"/>
      <c r="W5" s="77"/>
      <c r="X5" s="77"/>
    </row>
    <row r="6" spans="1:24" ht="18" customHeight="1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81"/>
      <c r="K6" s="81"/>
      <c r="L6" s="81"/>
      <c r="M6" s="81"/>
      <c r="N6" s="81"/>
      <c r="O6" s="81"/>
      <c r="P6" s="81"/>
      <c r="S6" s="76" t="s">
        <v>50</v>
      </c>
      <c r="T6" s="76"/>
      <c r="U6" s="76"/>
      <c r="V6" s="76"/>
      <c r="W6" s="77"/>
      <c r="X6" s="77"/>
    </row>
    <row r="7" spans="1:24" ht="18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95" t="s">
        <v>135</v>
      </c>
      <c r="K7" s="95"/>
      <c r="L7" s="95"/>
      <c r="M7" s="95"/>
      <c r="N7" s="95"/>
      <c r="O7" s="95"/>
      <c r="P7" s="95"/>
      <c r="S7" s="76" t="s">
        <v>147</v>
      </c>
      <c r="T7" s="76"/>
      <c r="U7" s="76"/>
      <c r="V7" s="76"/>
      <c r="W7" s="77"/>
      <c r="X7" s="77"/>
    </row>
    <row r="8" spans="1:24" ht="18" customHeight="1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  <c r="L8" s="15"/>
      <c r="M8" s="15"/>
      <c r="N8" s="15"/>
      <c r="O8" s="15"/>
      <c r="P8" s="15"/>
      <c r="S8" s="76" t="s">
        <v>48</v>
      </c>
      <c r="T8" s="76"/>
      <c r="U8" s="76"/>
      <c r="V8" s="76"/>
      <c r="W8" s="77"/>
      <c r="X8" s="77"/>
    </row>
    <row r="9" spans="1:24" ht="22.5" customHeight="1">
      <c r="A9" s="110" t="s">
        <v>151</v>
      </c>
      <c r="B9" s="110"/>
      <c r="C9" s="29" t="s">
        <v>150</v>
      </c>
      <c r="D9" s="61" t="s">
        <v>66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20"/>
      <c r="S9" s="76" t="s">
        <v>49</v>
      </c>
      <c r="T9" s="76"/>
      <c r="U9" s="76"/>
      <c r="V9" s="76"/>
      <c r="W9" s="77"/>
      <c r="X9" s="77"/>
    </row>
    <row r="10" spans="1:24" ht="18" customHeight="1">
      <c r="A10" s="27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0"/>
      <c r="S10" s="78" t="s">
        <v>51</v>
      </c>
      <c r="T10" s="78"/>
      <c r="U10" s="78"/>
      <c r="V10" s="78"/>
      <c r="W10" s="77"/>
      <c r="X10" s="77"/>
    </row>
    <row r="11" spans="1:24" ht="18" customHeight="1">
      <c r="A11" s="96" t="s">
        <v>62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78" t="s">
        <v>53</v>
      </c>
      <c r="T11" s="78"/>
      <c r="U11" s="78"/>
      <c r="V11" s="78"/>
      <c r="W11" s="77"/>
      <c r="X11" s="77"/>
    </row>
    <row r="12" spans="1:24" ht="18" customHeight="1">
      <c r="A12" s="15"/>
      <c r="B12" s="15"/>
      <c r="C12" s="15"/>
      <c r="D12" s="15"/>
      <c r="E12" s="15"/>
      <c r="F12" s="15"/>
      <c r="G12" s="15"/>
      <c r="H12" s="17" t="s">
        <v>6</v>
      </c>
      <c r="I12" s="15"/>
      <c r="J12" s="15"/>
      <c r="K12" s="15"/>
      <c r="L12" s="15"/>
      <c r="M12" s="15"/>
      <c r="N12" s="15"/>
      <c r="O12" s="15"/>
      <c r="P12" s="15"/>
      <c r="S12" s="78" t="s">
        <v>54</v>
      </c>
      <c r="T12" s="78"/>
      <c r="U12" s="78"/>
      <c r="V12" s="78"/>
      <c r="W12" s="77"/>
      <c r="X12" s="77"/>
    </row>
    <row r="13" spans="4:24" ht="18" customHeight="1">
      <c r="D13" s="169">
        <f>+I24*1000</f>
        <v>0</v>
      </c>
      <c r="E13" s="170"/>
      <c r="F13" s="170"/>
      <c r="G13" s="170"/>
      <c r="H13" s="9"/>
      <c r="I13" s="15"/>
      <c r="J13" s="15"/>
      <c r="K13" s="15"/>
      <c r="L13" s="15"/>
      <c r="M13" s="15"/>
      <c r="N13" s="15"/>
      <c r="O13" s="15"/>
      <c r="P13" s="15"/>
      <c r="S13" s="78" t="s">
        <v>52</v>
      </c>
      <c r="T13" s="78"/>
      <c r="U13" s="78"/>
      <c r="V13" s="78"/>
      <c r="W13" s="77"/>
      <c r="X13" s="77"/>
    </row>
    <row r="14" spans="1:24" ht="18" customHeight="1">
      <c r="A14" s="15" t="s">
        <v>63</v>
      </c>
      <c r="B14" s="59"/>
      <c r="C14" s="60" t="s">
        <v>64</v>
      </c>
      <c r="D14" s="170"/>
      <c r="E14" s="170"/>
      <c r="F14" s="170"/>
      <c r="G14" s="170"/>
      <c r="H14" s="15" t="s">
        <v>38</v>
      </c>
      <c r="I14" s="15"/>
      <c r="J14" s="15"/>
      <c r="K14" s="15"/>
      <c r="L14" s="15"/>
      <c r="M14" s="15"/>
      <c r="N14" s="15"/>
      <c r="O14" s="15"/>
      <c r="P14" s="15"/>
      <c r="S14" s="78" t="s">
        <v>55</v>
      </c>
      <c r="T14" s="78"/>
      <c r="U14" s="78"/>
      <c r="V14" s="78"/>
      <c r="W14" s="77"/>
      <c r="X14" s="77"/>
    </row>
    <row r="15" spans="1:24" ht="18" customHeight="1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9" t="s">
        <v>37</v>
      </c>
      <c r="S15" s="78" t="s">
        <v>59</v>
      </c>
      <c r="T15" s="78"/>
      <c r="U15" s="78"/>
      <c r="V15" s="78"/>
      <c r="W15" s="77"/>
      <c r="X15" s="77"/>
    </row>
    <row r="16" spans="1:24" ht="25.5" customHeight="1">
      <c r="A16" s="125" t="s">
        <v>29</v>
      </c>
      <c r="B16" s="126"/>
      <c r="C16" s="127"/>
      <c r="D16" s="111" t="s">
        <v>30</v>
      </c>
      <c r="E16" s="112"/>
      <c r="F16" s="112"/>
      <c r="G16" s="117" t="s">
        <v>34</v>
      </c>
      <c r="H16" s="93"/>
      <c r="I16" s="90" t="s">
        <v>35</v>
      </c>
      <c r="J16" s="91"/>
      <c r="K16" s="92"/>
      <c r="L16" s="92"/>
      <c r="M16" s="92"/>
      <c r="N16" s="92"/>
      <c r="O16" s="92"/>
      <c r="P16" s="93"/>
      <c r="S16" s="78" t="s">
        <v>60</v>
      </c>
      <c r="T16" s="78"/>
      <c r="U16" s="78"/>
      <c r="V16" s="78"/>
      <c r="W16" s="77"/>
      <c r="X16" s="77"/>
    </row>
    <row r="17" spans="1:24" ht="25.5" customHeight="1">
      <c r="A17" s="128"/>
      <c r="B17" s="129"/>
      <c r="C17" s="130"/>
      <c r="D17" s="113"/>
      <c r="E17" s="114"/>
      <c r="F17" s="114"/>
      <c r="G17" s="118" t="s">
        <v>31</v>
      </c>
      <c r="H17" s="120" t="s">
        <v>65</v>
      </c>
      <c r="I17" s="82" t="s">
        <v>32</v>
      </c>
      <c r="J17" s="84" t="s">
        <v>36</v>
      </c>
      <c r="K17" s="85"/>
      <c r="L17" s="85"/>
      <c r="M17" s="85"/>
      <c r="N17" s="85"/>
      <c r="O17" s="85"/>
      <c r="P17" s="86"/>
      <c r="S17" s="78" t="s">
        <v>146</v>
      </c>
      <c r="T17" s="77"/>
      <c r="U17" s="77"/>
      <c r="V17" s="77"/>
      <c r="W17" s="77"/>
      <c r="X17" s="77"/>
    </row>
    <row r="18" spans="1:19" ht="25.5" customHeight="1">
      <c r="A18" s="131"/>
      <c r="B18" s="132"/>
      <c r="C18" s="133"/>
      <c r="D18" s="115"/>
      <c r="E18" s="116"/>
      <c r="F18" s="116"/>
      <c r="G18" s="119"/>
      <c r="H18" s="121"/>
      <c r="I18" s="83"/>
      <c r="J18" s="2" t="s">
        <v>67</v>
      </c>
      <c r="K18" s="122" t="s">
        <v>33</v>
      </c>
      <c r="L18" s="123"/>
      <c r="M18" s="123"/>
      <c r="N18" s="123"/>
      <c r="O18" s="123"/>
      <c r="P18" s="124"/>
      <c r="S18" s="75"/>
    </row>
    <row r="19" spans="1:16" ht="25.5" customHeight="1">
      <c r="A19" s="107"/>
      <c r="B19" s="108"/>
      <c r="C19" s="109"/>
      <c r="D19" s="97">
        <f>+G19+H19</f>
        <v>0</v>
      </c>
      <c r="E19" s="88"/>
      <c r="F19" s="98"/>
      <c r="G19" s="70"/>
      <c r="H19" s="71"/>
      <c r="I19" s="72"/>
      <c r="J19" s="70"/>
      <c r="K19" s="87">
        <f>+D19-I19-J19</f>
        <v>0</v>
      </c>
      <c r="L19" s="88"/>
      <c r="M19" s="88"/>
      <c r="N19" s="88"/>
      <c r="O19" s="88"/>
      <c r="P19" s="89"/>
    </row>
    <row r="20" spans="1:16" ht="25.5" customHeight="1">
      <c r="A20" s="107"/>
      <c r="B20" s="108"/>
      <c r="C20" s="109"/>
      <c r="D20" s="97">
        <f>+G20+H20</f>
        <v>0</v>
      </c>
      <c r="E20" s="88"/>
      <c r="F20" s="98"/>
      <c r="G20" s="70"/>
      <c r="H20" s="71"/>
      <c r="I20" s="72"/>
      <c r="J20" s="70"/>
      <c r="K20" s="87">
        <f>+D20-I20-J20</f>
        <v>0</v>
      </c>
      <c r="L20" s="88"/>
      <c r="M20" s="88"/>
      <c r="N20" s="88"/>
      <c r="O20" s="88"/>
      <c r="P20" s="89"/>
    </row>
    <row r="21" spans="1:16" ht="25.5" customHeight="1">
      <c r="A21" s="107"/>
      <c r="B21" s="108"/>
      <c r="C21" s="109"/>
      <c r="D21" s="97">
        <f>+G21+H21</f>
        <v>0</v>
      </c>
      <c r="E21" s="88"/>
      <c r="F21" s="98"/>
      <c r="G21" s="70"/>
      <c r="H21" s="71"/>
      <c r="I21" s="72"/>
      <c r="J21" s="70"/>
      <c r="K21" s="87">
        <f>+D21-I21-J21</f>
        <v>0</v>
      </c>
      <c r="L21" s="88"/>
      <c r="M21" s="88"/>
      <c r="N21" s="88"/>
      <c r="O21" s="88"/>
      <c r="P21" s="89"/>
    </row>
    <row r="22" spans="1:16" ht="25.5" customHeight="1">
      <c r="A22" s="107"/>
      <c r="B22" s="108"/>
      <c r="C22" s="109"/>
      <c r="D22" s="97">
        <f>+G22+H22</f>
        <v>0</v>
      </c>
      <c r="E22" s="88"/>
      <c r="F22" s="98"/>
      <c r="G22" s="70"/>
      <c r="H22" s="71"/>
      <c r="I22" s="72"/>
      <c r="J22" s="70"/>
      <c r="K22" s="87">
        <f>+D22-I22-J22</f>
        <v>0</v>
      </c>
      <c r="L22" s="88"/>
      <c r="M22" s="88"/>
      <c r="N22" s="88"/>
      <c r="O22" s="88"/>
      <c r="P22" s="89"/>
    </row>
    <row r="23" spans="1:16" ht="25.5" customHeight="1">
      <c r="A23" s="107"/>
      <c r="B23" s="108"/>
      <c r="C23" s="109"/>
      <c r="D23" s="97">
        <f>+G23+H23</f>
        <v>0</v>
      </c>
      <c r="E23" s="88"/>
      <c r="F23" s="98"/>
      <c r="G23" s="70"/>
      <c r="H23" s="71"/>
      <c r="I23" s="72"/>
      <c r="J23" s="70"/>
      <c r="K23" s="87">
        <f>+D23-I23-J23</f>
        <v>0</v>
      </c>
      <c r="L23" s="88"/>
      <c r="M23" s="88"/>
      <c r="N23" s="88"/>
      <c r="O23" s="88"/>
      <c r="P23" s="89"/>
    </row>
    <row r="24" spans="1:16" ht="25.5" customHeight="1">
      <c r="A24" s="99" t="s">
        <v>22</v>
      </c>
      <c r="B24" s="100"/>
      <c r="C24" s="101"/>
      <c r="D24" s="105">
        <f>SUM(D19:F23)</f>
        <v>0</v>
      </c>
      <c r="E24" s="103"/>
      <c r="F24" s="106"/>
      <c r="G24" s="30">
        <f>SUM(G19:G23)</f>
        <v>0</v>
      </c>
      <c r="H24" s="31">
        <f>SUM(H19:H23)</f>
        <v>0</v>
      </c>
      <c r="I24" s="32">
        <f>SUM(I19:I23)</f>
        <v>0</v>
      </c>
      <c r="J24" s="30">
        <f>SUM(J19:J23)</f>
        <v>0</v>
      </c>
      <c r="K24" s="102">
        <f>SUM(K19:P23)</f>
        <v>0</v>
      </c>
      <c r="L24" s="103"/>
      <c r="M24" s="103"/>
      <c r="N24" s="103"/>
      <c r="O24" s="103"/>
      <c r="P24" s="104"/>
    </row>
    <row r="25" spans="1:9" ht="16.5" customHeight="1">
      <c r="A25" s="11" t="s">
        <v>43</v>
      </c>
      <c r="B25" s="11"/>
      <c r="C25" s="11"/>
      <c r="D25" s="11"/>
      <c r="E25" s="15" t="s">
        <v>143</v>
      </c>
      <c r="F25" s="15"/>
      <c r="G25" s="15"/>
      <c r="H25" s="15"/>
      <c r="I25" s="15"/>
    </row>
    <row r="26" spans="1:9" ht="16.5" customHeight="1">
      <c r="A26" s="94" t="s">
        <v>41</v>
      </c>
      <c r="B26" s="94"/>
      <c r="C26" s="17"/>
      <c r="E26" s="69" t="s">
        <v>152</v>
      </c>
      <c r="G26" s="18"/>
      <c r="H26" s="15"/>
      <c r="I26" s="15"/>
    </row>
    <row r="27" spans="1:9" ht="16.5" customHeight="1">
      <c r="A27" s="17" t="s">
        <v>44</v>
      </c>
      <c r="B27" s="17"/>
      <c r="C27" s="17"/>
      <c r="E27" s="17" t="s">
        <v>144</v>
      </c>
      <c r="G27" s="18"/>
      <c r="H27" s="15"/>
      <c r="I27" s="15"/>
    </row>
    <row r="28" spans="1:9" ht="16.5" customHeight="1">
      <c r="A28" s="94" t="s">
        <v>45</v>
      </c>
      <c r="B28" s="94"/>
      <c r="C28" s="17"/>
      <c r="E28" s="15" t="s">
        <v>145</v>
      </c>
      <c r="F28" s="15"/>
      <c r="G28" s="15"/>
      <c r="H28" s="15"/>
      <c r="I28" s="15"/>
    </row>
  </sheetData>
  <sheetProtection/>
  <mergeCells count="37">
    <mergeCell ref="A22:C22"/>
    <mergeCell ref="D22:F22"/>
    <mergeCell ref="K22:P22"/>
    <mergeCell ref="K18:P18"/>
    <mergeCell ref="A16:C18"/>
    <mergeCell ref="A23:C23"/>
    <mergeCell ref="D19:F19"/>
    <mergeCell ref="A19:C19"/>
    <mergeCell ref="A20:C20"/>
    <mergeCell ref="D21:F21"/>
    <mergeCell ref="A24:C24"/>
    <mergeCell ref="K24:P24"/>
    <mergeCell ref="D23:F23"/>
    <mergeCell ref="D24:F24"/>
    <mergeCell ref="A21:C21"/>
    <mergeCell ref="A9:B9"/>
    <mergeCell ref="D16:F18"/>
    <mergeCell ref="G16:H16"/>
    <mergeCell ref="G17:G18"/>
    <mergeCell ref="H17:H18"/>
    <mergeCell ref="A28:B28"/>
    <mergeCell ref="A26:B26"/>
    <mergeCell ref="K1:Q1"/>
    <mergeCell ref="K19:P19"/>
    <mergeCell ref="K20:P20"/>
    <mergeCell ref="J7:P7"/>
    <mergeCell ref="K23:P23"/>
    <mergeCell ref="A11:Q11"/>
    <mergeCell ref="D20:F20"/>
    <mergeCell ref="D13:G14"/>
    <mergeCell ref="S4:W4"/>
    <mergeCell ref="J5:P5"/>
    <mergeCell ref="J6:P6"/>
    <mergeCell ref="I17:I18"/>
    <mergeCell ref="J17:P17"/>
    <mergeCell ref="K21:P21"/>
    <mergeCell ref="I16:P16"/>
  </mergeCells>
  <printOptions horizontalCentered="1" verticalCentered="1"/>
  <pageMargins left="0.7874015748031497" right="0.43" top="0.63" bottom="0.31" header="0.2" footer="0.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Normal="75" zoomScaleSheetLayoutView="85" zoomScalePageLayoutView="0" workbookViewId="0" topLeftCell="A1">
      <selection activeCell="H2" sqref="H2:I2"/>
    </sheetView>
  </sheetViews>
  <sheetFormatPr defaultColWidth="9.140625" defaultRowHeight="12"/>
  <cols>
    <col min="1" max="1" width="4.28125" style="3" customWidth="1"/>
    <col min="2" max="2" width="11.8515625" style="3" customWidth="1"/>
    <col min="3" max="3" width="11.7109375" style="3" customWidth="1"/>
    <col min="4" max="9" width="19.57421875" style="3" customWidth="1"/>
    <col min="10" max="16384" width="9.140625" style="3" customWidth="1"/>
  </cols>
  <sheetData>
    <row r="1" spans="1:9" ht="20.25">
      <c r="A1" s="154" t="s">
        <v>153</v>
      </c>
      <c r="B1" s="154"/>
      <c r="C1" s="154"/>
      <c r="D1" s="154"/>
      <c r="E1" s="154"/>
      <c r="F1" s="154"/>
      <c r="G1" s="154"/>
      <c r="H1" s="154"/>
      <c r="I1" s="154"/>
    </row>
    <row r="2" spans="1:9" ht="15" customHeight="1">
      <c r="A2" s="4"/>
      <c r="B2" s="5"/>
      <c r="C2" s="6"/>
      <c r="D2" s="4"/>
      <c r="E2" s="4"/>
      <c r="F2" s="4"/>
      <c r="G2" s="7" t="s">
        <v>24</v>
      </c>
      <c r="H2" s="155">
        <f>+'交付申請書'!J6</f>
        <v>0</v>
      </c>
      <c r="I2" s="155"/>
    </row>
    <row r="3" spans="1:10" ht="15" customHeight="1">
      <c r="A3" s="4"/>
      <c r="B3" s="6"/>
      <c r="C3" s="6"/>
      <c r="D3" s="8"/>
      <c r="E3" s="8"/>
      <c r="F3" s="8"/>
      <c r="J3" s="57" t="s">
        <v>56</v>
      </c>
    </row>
    <row r="4" spans="1:10" ht="15" customHeight="1">
      <c r="A4" s="4"/>
      <c r="B4" s="4"/>
      <c r="C4" s="4"/>
      <c r="I4" s="9" t="s">
        <v>23</v>
      </c>
      <c r="J4" s="57" t="s">
        <v>58</v>
      </c>
    </row>
    <row r="5" spans="1:10" ht="17.25" customHeight="1">
      <c r="A5" s="10"/>
      <c r="B5" s="11"/>
      <c r="C5" s="12" t="s">
        <v>20</v>
      </c>
      <c r="D5" s="156">
        <f>+'交付申請書'!A19</f>
        <v>0</v>
      </c>
      <c r="E5" s="158">
        <f>+'交付申請書'!A20</f>
        <v>0</v>
      </c>
      <c r="F5" s="158">
        <f>+'交付申請書'!A21</f>
        <v>0</v>
      </c>
      <c r="G5" s="158">
        <f>+'交付申請書'!A22</f>
        <v>0</v>
      </c>
      <c r="H5" s="160">
        <f>+'交付申請書'!A23</f>
        <v>0</v>
      </c>
      <c r="I5" s="162" t="s">
        <v>22</v>
      </c>
      <c r="J5" s="57" t="s">
        <v>57</v>
      </c>
    </row>
    <row r="6" spans="1:9" ht="17.25" customHeight="1">
      <c r="A6" s="13" t="s">
        <v>21</v>
      </c>
      <c r="B6" s="7"/>
      <c r="C6" s="14"/>
      <c r="D6" s="157"/>
      <c r="E6" s="159"/>
      <c r="F6" s="159"/>
      <c r="G6" s="159"/>
      <c r="H6" s="161"/>
      <c r="I6" s="163"/>
    </row>
    <row r="7" spans="1:10" ht="21.75" customHeight="1">
      <c r="A7" s="149" t="s">
        <v>17</v>
      </c>
      <c r="B7" s="147" t="s">
        <v>137</v>
      </c>
      <c r="C7" s="148"/>
      <c r="D7" s="34"/>
      <c r="E7" s="34"/>
      <c r="F7" s="34"/>
      <c r="G7" s="34"/>
      <c r="H7" s="62"/>
      <c r="I7" s="66">
        <f aca="true" t="shared" si="0" ref="I7:I17">SUM(D7:H7)</f>
        <v>0</v>
      </c>
      <c r="J7" s="58" t="s">
        <v>61</v>
      </c>
    </row>
    <row r="8" spans="1:9" ht="17.25" customHeight="1">
      <c r="A8" s="149"/>
      <c r="B8" s="140" t="s">
        <v>7</v>
      </c>
      <c r="C8" s="141"/>
      <c r="D8" s="38"/>
      <c r="E8" s="38"/>
      <c r="F8" s="38"/>
      <c r="G8" s="38"/>
      <c r="H8" s="63"/>
      <c r="I8" s="67">
        <f t="shared" si="0"/>
        <v>0</v>
      </c>
    </row>
    <row r="9" spans="1:9" ht="17.25" customHeight="1">
      <c r="A9" s="149"/>
      <c r="B9" s="140" t="s">
        <v>8</v>
      </c>
      <c r="C9" s="141"/>
      <c r="D9" s="38"/>
      <c r="E9" s="38"/>
      <c r="F9" s="38"/>
      <c r="G9" s="38"/>
      <c r="H9" s="63"/>
      <c r="I9" s="67">
        <f t="shared" si="0"/>
        <v>0</v>
      </c>
    </row>
    <row r="10" spans="1:9" ht="17.25" customHeight="1">
      <c r="A10" s="149"/>
      <c r="B10" s="150" t="s">
        <v>9</v>
      </c>
      <c r="C10" s="151"/>
      <c r="D10" s="41">
        <f>+D12+D11</f>
        <v>0</v>
      </c>
      <c r="E10" s="42">
        <f>+E12+E11</f>
        <v>0</v>
      </c>
      <c r="F10" s="42">
        <f>+F12+F11</f>
        <v>0</v>
      </c>
      <c r="G10" s="42">
        <f>+G12+G11</f>
        <v>0</v>
      </c>
      <c r="H10" s="64">
        <f>+H12+H11</f>
        <v>0</v>
      </c>
      <c r="I10" s="67">
        <f>SUM(D10:H10)</f>
        <v>0</v>
      </c>
    </row>
    <row r="11" spans="1:9" ht="17.25" customHeight="1">
      <c r="A11" s="149"/>
      <c r="B11" s="140" t="s">
        <v>25</v>
      </c>
      <c r="C11" s="141"/>
      <c r="D11" s="38"/>
      <c r="E11" s="38"/>
      <c r="F11" s="38"/>
      <c r="G11" s="38"/>
      <c r="H11" s="63"/>
      <c r="I11" s="67">
        <f>SUM(D11:H11)</f>
        <v>0</v>
      </c>
    </row>
    <row r="12" spans="1:9" ht="17.25" customHeight="1">
      <c r="A12" s="149"/>
      <c r="B12" s="140" t="s">
        <v>26</v>
      </c>
      <c r="C12" s="141"/>
      <c r="D12" s="38"/>
      <c r="E12" s="38"/>
      <c r="F12" s="38"/>
      <c r="G12" s="38"/>
      <c r="H12" s="63"/>
      <c r="I12" s="67">
        <f t="shared" si="0"/>
        <v>0</v>
      </c>
    </row>
    <row r="13" spans="1:9" ht="17.25" customHeight="1">
      <c r="A13" s="149"/>
      <c r="B13" s="140" t="s">
        <v>10</v>
      </c>
      <c r="C13" s="141"/>
      <c r="D13" s="38"/>
      <c r="E13" s="38"/>
      <c r="F13" s="38"/>
      <c r="G13" s="38"/>
      <c r="H13" s="63"/>
      <c r="I13" s="67">
        <f t="shared" si="0"/>
        <v>0</v>
      </c>
    </row>
    <row r="14" spans="1:9" ht="17.25" customHeight="1">
      <c r="A14" s="149"/>
      <c r="B14" s="140" t="s">
        <v>138</v>
      </c>
      <c r="C14" s="141"/>
      <c r="D14" s="38"/>
      <c r="E14" s="38"/>
      <c r="F14" s="38"/>
      <c r="G14" s="38"/>
      <c r="H14" s="63"/>
      <c r="I14" s="67">
        <f>SUM(D14:H14)</f>
        <v>0</v>
      </c>
    </row>
    <row r="15" spans="1:9" ht="17.25" customHeight="1">
      <c r="A15" s="149"/>
      <c r="B15" s="152" t="s">
        <v>139</v>
      </c>
      <c r="C15" s="153"/>
      <c r="D15" s="38"/>
      <c r="E15" s="38"/>
      <c r="F15" s="38"/>
      <c r="G15" s="38"/>
      <c r="H15" s="63"/>
      <c r="I15" s="67">
        <f>SUM(D15:H15)</f>
        <v>0</v>
      </c>
    </row>
    <row r="16" spans="1:9" ht="17.25" customHeight="1">
      <c r="A16" s="149"/>
      <c r="B16" s="140" t="s">
        <v>11</v>
      </c>
      <c r="C16" s="141"/>
      <c r="D16" s="38"/>
      <c r="E16" s="38"/>
      <c r="F16" s="38"/>
      <c r="G16" s="38"/>
      <c r="H16" s="63"/>
      <c r="I16" s="67">
        <f t="shared" si="0"/>
        <v>0</v>
      </c>
    </row>
    <row r="17" spans="1:9" ht="17.25" customHeight="1" thickBot="1">
      <c r="A17" s="149"/>
      <c r="B17" s="142" t="s">
        <v>140</v>
      </c>
      <c r="C17" s="142"/>
      <c r="D17" s="44"/>
      <c r="E17" s="44"/>
      <c r="F17" s="44"/>
      <c r="G17" s="44"/>
      <c r="H17" s="65"/>
      <c r="I17" s="68">
        <f t="shared" si="0"/>
        <v>0</v>
      </c>
    </row>
    <row r="18" spans="1:9" ht="17.25" customHeight="1" thickTop="1">
      <c r="A18" s="149"/>
      <c r="B18" s="143" t="s">
        <v>19</v>
      </c>
      <c r="C18" s="143"/>
      <c r="D18" s="47">
        <f aca="true" t="shared" si="1" ref="D18:I18">SUM(D7:D17)-D10</f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8">
        <f t="shared" si="1"/>
        <v>0</v>
      </c>
      <c r="I18" s="49">
        <f t="shared" si="1"/>
        <v>0</v>
      </c>
    </row>
    <row r="19" spans="1:9" ht="17.25" customHeight="1">
      <c r="A19" s="144" t="s">
        <v>18</v>
      </c>
      <c r="B19" s="147" t="s">
        <v>12</v>
      </c>
      <c r="C19" s="148"/>
      <c r="D19" s="33"/>
      <c r="E19" s="34"/>
      <c r="F19" s="34"/>
      <c r="G19" s="34"/>
      <c r="H19" s="35"/>
      <c r="I19" s="36">
        <f aca="true" t="shared" si="2" ref="I19:I25">SUM(D19:H19)</f>
        <v>0</v>
      </c>
    </row>
    <row r="20" spans="1:9" ht="17.25" customHeight="1">
      <c r="A20" s="145"/>
      <c r="B20" s="140" t="s">
        <v>141</v>
      </c>
      <c r="C20" s="141"/>
      <c r="D20" s="37"/>
      <c r="E20" s="38"/>
      <c r="F20" s="38"/>
      <c r="G20" s="38"/>
      <c r="H20" s="39"/>
      <c r="I20" s="40">
        <f t="shared" si="2"/>
        <v>0</v>
      </c>
    </row>
    <row r="21" spans="1:9" ht="17.25" customHeight="1">
      <c r="A21" s="145"/>
      <c r="B21" s="140" t="s">
        <v>13</v>
      </c>
      <c r="C21" s="141"/>
      <c r="D21" s="37"/>
      <c r="E21" s="38"/>
      <c r="F21" s="38"/>
      <c r="G21" s="38"/>
      <c r="H21" s="39"/>
      <c r="I21" s="40">
        <f t="shared" si="2"/>
        <v>0</v>
      </c>
    </row>
    <row r="22" spans="1:9" ht="17.25" customHeight="1">
      <c r="A22" s="145"/>
      <c r="B22" s="140" t="s">
        <v>14</v>
      </c>
      <c r="C22" s="141"/>
      <c r="D22" s="37"/>
      <c r="E22" s="38"/>
      <c r="F22" s="38"/>
      <c r="G22" s="38"/>
      <c r="H22" s="39"/>
      <c r="I22" s="40">
        <f t="shared" si="2"/>
        <v>0</v>
      </c>
    </row>
    <row r="23" spans="1:9" ht="17.25" customHeight="1">
      <c r="A23" s="145"/>
      <c r="B23" s="140" t="s">
        <v>15</v>
      </c>
      <c r="C23" s="141"/>
      <c r="D23" s="37"/>
      <c r="E23" s="38"/>
      <c r="F23" s="38"/>
      <c r="G23" s="38"/>
      <c r="H23" s="39"/>
      <c r="I23" s="40">
        <f t="shared" si="2"/>
        <v>0</v>
      </c>
    </row>
    <row r="24" spans="1:9" ht="17.25" customHeight="1">
      <c r="A24" s="145"/>
      <c r="B24" s="152" t="s">
        <v>16</v>
      </c>
      <c r="C24" s="153"/>
      <c r="D24" s="50"/>
      <c r="E24" s="51"/>
      <c r="F24" s="51"/>
      <c r="G24" s="51"/>
      <c r="H24" s="52"/>
      <c r="I24" s="53">
        <f t="shared" si="2"/>
        <v>0</v>
      </c>
    </row>
    <row r="25" spans="1:9" ht="17.25" customHeight="1" thickBot="1">
      <c r="A25" s="145"/>
      <c r="B25" s="134" t="s">
        <v>39</v>
      </c>
      <c r="C25" s="135"/>
      <c r="D25" s="43"/>
      <c r="E25" s="44"/>
      <c r="F25" s="44"/>
      <c r="G25" s="44"/>
      <c r="H25" s="45"/>
      <c r="I25" s="46">
        <f t="shared" si="2"/>
        <v>0</v>
      </c>
    </row>
    <row r="26" spans="1:9" ht="17.25" customHeight="1" thickTop="1">
      <c r="A26" s="146"/>
      <c r="B26" s="136" t="s">
        <v>19</v>
      </c>
      <c r="C26" s="137"/>
      <c r="D26" s="54">
        <f aca="true" t="shared" si="3" ref="D26:I26">SUM(D19:D25)</f>
        <v>0</v>
      </c>
      <c r="E26" s="47">
        <f t="shared" si="3"/>
        <v>0</v>
      </c>
      <c r="F26" s="47">
        <f t="shared" si="3"/>
        <v>0</v>
      </c>
      <c r="G26" s="47">
        <f t="shared" si="3"/>
        <v>0</v>
      </c>
      <c r="H26" s="48">
        <f t="shared" si="3"/>
        <v>0</v>
      </c>
      <c r="I26" s="49">
        <f t="shared" si="3"/>
        <v>0</v>
      </c>
    </row>
    <row r="27" spans="1:5" ht="15" customHeight="1">
      <c r="A27" s="138" t="s">
        <v>27</v>
      </c>
      <c r="B27" s="138"/>
      <c r="C27" s="138"/>
      <c r="D27" s="138"/>
      <c r="E27" s="138"/>
    </row>
    <row r="28" spans="1:5" ht="15" customHeight="1">
      <c r="A28" s="139" t="s">
        <v>28</v>
      </c>
      <c r="B28" s="139"/>
      <c r="C28" s="139"/>
      <c r="D28" s="139"/>
      <c r="E28" s="139"/>
    </row>
  </sheetData>
  <sheetProtection/>
  <protectedRanges>
    <protectedRange password="CC63" sqref="D19:H25" name="範囲3_2"/>
    <protectedRange password="CC63" sqref="D11:H17" name="範囲2_1"/>
    <protectedRange password="CC63" sqref="D2:H9" name="範囲1_1"/>
  </protectedRanges>
  <mergeCells count="32">
    <mergeCell ref="A1:I1"/>
    <mergeCell ref="H2:I2"/>
    <mergeCell ref="D5:D6"/>
    <mergeCell ref="E5:E6"/>
    <mergeCell ref="F5:F6"/>
    <mergeCell ref="G5:G6"/>
    <mergeCell ref="H5:H6"/>
    <mergeCell ref="I5:I6"/>
    <mergeCell ref="B21:C21"/>
    <mergeCell ref="B22:C22"/>
    <mergeCell ref="B23:C23"/>
    <mergeCell ref="B24:C24"/>
    <mergeCell ref="B12:C12"/>
    <mergeCell ref="B13:C13"/>
    <mergeCell ref="B14:C14"/>
    <mergeCell ref="B15:C15"/>
    <mergeCell ref="A7:A18"/>
    <mergeCell ref="B7:C7"/>
    <mergeCell ref="B8:C8"/>
    <mergeCell ref="B9:C9"/>
    <mergeCell ref="B10:C10"/>
    <mergeCell ref="B11:C11"/>
    <mergeCell ref="B25:C25"/>
    <mergeCell ref="B26:C26"/>
    <mergeCell ref="A27:E27"/>
    <mergeCell ref="A28:E28"/>
    <mergeCell ref="B16:C16"/>
    <mergeCell ref="B17:C17"/>
    <mergeCell ref="B18:C18"/>
    <mergeCell ref="A19:A26"/>
    <mergeCell ref="B19:C19"/>
    <mergeCell ref="B20:C20"/>
  </mergeCells>
  <printOptions horizontalCentered="1"/>
  <pageMargins left="0.3937007874015748" right="0.3937007874015748" top="1.08" bottom="0.51" header="0.2" footer="0.2"/>
  <pageSetup horizontalDpi="300" verticalDpi="300" orientation="landscape" paperSize="9" scale="10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">
      <selection activeCell="A14" sqref="A14"/>
    </sheetView>
  </sheetViews>
  <sheetFormatPr defaultColWidth="9.140625" defaultRowHeight="12"/>
  <cols>
    <col min="1" max="1" width="19.7109375" style="164" bestFit="1" customWidth="1"/>
    <col min="2" max="3" width="11.28125" style="164" bestFit="1" customWidth="1"/>
    <col min="4" max="16384" width="9.140625" style="164" customWidth="1"/>
  </cols>
  <sheetData>
    <row r="1" spans="1:4" ht="13.5">
      <c r="A1" s="165" t="s">
        <v>166</v>
      </c>
      <c r="B1" s="165" t="s">
        <v>165</v>
      </c>
      <c r="C1" s="165" t="s">
        <v>164</v>
      </c>
      <c r="D1" s="165" t="s">
        <v>2</v>
      </c>
    </row>
    <row r="2" spans="1:4" ht="13.5">
      <c r="A2" s="165" t="s">
        <v>68</v>
      </c>
      <c r="B2" s="165">
        <v>10010</v>
      </c>
      <c r="C2" s="165">
        <v>10</v>
      </c>
      <c r="D2" s="165">
        <v>1</v>
      </c>
    </row>
    <row r="3" spans="1:4" ht="13.5">
      <c r="A3" s="165" t="s">
        <v>69</v>
      </c>
      <c r="B3" s="165">
        <v>10020</v>
      </c>
      <c r="C3" s="165">
        <v>20</v>
      </c>
      <c r="D3" s="165">
        <v>2</v>
      </c>
    </row>
    <row r="4" spans="1:4" ht="13.5">
      <c r="A4" s="165" t="s">
        <v>70</v>
      </c>
      <c r="B4" s="165">
        <v>10030</v>
      </c>
      <c r="C4" s="165">
        <v>30</v>
      </c>
      <c r="D4" s="165">
        <v>3</v>
      </c>
    </row>
    <row r="5" spans="1:4" ht="13.5">
      <c r="A5" s="165" t="s">
        <v>71</v>
      </c>
      <c r="B5" s="165">
        <v>10040</v>
      </c>
      <c r="C5" s="165">
        <v>40</v>
      </c>
      <c r="D5" s="165">
        <v>4</v>
      </c>
    </row>
    <row r="6" spans="1:4" ht="13.5">
      <c r="A6" s="165" t="s">
        <v>163</v>
      </c>
      <c r="B6" s="165">
        <v>10050</v>
      </c>
      <c r="C6" s="165">
        <v>50</v>
      </c>
      <c r="D6" s="165">
        <v>5</v>
      </c>
    </row>
    <row r="7" spans="1:4" ht="13.5">
      <c r="A7" s="165" t="s">
        <v>72</v>
      </c>
      <c r="B7" s="165">
        <v>10060</v>
      </c>
      <c r="C7" s="165">
        <v>60</v>
      </c>
      <c r="D7" s="165">
        <v>6</v>
      </c>
    </row>
    <row r="8" spans="1:4" ht="13.5">
      <c r="A8" s="165" t="s">
        <v>73</v>
      </c>
      <c r="B8" s="165">
        <v>10070</v>
      </c>
      <c r="C8" s="165">
        <v>70</v>
      </c>
      <c r="D8" s="165">
        <v>7</v>
      </c>
    </row>
    <row r="9" spans="1:4" ht="13.5">
      <c r="A9" s="165" t="s">
        <v>74</v>
      </c>
      <c r="B9" s="165">
        <v>413</v>
      </c>
      <c r="C9" s="165">
        <v>80</v>
      </c>
      <c r="D9" s="165">
        <v>8</v>
      </c>
    </row>
    <row r="10" spans="1:4" ht="13.5">
      <c r="A10" s="165" t="s">
        <v>75</v>
      </c>
      <c r="B10" s="165">
        <v>10090</v>
      </c>
      <c r="C10" s="165">
        <v>90</v>
      </c>
      <c r="D10" s="165">
        <v>9</v>
      </c>
    </row>
    <row r="11" spans="1:4" ht="13.5">
      <c r="A11" s="165" t="s">
        <v>76</v>
      </c>
      <c r="B11" s="165">
        <v>10100</v>
      </c>
      <c r="C11" s="165">
        <v>100</v>
      </c>
      <c r="D11" s="165">
        <v>10</v>
      </c>
    </row>
    <row r="12" spans="1:4" ht="13.5">
      <c r="A12" s="165" t="s">
        <v>77</v>
      </c>
      <c r="B12" s="165">
        <v>412</v>
      </c>
      <c r="C12" s="165">
        <v>110</v>
      </c>
      <c r="D12" s="165">
        <v>11</v>
      </c>
    </row>
    <row r="13" spans="1:4" ht="13.5">
      <c r="A13" s="165" t="s">
        <v>78</v>
      </c>
      <c r="B13" s="165">
        <v>10120</v>
      </c>
      <c r="C13" s="165">
        <v>120</v>
      </c>
      <c r="D13" s="165">
        <v>12</v>
      </c>
    </row>
    <row r="14" spans="1:4" ht="13.5">
      <c r="A14" s="165" t="s">
        <v>162</v>
      </c>
      <c r="B14" s="165">
        <v>10130</v>
      </c>
      <c r="C14" s="165">
        <v>130</v>
      </c>
      <c r="D14" s="165">
        <v>13</v>
      </c>
    </row>
    <row r="15" spans="1:4" ht="13.5">
      <c r="A15" s="165" t="s">
        <v>79</v>
      </c>
      <c r="B15" s="165">
        <v>10140</v>
      </c>
      <c r="C15" s="165">
        <v>140</v>
      </c>
      <c r="D15" s="165">
        <v>14</v>
      </c>
    </row>
    <row r="16" spans="1:4" ht="13.5">
      <c r="A16" s="165" t="s">
        <v>80</v>
      </c>
      <c r="B16" s="165">
        <v>410</v>
      </c>
      <c r="C16" s="165">
        <v>150</v>
      </c>
      <c r="D16" s="165">
        <v>15</v>
      </c>
    </row>
    <row r="17" spans="1:4" ht="13.5">
      <c r="A17" s="165" t="s">
        <v>161</v>
      </c>
      <c r="B17" s="165">
        <v>10160</v>
      </c>
      <c r="C17" s="165">
        <v>160</v>
      </c>
      <c r="D17" s="165">
        <v>16</v>
      </c>
    </row>
    <row r="18" spans="1:4" ht="13.5">
      <c r="A18" s="165" t="s">
        <v>81</v>
      </c>
      <c r="B18" s="165">
        <v>10170</v>
      </c>
      <c r="C18" s="165">
        <v>170</v>
      </c>
      <c r="D18" s="165">
        <v>17</v>
      </c>
    </row>
    <row r="19" spans="1:4" ht="13.5">
      <c r="A19" s="165" t="s">
        <v>82</v>
      </c>
      <c r="B19" s="165">
        <v>10180</v>
      </c>
      <c r="C19" s="165">
        <v>180</v>
      </c>
      <c r="D19" s="165">
        <v>18</v>
      </c>
    </row>
    <row r="20" spans="1:4" ht="13.5">
      <c r="A20" s="165" t="s">
        <v>83</v>
      </c>
      <c r="B20" s="165">
        <v>435</v>
      </c>
      <c r="C20" s="165">
        <v>190</v>
      </c>
      <c r="D20" s="165">
        <v>19</v>
      </c>
    </row>
    <row r="21" spans="1:4" ht="13.5">
      <c r="A21" s="165" t="s">
        <v>84</v>
      </c>
      <c r="B21" s="165">
        <v>420</v>
      </c>
      <c r="C21" s="165">
        <v>200</v>
      </c>
      <c r="D21" s="165">
        <v>20</v>
      </c>
    </row>
    <row r="22" spans="1:4" ht="13.5">
      <c r="A22" s="165" t="s">
        <v>85</v>
      </c>
      <c r="B22" s="165">
        <v>10210</v>
      </c>
      <c r="C22" s="165">
        <v>210</v>
      </c>
      <c r="D22" s="165">
        <v>21</v>
      </c>
    </row>
    <row r="23" spans="1:4" ht="13.5">
      <c r="A23" s="165" t="s">
        <v>86</v>
      </c>
      <c r="B23" s="165">
        <v>422</v>
      </c>
      <c r="C23" s="165">
        <v>220</v>
      </c>
      <c r="D23" s="165">
        <v>22</v>
      </c>
    </row>
    <row r="24" spans="1:4" ht="13.5">
      <c r="A24" s="165" t="s">
        <v>87</v>
      </c>
      <c r="B24" s="165">
        <v>429</v>
      </c>
      <c r="C24" s="165">
        <v>230</v>
      </c>
      <c r="D24" s="165">
        <v>23</v>
      </c>
    </row>
    <row r="25" spans="1:4" ht="13.5">
      <c r="A25" s="165" t="s">
        <v>88</v>
      </c>
      <c r="B25" s="165">
        <v>10240</v>
      </c>
      <c r="C25" s="165">
        <v>240</v>
      </c>
      <c r="D25" s="165">
        <v>24</v>
      </c>
    </row>
    <row r="26" spans="1:4" ht="13.5">
      <c r="A26" s="165" t="s">
        <v>89</v>
      </c>
      <c r="B26" s="165">
        <v>425</v>
      </c>
      <c r="C26" s="165">
        <v>250</v>
      </c>
      <c r="D26" s="165">
        <v>25</v>
      </c>
    </row>
    <row r="27" spans="1:4" ht="13.5">
      <c r="A27" s="165" t="s">
        <v>90</v>
      </c>
      <c r="B27" s="165">
        <v>404</v>
      </c>
      <c r="C27" s="165">
        <v>270</v>
      </c>
      <c r="D27" s="165">
        <v>26</v>
      </c>
    </row>
    <row r="28" spans="1:4" ht="13.5">
      <c r="A28" s="165" t="s">
        <v>160</v>
      </c>
      <c r="B28" s="165">
        <v>10280</v>
      </c>
      <c r="C28" s="165">
        <v>280</v>
      </c>
      <c r="D28" s="165">
        <v>27</v>
      </c>
    </row>
    <row r="29" spans="1:4" ht="13.5">
      <c r="A29" s="165" t="s">
        <v>159</v>
      </c>
      <c r="B29" s="165">
        <v>10290</v>
      </c>
      <c r="C29" s="165">
        <v>290</v>
      </c>
      <c r="D29" s="165">
        <v>28</v>
      </c>
    </row>
    <row r="30" spans="1:4" ht="13.5">
      <c r="A30" s="165" t="s">
        <v>91</v>
      </c>
      <c r="B30" s="165">
        <v>428</v>
      </c>
      <c r="C30" s="165">
        <v>300</v>
      </c>
      <c r="D30" s="165">
        <v>29</v>
      </c>
    </row>
    <row r="31" spans="1:4" ht="13.5">
      <c r="A31" s="165" t="s">
        <v>92</v>
      </c>
      <c r="B31" s="165">
        <v>10310</v>
      </c>
      <c r="C31" s="165">
        <v>310</v>
      </c>
      <c r="D31" s="165">
        <v>30</v>
      </c>
    </row>
    <row r="32" spans="1:4" ht="13.5">
      <c r="A32" s="165" t="s">
        <v>93</v>
      </c>
      <c r="B32" s="165">
        <v>430</v>
      </c>
      <c r="C32" s="165">
        <v>320</v>
      </c>
      <c r="D32" s="165">
        <v>31</v>
      </c>
    </row>
    <row r="33" spans="1:4" ht="13.5">
      <c r="A33" s="165" t="s">
        <v>158</v>
      </c>
      <c r="B33" s="165">
        <v>10330</v>
      </c>
      <c r="C33" s="165">
        <v>330</v>
      </c>
      <c r="D33" s="165">
        <v>32</v>
      </c>
    </row>
    <row r="34" spans="1:4" ht="13.5">
      <c r="A34" s="165" t="s">
        <v>94</v>
      </c>
      <c r="B34" s="165">
        <v>402</v>
      </c>
      <c r="C34" s="165">
        <v>340</v>
      </c>
      <c r="D34" s="165">
        <v>33</v>
      </c>
    </row>
    <row r="35" spans="1:4" ht="13.5">
      <c r="A35" s="165" t="s">
        <v>95</v>
      </c>
      <c r="B35" s="165">
        <v>417</v>
      </c>
      <c r="C35" s="165">
        <v>350</v>
      </c>
      <c r="D35" s="165">
        <v>34</v>
      </c>
    </row>
    <row r="36" spans="1:4" ht="13.5">
      <c r="A36" s="165" t="s">
        <v>96</v>
      </c>
      <c r="B36" s="165">
        <v>10360</v>
      </c>
      <c r="C36" s="165">
        <v>360</v>
      </c>
      <c r="D36" s="165">
        <v>35</v>
      </c>
    </row>
    <row r="37" spans="1:4" ht="13.5">
      <c r="A37" s="165" t="s">
        <v>97</v>
      </c>
      <c r="B37" s="165">
        <v>10370</v>
      </c>
      <c r="C37" s="165">
        <v>370</v>
      </c>
      <c r="D37" s="165">
        <v>36</v>
      </c>
    </row>
    <row r="38" spans="1:4" ht="13.5">
      <c r="A38" s="165" t="s">
        <v>98</v>
      </c>
      <c r="B38" s="165">
        <v>10380</v>
      </c>
      <c r="C38" s="165">
        <v>380</v>
      </c>
      <c r="D38" s="165">
        <v>37</v>
      </c>
    </row>
    <row r="39" spans="1:4" ht="13.5">
      <c r="A39" s="165" t="s">
        <v>99</v>
      </c>
      <c r="B39" s="165">
        <v>409</v>
      </c>
      <c r="C39" s="165">
        <v>390</v>
      </c>
      <c r="D39" s="165">
        <v>38</v>
      </c>
    </row>
    <row r="40" spans="1:4" ht="13.5">
      <c r="A40" s="165" t="s">
        <v>100</v>
      </c>
      <c r="B40" s="165">
        <v>10400</v>
      </c>
      <c r="C40" s="165">
        <v>400</v>
      </c>
      <c r="D40" s="165">
        <v>39</v>
      </c>
    </row>
    <row r="41" spans="1:4" ht="13.5">
      <c r="A41" s="165" t="s">
        <v>101</v>
      </c>
      <c r="B41" s="165">
        <v>10410</v>
      </c>
      <c r="C41" s="165">
        <v>410</v>
      </c>
      <c r="D41" s="165">
        <v>40</v>
      </c>
    </row>
    <row r="42" spans="1:4" ht="13.5">
      <c r="A42" s="165" t="s">
        <v>102</v>
      </c>
      <c r="B42" s="165">
        <v>10420</v>
      </c>
      <c r="C42" s="165">
        <v>420</v>
      </c>
      <c r="D42" s="165">
        <v>41</v>
      </c>
    </row>
    <row r="43" spans="1:4" ht="13.5">
      <c r="A43" s="165" t="s">
        <v>103</v>
      </c>
      <c r="B43" s="165">
        <v>10440</v>
      </c>
      <c r="C43" s="165">
        <v>440</v>
      </c>
      <c r="D43" s="165">
        <v>42</v>
      </c>
    </row>
    <row r="44" spans="1:4" ht="13.5">
      <c r="A44" s="165" t="s">
        <v>104</v>
      </c>
      <c r="B44" s="165">
        <v>407</v>
      </c>
      <c r="C44" s="165">
        <v>450</v>
      </c>
      <c r="D44" s="165">
        <v>43</v>
      </c>
    </row>
    <row r="45" spans="1:4" ht="13.5">
      <c r="A45" s="165" t="s">
        <v>105</v>
      </c>
      <c r="B45" s="165">
        <v>10460</v>
      </c>
      <c r="C45" s="165">
        <v>460</v>
      </c>
      <c r="D45" s="165">
        <v>44</v>
      </c>
    </row>
    <row r="46" spans="1:4" ht="13.5">
      <c r="A46" s="165" t="s">
        <v>106</v>
      </c>
      <c r="B46" s="165">
        <v>10470</v>
      </c>
      <c r="C46" s="165">
        <v>470</v>
      </c>
      <c r="D46" s="165">
        <v>45</v>
      </c>
    </row>
    <row r="47" spans="1:4" ht="13.5">
      <c r="A47" s="165" t="s">
        <v>157</v>
      </c>
      <c r="B47" s="165">
        <v>10480</v>
      </c>
      <c r="C47" s="165">
        <v>480</v>
      </c>
      <c r="D47" s="165">
        <v>46</v>
      </c>
    </row>
    <row r="48" spans="1:4" ht="13.5">
      <c r="A48" s="165" t="s">
        <v>107</v>
      </c>
      <c r="B48" s="165">
        <v>432</v>
      </c>
      <c r="C48" s="165">
        <v>490</v>
      </c>
      <c r="D48" s="165">
        <v>47</v>
      </c>
    </row>
    <row r="49" spans="1:4" ht="13.5">
      <c r="A49" s="165" t="s">
        <v>108</v>
      </c>
      <c r="B49" s="165">
        <v>433</v>
      </c>
      <c r="C49" s="165">
        <v>500</v>
      </c>
      <c r="D49" s="165">
        <v>48</v>
      </c>
    </row>
    <row r="50" spans="1:4" ht="13.5">
      <c r="A50" s="165" t="s">
        <v>109</v>
      </c>
      <c r="B50" s="165">
        <v>10510</v>
      </c>
      <c r="C50" s="165">
        <v>510</v>
      </c>
      <c r="D50" s="165">
        <v>49</v>
      </c>
    </row>
    <row r="51" spans="1:4" ht="13.5">
      <c r="A51" s="165" t="s">
        <v>110</v>
      </c>
      <c r="B51" s="165">
        <v>403</v>
      </c>
      <c r="C51" s="165">
        <v>520</v>
      </c>
      <c r="D51" s="165">
        <v>50</v>
      </c>
    </row>
    <row r="52" spans="1:4" ht="13.5">
      <c r="A52" s="165" t="s">
        <v>111</v>
      </c>
      <c r="B52" s="165">
        <v>436</v>
      </c>
      <c r="C52" s="165">
        <v>530</v>
      </c>
      <c r="D52" s="165">
        <v>51</v>
      </c>
    </row>
    <row r="53" spans="1:4" ht="13.5">
      <c r="A53" s="165" t="s">
        <v>112</v>
      </c>
      <c r="B53" s="165">
        <v>426</v>
      </c>
      <c r="C53" s="165">
        <v>540</v>
      </c>
      <c r="D53" s="165">
        <v>52</v>
      </c>
    </row>
    <row r="54" spans="1:4" ht="13.5">
      <c r="A54" s="165" t="s">
        <v>113</v>
      </c>
      <c r="B54" s="165">
        <v>415</v>
      </c>
      <c r="C54" s="165">
        <v>550</v>
      </c>
      <c r="D54" s="165">
        <v>53</v>
      </c>
    </row>
    <row r="55" spans="1:4" ht="13.5">
      <c r="A55" s="165" t="s">
        <v>114</v>
      </c>
      <c r="B55" s="165">
        <v>401</v>
      </c>
      <c r="C55" s="165">
        <v>560</v>
      </c>
      <c r="D55" s="165">
        <v>54</v>
      </c>
    </row>
    <row r="56" spans="1:4" ht="13.5">
      <c r="A56" s="165" t="s">
        <v>167</v>
      </c>
      <c r="B56" s="165">
        <v>10570</v>
      </c>
      <c r="C56" s="165">
        <v>570</v>
      </c>
      <c r="D56" s="165">
        <v>55</v>
      </c>
    </row>
    <row r="57" spans="1:4" ht="13.5">
      <c r="A57" s="165" t="s">
        <v>115</v>
      </c>
      <c r="B57" s="165">
        <v>10580</v>
      </c>
      <c r="C57" s="165">
        <v>580</v>
      </c>
      <c r="D57" s="165">
        <v>56</v>
      </c>
    </row>
    <row r="58" spans="1:4" ht="13.5">
      <c r="A58" s="165" t="s">
        <v>116</v>
      </c>
      <c r="B58" s="165">
        <v>10590</v>
      </c>
      <c r="C58" s="165">
        <v>590</v>
      </c>
      <c r="D58" s="165">
        <v>57</v>
      </c>
    </row>
    <row r="59" spans="1:4" ht="13.5">
      <c r="A59" s="165" t="s">
        <v>156</v>
      </c>
      <c r="B59" s="165">
        <v>10600</v>
      </c>
      <c r="C59" s="165">
        <v>600</v>
      </c>
      <c r="D59" s="165">
        <v>58</v>
      </c>
    </row>
    <row r="60" spans="1:4" ht="13.5">
      <c r="A60" s="165" t="s">
        <v>117</v>
      </c>
      <c r="B60" s="165">
        <v>10610</v>
      </c>
      <c r="C60" s="165">
        <v>610</v>
      </c>
      <c r="D60" s="165">
        <v>59</v>
      </c>
    </row>
    <row r="61" spans="1:4" ht="13.5">
      <c r="A61" s="165" t="s">
        <v>118</v>
      </c>
      <c r="B61" s="165">
        <v>424</v>
      </c>
      <c r="C61" s="165">
        <v>620</v>
      </c>
      <c r="D61" s="165">
        <v>60</v>
      </c>
    </row>
    <row r="62" spans="1:4" ht="13.5">
      <c r="A62" s="165" t="s">
        <v>119</v>
      </c>
      <c r="B62" s="165">
        <v>439</v>
      </c>
      <c r="C62" s="165">
        <v>630</v>
      </c>
      <c r="D62" s="165">
        <v>61</v>
      </c>
    </row>
    <row r="63" spans="1:4" ht="13.5">
      <c r="A63" s="165" t="s">
        <v>120</v>
      </c>
      <c r="B63" s="165">
        <v>10640</v>
      </c>
      <c r="C63" s="165">
        <v>640</v>
      </c>
      <c r="D63" s="165">
        <v>62</v>
      </c>
    </row>
    <row r="64" spans="1:4" ht="13.5">
      <c r="A64" s="165" t="s">
        <v>121</v>
      </c>
      <c r="B64" s="165">
        <v>418</v>
      </c>
      <c r="C64" s="165">
        <v>650</v>
      </c>
      <c r="D64" s="165">
        <v>63</v>
      </c>
    </row>
    <row r="65" spans="1:4" ht="13.5">
      <c r="A65" s="165" t="s">
        <v>122</v>
      </c>
      <c r="B65" s="165">
        <v>421</v>
      </c>
      <c r="C65" s="165">
        <v>660</v>
      </c>
      <c r="D65" s="165">
        <v>64</v>
      </c>
    </row>
    <row r="66" spans="1:4" ht="13.5">
      <c r="A66" s="165" t="s">
        <v>123</v>
      </c>
      <c r="B66" s="165">
        <v>434</v>
      </c>
      <c r="C66" s="165">
        <v>680</v>
      </c>
      <c r="D66" s="165">
        <v>65</v>
      </c>
    </row>
    <row r="67" spans="1:4" ht="13.5">
      <c r="A67" s="165" t="s">
        <v>124</v>
      </c>
      <c r="B67" s="165">
        <v>10690</v>
      </c>
      <c r="C67" s="165">
        <v>690</v>
      </c>
      <c r="D67" s="165">
        <v>66</v>
      </c>
    </row>
    <row r="68" spans="1:4" ht="13.5">
      <c r="A68" s="165" t="s">
        <v>125</v>
      </c>
      <c r="B68" s="165">
        <v>408</v>
      </c>
      <c r="C68" s="165">
        <v>700</v>
      </c>
      <c r="D68" s="165">
        <v>67</v>
      </c>
    </row>
    <row r="69" spans="1:4" ht="13.5">
      <c r="A69" s="165" t="s">
        <v>126</v>
      </c>
      <c r="B69" s="165">
        <v>406</v>
      </c>
      <c r="C69" s="165">
        <v>710</v>
      </c>
      <c r="D69" s="165">
        <v>68</v>
      </c>
    </row>
    <row r="70" spans="1:4" ht="13.5">
      <c r="A70" s="165" t="s">
        <v>127</v>
      </c>
      <c r="B70" s="165">
        <v>10720</v>
      </c>
      <c r="C70" s="165">
        <v>720</v>
      </c>
      <c r="D70" s="165">
        <v>69</v>
      </c>
    </row>
    <row r="71" spans="1:4" ht="13.5">
      <c r="A71" s="165" t="s">
        <v>128</v>
      </c>
      <c r="B71" s="165">
        <v>431</v>
      </c>
      <c r="C71" s="165">
        <v>730</v>
      </c>
      <c r="D71" s="165">
        <v>70</v>
      </c>
    </row>
    <row r="72" spans="1:4" ht="13.5">
      <c r="A72" s="165" t="s">
        <v>129</v>
      </c>
      <c r="B72" s="165">
        <v>10740</v>
      </c>
      <c r="C72" s="165">
        <v>740</v>
      </c>
      <c r="D72" s="165">
        <v>71</v>
      </c>
    </row>
    <row r="73" spans="1:4" ht="13.5">
      <c r="A73" s="165" t="s">
        <v>130</v>
      </c>
      <c r="B73" s="165">
        <v>10750</v>
      </c>
      <c r="C73" s="165">
        <v>750</v>
      </c>
      <c r="D73" s="165">
        <v>72</v>
      </c>
    </row>
    <row r="74" spans="1:4" ht="13.5">
      <c r="A74" s="165" t="s">
        <v>131</v>
      </c>
      <c r="B74" s="165">
        <v>10760</v>
      </c>
      <c r="C74" s="165">
        <v>760</v>
      </c>
      <c r="D74" s="165">
        <v>73</v>
      </c>
    </row>
    <row r="75" spans="1:4" ht="13.5">
      <c r="A75" s="165" t="s">
        <v>132</v>
      </c>
      <c r="B75" s="165">
        <v>10770</v>
      </c>
      <c r="C75" s="165">
        <v>770</v>
      </c>
      <c r="D75" s="165">
        <v>74</v>
      </c>
    </row>
    <row r="76" spans="1:4" ht="13.5">
      <c r="A76" s="165" t="s">
        <v>133</v>
      </c>
      <c r="B76" s="165">
        <v>10780</v>
      </c>
      <c r="C76" s="165">
        <v>780</v>
      </c>
      <c r="D76" s="165">
        <v>75</v>
      </c>
    </row>
    <row r="77" spans="1:4" ht="13.5">
      <c r="A77" s="165" t="s">
        <v>155</v>
      </c>
      <c r="B77" s="165">
        <v>10790</v>
      </c>
      <c r="C77" s="165">
        <v>790</v>
      </c>
      <c r="D77" s="165">
        <v>76</v>
      </c>
    </row>
    <row r="78" spans="1:4" ht="13.5">
      <c r="A78" s="165" t="s">
        <v>134</v>
      </c>
      <c r="B78" s="165">
        <v>10850</v>
      </c>
      <c r="C78" s="165">
        <v>850</v>
      </c>
      <c r="D78" s="165">
        <v>77</v>
      </c>
    </row>
    <row r="79" spans="1:4" ht="13.5">
      <c r="A79" s="165" t="s">
        <v>154</v>
      </c>
      <c r="B79" s="165">
        <v>10860</v>
      </c>
      <c r="C79" s="165">
        <v>860</v>
      </c>
      <c r="D79" s="165">
        <v>78</v>
      </c>
    </row>
  </sheetData>
  <sheetProtection sheet="1"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2019-05-22T15:11:49Z</cp:lastPrinted>
  <dcterms:created xsi:type="dcterms:W3CDTF">2001-08-09T02:16:28Z</dcterms:created>
  <dcterms:modified xsi:type="dcterms:W3CDTF">2019-05-24T16:19:16Z</dcterms:modified>
  <cp:category/>
  <cp:version/>
  <cp:contentType/>
  <cp:contentStatus/>
</cp:coreProperties>
</file>