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日前" sheetId="1" r:id="rId1"/>
  </sheets>
  <definedNames>
    <definedName name="_xlnm.Print_Area" localSheetId="0">'１日前'!$A$1:$J$94</definedName>
  </definedNames>
  <calcPr fullCalcOnLoad="1"/>
</workbook>
</file>

<file path=xl/sharedStrings.xml><?xml version="1.0" encoding="utf-8"?>
<sst xmlns="http://schemas.openxmlformats.org/spreadsheetml/2006/main" count="110" uniqueCount="102">
  <si>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</si>
  <si>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</si>
  <si>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</si>
  <si>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</si>
  <si>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</si>
  <si>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</si>
  <si>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</si>
  <si>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</si>
  <si>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</si>
  <si>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</si>
  <si>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</si>
  <si>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</si>
  <si>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</si>
  <si>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</si>
  <si>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</si>
  <si>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</si>
  <si>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</si>
  <si>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</si>
  <si>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</si>
  <si>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</si>
  <si>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</si>
  <si>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</si>
  <si>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</si>
  <si>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</si>
  <si>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</si>
  <si>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</si>
  <si>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</si>
  <si>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</si>
  <si>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</si>
  <si>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</si>
  <si>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</si>
  <si>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</si>
  <si>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</si>
  <si>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</si>
  <si>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</si>
  <si>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</si>
  <si>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</si>
  <si>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</si>
  <si>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</si>
  <si>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</si>
  <si>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</si>
  <si>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</si>
  <si>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</si>
  <si>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</si>
  <si>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</si>
  <si>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</si>
  <si>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</si>
  <si>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</si>
  <si>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</si>
  <si>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</si>
  <si>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</si>
  <si>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</si>
  <si>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</si>
  <si>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</si>
  <si>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</si>
  <si>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</si>
  <si>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</si>
  <si>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</si>
  <si>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</si>
  <si>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</si>
  <si>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</si>
  <si>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</si>
  <si>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</si>
  <si>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</si>
  <si>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</si>
  <si>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</si>
  <si>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</si>
  <si>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</si>
  <si>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</si>
  <si>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</si>
  <si>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</si>
  <si>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</si>
  <si>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</si>
  <si>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</si>
  <si>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</si>
  <si>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</si>
  <si>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</si>
  <si>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</si>
  <si>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</si>
  <si>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</si>
  <si>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</si>
  <si>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</si>
  <si>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</si>
  <si>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</si>
  <si>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</si>
  <si>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</si>
  <si>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</si>
  <si>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</si>
  <si>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</si>
  <si>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</si>
  <si>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</si>
  <si>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</si>
  <si>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</si>
  <si>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</si>
  <si>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</si>
  <si>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</si>
  <si>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</si>
  <si>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</si>
  <si>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</si>
  <si>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今回（R４）参議院大阪府選出議員選挙
７月９日現在（６／23～７／９）</t>
  </si>
  <si>
    <t>前回（R１）参議院大阪府選出議員選挙
７月20日現在（７／５～７／20）</t>
  </si>
  <si>
    <t>期日前投票者数・不在者投票者数調べ(選挙期日１日前）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</si>
</sst>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right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3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 applyProtection="1">
      <alignment vertical="center"/>
      <protection locked="0"/>
    </xf>
    <xf numFmtId="179" fontId="45" fillId="0" borderId="26" xfId="62" applyNumberFormat="1" applyFont="1" applyFill="1" applyBorder="1" applyAlignment="1" applyProtection="1">
      <alignment horizontal="right"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>
      <alignment horizontal="right" vertical="center"/>
      <protection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horizontal="right" vertical="center"/>
      <protection/>
    </xf>
    <xf numFmtId="179" fontId="44" fillId="0" borderId="33" xfId="62" applyNumberFormat="1" applyFont="1" applyFill="1" applyBorder="1" applyAlignment="1">
      <alignment horizontal="center" vertical="center"/>
      <protection/>
    </xf>
    <xf numFmtId="179" fontId="45" fillId="0" borderId="34" xfId="62" applyNumberFormat="1" applyFont="1" applyFill="1" applyBorder="1" applyAlignment="1" applyProtection="1">
      <alignment horizontal="right" vertical="center"/>
      <protection locked="0"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3" applyNumberFormat="1" applyFont="1" applyFill="1" applyBorder="1" applyAlignment="1">
      <alignment horizontal="right" vertical="center"/>
      <protection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4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4" fillId="0" borderId="39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0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vertical="center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3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4" fillId="0" borderId="41" xfId="62" applyNumberFormat="1" applyFont="1" applyFill="1" applyBorder="1" applyAlignment="1">
      <alignment horizontal="center" vertical="center"/>
      <protection/>
    </xf>
    <xf numFmtId="179" fontId="45" fillId="0" borderId="42" xfId="62" applyNumberFormat="1" applyFont="1" applyFill="1" applyBorder="1" applyAlignment="1" applyProtection="1">
      <alignment vertical="center"/>
      <protection locked="0"/>
    </xf>
    <xf numFmtId="179" fontId="45" fillId="0" borderId="43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5" xfId="62" applyNumberFormat="1" applyFont="1" applyFill="1" applyBorder="1" applyAlignment="1">
      <alignment vertical="center"/>
      <protection/>
    </xf>
    <xf numFmtId="179" fontId="45" fillId="0" borderId="44" xfId="62" applyNumberFormat="1" applyFont="1" applyFill="1" applyBorder="1" applyAlignment="1">
      <alignment vertical="center"/>
      <protection/>
    </xf>
    <xf numFmtId="179" fontId="45" fillId="0" borderId="34" xfId="62" applyNumberFormat="1" applyFont="1" applyFill="1" applyBorder="1" applyAlignment="1" applyProtection="1">
      <alignment vertical="center"/>
      <protection locked="0"/>
    </xf>
    <xf numFmtId="179" fontId="45" fillId="0" borderId="36" xfId="63" applyNumberFormat="1" applyFont="1" applyFill="1" applyBorder="1" applyAlignment="1">
      <alignment vertical="center"/>
      <protection/>
    </xf>
    <xf numFmtId="179" fontId="45" fillId="0" borderId="37" xfId="63" applyNumberFormat="1" applyFont="1" applyFill="1" applyBorder="1" applyAlignment="1">
      <alignment vertical="center"/>
      <protection/>
    </xf>
    <xf numFmtId="179" fontId="44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7" xfId="62" applyNumberFormat="1" applyFont="1" applyFill="1" applyBorder="1" applyAlignment="1">
      <alignment vertical="center"/>
      <protection/>
    </xf>
    <xf numFmtId="179" fontId="45" fillId="0" borderId="48" xfId="63" applyNumberFormat="1" applyFont="1" applyFill="1" applyBorder="1" applyAlignment="1">
      <alignment vertical="center"/>
      <protection/>
    </xf>
    <xf numFmtId="179" fontId="45" fillId="0" borderId="49" xfId="63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3" xfId="61" applyNumberFormat="1" applyFont="1" applyFill="1" applyBorder="1" applyAlignment="1" applyProtection="1">
      <alignment vertical="center"/>
      <protection/>
    </xf>
    <xf numFmtId="179" fontId="45" fillId="0" borderId="34" xfId="49" applyNumberFormat="1" applyFont="1" applyFill="1" applyBorder="1" applyAlignment="1" applyProtection="1">
      <alignment horizontal="right" vertical="center"/>
      <protection locked="0"/>
    </xf>
    <xf numFmtId="179" fontId="45" fillId="0" borderId="31" xfId="49" applyNumberFormat="1" applyFont="1" applyFill="1" applyBorder="1" applyAlignment="1" applyProtection="1">
      <alignment horizontal="right" vertical="center"/>
      <protection locked="0"/>
    </xf>
    <xf numFmtId="179" fontId="45" fillId="0" borderId="50" xfId="49" applyNumberFormat="1" applyFont="1" applyFill="1" applyBorder="1" applyAlignment="1">
      <alignment horizontal="right" vertical="center"/>
    </xf>
    <xf numFmtId="179" fontId="45" fillId="0" borderId="37" xfId="49" applyNumberFormat="1" applyFont="1" applyFill="1" applyBorder="1" applyAlignment="1">
      <alignment horizontal="right" vertical="center"/>
    </xf>
    <xf numFmtId="179" fontId="45" fillId="0" borderId="34" xfId="61" applyNumberFormat="1" applyFont="1" applyFill="1" applyBorder="1" applyAlignment="1" applyProtection="1">
      <alignment vertical="center"/>
      <protection/>
    </xf>
    <xf numFmtId="179" fontId="45" fillId="0" borderId="31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4" fillId="0" borderId="39" xfId="61" applyNumberFormat="1" applyFont="1" applyFill="1" applyBorder="1" applyAlignment="1" applyProtection="1">
      <alignment vertical="center"/>
      <protection/>
    </xf>
    <xf numFmtId="179" fontId="45" fillId="0" borderId="51" xfId="49" applyNumberFormat="1" applyFont="1" applyFill="1" applyBorder="1" applyAlignment="1" applyProtection="1">
      <alignment horizontal="right" vertical="center"/>
      <protection locked="0"/>
    </xf>
    <xf numFmtId="179" fontId="45" fillId="0" borderId="52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49" applyNumberFormat="1" applyFont="1" applyFill="1" applyBorder="1" applyAlignment="1">
      <alignment horizontal="right" vertical="center"/>
    </xf>
    <xf numFmtId="179" fontId="45" fillId="0" borderId="53" xfId="49" applyNumberFormat="1" applyFont="1" applyFill="1" applyBorder="1" applyAlignment="1">
      <alignment horizontal="right" vertical="center"/>
    </xf>
    <xf numFmtId="179" fontId="45" fillId="0" borderId="54" xfId="49" applyNumberFormat="1" applyFont="1" applyFill="1" applyBorder="1" applyAlignment="1">
      <alignment horizontal="right" vertical="center"/>
    </xf>
    <xf numFmtId="179" fontId="45" fillId="0" borderId="21" xfId="49" applyNumberFormat="1" applyFont="1" applyFill="1" applyBorder="1" applyAlignment="1">
      <alignment horizontal="right" vertical="center"/>
    </xf>
    <xf numFmtId="179" fontId="44" fillId="0" borderId="41" xfId="62" applyNumberFormat="1" applyFont="1" applyFill="1" applyBorder="1" applyAlignment="1">
      <alignment vertical="center"/>
      <protection/>
    </xf>
    <xf numFmtId="179" fontId="44" fillId="0" borderId="33" xfId="62" applyNumberFormat="1" applyFont="1" applyFill="1" applyBorder="1" applyAlignment="1">
      <alignment horizontal="left" vertical="center"/>
      <protection/>
    </xf>
    <xf numFmtId="179" fontId="44" fillId="0" borderId="39" xfId="62" applyNumberFormat="1" applyFont="1" applyFill="1" applyBorder="1" applyAlignment="1">
      <alignment horizontal="left" vertical="center"/>
      <protection/>
    </xf>
    <xf numFmtId="179" fontId="44" fillId="0" borderId="55" xfId="61" applyNumberFormat="1" applyFont="1" applyFill="1" applyBorder="1" applyAlignment="1" applyProtection="1">
      <alignment horizontal="center" vertical="center"/>
      <protection/>
    </xf>
    <xf numFmtId="179" fontId="45" fillId="0" borderId="56" xfId="49" applyNumberFormat="1" applyFont="1" applyFill="1" applyBorder="1" applyAlignment="1">
      <alignment horizontal="right" vertical="center"/>
    </xf>
    <xf numFmtId="179" fontId="45" fillId="0" borderId="57" xfId="49" applyNumberFormat="1" applyFont="1" applyFill="1" applyBorder="1" applyAlignment="1">
      <alignment horizontal="right" vertical="center"/>
    </xf>
    <xf numFmtId="179" fontId="45" fillId="0" borderId="58" xfId="49" applyNumberFormat="1" applyFont="1" applyFill="1" applyBorder="1" applyAlignment="1">
      <alignment horizontal="right" vertical="center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61" xfId="62" applyNumberFormat="1" applyFont="1" applyFill="1" applyBorder="1" applyAlignment="1">
      <alignment horizontal="center" vertical="center"/>
      <protection/>
    </xf>
    <xf numFmtId="179" fontId="45" fillId="0" borderId="62" xfId="62" applyNumberFormat="1" applyFont="1" applyFill="1" applyBorder="1" applyAlignment="1">
      <alignment horizontal="right" vertical="center"/>
      <protection/>
    </xf>
    <xf numFmtId="179" fontId="45" fillId="0" borderId="20" xfId="49" applyNumberFormat="1" applyFont="1" applyFill="1" applyBorder="1" applyAlignment="1">
      <alignment horizontal="right" vertical="center"/>
    </xf>
    <xf numFmtId="179" fontId="45" fillId="0" borderId="63" xfId="49" applyNumberFormat="1" applyFont="1" applyFill="1" applyBorder="1" applyAlignment="1">
      <alignment horizontal="right" vertical="center"/>
    </xf>
    <xf numFmtId="179" fontId="45" fillId="0" borderId="64" xfId="49" applyNumberFormat="1" applyFont="1" applyFill="1" applyBorder="1" applyAlignment="1">
      <alignment horizontal="right" vertical="center"/>
    </xf>
    <xf numFmtId="179" fontId="45" fillId="0" borderId="23" xfId="63" applyNumberFormat="1" applyFont="1" applyFill="1" applyBorder="1" applyAlignment="1">
      <alignment vertical="center"/>
      <protection/>
    </xf>
    <xf numFmtId="179" fontId="45" fillId="0" borderId="64" xfId="63" applyNumberFormat="1" applyFont="1" applyFill="1" applyBorder="1" applyAlignment="1">
      <alignment horizontal="right" vertical="center"/>
      <protection/>
    </xf>
    <xf numFmtId="179" fontId="45" fillId="0" borderId="64" xfId="63" applyNumberFormat="1" applyFont="1" applyFill="1" applyBorder="1" applyAlignment="1">
      <alignment vertical="center"/>
      <protection/>
    </xf>
    <xf numFmtId="179" fontId="45" fillId="0" borderId="65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59" xfId="63" applyNumberFormat="1" applyFont="1" applyFill="1" applyBorder="1" applyAlignment="1">
      <alignment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66" xfId="62" applyNumberFormat="1" applyFont="1" applyFill="1" applyBorder="1" applyAlignment="1">
      <alignment horizontal="center" vertical="center"/>
      <protection/>
    </xf>
    <xf numFmtId="179" fontId="44" fillId="0" borderId="67" xfId="62" applyNumberFormat="1" applyFont="1" applyFill="1" applyBorder="1" applyAlignment="1">
      <alignment horizontal="center" vertical="center"/>
      <protection/>
    </xf>
    <xf numFmtId="179" fontId="44" fillId="0" borderId="68" xfId="62" applyNumberFormat="1" applyFont="1" applyFill="1" applyBorder="1" applyAlignment="1">
      <alignment horizontal="center" vertical="center" wrapText="1"/>
      <protection/>
    </xf>
    <xf numFmtId="179" fontId="44" fillId="0" borderId="69" xfId="62" applyNumberFormat="1" applyFont="1" applyFill="1" applyBorder="1" applyAlignment="1">
      <alignment horizontal="center" vertical="center" wrapText="1"/>
      <protection/>
    </xf>
    <xf numFmtId="179" fontId="44" fillId="0" borderId="70" xfId="62" applyNumberFormat="1" applyFont="1" applyFill="1" applyBorder="1" applyAlignment="1">
      <alignment horizontal="center" vertical="center" wrapText="1"/>
      <protection/>
    </xf>
    <xf numFmtId="179" fontId="44" fillId="0" borderId="36" xfId="62" applyNumberFormat="1" applyFont="1" applyFill="1" applyBorder="1" applyAlignment="1">
      <alignment horizontal="center" vertical="center" wrapText="1"/>
      <protection/>
    </xf>
    <xf numFmtId="179" fontId="44" fillId="0" borderId="34" xfId="62" applyNumberFormat="1" applyFont="1" applyFill="1" applyBorder="1" applyAlignment="1">
      <alignment horizontal="center" vertical="center" wrapText="1"/>
      <protection/>
    </xf>
    <xf numFmtId="179" fontId="44" fillId="0" borderId="71" xfId="62" applyNumberFormat="1" applyFont="1" applyFill="1" applyBorder="1" applyAlignment="1">
      <alignment horizontal="center" vertical="center" wrapText="1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72" xfId="64" applyNumberFormat="1" applyFont="1" applyFill="1" applyBorder="1" applyAlignment="1">
      <alignment horizontal="center" vertical="center"/>
      <protection/>
    </xf>
    <xf numFmtId="179" fontId="44" fillId="0" borderId="29" xfId="64" applyNumberFormat="1" applyFont="1" applyFill="1" applyBorder="1" applyAlignment="1">
      <alignment horizontal="center" vertical="center"/>
      <protection/>
    </xf>
    <xf numFmtId="179" fontId="44" fillId="0" borderId="52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/>
      <protection/>
    </xf>
    <xf numFmtId="179" fontId="44" fillId="0" borderId="61" xfId="62" applyNumberFormat="1" applyFont="1" applyFill="1" applyBorder="1" applyAlignment="1">
      <alignment horizontal="center" vertical="center"/>
      <protection/>
    </xf>
    <xf numFmtId="179" fontId="44" fillId="0" borderId="74" xfId="62" applyNumberFormat="1" applyFont="1" applyFill="1" applyBorder="1" applyAlignment="1">
      <alignment horizontal="center" vertical="center" wrapText="1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2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75" zoomScaleNormal="75" zoomScaleSheetLayoutView="75" zoomScalePageLayoutView="0" workbookViewId="0" topLeftCell="A1">
      <selection activeCell="A1" sqref="A1:J1"/>
    </sheetView>
  </sheetViews>
  <sheetFormatPr defaultColWidth="8.796875" defaultRowHeight="15"/>
  <cols>
    <col min="1" max="1" width="18.09765625" style="2" customWidth="1"/>
    <col min="2" max="10" width="15.09765625" style="1" customWidth="1"/>
    <col min="11" max="11" width="9" style="1" customWidth="1"/>
    <col min="12" max="12" width="13.59765625" style="1" customWidth="1"/>
    <col min="13" max="16384" width="9" style="1" customWidth="1"/>
  </cols>
  <sheetData>
    <row r="1" spans="1:10" ht="33" customHeight="1">
      <c r="A1" s="106" t="s">
        <v>101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15.75" customHeight="1" thickBot="1"/>
    <row r="3" spans="1:19" ht="24.75" customHeight="1">
      <c r="A3" s="107" t="s">
        <v>98</v>
      </c>
      <c r="B3" s="126" t="s">
        <v>99</v>
      </c>
      <c r="C3" s="126"/>
      <c r="D3" s="126"/>
      <c r="E3" s="126"/>
      <c r="F3" s="126"/>
      <c r="G3" s="127"/>
      <c r="H3" s="109" t="s">
        <v>100</v>
      </c>
      <c r="I3" s="110"/>
      <c r="J3" s="111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>
      <c r="A4" s="108"/>
      <c r="B4" s="128"/>
      <c r="C4" s="128"/>
      <c r="D4" s="128"/>
      <c r="E4" s="128"/>
      <c r="F4" s="128"/>
      <c r="G4" s="129"/>
      <c r="H4" s="112"/>
      <c r="I4" s="113"/>
      <c r="J4" s="114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30" customHeight="1" thickTop="1">
      <c r="A5" s="108"/>
      <c r="B5" s="115" t="s">
        <v>68</v>
      </c>
      <c r="C5" s="116"/>
      <c r="D5" s="115" t="s">
        <v>69</v>
      </c>
      <c r="E5" s="117"/>
      <c r="F5" s="118" t="s">
        <v>75</v>
      </c>
      <c r="G5" s="119"/>
      <c r="H5" s="120" t="s">
        <v>71</v>
      </c>
      <c r="I5" s="122" t="s">
        <v>72</v>
      </c>
      <c r="J5" s="124" t="s">
        <v>73</v>
      </c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30" customHeight="1">
      <c r="A6" s="108"/>
      <c r="B6" s="5"/>
      <c r="C6" s="6" t="s">
        <v>74</v>
      </c>
      <c r="D6" s="5"/>
      <c r="E6" s="7" t="s">
        <v>74</v>
      </c>
      <c r="F6" s="8"/>
      <c r="G6" s="9" t="s">
        <v>74</v>
      </c>
      <c r="H6" s="121"/>
      <c r="I6" s="123"/>
      <c r="J6" s="125"/>
      <c r="K6" s="4"/>
      <c r="L6" s="4"/>
      <c r="M6" s="4"/>
      <c r="N6" s="4"/>
      <c r="O6" s="4"/>
      <c r="P6" s="4"/>
      <c r="Q6" s="4"/>
      <c r="R6" s="4"/>
      <c r="S6" s="4"/>
    </row>
    <row r="7" spans="1:19" s="2" customFormat="1" ht="15" customHeight="1" thickBot="1">
      <c r="A7" s="108"/>
      <c r="B7" s="10" t="s">
        <v>89</v>
      </c>
      <c r="C7" s="10" t="s">
        <v>90</v>
      </c>
      <c r="D7" s="10" t="s">
        <v>91</v>
      </c>
      <c r="E7" s="11" t="s">
        <v>92</v>
      </c>
      <c r="F7" s="8" t="s">
        <v>93</v>
      </c>
      <c r="G7" s="12" t="s">
        <v>94</v>
      </c>
      <c r="H7" s="92" t="s">
        <v>95</v>
      </c>
      <c r="I7" s="93" t="s">
        <v>96</v>
      </c>
      <c r="J7" s="94" t="s">
        <v>97</v>
      </c>
      <c r="K7" s="4"/>
      <c r="L7" s="4"/>
      <c r="M7" s="4"/>
      <c r="N7" s="4"/>
      <c r="O7" s="4"/>
      <c r="P7" s="4"/>
      <c r="Q7" s="4"/>
      <c r="R7" s="4"/>
      <c r="S7" s="4"/>
    </row>
    <row r="8" spans="1:19" ht="29.25" customHeight="1" thickBot="1" thickTop="1">
      <c r="A8" s="13" t="s">
        <v>0</v>
      </c>
      <c r="B8" s="14">
        <v>348600</v>
      </c>
      <c r="C8" s="14">
        <v>23</v>
      </c>
      <c r="D8" s="14">
        <v>11032</v>
      </c>
      <c r="E8" s="15">
        <v>1</v>
      </c>
      <c r="F8" s="16">
        <f aca="true" t="shared" si="0" ref="F8:F40">B8+D8</f>
        <v>359632</v>
      </c>
      <c r="G8" s="17">
        <f aca="true" t="shared" si="1" ref="G8:G40">C8+E8</f>
        <v>24</v>
      </c>
      <c r="H8" s="18">
        <v>302214</v>
      </c>
      <c r="I8" s="15">
        <v>10301</v>
      </c>
      <c r="J8" s="19">
        <f>H8+I8</f>
        <v>312515</v>
      </c>
      <c r="K8" s="3"/>
      <c r="L8" s="3"/>
      <c r="M8" s="3"/>
      <c r="N8" s="3"/>
      <c r="O8" s="3"/>
      <c r="P8" s="3"/>
      <c r="Q8" s="3"/>
      <c r="R8" s="3"/>
      <c r="S8" s="3"/>
    </row>
    <row r="9" spans="1:19" ht="29.25" customHeight="1" thickBot="1" thickTop="1">
      <c r="A9" s="13" t="s">
        <v>2</v>
      </c>
      <c r="B9" s="14">
        <v>112743</v>
      </c>
      <c r="C9" s="14">
        <v>11</v>
      </c>
      <c r="D9" s="14">
        <v>3630</v>
      </c>
      <c r="E9" s="15">
        <v>0</v>
      </c>
      <c r="F9" s="16">
        <f t="shared" si="0"/>
        <v>116373</v>
      </c>
      <c r="G9" s="17">
        <f t="shared" si="1"/>
        <v>11</v>
      </c>
      <c r="H9" s="18">
        <v>97163</v>
      </c>
      <c r="I9" s="15">
        <v>3240</v>
      </c>
      <c r="J9" s="19">
        <f aca="true" t="shared" si="2" ref="J9:J51">H9+I9</f>
        <v>100403</v>
      </c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Top="1">
      <c r="A10" s="20" t="s">
        <v>4</v>
      </c>
      <c r="B10" s="21">
        <v>23380</v>
      </c>
      <c r="C10" s="22">
        <v>1</v>
      </c>
      <c r="D10" s="21">
        <v>734</v>
      </c>
      <c r="E10" s="23">
        <v>0</v>
      </c>
      <c r="F10" s="24">
        <f t="shared" si="0"/>
        <v>24114</v>
      </c>
      <c r="G10" s="25">
        <f t="shared" si="1"/>
        <v>1</v>
      </c>
      <c r="H10" s="26">
        <v>22012</v>
      </c>
      <c r="I10" s="27">
        <v>637</v>
      </c>
      <c r="J10" s="28">
        <f t="shared" si="2"/>
        <v>22649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29.25" customHeight="1">
      <c r="A11" s="29" t="s">
        <v>6</v>
      </c>
      <c r="B11" s="21">
        <v>54760</v>
      </c>
      <c r="C11" s="30">
        <v>6</v>
      </c>
      <c r="D11" s="21">
        <v>1606</v>
      </c>
      <c r="E11" s="31">
        <v>0</v>
      </c>
      <c r="F11" s="32">
        <f t="shared" si="0"/>
        <v>56366</v>
      </c>
      <c r="G11" s="33">
        <f t="shared" si="1"/>
        <v>6</v>
      </c>
      <c r="H11" s="34">
        <v>47364</v>
      </c>
      <c r="I11" s="27">
        <v>1326</v>
      </c>
      <c r="J11" s="35">
        <f t="shared" si="2"/>
        <v>48690</v>
      </c>
      <c r="K11" s="3"/>
      <c r="L11" s="3"/>
      <c r="M11" s="3"/>
      <c r="N11" s="3"/>
      <c r="O11" s="3"/>
      <c r="P11" s="3"/>
      <c r="Q11" s="3"/>
      <c r="R11" s="36"/>
      <c r="S11" s="3"/>
    </row>
    <row r="12" spans="1:19" ht="29.25" customHeight="1">
      <c r="A12" s="29" t="s">
        <v>8</v>
      </c>
      <c r="B12" s="21">
        <v>14059</v>
      </c>
      <c r="C12" s="30">
        <v>1</v>
      </c>
      <c r="D12" s="21">
        <v>382</v>
      </c>
      <c r="E12" s="31">
        <v>0</v>
      </c>
      <c r="F12" s="32">
        <f t="shared" si="0"/>
        <v>14441</v>
      </c>
      <c r="G12" s="33">
        <f t="shared" si="1"/>
        <v>1</v>
      </c>
      <c r="H12" s="34">
        <v>12646</v>
      </c>
      <c r="I12" s="27">
        <v>372</v>
      </c>
      <c r="J12" s="35">
        <f t="shared" si="2"/>
        <v>13018</v>
      </c>
      <c r="K12" s="3"/>
      <c r="L12" s="3"/>
      <c r="M12" s="3"/>
      <c r="N12" s="3"/>
      <c r="O12" s="3"/>
      <c r="P12" s="3"/>
      <c r="Q12" s="3"/>
      <c r="R12" s="37"/>
      <c r="S12" s="3"/>
    </row>
    <row r="13" spans="1:19" ht="29.25" customHeight="1">
      <c r="A13" s="29" t="s">
        <v>10</v>
      </c>
      <c r="B13" s="21">
        <v>45455</v>
      </c>
      <c r="C13" s="30">
        <v>6</v>
      </c>
      <c r="D13" s="21">
        <v>1592</v>
      </c>
      <c r="E13" s="31">
        <v>1</v>
      </c>
      <c r="F13" s="32">
        <f t="shared" si="0"/>
        <v>47047</v>
      </c>
      <c r="G13" s="33">
        <f t="shared" si="1"/>
        <v>7</v>
      </c>
      <c r="H13" s="34">
        <v>39552</v>
      </c>
      <c r="I13" s="27">
        <v>1338</v>
      </c>
      <c r="J13" s="35">
        <f t="shared" si="2"/>
        <v>40890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29.25" customHeight="1">
      <c r="A14" s="29" t="s">
        <v>12</v>
      </c>
      <c r="B14" s="21">
        <v>9044</v>
      </c>
      <c r="C14" s="30">
        <v>2</v>
      </c>
      <c r="D14" s="21">
        <v>273</v>
      </c>
      <c r="E14" s="31">
        <v>0</v>
      </c>
      <c r="F14" s="32">
        <f t="shared" si="0"/>
        <v>9317</v>
      </c>
      <c r="G14" s="33">
        <f t="shared" si="1"/>
        <v>2</v>
      </c>
      <c r="H14" s="34">
        <v>7456</v>
      </c>
      <c r="I14" s="27">
        <v>256</v>
      </c>
      <c r="J14" s="35">
        <f t="shared" si="2"/>
        <v>7712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29.25" customHeight="1">
      <c r="A15" s="29" t="s">
        <v>13</v>
      </c>
      <c r="B15" s="21">
        <v>54802</v>
      </c>
      <c r="C15" s="30">
        <v>3</v>
      </c>
      <c r="D15" s="21">
        <v>1618</v>
      </c>
      <c r="E15" s="31">
        <v>0</v>
      </c>
      <c r="F15" s="32">
        <f t="shared" si="0"/>
        <v>56420</v>
      </c>
      <c r="G15" s="33">
        <f t="shared" si="1"/>
        <v>3</v>
      </c>
      <c r="H15" s="34">
        <v>41511</v>
      </c>
      <c r="I15" s="27">
        <v>1512</v>
      </c>
      <c r="J15" s="35">
        <f t="shared" si="2"/>
        <v>43023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29.25" customHeight="1">
      <c r="A16" s="29" t="s">
        <v>15</v>
      </c>
      <c r="B16" s="21">
        <v>12601</v>
      </c>
      <c r="C16" s="30">
        <v>0</v>
      </c>
      <c r="D16" s="21">
        <v>385</v>
      </c>
      <c r="E16" s="31">
        <v>2</v>
      </c>
      <c r="F16" s="32">
        <f t="shared" si="0"/>
        <v>12986</v>
      </c>
      <c r="G16" s="33">
        <f t="shared" si="1"/>
        <v>2</v>
      </c>
      <c r="H16" s="34">
        <v>10437</v>
      </c>
      <c r="I16" s="27">
        <v>365</v>
      </c>
      <c r="J16" s="35">
        <f t="shared" si="2"/>
        <v>10802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ht="29.25" customHeight="1">
      <c r="A17" s="29" t="s">
        <v>17</v>
      </c>
      <c r="B17" s="21">
        <v>18558</v>
      </c>
      <c r="C17" s="30">
        <v>0</v>
      </c>
      <c r="D17" s="21">
        <v>765</v>
      </c>
      <c r="E17" s="31">
        <v>0</v>
      </c>
      <c r="F17" s="32">
        <f t="shared" si="0"/>
        <v>19323</v>
      </c>
      <c r="G17" s="33">
        <f t="shared" si="1"/>
        <v>0</v>
      </c>
      <c r="H17" s="34">
        <v>15567</v>
      </c>
      <c r="I17" s="27">
        <v>744</v>
      </c>
      <c r="J17" s="35">
        <f t="shared" si="2"/>
        <v>16311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29.25" customHeight="1">
      <c r="A18" s="29" t="s">
        <v>19</v>
      </c>
      <c r="B18" s="21">
        <v>68810</v>
      </c>
      <c r="C18" s="30">
        <v>3</v>
      </c>
      <c r="D18" s="21">
        <v>2029</v>
      </c>
      <c r="E18" s="31">
        <v>0</v>
      </c>
      <c r="F18" s="32">
        <f t="shared" si="0"/>
        <v>70839</v>
      </c>
      <c r="G18" s="33">
        <f t="shared" si="1"/>
        <v>3</v>
      </c>
      <c r="H18" s="34">
        <v>59183</v>
      </c>
      <c r="I18" s="27">
        <v>1836</v>
      </c>
      <c r="J18" s="35">
        <f t="shared" si="2"/>
        <v>61019</v>
      </c>
      <c r="K18" s="3"/>
      <c r="L18" s="3"/>
      <c r="M18" s="3"/>
      <c r="N18" s="3"/>
      <c r="O18" s="3"/>
      <c r="P18" s="3"/>
      <c r="Q18" s="3"/>
      <c r="R18" s="3"/>
      <c r="S18" s="3"/>
    </row>
    <row r="19" spans="1:19" ht="29.25" customHeight="1">
      <c r="A19" s="29" t="s">
        <v>21</v>
      </c>
      <c r="B19" s="21">
        <v>46571</v>
      </c>
      <c r="C19" s="30">
        <v>1</v>
      </c>
      <c r="D19" s="21">
        <v>998</v>
      </c>
      <c r="E19" s="31">
        <v>0</v>
      </c>
      <c r="F19" s="32">
        <f t="shared" si="0"/>
        <v>47569</v>
      </c>
      <c r="G19" s="33">
        <f t="shared" si="1"/>
        <v>1</v>
      </c>
      <c r="H19" s="34">
        <v>30623</v>
      </c>
      <c r="I19" s="27">
        <v>968</v>
      </c>
      <c r="J19" s="35">
        <f t="shared" si="2"/>
        <v>31591</v>
      </c>
      <c r="K19" s="3"/>
      <c r="L19" s="3"/>
      <c r="M19" s="3"/>
      <c r="N19" s="3"/>
      <c r="O19" s="3"/>
      <c r="P19" s="3"/>
      <c r="Q19" s="3"/>
      <c r="R19" s="3"/>
      <c r="S19" s="3"/>
    </row>
    <row r="20" spans="1:19" ht="29.25" customHeight="1">
      <c r="A20" s="29" t="s">
        <v>23</v>
      </c>
      <c r="B20" s="21">
        <v>26788</v>
      </c>
      <c r="C20" s="30">
        <v>2</v>
      </c>
      <c r="D20" s="21">
        <v>1213</v>
      </c>
      <c r="E20" s="31">
        <v>0</v>
      </c>
      <c r="F20" s="32">
        <f t="shared" si="0"/>
        <v>28001</v>
      </c>
      <c r="G20" s="33">
        <f t="shared" si="1"/>
        <v>2</v>
      </c>
      <c r="H20" s="34">
        <v>20739</v>
      </c>
      <c r="I20" s="27">
        <v>1173</v>
      </c>
      <c r="J20" s="35">
        <f t="shared" si="2"/>
        <v>21912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29.25" customHeight="1">
      <c r="A21" s="29" t="s">
        <v>25</v>
      </c>
      <c r="B21" s="21">
        <v>14236</v>
      </c>
      <c r="C21" s="30">
        <v>0</v>
      </c>
      <c r="D21" s="21">
        <v>485</v>
      </c>
      <c r="E21" s="31">
        <v>0</v>
      </c>
      <c r="F21" s="32">
        <f t="shared" si="0"/>
        <v>14721</v>
      </c>
      <c r="G21" s="33">
        <f t="shared" si="1"/>
        <v>0</v>
      </c>
      <c r="H21" s="34">
        <v>12960</v>
      </c>
      <c r="I21" s="27">
        <v>447</v>
      </c>
      <c r="J21" s="35">
        <f t="shared" si="2"/>
        <v>13407</v>
      </c>
      <c r="K21" s="3"/>
      <c r="L21" s="3"/>
      <c r="M21" s="3"/>
      <c r="N21" s="3"/>
      <c r="O21" s="3"/>
      <c r="P21" s="3"/>
      <c r="Q21" s="3"/>
      <c r="R21" s="3"/>
      <c r="S21" s="3"/>
    </row>
    <row r="22" spans="1:19" ht="29.25" customHeight="1">
      <c r="A22" s="29" t="s">
        <v>27</v>
      </c>
      <c r="B22" s="21">
        <v>15652</v>
      </c>
      <c r="C22" s="30">
        <v>1</v>
      </c>
      <c r="D22" s="21">
        <v>566</v>
      </c>
      <c r="E22" s="31">
        <v>0</v>
      </c>
      <c r="F22" s="32">
        <f t="shared" si="0"/>
        <v>16218</v>
      </c>
      <c r="G22" s="33">
        <f t="shared" si="1"/>
        <v>1</v>
      </c>
      <c r="H22" s="34">
        <v>13184</v>
      </c>
      <c r="I22" s="27">
        <v>553</v>
      </c>
      <c r="J22" s="35">
        <f t="shared" si="2"/>
        <v>13737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ht="29.25" customHeight="1">
      <c r="A23" s="29" t="s">
        <v>29</v>
      </c>
      <c r="B23" s="21">
        <v>30378</v>
      </c>
      <c r="C23" s="30">
        <v>0</v>
      </c>
      <c r="D23" s="21">
        <v>1021</v>
      </c>
      <c r="E23" s="31">
        <v>3</v>
      </c>
      <c r="F23" s="32">
        <f t="shared" si="0"/>
        <v>31399</v>
      </c>
      <c r="G23" s="33">
        <f t="shared" si="1"/>
        <v>3</v>
      </c>
      <c r="H23" s="34">
        <v>27383</v>
      </c>
      <c r="I23" s="27">
        <v>1000</v>
      </c>
      <c r="J23" s="35">
        <f t="shared" si="2"/>
        <v>28383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 ht="29.25" customHeight="1">
      <c r="A24" s="29" t="s">
        <v>31</v>
      </c>
      <c r="B24" s="21">
        <v>17573</v>
      </c>
      <c r="C24" s="30">
        <v>3</v>
      </c>
      <c r="D24" s="21">
        <v>517</v>
      </c>
      <c r="E24" s="31">
        <v>0</v>
      </c>
      <c r="F24" s="32">
        <f t="shared" si="0"/>
        <v>18090</v>
      </c>
      <c r="G24" s="33">
        <f t="shared" si="1"/>
        <v>3</v>
      </c>
      <c r="H24" s="34">
        <v>15858</v>
      </c>
      <c r="I24" s="27">
        <v>572</v>
      </c>
      <c r="J24" s="35">
        <f t="shared" si="2"/>
        <v>16430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ht="29.25" customHeight="1">
      <c r="A25" s="29" t="s">
        <v>33</v>
      </c>
      <c r="B25" s="21">
        <v>18428</v>
      </c>
      <c r="C25" s="30">
        <v>0</v>
      </c>
      <c r="D25" s="21">
        <v>521</v>
      </c>
      <c r="E25" s="31">
        <v>0</v>
      </c>
      <c r="F25" s="32">
        <f t="shared" si="0"/>
        <v>18949</v>
      </c>
      <c r="G25" s="33">
        <f t="shared" si="1"/>
        <v>0</v>
      </c>
      <c r="H25" s="34">
        <v>13130</v>
      </c>
      <c r="I25" s="27">
        <v>495</v>
      </c>
      <c r="J25" s="35">
        <f t="shared" si="2"/>
        <v>13625</v>
      </c>
      <c r="K25" s="3"/>
      <c r="L25" s="3"/>
      <c r="M25" s="3"/>
      <c r="N25" s="3"/>
      <c r="O25" s="3"/>
      <c r="P25" s="3"/>
      <c r="Q25" s="3"/>
      <c r="R25" s="3"/>
      <c r="S25" s="3"/>
    </row>
    <row r="26" spans="1:19" ht="29.25" customHeight="1">
      <c r="A26" s="29" t="s">
        <v>35</v>
      </c>
      <c r="B26" s="21">
        <v>12627</v>
      </c>
      <c r="C26" s="30">
        <v>1</v>
      </c>
      <c r="D26" s="21">
        <v>395</v>
      </c>
      <c r="E26" s="31">
        <v>0</v>
      </c>
      <c r="F26" s="32">
        <f t="shared" si="0"/>
        <v>13022</v>
      </c>
      <c r="G26" s="33">
        <f t="shared" si="1"/>
        <v>1</v>
      </c>
      <c r="H26" s="34">
        <v>10061</v>
      </c>
      <c r="I26" s="27">
        <v>390</v>
      </c>
      <c r="J26" s="35">
        <f t="shared" si="2"/>
        <v>10451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ht="29.25" customHeight="1">
      <c r="A27" s="29" t="s">
        <v>37</v>
      </c>
      <c r="B27" s="21">
        <v>32566</v>
      </c>
      <c r="C27" s="30">
        <v>1</v>
      </c>
      <c r="D27" s="21">
        <v>742</v>
      </c>
      <c r="E27" s="31">
        <v>2</v>
      </c>
      <c r="F27" s="32">
        <f t="shared" si="0"/>
        <v>33308</v>
      </c>
      <c r="G27" s="33">
        <f t="shared" si="1"/>
        <v>3</v>
      </c>
      <c r="H27" s="34">
        <v>27646</v>
      </c>
      <c r="I27" s="27">
        <v>705</v>
      </c>
      <c r="J27" s="35">
        <f t="shared" si="2"/>
        <v>28351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29.25" customHeight="1">
      <c r="A28" s="29" t="s">
        <v>39</v>
      </c>
      <c r="B28" s="21">
        <v>22422</v>
      </c>
      <c r="C28" s="30">
        <v>3</v>
      </c>
      <c r="D28" s="21">
        <v>636</v>
      </c>
      <c r="E28" s="31">
        <v>0</v>
      </c>
      <c r="F28" s="32">
        <f t="shared" si="0"/>
        <v>23058</v>
      </c>
      <c r="G28" s="33">
        <f t="shared" si="1"/>
        <v>3</v>
      </c>
      <c r="H28" s="34">
        <v>18588</v>
      </c>
      <c r="I28" s="27">
        <v>576</v>
      </c>
      <c r="J28" s="35">
        <f t="shared" si="2"/>
        <v>19164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 ht="29.25" customHeight="1">
      <c r="A29" s="29" t="s">
        <v>40</v>
      </c>
      <c r="B29" s="21">
        <v>7324</v>
      </c>
      <c r="C29" s="30">
        <v>0</v>
      </c>
      <c r="D29" s="21">
        <v>279</v>
      </c>
      <c r="E29" s="31">
        <v>0</v>
      </c>
      <c r="F29" s="32">
        <f t="shared" si="0"/>
        <v>7603</v>
      </c>
      <c r="G29" s="33">
        <f t="shared" si="1"/>
        <v>0</v>
      </c>
      <c r="H29" s="34">
        <v>5780</v>
      </c>
      <c r="I29" s="27">
        <v>287</v>
      </c>
      <c r="J29" s="35">
        <f t="shared" si="2"/>
        <v>6067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ht="29.25" customHeight="1">
      <c r="A30" s="29" t="s">
        <v>41</v>
      </c>
      <c r="B30" s="21">
        <v>14812</v>
      </c>
      <c r="C30" s="30">
        <v>1</v>
      </c>
      <c r="D30" s="21">
        <v>865</v>
      </c>
      <c r="E30" s="31">
        <v>6</v>
      </c>
      <c r="F30" s="32">
        <f t="shared" si="0"/>
        <v>15677</v>
      </c>
      <c r="G30" s="33">
        <f t="shared" si="1"/>
        <v>7</v>
      </c>
      <c r="H30" s="34">
        <v>13492</v>
      </c>
      <c r="I30" s="27">
        <v>884</v>
      </c>
      <c r="J30" s="35">
        <f t="shared" si="2"/>
        <v>14376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ht="29.25" customHeight="1">
      <c r="A31" s="29" t="s">
        <v>1</v>
      </c>
      <c r="B31" s="21">
        <v>16124</v>
      </c>
      <c r="C31" s="30">
        <v>0</v>
      </c>
      <c r="D31" s="21">
        <v>521</v>
      </c>
      <c r="E31" s="31">
        <v>0</v>
      </c>
      <c r="F31" s="32">
        <f t="shared" si="0"/>
        <v>16645</v>
      </c>
      <c r="G31" s="33">
        <f t="shared" si="1"/>
        <v>0</v>
      </c>
      <c r="H31" s="34">
        <v>13522</v>
      </c>
      <c r="I31" s="27">
        <v>541</v>
      </c>
      <c r="J31" s="35">
        <f t="shared" si="2"/>
        <v>14063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ht="29.25" customHeight="1">
      <c r="A32" s="29" t="s">
        <v>3</v>
      </c>
      <c r="B32" s="21">
        <v>9905</v>
      </c>
      <c r="C32" s="30">
        <v>1</v>
      </c>
      <c r="D32" s="21">
        <v>338</v>
      </c>
      <c r="E32" s="31">
        <v>0</v>
      </c>
      <c r="F32" s="32">
        <f t="shared" si="0"/>
        <v>10243</v>
      </c>
      <c r="G32" s="33">
        <f t="shared" si="1"/>
        <v>1</v>
      </c>
      <c r="H32" s="34">
        <v>7971</v>
      </c>
      <c r="I32" s="27">
        <v>323</v>
      </c>
      <c r="J32" s="35">
        <f t="shared" si="2"/>
        <v>8294</v>
      </c>
      <c r="K32" s="3"/>
      <c r="L32" s="3"/>
      <c r="M32" s="3"/>
      <c r="N32" s="3"/>
      <c r="O32" s="3"/>
      <c r="P32" s="3"/>
      <c r="Q32" s="3"/>
      <c r="R32" s="3"/>
      <c r="S32" s="3"/>
    </row>
    <row r="33" spans="1:12" ht="29.25" customHeight="1">
      <c r="A33" s="29" t="s">
        <v>5</v>
      </c>
      <c r="B33" s="21">
        <v>6621</v>
      </c>
      <c r="C33" s="30">
        <v>0</v>
      </c>
      <c r="D33" s="21">
        <v>251</v>
      </c>
      <c r="E33" s="31">
        <v>0</v>
      </c>
      <c r="F33" s="32">
        <f t="shared" si="0"/>
        <v>6872</v>
      </c>
      <c r="G33" s="33">
        <f t="shared" si="1"/>
        <v>0</v>
      </c>
      <c r="H33" s="34">
        <v>5524</v>
      </c>
      <c r="I33" s="27">
        <v>220</v>
      </c>
      <c r="J33" s="35">
        <f t="shared" si="2"/>
        <v>5744</v>
      </c>
      <c r="L33" s="3"/>
    </row>
    <row r="34" spans="1:12" ht="29.25" customHeight="1">
      <c r="A34" s="29" t="s">
        <v>7</v>
      </c>
      <c r="B34" s="21">
        <v>8286</v>
      </c>
      <c r="C34" s="30">
        <v>0</v>
      </c>
      <c r="D34" s="21">
        <v>332</v>
      </c>
      <c r="E34" s="31">
        <v>0</v>
      </c>
      <c r="F34" s="32">
        <f t="shared" si="0"/>
        <v>8618</v>
      </c>
      <c r="G34" s="33">
        <f t="shared" si="1"/>
        <v>0</v>
      </c>
      <c r="H34" s="34">
        <v>7296</v>
      </c>
      <c r="I34" s="27">
        <v>361</v>
      </c>
      <c r="J34" s="35">
        <f t="shared" si="2"/>
        <v>7657</v>
      </c>
      <c r="L34" s="3"/>
    </row>
    <row r="35" spans="1:12" ht="29.25" customHeight="1">
      <c r="A35" s="29" t="s">
        <v>9</v>
      </c>
      <c r="B35" s="21">
        <v>51176</v>
      </c>
      <c r="C35" s="30">
        <v>0</v>
      </c>
      <c r="D35" s="21">
        <v>2150</v>
      </c>
      <c r="E35" s="31">
        <v>0</v>
      </c>
      <c r="F35" s="32">
        <f t="shared" si="0"/>
        <v>53326</v>
      </c>
      <c r="G35" s="33">
        <f t="shared" si="1"/>
        <v>0</v>
      </c>
      <c r="H35" s="34">
        <v>41964</v>
      </c>
      <c r="I35" s="27">
        <v>2067</v>
      </c>
      <c r="J35" s="35">
        <f t="shared" si="2"/>
        <v>44031</v>
      </c>
      <c r="L35" s="3"/>
    </row>
    <row r="36" spans="1:12" ht="29.25" customHeight="1">
      <c r="A36" s="29" t="s">
        <v>11</v>
      </c>
      <c r="B36" s="21">
        <v>9194</v>
      </c>
      <c r="C36" s="30">
        <v>0</v>
      </c>
      <c r="D36" s="21">
        <v>275</v>
      </c>
      <c r="E36" s="31">
        <v>0</v>
      </c>
      <c r="F36" s="32">
        <f t="shared" si="0"/>
        <v>9469</v>
      </c>
      <c r="G36" s="33">
        <f t="shared" si="1"/>
        <v>0</v>
      </c>
      <c r="H36" s="34">
        <v>8536</v>
      </c>
      <c r="I36" s="27">
        <v>259</v>
      </c>
      <c r="J36" s="35">
        <f t="shared" si="2"/>
        <v>8795</v>
      </c>
      <c r="L36" s="3"/>
    </row>
    <row r="37" spans="1:12" ht="29.25" customHeight="1">
      <c r="A37" s="29" t="s">
        <v>70</v>
      </c>
      <c r="B37" s="21">
        <v>5959</v>
      </c>
      <c r="C37" s="30">
        <v>0</v>
      </c>
      <c r="D37" s="21">
        <v>235</v>
      </c>
      <c r="E37" s="31">
        <v>0</v>
      </c>
      <c r="F37" s="32">
        <f t="shared" si="0"/>
        <v>6194</v>
      </c>
      <c r="G37" s="33">
        <f t="shared" si="1"/>
        <v>0</v>
      </c>
      <c r="H37" s="34">
        <v>4872</v>
      </c>
      <c r="I37" s="27">
        <v>282</v>
      </c>
      <c r="J37" s="35">
        <f t="shared" si="2"/>
        <v>5154</v>
      </c>
      <c r="L37" s="3"/>
    </row>
    <row r="38" spans="1:12" ht="29.25" customHeight="1">
      <c r="A38" s="29" t="s">
        <v>14</v>
      </c>
      <c r="B38" s="21">
        <v>13181</v>
      </c>
      <c r="C38" s="30">
        <v>1</v>
      </c>
      <c r="D38" s="21">
        <v>403</v>
      </c>
      <c r="E38" s="31">
        <v>0</v>
      </c>
      <c r="F38" s="32">
        <f t="shared" si="0"/>
        <v>13584</v>
      </c>
      <c r="G38" s="33">
        <f t="shared" si="1"/>
        <v>1</v>
      </c>
      <c r="H38" s="34">
        <v>9549</v>
      </c>
      <c r="I38" s="27">
        <v>386</v>
      </c>
      <c r="J38" s="35">
        <f t="shared" si="2"/>
        <v>9935</v>
      </c>
      <c r="L38" s="3"/>
    </row>
    <row r="39" spans="1:12" ht="29.25" customHeight="1">
      <c r="A39" s="29" t="s">
        <v>16</v>
      </c>
      <c r="B39" s="21">
        <v>8366</v>
      </c>
      <c r="C39" s="30">
        <v>1</v>
      </c>
      <c r="D39" s="21">
        <v>190</v>
      </c>
      <c r="E39" s="38">
        <v>0</v>
      </c>
      <c r="F39" s="32">
        <f t="shared" si="0"/>
        <v>8556</v>
      </c>
      <c r="G39" s="33">
        <f t="shared" si="1"/>
        <v>1</v>
      </c>
      <c r="H39" s="34">
        <v>6502</v>
      </c>
      <c r="I39" s="27">
        <v>189</v>
      </c>
      <c r="J39" s="35">
        <f t="shared" si="2"/>
        <v>6691</v>
      </c>
      <c r="L39" s="3"/>
    </row>
    <row r="40" spans="1:12" ht="29.25" customHeight="1" thickBot="1">
      <c r="A40" s="39" t="s">
        <v>18</v>
      </c>
      <c r="B40" s="21">
        <v>10360</v>
      </c>
      <c r="C40" s="30">
        <v>1</v>
      </c>
      <c r="D40" s="21">
        <v>290</v>
      </c>
      <c r="E40" s="40">
        <v>0</v>
      </c>
      <c r="F40" s="41">
        <f t="shared" si="0"/>
        <v>10650</v>
      </c>
      <c r="G40" s="42">
        <f t="shared" si="1"/>
        <v>1</v>
      </c>
      <c r="H40" s="43">
        <v>9463</v>
      </c>
      <c r="I40" s="27">
        <v>251</v>
      </c>
      <c r="J40" s="95">
        <f t="shared" si="2"/>
        <v>9714</v>
      </c>
      <c r="L40" s="3"/>
    </row>
    <row r="41" spans="1:12" ht="29.25" customHeight="1" thickBot="1" thickTop="1">
      <c r="A41" s="44" t="s">
        <v>86</v>
      </c>
      <c r="B41" s="45">
        <f aca="true" t="shared" si="3" ref="B41:I41">SUM(B10:B40)</f>
        <v>700018</v>
      </c>
      <c r="C41" s="45">
        <f t="shared" si="3"/>
        <v>39</v>
      </c>
      <c r="D41" s="45">
        <f t="shared" si="3"/>
        <v>22607</v>
      </c>
      <c r="E41" s="45">
        <f t="shared" si="3"/>
        <v>14</v>
      </c>
      <c r="F41" s="47">
        <f t="shared" si="3"/>
        <v>722625</v>
      </c>
      <c r="G41" s="103">
        <f t="shared" si="3"/>
        <v>53</v>
      </c>
      <c r="H41" s="47">
        <f t="shared" si="3"/>
        <v>580371</v>
      </c>
      <c r="I41" s="103">
        <f t="shared" si="3"/>
        <v>21315</v>
      </c>
      <c r="J41" s="99">
        <f>SUM(J10:J40)</f>
        <v>601686</v>
      </c>
      <c r="L41" s="3"/>
    </row>
    <row r="42" spans="1:12" ht="29.25" customHeight="1" thickTop="1">
      <c r="A42" s="49" t="s">
        <v>20</v>
      </c>
      <c r="B42" s="21">
        <v>4779</v>
      </c>
      <c r="C42" s="21">
        <v>0</v>
      </c>
      <c r="D42" s="21">
        <v>103</v>
      </c>
      <c r="E42" s="50">
        <v>0</v>
      </c>
      <c r="F42" s="51">
        <f aca="true" t="shared" si="4" ref="F42:F51">B42+D42</f>
        <v>4882</v>
      </c>
      <c r="G42" s="52">
        <f aca="true" t="shared" si="5" ref="G42:G51">C42+E42</f>
        <v>0</v>
      </c>
      <c r="H42" s="53">
        <v>4179</v>
      </c>
      <c r="I42" s="54">
        <v>85</v>
      </c>
      <c r="J42" s="28">
        <f t="shared" si="2"/>
        <v>4264</v>
      </c>
      <c r="L42" s="3"/>
    </row>
    <row r="43" spans="1:12" ht="29.25" customHeight="1">
      <c r="A43" s="29" t="s">
        <v>22</v>
      </c>
      <c r="B43" s="21">
        <v>3838</v>
      </c>
      <c r="C43" s="55">
        <v>0</v>
      </c>
      <c r="D43" s="21">
        <v>107</v>
      </c>
      <c r="E43" s="38">
        <v>0</v>
      </c>
      <c r="F43" s="56">
        <f t="shared" si="4"/>
        <v>3945</v>
      </c>
      <c r="G43" s="57">
        <f t="shared" si="5"/>
        <v>0</v>
      </c>
      <c r="H43" s="34">
        <v>3488</v>
      </c>
      <c r="I43" s="54">
        <v>107</v>
      </c>
      <c r="J43" s="35">
        <f t="shared" si="2"/>
        <v>3595</v>
      </c>
      <c r="L43" s="3"/>
    </row>
    <row r="44" spans="1:12" ht="29.25" customHeight="1">
      <c r="A44" s="29" t="s">
        <v>24</v>
      </c>
      <c r="B44" s="21">
        <v>1972</v>
      </c>
      <c r="C44" s="55">
        <v>0</v>
      </c>
      <c r="D44" s="21">
        <v>49</v>
      </c>
      <c r="E44" s="38">
        <v>0</v>
      </c>
      <c r="F44" s="56">
        <f t="shared" si="4"/>
        <v>2021</v>
      </c>
      <c r="G44" s="57">
        <f t="shared" si="5"/>
        <v>0</v>
      </c>
      <c r="H44" s="34">
        <v>1693</v>
      </c>
      <c r="I44" s="54">
        <v>40</v>
      </c>
      <c r="J44" s="35">
        <f t="shared" si="2"/>
        <v>1733</v>
      </c>
      <c r="L44" s="3"/>
    </row>
    <row r="45" spans="1:12" ht="29.25" customHeight="1">
      <c r="A45" s="29" t="s">
        <v>26</v>
      </c>
      <c r="B45" s="21">
        <v>2209</v>
      </c>
      <c r="C45" s="55">
        <v>0</v>
      </c>
      <c r="D45" s="21">
        <v>55</v>
      </c>
      <c r="E45" s="38">
        <v>0</v>
      </c>
      <c r="F45" s="56">
        <f t="shared" si="4"/>
        <v>2264</v>
      </c>
      <c r="G45" s="57">
        <f t="shared" si="5"/>
        <v>0</v>
      </c>
      <c r="H45" s="34">
        <v>1896</v>
      </c>
      <c r="I45" s="54">
        <v>40</v>
      </c>
      <c r="J45" s="35">
        <f t="shared" si="2"/>
        <v>1936</v>
      </c>
      <c r="L45" s="3"/>
    </row>
    <row r="46" spans="1:12" ht="29.25" customHeight="1">
      <c r="A46" s="29" t="s">
        <v>28</v>
      </c>
      <c r="B46" s="21">
        <v>8005</v>
      </c>
      <c r="C46" s="55">
        <v>0</v>
      </c>
      <c r="D46" s="21">
        <v>217</v>
      </c>
      <c r="E46" s="38">
        <v>0</v>
      </c>
      <c r="F46" s="56">
        <f t="shared" si="4"/>
        <v>8222</v>
      </c>
      <c r="G46" s="57">
        <f t="shared" si="5"/>
        <v>0</v>
      </c>
      <c r="H46" s="34">
        <v>6713</v>
      </c>
      <c r="I46" s="54">
        <v>201</v>
      </c>
      <c r="J46" s="35">
        <f t="shared" si="2"/>
        <v>6914</v>
      </c>
      <c r="L46" s="3"/>
    </row>
    <row r="47" spans="1:12" ht="29.25" customHeight="1">
      <c r="A47" s="29" t="s">
        <v>30</v>
      </c>
      <c r="B47" s="21">
        <v>1479</v>
      </c>
      <c r="C47" s="55">
        <v>0</v>
      </c>
      <c r="D47" s="21">
        <v>51</v>
      </c>
      <c r="E47" s="38">
        <v>0</v>
      </c>
      <c r="F47" s="56">
        <f t="shared" si="4"/>
        <v>1530</v>
      </c>
      <c r="G47" s="57">
        <f t="shared" si="5"/>
        <v>0</v>
      </c>
      <c r="H47" s="34">
        <v>1313</v>
      </c>
      <c r="I47" s="54">
        <v>37</v>
      </c>
      <c r="J47" s="35">
        <f t="shared" si="2"/>
        <v>1350</v>
      </c>
      <c r="L47" s="3"/>
    </row>
    <row r="48" spans="1:12" ht="29.25" customHeight="1">
      <c r="A48" s="29" t="s">
        <v>32</v>
      </c>
      <c r="B48" s="21">
        <v>3352</v>
      </c>
      <c r="C48" s="55">
        <v>0</v>
      </c>
      <c r="D48" s="21">
        <v>81</v>
      </c>
      <c r="E48" s="38">
        <v>0</v>
      </c>
      <c r="F48" s="56">
        <f t="shared" si="4"/>
        <v>3433</v>
      </c>
      <c r="G48" s="57">
        <f t="shared" si="5"/>
        <v>0</v>
      </c>
      <c r="H48" s="34">
        <v>3052</v>
      </c>
      <c r="I48" s="54">
        <v>140</v>
      </c>
      <c r="J48" s="35">
        <f t="shared" si="2"/>
        <v>3192</v>
      </c>
      <c r="L48" s="3"/>
    </row>
    <row r="49" spans="1:12" ht="29.25" customHeight="1">
      <c r="A49" s="29" t="s">
        <v>34</v>
      </c>
      <c r="B49" s="21">
        <v>2845</v>
      </c>
      <c r="C49" s="55">
        <v>0</v>
      </c>
      <c r="D49" s="21">
        <v>64</v>
      </c>
      <c r="E49" s="38">
        <v>0</v>
      </c>
      <c r="F49" s="56">
        <f t="shared" si="4"/>
        <v>2909</v>
      </c>
      <c r="G49" s="57">
        <f t="shared" si="5"/>
        <v>0</v>
      </c>
      <c r="H49" s="34">
        <v>2453</v>
      </c>
      <c r="I49" s="54">
        <v>51</v>
      </c>
      <c r="J49" s="35">
        <f t="shared" si="2"/>
        <v>2504</v>
      </c>
      <c r="L49" s="3"/>
    </row>
    <row r="50" spans="1:12" ht="29.25" customHeight="1">
      <c r="A50" s="29" t="s">
        <v>36</v>
      </c>
      <c r="B50" s="21">
        <v>2578</v>
      </c>
      <c r="C50" s="55">
        <v>0</v>
      </c>
      <c r="D50" s="21">
        <v>121</v>
      </c>
      <c r="E50" s="38">
        <v>0</v>
      </c>
      <c r="F50" s="56">
        <f t="shared" si="4"/>
        <v>2699</v>
      </c>
      <c r="G50" s="57">
        <f t="shared" si="5"/>
        <v>0</v>
      </c>
      <c r="H50" s="34">
        <v>2302</v>
      </c>
      <c r="I50" s="54">
        <v>95</v>
      </c>
      <c r="J50" s="35">
        <f t="shared" si="2"/>
        <v>2397</v>
      </c>
      <c r="L50" s="3"/>
    </row>
    <row r="51" spans="1:12" ht="29.25" customHeight="1" thickBot="1">
      <c r="A51" s="29" t="s">
        <v>38</v>
      </c>
      <c r="B51" s="21">
        <v>906</v>
      </c>
      <c r="C51" s="55">
        <v>0</v>
      </c>
      <c r="D51" s="21">
        <v>22</v>
      </c>
      <c r="E51" s="38">
        <v>1</v>
      </c>
      <c r="F51" s="56">
        <f t="shared" si="4"/>
        <v>928</v>
      </c>
      <c r="G51" s="57">
        <f t="shared" si="5"/>
        <v>1</v>
      </c>
      <c r="H51" s="34">
        <v>893</v>
      </c>
      <c r="I51" s="54">
        <v>28</v>
      </c>
      <c r="J51" s="95">
        <f t="shared" si="2"/>
        <v>921</v>
      </c>
      <c r="L51" s="3"/>
    </row>
    <row r="52" spans="1:12" ht="29.25" customHeight="1" thickBot="1" thickTop="1">
      <c r="A52" s="13" t="s">
        <v>42</v>
      </c>
      <c r="B52" s="14">
        <f aca="true" t="shared" si="6" ref="B52:I52">SUM(B42:B51)</f>
        <v>31963</v>
      </c>
      <c r="C52" s="14">
        <f t="shared" si="6"/>
        <v>0</v>
      </c>
      <c r="D52" s="14">
        <f t="shared" si="6"/>
        <v>870</v>
      </c>
      <c r="E52" s="15">
        <f t="shared" si="6"/>
        <v>1</v>
      </c>
      <c r="F52" s="16">
        <f t="shared" si="6"/>
        <v>32833</v>
      </c>
      <c r="G52" s="17">
        <f t="shared" si="6"/>
        <v>1</v>
      </c>
      <c r="H52" s="16">
        <f t="shared" si="6"/>
        <v>27982</v>
      </c>
      <c r="I52" s="17">
        <f t="shared" si="6"/>
        <v>824</v>
      </c>
      <c r="J52" s="100">
        <f>SUM(J42:J51)</f>
        <v>28806</v>
      </c>
      <c r="L52" s="3"/>
    </row>
    <row r="53" spans="1:12" ht="29.25" customHeight="1" thickBot="1" thickTop="1">
      <c r="A53" s="44" t="s">
        <v>87</v>
      </c>
      <c r="B53" s="45">
        <f aca="true" t="shared" si="7" ref="B53:I53">B41+B52</f>
        <v>731981</v>
      </c>
      <c r="C53" s="45">
        <f t="shared" si="7"/>
        <v>39</v>
      </c>
      <c r="D53" s="45">
        <f t="shared" si="7"/>
        <v>23477</v>
      </c>
      <c r="E53" s="46">
        <f t="shared" si="7"/>
        <v>15</v>
      </c>
      <c r="F53" s="47">
        <f t="shared" si="7"/>
        <v>755458</v>
      </c>
      <c r="G53" s="48">
        <f t="shared" si="7"/>
        <v>54</v>
      </c>
      <c r="H53" s="47">
        <f t="shared" si="7"/>
        <v>608353</v>
      </c>
      <c r="I53" s="48">
        <f t="shared" si="7"/>
        <v>22139</v>
      </c>
      <c r="J53" s="101">
        <f>J41+J52</f>
        <v>630492</v>
      </c>
      <c r="L53" s="3"/>
    </row>
    <row r="54" spans="1:12" ht="29.25" customHeight="1" thickBot="1" thickTop="1">
      <c r="A54" s="58" t="s">
        <v>43</v>
      </c>
      <c r="B54" s="59">
        <f aca="true" t="shared" si="8" ref="B54:J54">B8+B9+B53</f>
        <v>1193324</v>
      </c>
      <c r="C54" s="59">
        <f t="shared" si="8"/>
        <v>73</v>
      </c>
      <c r="D54" s="59">
        <f t="shared" si="8"/>
        <v>38139</v>
      </c>
      <c r="E54" s="60">
        <f t="shared" si="8"/>
        <v>16</v>
      </c>
      <c r="F54" s="61">
        <f>F8+F9+F53</f>
        <v>1231463</v>
      </c>
      <c r="G54" s="62">
        <f t="shared" si="8"/>
        <v>89</v>
      </c>
      <c r="H54" s="104">
        <f t="shared" si="8"/>
        <v>1007730</v>
      </c>
      <c r="I54" s="105">
        <f t="shared" si="8"/>
        <v>35680</v>
      </c>
      <c r="J54" s="102">
        <f t="shared" si="8"/>
        <v>1043410</v>
      </c>
      <c r="L54" s="3"/>
    </row>
    <row r="55" spans="1:12" ht="48.75" customHeight="1" thickBot="1">
      <c r="A55" s="2" t="s">
        <v>85</v>
      </c>
      <c r="B55" s="63"/>
      <c r="C55" s="63"/>
      <c r="D55" s="63"/>
      <c r="E55" s="63"/>
      <c r="F55" s="63"/>
      <c r="G55" s="63"/>
      <c r="H55" s="63"/>
      <c r="I55" s="64"/>
      <c r="J55" s="64"/>
      <c r="L55" s="3"/>
    </row>
    <row r="56" spans="1:19" ht="24.75" customHeight="1">
      <c r="A56" s="107" t="s">
        <v>88</v>
      </c>
      <c r="B56" s="126" t="str">
        <f>B3</f>
        <v>今回（R４）参議院大阪府選出議員選挙
７月９日現在（６／23～７／９）</v>
      </c>
      <c r="C56" s="126"/>
      <c r="D56" s="126"/>
      <c r="E56" s="126"/>
      <c r="F56" s="126"/>
      <c r="G56" s="127"/>
      <c r="H56" s="109" t="str">
        <f>H3</f>
        <v>前回（R１）参議院大阪府選出議員選挙
７月20日現在（７／５～７／20）</v>
      </c>
      <c r="I56" s="110"/>
      <c r="J56" s="111"/>
      <c r="K56" s="3"/>
      <c r="L56" s="3"/>
      <c r="M56" s="3"/>
      <c r="N56" s="3"/>
      <c r="O56" s="3"/>
      <c r="P56" s="3"/>
      <c r="Q56" s="3"/>
      <c r="R56" s="3"/>
      <c r="S56" s="3"/>
    </row>
    <row r="57" spans="1:19" ht="24.75" customHeight="1" thickBot="1">
      <c r="A57" s="108"/>
      <c r="B57" s="128"/>
      <c r="C57" s="128"/>
      <c r="D57" s="128"/>
      <c r="E57" s="128"/>
      <c r="F57" s="128"/>
      <c r="G57" s="129"/>
      <c r="H57" s="112"/>
      <c r="I57" s="113"/>
      <c r="J57" s="114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30" customHeight="1" thickTop="1">
      <c r="A58" s="108"/>
      <c r="B58" s="115" t="str">
        <f>B5</f>
        <v>期日前投票者数</v>
      </c>
      <c r="C58" s="116"/>
      <c r="D58" s="115" t="str">
        <f>D5</f>
        <v>不在者投票者数</v>
      </c>
      <c r="E58" s="117"/>
      <c r="F58" s="118" t="str">
        <f>F5</f>
        <v>合　　　　計</v>
      </c>
      <c r="G58" s="119"/>
      <c r="H58" s="120" t="s">
        <v>71</v>
      </c>
      <c r="I58" s="122" t="s">
        <v>72</v>
      </c>
      <c r="J58" s="124" t="s">
        <v>73</v>
      </c>
      <c r="K58" s="4"/>
      <c r="L58" s="3"/>
      <c r="M58" s="4"/>
      <c r="N58" s="4"/>
      <c r="O58" s="4"/>
      <c r="P58" s="4"/>
      <c r="Q58" s="4"/>
      <c r="R58" s="4"/>
      <c r="S58" s="4"/>
    </row>
    <row r="59" spans="1:19" s="2" customFormat="1" ht="30" customHeight="1">
      <c r="A59" s="108"/>
      <c r="B59" s="5"/>
      <c r="C59" s="6" t="str">
        <f>C6</f>
        <v> うち、
 在外投票者数</v>
      </c>
      <c r="D59" s="5"/>
      <c r="E59" s="7" t="str">
        <f>E6</f>
        <v> うち、
 在外投票者数</v>
      </c>
      <c r="F59" s="8"/>
      <c r="G59" s="9" t="str">
        <f>G6</f>
        <v> うち、
 在外投票者数</v>
      </c>
      <c r="H59" s="121"/>
      <c r="I59" s="123"/>
      <c r="J59" s="125"/>
      <c r="K59" s="4"/>
      <c r="L59" s="3"/>
      <c r="M59" s="4"/>
      <c r="N59" s="4"/>
      <c r="O59" s="4"/>
      <c r="P59" s="4"/>
      <c r="Q59" s="4"/>
      <c r="R59" s="4"/>
      <c r="S59" s="4"/>
    </row>
    <row r="60" spans="1:19" s="2" customFormat="1" ht="15" customHeight="1">
      <c r="A60" s="108"/>
      <c r="B60" s="10" t="str">
        <f aca="true" t="shared" si="9" ref="B60:G60">B7</f>
        <v>（Ａ）</v>
      </c>
      <c r="C60" s="10" t="str">
        <f t="shared" si="9"/>
        <v>（Ｂ）</v>
      </c>
      <c r="D60" s="10" t="str">
        <f t="shared" si="9"/>
        <v>（Ｃ）</v>
      </c>
      <c r="E60" s="11" t="str">
        <f t="shared" si="9"/>
        <v>（Ｄ）</v>
      </c>
      <c r="F60" s="8" t="str">
        <f t="shared" si="9"/>
        <v>（Ａ＋Ｃ）</v>
      </c>
      <c r="G60" s="12" t="str">
        <f t="shared" si="9"/>
        <v>（Ｂ＋Ｄ）</v>
      </c>
      <c r="H60" s="92" t="s">
        <v>95</v>
      </c>
      <c r="I60" s="93" t="s">
        <v>96</v>
      </c>
      <c r="J60" s="94" t="s">
        <v>97</v>
      </c>
      <c r="K60" s="4"/>
      <c r="L60" s="3"/>
      <c r="M60" s="4"/>
      <c r="N60" s="4"/>
      <c r="O60" s="4"/>
      <c r="P60" s="4"/>
      <c r="Q60" s="4"/>
      <c r="R60" s="4"/>
      <c r="S60" s="4"/>
    </row>
    <row r="61" spans="1:12" ht="27.75" customHeight="1">
      <c r="A61" s="65" t="s">
        <v>44</v>
      </c>
      <c r="B61" s="66">
        <v>18598</v>
      </c>
      <c r="C61" s="66">
        <v>0</v>
      </c>
      <c r="D61" s="66">
        <v>429</v>
      </c>
      <c r="E61" s="67">
        <v>0</v>
      </c>
      <c r="F61" s="68">
        <f aca="true" t="shared" si="10" ref="F61:F83">B61+D61</f>
        <v>19027</v>
      </c>
      <c r="G61" s="69">
        <f aca="true" t="shared" si="11" ref="G61:G84">C61+E61</f>
        <v>0</v>
      </c>
      <c r="H61" s="70">
        <v>15736</v>
      </c>
      <c r="I61" s="71">
        <v>335</v>
      </c>
      <c r="J61" s="72">
        <f>H61+I61</f>
        <v>16071</v>
      </c>
      <c r="L61" s="3"/>
    </row>
    <row r="62" spans="1:12" ht="27.75" customHeight="1">
      <c r="A62" s="65" t="s">
        <v>45</v>
      </c>
      <c r="B62" s="66">
        <v>12666</v>
      </c>
      <c r="C62" s="66">
        <v>0</v>
      </c>
      <c r="D62" s="66">
        <v>345</v>
      </c>
      <c r="E62" s="67">
        <v>0</v>
      </c>
      <c r="F62" s="68">
        <f t="shared" si="10"/>
        <v>13011</v>
      </c>
      <c r="G62" s="69">
        <f t="shared" si="11"/>
        <v>0</v>
      </c>
      <c r="H62" s="70">
        <v>10630</v>
      </c>
      <c r="I62" s="71">
        <v>330</v>
      </c>
      <c r="J62" s="72">
        <f aca="true" t="shared" si="12" ref="J62:J84">H62+I62</f>
        <v>10960</v>
      </c>
      <c r="L62" s="3"/>
    </row>
    <row r="63" spans="1:12" ht="27.75" customHeight="1">
      <c r="A63" s="65" t="s">
        <v>46</v>
      </c>
      <c r="B63" s="66">
        <v>9822</v>
      </c>
      <c r="C63" s="66">
        <v>0</v>
      </c>
      <c r="D63" s="66">
        <v>209</v>
      </c>
      <c r="E63" s="67">
        <v>0</v>
      </c>
      <c r="F63" s="68">
        <f t="shared" si="10"/>
        <v>10031</v>
      </c>
      <c r="G63" s="69">
        <f t="shared" si="11"/>
        <v>0</v>
      </c>
      <c r="H63" s="70">
        <v>7837</v>
      </c>
      <c r="I63" s="71">
        <v>181</v>
      </c>
      <c r="J63" s="72">
        <f t="shared" si="12"/>
        <v>8018</v>
      </c>
      <c r="L63" s="3"/>
    </row>
    <row r="64" spans="1:12" ht="27.75" customHeight="1">
      <c r="A64" s="65" t="s">
        <v>47</v>
      </c>
      <c r="B64" s="66">
        <v>8261</v>
      </c>
      <c r="C64" s="66">
        <v>0</v>
      </c>
      <c r="D64" s="66">
        <v>230</v>
      </c>
      <c r="E64" s="67">
        <v>0</v>
      </c>
      <c r="F64" s="68">
        <f t="shared" si="10"/>
        <v>8491</v>
      </c>
      <c r="G64" s="69">
        <f t="shared" si="11"/>
        <v>0</v>
      </c>
      <c r="H64" s="70">
        <v>7555</v>
      </c>
      <c r="I64" s="71">
        <v>250</v>
      </c>
      <c r="J64" s="72">
        <f t="shared" si="12"/>
        <v>7805</v>
      </c>
      <c r="L64" s="3"/>
    </row>
    <row r="65" spans="1:12" ht="27.75" customHeight="1">
      <c r="A65" s="65" t="s">
        <v>48</v>
      </c>
      <c r="B65" s="66">
        <v>11419</v>
      </c>
      <c r="C65" s="66">
        <v>3</v>
      </c>
      <c r="D65" s="66">
        <v>236</v>
      </c>
      <c r="E65" s="67">
        <v>0</v>
      </c>
      <c r="F65" s="68">
        <f t="shared" si="10"/>
        <v>11655</v>
      </c>
      <c r="G65" s="69">
        <f t="shared" si="11"/>
        <v>3</v>
      </c>
      <c r="H65" s="70">
        <v>8433</v>
      </c>
      <c r="I65" s="71">
        <v>232</v>
      </c>
      <c r="J65" s="72">
        <f t="shared" si="12"/>
        <v>8665</v>
      </c>
      <c r="L65" s="3"/>
    </row>
    <row r="66" spans="1:12" ht="27.75" customHeight="1">
      <c r="A66" s="65" t="s">
        <v>49</v>
      </c>
      <c r="B66" s="66">
        <v>11172</v>
      </c>
      <c r="C66" s="66">
        <v>2</v>
      </c>
      <c r="D66" s="66">
        <v>337</v>
      </c>
      <c r="E66" s="67">
        <v>1</v>
      </c>
      <c r="F66" s="68">
        <f t="shared" si="10"/>
        <v>11509</v>
      </c>
      <c r="G66" s="69">
        <f t="shared" si="11"/>
        <v>3</v>
      </c>
      <c r="H66" s="70">
        <v>8508</v>
      </c>
      <c r="I66" s="71">
        <v>280</v>
      </c>
      <c r="J66" s="72">
        <f t="shared" si="12"/>
        <v>8788</v>
      </c>
      <c r="L66" s="3"/>
    </row>
    <row r="67" spans="1:12" ht="27.75" customHeight="1">
      <c r="A67" s="65" t="s">
        <v>50</v>
      </c>
      <c r="B67" s="66">
        <v>10602</v>
      </c>
      <c r="C67" s="66">
        <v>0</v>
      </c>
      <c r="D67" s="66">
        <v>283</v>
      </c>
      <c r="E67" s="67">
        <v>0</v>
      </c>
      <c r="F67" s="68">
        <f t="shared" si="10"/>
        <v>10885</v>
      </c>
      <c r="G67" s="69">
        <f t="shared" si="11"/>
        <v>0</v>
      </c>
      <c r="H67" s="70">
        <v>9332</v>
      </c>
      <c r="I67" s="71">
        <v>288</v>
      </c>
      <c r="J67" s="72">
        <f t="shared" si="12"/>
        <v>9620</v>
      </c>
      <c r="L67" s="3"/>
    </row>
    <row r="68" spans="1:12" ht="27.75" customHeight="1">
      <c r="A68" s="65" t="s">
        <v>51</v>
      </c>
      <c r="B68" s="66">
        <v>9796</v>
      </c>
      <c r="C68" s="66">
        <v>0</v>
      </c>
      <c r="D68" s="66">
        <v>339</v>
      </c>
      <c r="E68" s="67">
        <v>0</v>
      </c>
      <c r="F68" s="68">
        <f t="shared" si="10"/>
        <v>10135</v>
      </c>
      <c r="G68" s="69">
        <f t="shared" si="11"/>
        <v>0</v>
      </c>
      <c r="H68" s="70">
        <v>9270</v>
      </c>
      <c r="I68" s="71">
        <v>350</v>
      </c>
      <c r="J68" s="72">
        <f t="shared" si="12"/>
        <v>9620</v>
      </c>
      <c r="L68" s="3"/>
    </row>
    <row r="69" spans="1:12" ht="27.75" customHeight="1">
      <c r="A69" s="65" t="s">
        <v>52</v>
      </c>
      <c r="B69" s="66">
        <v>10506</v>
      </c>
      <c r="C69" s="66">
        <v>1</v>
      </c>
      <c r="D69" s="66">
        <v>350</v>
      </c>
      <c r="E69" s="67">
        <v>0</v>
      </c>
      <c r="F69" s="68">
        <f t="shared" si="10"/>
        <v>10856</v>
      </c>
      <c r="G69" s="69">
        <f t="shared" si="11"/>
        <v>1</v>
      </c>
      <c r="H69" s="70">
        <v>8091</v>
      </c>
      <c r="I69" s="71">
        <v>318</v>
      </c>
      <c r="J69" s="72">
        <f t="shared" si="12"/>
        <v>8409</v>
      </c>
      <c r="L69" s="3"/>
    </row>
    <row r="70" spans="1:12" ht="27.75" customHeight="1">
      <c r="A70" s="65" t="s">
        <v>53</v>
      </c>
      <c r="B70" s="66">
        <v>6817</v>
      </c>
      <c r="C70" s="66">
        <v>0</v>
      </c>
      <c r="D70" s="66">
        <v>253</v>
      </c>
      <c r="E70" s="67">
        <v>0</v>
      </c>
      <c r="F70" s="68">
        <f t="shared" si="10"/>
        <v>7070</v>
      </c>
      <c r="G70" s="69">
        <f t="shared" si="11"/>
        <v>0</v>
      </c>
      <c r="H70" s="70">
        <v>5364</v>
      </c>
      <c r="I70" s="71">
        <v>207</v>
      </c>
      <c r="J70" s="72">
        <f t="shared" si="12"/>
        <v>5571</v>
      </c>
      <c r="L70" s="3"/>
    </row>
    <row r="71" spans="1:12" ht="27.75" customHeight="1">
      <c r="A71" s="65" t="s">
        <v>54</v>
      </c>
      <c r="B71" s="66">
        <v>12066</v>
      </c>
      <c r="C71" s="66">
        <v>0</v>
      </c>
      <c r="D71" s="66">
        <v>495</v>
      </c>
      <c r="E71" s="67">
        <v>0</v>
      </c>
      <c r="F71" s="68">
        <f t="shared" si="10"/>
        <v>12561</v>
      </c>
      <c r="G71" s="69">
        <f t="shared" si="11"/>
        <v>0</v>
      </c>
      <c r="H71" s="70">
        <v>10693</v>
      </c>
      <c r="I71" s="71">
        <v>433</v>
      </c>
      <c r="J71" s="72">
        <f t="shared" si="12"/>
        <v>11126</v>
      </c>
      <c r="L71" s="3"/>
    </row>
    <row r="72" spans="1:12" ht="27.75" customHeight="1">
      <c r="A72" s="65" t="s">
        <v>55</v>
      </c>
      <c r="B72" s="66">
        <v>17139</v>
      </c>
      <c r="C72" s="66">
        <v>5</v>
      </c>
      <c r="D72" s="66">
        <v>660</v>
      </c>
      <c r="E72" s="67">
        <v>0</v>
      </c>
      <c r="F72" s="68">
        <f t="shared" si="10"/>
        <v>17799</v>
      </c>
      <c r="G72" s="69">
        <f t="shared" si="11"/>
        <v>5</v>
      </c>
      <c r="H72" s="70">
        <v>15212</v>
      </c>
      <c r="I72" s="71">
        <v>508</v>
      </c>
      <c r="J72" s="72">
        <f t="shared" si="12"/>
        <v>15720</v>
      </c>
      <c r="L72" s="3"/>
    </row>
    <row r="73" spans="1:12" ht="27.75" customHeight="1">
      <c r="A73" s="65" t="s">
        <v>56</v>
      </c>
      <c r="B73" s="66">
        <v>21273</v>
      </c>
      <c r="C73" s="66">
        <v>0</v>
      </c>
      <c r="D73" s="66">
        <v>637</v>
      </c>
      <c r="E73" s="67">
        <v>0</v>
      </c>
      <c r="F73" s="68">
        <f t="shared" si="10"/>
        <v>21910</v>
      </c>
      <c r="G73" s="69">
        <f t="shared" si="11"/>
        <v>0</v>
      </c>
      <c r="H73" s="70">
        <v>19052</v>
      </c>
      <c r="I73" s="71">
        <v>580</v>
      </c>
      <c r="J73" s="72">
        <f t="shared" si="12"/>
        <v>19632</v>
      </c>
      <c r="L73" s="3"/>
    </row>
    <row r="74" spans="1:12" ht="27.75" customHeight="1">
      <c r="A74" s="65" t="s">
        <v>57</v>
      </c>
      <c r="B74" s="66">
        <v>10160</v>
      </c>
      <c r="C74" s="66">
        <v>3</v>
      </c>
      <c r="D74" s="66">
        <v>248</v>
      </c>
      <c r="E74" s="67">
        <v>0</v>
      </c>
      <c r="F74" s="68">
        <f t="shared" si="10"/>
        <v>10408</v>
      </c>
      <c r="G74" s="69">
        <f t="shared" si="11"/>
        <v>3</v>
      </c>
      <c r="H74" s="70">
        <v>8402</v>
      </c>
      <c r="I74" s="71">
        <v>233</v>
      </c>
      <c r="J74" s="72">
        <f t="shared" si="12"/>
        <v>8635</v>
      </c>
      <c r="L74" s="3"/>
    </row>
    <row r="75" spans="1:12" ht="27.75" customHeight="1">
      <c r="A75" s="65" t="s">
        <v>58</v>
      </c>
      <c r="B75" s="66">
        <v>10406</v>
      </c>
      <c r="C75" s="66">
        <v>1</v>
      </c>
      <c r="D75" s="66">
        <v>431</v>
      </c>
      <c r="E75" s="67">
        <v>0</v>
      </c>
      <c r="F75" s="68">
        <f t="shared" si="10"/>
        <v>10837</v>
      </c>
      <c r="G75" s="69">
        <f t="shared" si="11"/>
        <v>1</v>
      </c>
      <c r="H75" s="70">
        <v>8981</v>
      </c>
      <c r="I75" s="71">
        <v>422</v>
      </c>
      <c r="J75" s="72">
        <f t="shared" si="12"/>
        <v>9403</v>
      </c>
      <c r="L75" s="3"/>
    </row>
    <row r="76" spans="1:12" ht="27.75" customHeight="1">
      <c r="A76" s="65" t="s">
        <v>59</v>
      </c>
      <c r="B76" s="66">
        <v>13264</v>
      </c>
      <c r="C76" s="66">
        <v>1</v>
      </c>
      <c r="D76" s="66">
        <v>399</v>
      </c>
      <c r="E76" s="67">
        <v>0</v>
      </c>
      <c r="F76" s="68">
        <f t="shared" si="10"/>
        <v>13663</v>
      </c>
      <c r="G76" s="69">
        <f t="shared" si="11"/>
        <v>1</v>
      </c>
      <c r="H76" s="70">
        <v>12240</v>
      </c>
      <c r="I76" s="71">
        <v>354</v>
      </c>
      <c r="J76" s="72">
        <f t="shared" si="12"/>
        <v>12594</v>
      </c>
      <c r="L76" s="3"/>
    </row>
    <row r="77" spans="1:12" ht="27.75" customHeight="1">
      <c r="A77" s="65" t="s">
        <v>60</v>
      </c>
      <c r="B77" s="66">
        <v>23219</v>
      </c>
      <c r="C77" s="66">
        <v>1</v>
      </c>
      <c r="D77" s="66">
        <v>582</v>
      </c>
      <c r="E77" s="67">
        <v>0</v>
      </c>
      <c r="F77" s="68">
        <f t="shared" si="10"/>
        <v>23801</v>
      </c>
      <c r="G77" s="69">
        <f t="shared" si="11"/>
        <v>1</v>
      </c>
      <c r="H77" s="70">
        <v>19428</v>
      </c>
      <c r="I77" s="71">
        <v>525</v>
      </c>
      <c r="J77" s="72">
        <f t="shared" si="12"/>
        <v>19953</v>
      </c>
      <c r="L77" s="3"/>
    </row>
    <row r="78" spans="1:12" ht="27.75" customHeight="1">
      <c r="A78" s="65" t="s">
        <v>61</v>
      </c>
      <c r="B78" s="66">
        <v>16393</v>
      </c>
      <c r="C78" s="66">
        <v>0</v>
      </c>
      <c r="D78" s="66">
        <v>422</v>
      </c>
      <c r="E78" s="67">
        <v>0</v>
      </c>
      <c r="F78" s="68">
        <f t="shared" si="10"/>
        <v>16815</v>
      </c>
      <c r="G78" s="69">
        <f t="shared" si="11"/>
        <v>0</v>
      </c>
      <c r="H78" s="70">
        <v>14347</v>
      </c>
      <c r="I78" s="71">
        <v>413</v>
      </c>
      <c r="J78" s="72">
        <f t="shared" si="12"/>
        <v>14760</v>
      </c>
      <c r="L78" s="3"/>
    </row>
    <row r="79" spans="1:12" ht="27.75" customHeight="1">
      <c r="A79" s="65" t="s">
        <v>62</v>
      </c>
      <c r="B79" s="66">
        <v>14287</v>
      </c>
      <c r="C79" s="66">
        <v>1</v>
      </c>
      <c r="D79" s="66">
        <v>487</v>
      </c>
      <c r="E79" s="67">
        <v>0</v>
      </c>
      <c r="F79" s="68">
        <f t="shared" si="10"/>
        <v>14774</v>
      </c>
      <c r="G79" s="69">
        <f t="shared" si="11"/>
        <v>1</v>
      </c>
      <c r="H79" s="70">
        <v>12054</v>
      </c>
      <c r="I79" s="71">
        <v>482</v>
      </c>
      <c r="J79" s="72">
        <f t="shared" si="12"/>
        <v>12536</v>
      </c>
      <c r="L79" s="3"/>
    </row>
    <row r="80" spans="1:12" ht="27.75" customHeight="1">
      <c r="A80" s="65" t="s">
        <v>63</v>
      </c>
      <c r="B80" s="66">
        <v>20165</v>
      </c>
      <c r="C80" s="66">
        <v>1</v>
      </c>
      <c r="D80" s="66">
        <v>739</v>
      </c>
      <c r="E80" s="67">
        <v>0</v>
      </c>
      <c r="F80" s="68">
        <f t="shared" si="10"/>
        <v>20904</v>
      </c>
      <c r="G80" s="69">
        <f t="shared" si="11"/>
        <v>1</v>
      </c>
      <c r="H80" s="70">
        <v>18890</v>
      </c>
      <c r="I80" s="71">
        <v>708</v>
      </c>
      <c r="J80" s="72">
        <f t="shared" si="12"/>
        <v>19598</v>
      </c>
      <c r="L80" s="3"/>
    </row>
    <row r="81" spans="1:12" ht="27.75" customHeight="1">
      <c r="A81" s="65" t="s">
        <v>64</v>
      </c>
      <c r="B81" s="66">
        <v>20483</v>
      </c>
      <c r="C81" s="66">
        <v>1</v>
      </c>
      <c r="D81" s="66">
        <v>762</v>
      </c>
      <c r="E81" s="67">
        <v>0</v>
      </c>
      <c r="F81" s="68">
        <f t="shared" si="10"/>
        <v>21245</v>
      </c>
      <c r="G81" s="69">
        <f t="shared" si="11"/>
        <v>1</v>
      </c>
      <c r="H81" s="70">
        <v>17942</v>
      </c>
      <c r="I81" s="71">
        <v>775</v>
      </c>
      <c r="J81" s="72">
        <f t="shared" si="12"/>
        <v>18717</v>
      </c>
      <c r="L81" s="3"/>
    </row>
    <row r="82" spans="1:12" ht="27.75" customHeight="1">
      <c r="A82" s="65" t="s">
        <v>65</v>
      </c>
      <c r="B82" s="66">
        <v>16348</v>
      </c>
      <c r="C82" s="66">
        <v>1</v>
      </c>
      <c r="D82" s="66">
        <v>722</v>
      </c>
      <c r="E82" s="67">
        <v>0</v>
      </c>
      <c r="F82" s="68">
        <f t="shared" si="10"/>
        <v>17070</v>
      </c>
      <c r="G82" s="69">
        <f t="shared" si="11"/>
        <v>1</v>
      </c>
      <c r="H82" s="70">
        <v>14288</v>
      </c>
      <c r="I82" s="71">
        <v>706</v>
      </c>
      <c r="J82" s="72">
        <f t="shared" si="12"/>
        <v>14994</v>
      </c>
      <c r="L82" s="3"/>
    </row>
    <row r="83" spans="1:12" ht="27.75" customHeight="1">
      <c r="A83" s="65" t="s">
        <v>66</v>
      </c>
      <c r="B83" s="66">
        <v>29720</v>
      </c>
      <c r="C83" s="66">
        <v>2</v>
      </c>
      <c r="D83" s="66">
        <v>831</v>
      </c>
      <c r="E83" s="67">
        <v>0</v>
      </c>
      <c r="F83" s="68">
        <f t="shared" si="10"/>
        <v>30551</v>
      </c>
      <c r="G83" s="69">
        <f t="shared" si="11"/>
        <v>2</v>
      </c>
      <c r="H83" s="70">
        <v>26675</v>
      </c>
      <c r="I83" s="71">
        <v>887</v>
      </c>
      <c r="J83" s="72">
        <f t="shared" si="12"/>
        <v>27562</v>
      </c>
      <c r="L83" s="3"/>
    </row>
    <row r="84" spans="1:12" ht="27.75" customHeight="1" thickBot="1">
      <c r="A84" s="73" t="s">
        <v>67</v>
      </c>
      <c r="B84" s="66">
        <v>14018</v>
      </c>
      <c r="C84" s="66">
        <v>0</v>
      </c>
      <c r="D84" s="66">
        <v>606</v>
      </c>
      <c r="E84" s="74">
        <v>0</v>
      </c>
      <c r="F84" s="75">
        <f>B84+D84</f>
        <v>14624</v>
      </c>
      <c r="G84" s="76">
        <f t="shared" si="11"/>
        <v>0</v>
      </c>
      <c r="H84" s="77">
        <v>13254</v>
      </c>
      <c r="I84" s="71">
        <v>504</v>
      </c>
      <c r="J84" s="72">
        <f t="shared" si="12"/>
        <v>13758</v>
      </c>
      <c r="L84" s="3"/>
    </row>
    <row r="85" spans="1:12" ht="27.75" customHeight="1" thickBot="1" thickTop="1">
      <c r="A85" s="78" t="s">
        <v>76</v>
      </c>
      <c r="B85" s="79">
        <f aca="true" t="shared" si="13" ref="B85:J85">SUM(B61:B84)</f>
        <v>348600</v>
      </c>
      <c r="C85" s="79">
        <f t="shared" si="13"/>
        <v>23</v>
      </c>
      <c r="D85" s="79">
        <f t="shared" si="13"/>
        <v>11032</v>
      </c>
      <c r="E85" s="80">
        <f t="shared" si="13"/>
        <v>1</v>
      </c>
      <c r="F85" s="81">
        <f t="shared" si="13"/>
        <v>359632</v>
      </c>
      <c r="G85" s="82">
        <f t="shared" si="13"/>
        <v>24</v>
      </c>
      <c r="H85" s="96">
        <f t="shared" si="13"/>
        <v>302214</v>
      </c>
      <c r="I85" s="82">
        <f t="shared" si="13"/>
        <v>10301</v>
      </c>
      <c r="J85" s="98">
        <f t="shared" si="13"/>
        <v>312515</v>
      </c>
      <c r="L85" s="3"/>
    </row>
    <row r="86" spans="1:12" ht="27.75" customHeight="1" thickTop="1">
      <c r="A86" s="83" t="s">
        <v>77</v>
      </c>
      <c r="B86" s="21">
        <v>16519</v>
      </c>
      <c r="C86" s="21">
        <v>1</v>
      </c>
      <c r="D86" s="21">
        <v>694</v>
      </c>
      <c r="E86" s="50">
        <v>0</v>
      </c>
      <c r="F86" s="75">
        <f aca="true" t="shared" si="14" ref="F86:F92">B86+D86</f>
        <v>17213</v>
      </c>
      <c r="G86" s="76">
        <f>C86+E86</f>
        <v>1</v>
      </c>
      <c r="H86" s="21">
        <v>14077</v>
      </c>
      <c r="I86" s="21">
        <v>548</v>
      </c>
      <c r="J86" s="72">
        <f>H86+I86</f>
        <v>14625</v>
      </c>
      <c r="L86" s="3"/>
    </row>
    <row r="87" spans="1:12" ht="27.75" customHeight="1">
      <c r="A87" s="84" t="s">
        <v>79</v>
      </c>
      <c r="B87" s="21">
        <v>16906</v>
      </c>
      <c r="C87" s="55">
        <v>0</v>
      </c>
      <c r="D87" s="21">
        <v>487</v>
      </c>
      <c r="E87" s="38">
        <v>0</v>
      </c>
      <c r="F87" s="75">
        <f t="shared" si="14"/>
        <v>17393</v>
      </c>
      <c r="G87" s="76">
        <f aca="true" t="shared" si="15" ref="G87:G92">C87+E87</f>
        <v>0</v>
      </c>
      <c r="H87" s="21">
        <v>14850</v>
      </c>
      <c r="I87" s="21">
        <v>439</v>
      </c>
      <c r="J87" s="72">
        <f aca="true" t="shared" si="16" ref="J87:J92">H87+I87</f>
        <v>15289</v>
      </c>
      <c r="L87" s="3"/>
    </row>
    <row r="88" spans="1:12" ht="27.75" customHeight="1">
      <c r="A88" s="84" t="s">
        <v>80</v>
      </c>
      <c r="B88" s="21">
        <v>12838</v>
      </c>
      <c r="C88" s="55">
        <v>2</v>
      </c>
      <c r="D88" s="21">
        <v>374</v>
      </c>
      <c r="E88" s="38">
        <v>0</v>
      </c>
      <c r="F88" s="75">
        <f t="shared" si="14"/>
        <v>13212</v>
      </c>
      <c r="G88" s="76">
        <f t="shared" si="15"/>
        <v>2</v>
      </c>
      <c r="H88" s="21">
        <v>10848</v>
      </c>
      <c r="I88" s="21">
        <v>328</v>
      </c>
      <c r="J88" s="72">
        <f t="shared" si="16"/>
        <v>11176</v>
      </c>
      <c r="L88" s="3"/>
    </row>
    <row r="89" spans="1:12" ht="27.75" customHeight="1">
      <c r="A89" s="84" t="s">
        <v>81</v>
      </c>
      <c r="B89" s="21">
        <v>16650</v>
      </c>
      <c r="C89" s="55">
        <v>1</v>
      </c>
      <c r="D89" s="21">
        <v>615</v>
      </c>
      <c r="E89" s="38">
        <v>0</v>
      </c>
      <c r="F89" s="75">
        <f t="shared" si="14"/>
        <v>17265</v>
      </c>
      <c r="G89" s="76">
        <f t="shared" si="15"/>
        <v>1</v>
      </c>
      <c r="H89" s="21">
        <v>13551</v>
      </c>
      <c r="I89" s="21">
        <v>563</v>
      </c>
      <c r="J89" s="72">
        <f t="shared" si="16"/>
        <v>14114</v>
      </c>
      <c r="L89" s="3"/>
    </row>
    <row r="90" spans="1:12" ht="27.75" customHeight="1">
      <c r="A90" s="84" t="s">
        <v>82</v>
      </c>
      <c r="B90" s="21">
        <v>23628</v>
      </c>
      <c r="C90" s="55">
        <v>5</v>
      </c>
      <c r="D90" s="21">
        <v>618</v>
      </c>
      <c r="E90" s="38">
        <v>0</v>
      </c>
      <c r="F90" s="75">
        <f t="shared" si="14"/>
        <v>24246</v>
      </c>
      <c r="G90" s="76">
        <f t="shared" si="15"/>
        <v>5</v>
      </c>
      <c r="H90" s="21">
        <v>21101</v>
      </c>
      <c r="I90" s="21">
        <v>599</v>
      </c>
      <c r="J90" s="72">
        <f t="shared" si="16"/>
        <v>21700</v>
      </c>
      <c r="L90" s="3"/>
    </row>
    <row r="91" spans="1:12" ht="27.75" customHeight="1">
      <c r="A91" s="84" t="s">
        <v>78</v>
      </c>
      <c r="B91" s="21">
        <v>21324</v>
      </c>
      <c r="C91" s="55">
        <v>2</v>
      </c>
      <c r="D91" s="21">
        <v>698</v>
      </c>
      <c r="E91" s="38">
        <v>0</v>
      </c>
      <c r="F91" s="75">
        <f t="shared" si="14"/>
        <v>22022</v>
      </c>
      <c r="G91" s="76">
        <f t="shared" si="15"/>
        <v>2</v>
      </c>
      <c r="H91" s="21">
        <v>18819</v>
      </c>
      <c r="I91" s="21">
        <v>624</v>
      </c>
      <c r="J91" s="72">
        <f t="shared" si="16"/>
        <v>19443</v>
      </c>
      <c r="L91" s="3"/>
    </row>
    <row r="92" spans="1:12" ht="27.75" customHeight="1" thickBot="1">
      <c r="A92" s="85" t="s">
        <v>83</v>
      </c>
      <c r="B92" s="21">
        <v>4878</v>
      </c>
      <c r="C92" s="55">
        <v>0</v>
      </c>
      <c r="D92" s="21">
        <v>144</v>
      </c>
      <c r="E92" s="40">
        <v>0</v>
      </c>
      <c r="F92" s="75">
        <f t="shared" si="14"/>
        <v>5022</v>
      </c>
      <c r="G92" s="76">
        <f t="shared" si="15"/>
        <v>0</v>
      </c>
      <c r="H92" s="21">
        <v>3917</v>
      </c>
      <c r="I92" s="21">
        <v>139</v>
      </c>
      <c r="J92" s="72">
        <f t="shared" si="16"/>
        <v>4056</v>
      </c>
      <c r="L92" s="3"/>
    </row>
    <row r="93" spans="1:12" ht="27.75" customHeight="1" thickBot="1" thickTop="1">
      <c r="A93" s="86" t="s">
        <v>84</v>
      </c>
      <c r="B93" s="87">
        <f aca="true" t="shared" si="17" ref="B93:J93">SUM(B86:B92)</f>
        <v>112743</v>
      </c>
      <c r="C93" s="87">
        <f t="shared" si="17"/>
        <v>11</v>
      </c>
      <c r="D93" s="87">
        <f t="shared" si="17"/>
        <v>3630</v>
      </c>
      <c r="E93" s="88">
        <f t="shared" si="17"/>
        <v>0</v>
      </c>
      <c r="F93" s="89">
        <f>SUM(F86:F92)</f>
        <v>116373</v>
      </c>
      <c r="G93" s="90">
        <f t="shared" si="17"/>
        <v>11</v>
      </c>
      <c r="H93" s="97">
        <f t="shared" si="17"/>
        <v>97163</v>
      </c>
      <c r="I93" s="90">
        <f t="shared" si="17"/>
        <v>3240</v>
      </c>
      <c r="J93" s="91">
        <f t="shared" si="17"/>
        <v>100403</v>
      </c>
      <c r="L93" s="3"/>
    </row>
    <row r="94" spans="1:10" ht="38.25" customHeight="1">
      <c r="A94" s="130"/>
      <c r="B94" s="131"/>
      <c r="C94" s="131"/>
      <c r="D94" s="131"/>
      <c r="E94" s="131"/>
      <c r="F94" s="131"/>
      <c r="G94" s="131"/>
      <c r="H94" s="131"/>
      <c r="I94" s="131"/>
      <c r="J94" s="131"/>
    </row>
  </sheetData>
  <sheetProtection/>
  <mergeCells count="20">
    <mergeCell ref="A94:J94"/>
    <mergeCell ref="A3:A7"/>
    <mergeCell ref="H3:J4"/>
    <mergeCell ref="B5:C5"/>
    <mergeCell ref="D5:E5"/>
    <mergeCell ref="F5:G5"/>
    <mergeCell ref="H5:H6"/>
    <mergeCell ref="I5:I6"/>
    <mergeCell ref="J5:J6"/>
    <mergeCell ref="B3:G4"/>
    <mergeCell ref="A1:J1"/>
    <mergeCell ref="A56:A60"/>
    <mergeCell ref="H56:J57"/>
    <mergeCell ref="B58:C58"/>
    <mergeCell ref="D58:E58"/>
    <mergeCell ref="F58:G58"/>
    <mergeCell ref="H58:H59"/>
    <mergeCell ref="I58:I59"/>
    <mergeCell ref="J58:J59"/>
    <mergeCell ref="B56:G57"/>
  </mergeCells>
  <conditionalFormatting sqref="A87:A92">
    <cfRule type="expression" priority="2" dxfId="1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2022-07-10T00:59:56Z</dcterms:modified>
  <cp:category/>
  <cp:version/>
  <cp:contentType/>
  <cp:contentStatus/>
</cp:coreProperties>
</file>