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w$\作業用\1.文化課（旧）LIB_S37D\ふ_文化・スポーツ\★江之子島C＆プラットフォーム\☆R3\■□R３年度公募関係□■\０４　募集要項\０２　資料（2期）\"/>
    </mc:Choice>
  </mc:AlternateContent>
  <bookViews>
    <workbookView xWindow="480" yWindow="45" windowWidth="19395" windowHeight="7380"/>
  </bookViews>
  <sheets>
    <sheet name="H29～R2 (3)" sheetId="6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6" i="6" l="1"/>
  <c r="H16" i="6"/>
  <c r="G12" i="6"/>
  <c r="J16" i="6"/>
  <c r="J19" i="6" s="1"/>
  <c r="I16" i="6"/>
  <c r="I19" i="6" s="1"/>
  <c r="H19" i="6"/>
  <c r="G19" i="6"/>
  <c r="J13" i="6"/>
  <c r="J14" i="6" s="1"/>
  <c r="I13" i="6"/>
  <c r="I14" i="6" s="1"/>
  <c r="H13" i="6"/>
  <c r="H14" i="6" s="1"/>
  <c r="G13" i="6"/>
  <c r="G14" i="6" s="1"/>
  <c r="G20" i="6" s="1"/>
  <c r="J20" i="6" l="1"/>
  <c r="I20" i="6"/>
  <c r="H20" i="6"/>
</calcChain>
</file>

<file path=xl/sharedStrings.xml><?xml version="1.0" encoding="utf-8"?>
<sst xmlns="http://schemas.openxmlformats.org/spreadsheetml/2006/main" count="25" uniqueCount="23">
  <si>
    <t>項目</t>
  </si>
  <si>
    <t>収入</t>
    <rPh sb="0" eb="2">
      <t>シュウニュウ</t>
    </rPh>
    <phoneticPr fontId="2"/>
  </si>
  <si>
    <t>指定管理委託料</t>
    <rPh sb="0" eb="2">
      <t>シテイ</t>
    </rPh>
    <rPh sb="2" eb="4">
      <t>カンリ</t>
    </rPh>
    <rPh sb="4" eb="6">
      <t>イタク</t>
    </rPh>
    <rPh sb="6" eb="7">
      <t>リョウ</t>
    </rPh>
    <phoneticPr fontId="2"/>
  </si>
  <si>
    <t>貸館収入</t>
    <rPh sb="0" eb="1">
      <t>カシ</t>
    </rPh>
    <rPh sb="1" eb="2">
      <t>カン</t>
    </rPh>
    <rPh sb="2" eb="4">
      <t>シュウニュウ</t>
    </rPh>
    <phoneticPr fontId="2"/>
  </si>
  <si>
    <t>ルーム１～１２収入</t>
    <rPh sb="7" eb="9">
      <t>シュウニュウ</t>
    </rPh>
    <phoneticPr fontId="2"/>
  </si>
  <si>
    <t>事業収入・助成金等</t>
    <rPh sb="0" eb="2">
      <t>ジギョウ</t>
    </rPh>
    <rPh sb="2" eb="4">
      <t>シュウニュウ</t>
    </rPh>
    <rPh sb="5" eb="8">
      <t>ジョセイキン</t>
    </rPh>
    <rPh sb="8" eb="9">
      <t>トウ</t>
    </rPh>
    <phoneticPr fontId="2"/>
  </si>
  <si>
    <t>委託料＋収入合計</t>
    <rPh sb="0" eb="2">
      <t>イタク</t>
    </rPh>
    <rPh sb="2" eb="3">
      <t>リョウ</t>
    </rPh>
    <rPh sb="4" eb="6">
      <t>シュウニュウ</t>
    </rPh>
    <rPh sb="6" eb="8">
      <t>ゴウケイ</t>
    </rPh>
    <phoneticPr fontId="2"/>
  </si>
  <si>
    <t>水道光熱費</t>
    <rPh sb="0" eb="2">
      <t>スイドウ</t>
    </rPh>
    <rPh sb="2" eb="5">
      <t>コウネツヒ</t>
    </rPh>
    <phoneticPr fontId="2"/>
  </si>
  <si>
    <t>その他費用</t>
    <rPh sb="2" eb="3">
      <t>タ</t>
    </rPh>
    <rPh sb="3" eb="5">
      <t>ヒヨウ</t>
    </rPh>
    <phoneticPr fontId="2"/>
  </si>
  <si>
    <t>支出合計</t>
    <rPh sb="0" eb="2">
      <t>シシュツ</t>
    </rPh>
    <rPh sb="2" eb="4">
      <t>ゴウケイ</t>
    </rPh>
    <phoneticPr fontId="2"/>
  </si>
  <si>
    <t>純収益</t>
  </si>
  <si>
    <t>大阪府立江之子島文化芸術創造センター　運営状況</t>
    <rPh sb="19" eb="21">
      <t>ウンエイ</t>
    </rPh>
    <rPh sb="21" eb="23">
      <t>ジョウキョウ</t>
    </rPh>
    <phoneticPr fontId="2"/>
  </si>
  <si>
    <t>運営費</t>
    <rPh sb="0" eb="3">
      <t>ウンエイヒ</t>
    </rPh>
    <phoneticPr fontId="10"/>
  </si>
  <si>
    <t>収入合計</t>
    <rPh sb="0" eb="2">
      <t>シュウニュウ</t>
    </rPh>
    <rPh sb="2" eb="4">
      <t>ゴウケイ</t>
    </rPh>
    <phoneticPr fontId="2"/>
  </si>
  <si>
    <t>支出</t>
    <rPh sb="0" eb="2">
      <t>シシュツ</t>
    </rPh>
    <phoneticPr fontId="10"/>
  </si>
  <si>
    <t>管　　　　　　理　　　　　　費</t>
    <rPh sb="0" eb="1">
      <t>カン</t>
    </rPh>
    <rPh sb="7" eb="8">
      <t>リ</t>
    </rPh>
    <rPh sb="14" eb="15">
      <t>ヒ</t>
    </rPh>
    <phoneticPr fontId="10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</si>
  <si>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</si>
  <si>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</si>
  <si>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</si>
  <si>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</si>
  <si>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その他収入</t>
    <rPh sb="2" eb="3">
      <t>タ</t>
    </rPh>
    <rPh sb="3" eb="5">
      <t>シュウニュウ</t>
    </rPh>
    <phoneticPr fontId="2"/>
  </si>
  <si>
    <t>―</t>
    <phoneticPr fontId="10"/>
  </si>
  <si>
    <t>新型コロナウイルス感染症拡大の影響に
伴う、休館収入等の補填</t>
    <rPh sb="0" eb="2">
      <t>シンガタ</t>
    </rPh>
    <rPh sb="9" eb="12">
      <t>カンセンショウ</t>
    </rPh>
    <rPh sb="12" eb="14">
      <t>カクダイ</t>
    </rPh>
    <rPh sb="15" eb="17">
      <t>エイキョウ</t>
    </rPh>
    <rPh sb="19" eb="20">
      <t>トモナ</t>
    </rPh>
    <rPh sb="22" eb="24">
      <t>キュウカン</t>
    </rPh>
    <rPh sb="24" eb="26">
      <t>シュウニュウ</t>
    </rPh>
    <rPh sb="26" eb="27">
      <t>トウ</t>
    </rPh>
    <rPh sb="28" eb="30">
      <t>ホテン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</si>
</sst>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2" x14ac:knownFonts="1"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>
      <alignment vertical="center"/>
    </xf>
    <xf numFmtId="0" fontId="1" fillId="0" borderId="0" xfId="1"/>
    <xf numFmtId="0" fontId="3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9" fillId="0" borderId="0" xfId="1" applyFont="1"/>
    <xf numFmtId="176" fontId="7" fillId="0" borderId="26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28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7" fillId="0" borderId="33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0" borderId="34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38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37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40" xfId="1" applyNumberFormat="1" applyFont="1" applyFill="1" applyBorder="1" applyAlignment="1">
      <alignment horizontal="right" vertical="center"/>
    </xf>
    <xf numFmtId="176" fontId="7" fillId="0" borderId="31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2" borderId="32" xfId="1" applyFont="1" applyFill="1" applyBorder="1" applyAlignment="1">
      <alignment vertical="center" textRotation="255"/>
    </xf>
    <xf numFmtId="0" fontId="6" fillId="2" borderId="36" xfId="1" applyFont="1" applyFill="1" applyBorder="1" applyAlignment="1">
      <alignment vertical="center" textRotation="255"/>
    </xf>
    <xf numFmtId="0" fontId="6" fillId="2" borderId="2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176" fontId="7" fillId="0" borderId="28" xfId="1" applyNumberFormat="1" applyFont="1" applyFill="1" applyBorder="1" applyAlignment="1">
      <alignment horizontal="center" vertical="center"/>
    </xf>
    <xf numFmtId="176" fontId="7" fillId="0" borderId="31" xfId="1" applyNumberFormat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distributed" vertical="center"/>
    </xf>
    <xf numFmtId="0" fontId="6" fillId="2" borderId="21" xfId="1" applyFont="1" applyFill="1" applyBorder="1" applyAlignment="1">
      <alignment horizontal="distributed" vertical="center"/>
    </xf>
    <xf numFmtId="0" fontId="6" fillId="2" borderId="39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textRotation="255"/>
    </xf>
    <xf numFmtId="0" fontId="6" fillId="2" borderId="13" xfId="1" applyFont="1" applyFill="1" applyBorder="1" applyAlignment="1">
      <alignment horizontal="center" vertical="center" textRotation="255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center" wrapText="1"/>
    </xf>
    <xf numFmtId="0" fontId="6" fillId="2" borderId="37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distributed" vertical="center"/>
    </xf>
    <xf numFmtId="0" fontId="6" fillId="2" borderId="33" xfId="1" applyFont="1" applyFill="1" applyBorder="1" applyAlignment="1">
      <alignment horizontal="distributed" vertical="center"/>
    </xf>
    <xf numFmtId="0" fontId="6" fillId="2" borderId="41" xfId="1" applyFont="1" applyFill="1" applyBorder="1" applyAlignment="1">
      <alignment horizontal="distributed"/>
    </xf>
    <xf numFmtId="0" fontId="6" fillId="2" borderId="19" xfId="1" applyFont="1" applyFill="1" applyBorder="1" applyAlignment="1">
      <alignment horizontal="distributed"/>
    </xf>
    <xf numFmtId="0" fontId="6" fillId="2" borderId="42" xfId="1" applyFont="1" applyFill="1" applyBorder="1" applyAlignment="1">
      <alignment horizontal="distributed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Layout" topLeftCell="D4" zoomScaleNormal="100" workbookViewId="0">
      <selection activeCell="D8" sqref="D8:F8"/>
    </sheetView>
  </sheetViews>
  <sheetFormatPr defaultRowHeight="14.25" x14ac:dyDescent="0.15"/>
  <cols>
    <col min="1" max="1" width="4.25" customWidth="1"/>
    <col min="2" max="2" width="3.75" customWidth="1"/>
    <col min="3" max="3" width="5.75" customWidth="1"/>
    <col min="4" max="4" width="12.25" customWidth="1"/>
    <col min="6" max="6" width="15.5" customWidth="1"/>
    <col min="7" max="13" width="30.25" customWidth="1"/>
  </cols>
  <sheetData>
    <row r="1" spans="1:10" ht="24" x14ac:dyDescent="0.25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</row>
    <row r="2" spans="1:10" ht="2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21" x14ac:dyDescent="0.2">
      <c r="A4" s="2"/>
      <c r="B4" s="1"/>
      <c r="C4" s="1"/>
      <c r="D4" s="1"/>
      <c r="E4" s="1"/>
      <c r="F4" s="1"/>
      <c r="G4" s="1"/>
      <c r="H4" s="1"/>
      <c r="I4" s="1"/>
      <c r="J4" s="1"/>
    </row>
    <row r="5" spans="1:10" ht="21.75" thickBot="1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ht="29.1" customHeight="1" thickBot="1" x14ac:dyDescent="0.25">
      <c r="A6" s="2"/>
      <c r="B6" s="1"/>
      <c r="C6" s="52" t="s">
        <v>0</v>
      </c>
      <c r="D6" s="53"/>
      <c r="E6" s="53"/>
      <c r="F6" s="54"/>
      <c r="G6" s="29" t="s">
        <v>16</v>
      </c>
      <c r="H6" s="31" t="s">
        <v>17</v>
      </c>
      <c r="I6" s="30" t="s">
        <v>18</v>
      </c>
      <c r="J6" s="29" t="s">
        <v>19</v>
      </c>
    </row>
    <row r="7" spans="1:10" ht="29.1" customHeight="1" x14ac:dyDescent="0.15">
      <c r="A7" s="1"/>
      <c r="B7" s="1"/>
      <c r="C7" s="40" t="s">
        <v>1</v>
      </c>
      <c r="D7" s="55" t="s">
        <v>2</v>
      </c>
      <c r="E7" s="56"/>
      <c r="F7" s="57"/>
      <c r="G7" s="8">
        <v>63021000</v>
      </c>
      <c r="H7" s="9">
        <v>61771000</v>
      </c>
      <c r="I7" s="10">
        <v>62343000</v>
      </c>
      <c r="J7" s="8">
        <v>62915000</v>
      </c>
    </row>
    <row r="8" spans="1:10" ht="29.1" customHeight="1" thickBot="1" x14ac:dyDescent="0.2">
      <c r="A8" s="1"/>
      <c r="B8" s="1"/>
      <c r="C8" s="40"/>
      <c r="D8" s="68" t="s">
        <v>22</v>
      </c>
      <c r="E8" s="69"/>
      <c r="F8" s="70"/>
      <c r="G8" s="32" t="s">
        <v>21</v>
      </c>
      <c r="H8" s="33" t="s">
        <v>21</v>
      </c>
      <c r="I8" s="33" t="s">
        <v>21</v>
      </c>
      <c r="J8" s="7">
        <v>3963000</v>
      </c>
    </row>
    <row r="9" spans="1:10" ht="29.1" customHeight="1" thickTop="1" x14ac:dyDescent="0.2">
      <c r="A9" s="1"/>
      <c r="B9" s="1"/>
      <c r="C9" s="40"/>
      <c r="D9" s="58" t="s">
        <v>3</v>
      </c>
      <c r="E9" s="59"/>
      <c r="F9" s="60"/>
      <c r="G9" s="11">
        <v>14312000</v>
      </c>
      <c r="H9" s="11">
        <v>14727000</v>
      </c>
      <c r="I9" s="11">
        <v>17104000</v>
      </c>
      <c r="J9" s="11">
        <v>11207000</v>
      </c>
    </row>
    <row r="10" spans="1:10" ht="29.1" customHeight="1" x14ac:dyDescent="0.15">
      <c r="A10" s="1"/>
      <c r="B10" s="1"/>
      <c r="C10" s="40"/>
      <c r="D10" s="61"/>
      <c r="E10" s="48" t="s">
        <v>4</v>
      </c>
      <c r="F10" s="49"/>
      <c r="G10" s="6">
        <v>13320000</v>
      </c>
      <c r="H10" s="12">
        <v>13927000</v>
      </c>
      <c r="I10" s="13">
        <v>16102000</v>
      </c>
      <c r="J10" s="6">
        <v>11092000</v>
      </c>
    </row>
    <row r="11" spans="1:10" ht="29.1" customHeight="1" x14ac:dyDescent="0.15">
      <c r="A11" s="1"/>
      <c r="B11" s="1"/>
      <c r="C11" s="40"/>
      <c r="D11" s="62"/>
      <c r="E11" s="48" t="s">
        <v>20</v>
      </c>
      <c r="F11" s="49"/>
      <c r="G11" s="5">
        <v>992000</v>
      </c>
      <c r="H11" s="14">
        <v>800000</v>
      </c>
      <c r="I11" s="15">
        <v>1002000</v>
      </c>
      <c r="J11" s="5">
        <v>115000</v>
      </c>
    </row>
    <row r="12" spans="1:10" ht="29.1" customHeight="1" x14ac:dyDescent="0.15">
      <c r="A12" s="1"/>
      <c r="B12" s="1"/>
      <c r="C12" s="40"/>
      <c r="D12" s="63" t="s">
        <v>5</v>
      </c>
      <c r="E12" s="63"/>
      <c r="F12" s="64"/>
      <c r="G12" s="16">
        <f>2144000</f>
        <v>2144000</v>
      </c>
      <c r="H12" s="17">
        <v>1834000</v>
      </c>
      <c r="I12" s="18">
        <v>2883000</v>
      </c>
      <c r="J12" s="16">
        <v>2472000</v>
      </c>
    </row>
    <row r="13" spans="1:10" ht="29.1" customHeight="1" thickBot="1" x14ac:dyDescent="0.2">
      <c r="A13" s="1"/>
      <c r="B13" s="1"/>
      <c r="C13" s="40"/>
      <c r="D13" s="65" t="s">
        <v>13</v>
      </c>
      <c r="E13" s="66"/>
      <c r="F13" s="67"/>
      <c r="G13" s="19">
        <f>G9+G12</f>
        <v>16456000</v>
      </c>
      <c r="H13" s="19">
        <f t="shared" ref="H13:J13" si="0">H9+H12</f>
        <v>16561000</v>
      </c>
      <c r="I13" s="19">
        <f t="shared" si="0"/>
        <v>19987000</v>
      </c>
      <c r="J13" s="19">
        <f t="shared" si="0"/>
        <v>13679000</v>
      </c>
    </row>
    <row r="14" spans="1:10" ht="29.1" customHeight="1" thickTop="1" thickBot="1" x14ac:dyDescent="0.2">
      <c r="A14" s="1"/>
      <c r="B14" s="1"/>
      <c r="C14" s="41"/>
      <c r="D14" s="37" t="s">
        <v>6</v>
      </c>
      <c r="E14" s="38"/>
      <c r="F14" s="39"/>
      <c r="G14" s="20">
        <f>G7+G13</f>
        <v>79477000</v>
      </c>
      <c r="H14" s="20">
        <f t="shared" ref="H14:I14" si="1">H7+H13</f>
        <v>78332000</v>
      </c>
      <c r="I14" s="20">
        <f t="shared" si="1"/>
        <v>82330000</v>
      </c>
      <c r="J14" s="20">
        <f>J7+J8+J13</f>
        <v>80557000</v>
      </c>
    </row>
    <row r="15" spans="1:10" ht="29.1" customHeight="1" x14ac:dyDescent="0.15">
      <c r="A15" s="1"/>
      <c r="B15" s="1"/>
      <c r="C15" s="40" t="s">
        <v>14</v>
      </c>
      <c r="D15" s="42" t="s">
        <v>12</v>
      </c>
      <c r="E15" s="43"/>
      <c r="F15" s="44"/>
      <c r="G15" s="5">
        <v>44943000</v>
      </c>
      <c r="H15" s="17">
        <v>41611000</v>
      </c>
      <c r="I15" s="18">
        <v>43563000</v>
      </c>
      <c r="J15" s="16">
        <v>43783000</v>
      </c>
    </row>
    <row r="16" spans="1:10" ht="29.1" customHeight="1" x14ac:dyDescent="0.2">
      <c r="A16" s="1"/>
      <c r="B16" s="1"/>
      <c r="C16" s="40"/>
      <c r="D16" s="45" t="s">
        <v>15</v>
      </c>
      <c r="E16" s="46"/>
      <c r="F16" s="47"/>
      <c r="G16" s="6">
        <f>G17+G18</f>
        <v>37333000</v>
      </c>
      <c r="H16" s="6">
        <f>H17+H18</f>
        <v>37133000</v>
      </c>
      <c r="I16" s="6">
        <f t="shared" ref="I16:J16" si="2">I17+I18</f>
        <v>38967000</v>
      </c>
      <c r="J16" s="6">
        <f t="shared" si="2"/>
        <v>36880000</v>
      </c>
    </row>
    <row r="17" spans="1:10" ht="29.1" customHeight="1" x14ac:dyDescent="0.15">
      <c r="A17" s="1"/>
      <c r="B17" s="1"/>
      <c r="C17" s="40"/>
      <c r="D17" s="27"/>
      <c r="E17" s="48" t="s">
        <v>7</v>
      </c>
      <c r="F17" s="49"/>
      <c r="G17" s="6">
        <v>13300000</v>
      </c>
      <c r="H17" s="17">
        <v>11840000</v>
      </c>
      <c r="I17" s="18">
        <v>12912000</v>
      </c>
      <c r="J17" s="16">
        <v>11901000</v>
      </c>
    </row>
    <row r="18" spans="1:10" ht="29.1" customHeight="1" thickBot="1" x14ac:dyDescent="0.2">
      <c r="A18" s="1"/>
      <c r="B18" s="1"/>
      <c r="C18" s="40"/>
      <c r="D18" s="28"/>
      <c r="E18" s="50" t="s">
        <v>8</v>
      </c>
      <c r="F18" s="51"/>
      <c r="G18" s="7">
        <v>24033000</v>
      </c>
      <c r="H18" s="21">
        <v>25293000</v>
      </c>
      <c r="I18" s="22">
        <v>26055000</v>
      </c>
      <c r="J18" s="7">
        <v>24979000</v>
      </c>
    </row>
    <row r="19" spans="1:10" ht="29.1" customHeight="1" thickTop="1" thickBot="1" x14ac:dyDescent="0.2">
      <c r="A19" s="1"/>
      <c r="B19" s="1"/>
      <c r="C19" s="41"/>
      <c r="D19" s="37" t="s">
        <v>9</v>
      </c>
      <c r="E19" s="38"/>
      <c r="F19" s="39"/>
      <c r="G19" s="23">
        <f>G15+G16</f>
        <v>82276000</v>
      </c>
      <c r="H19" s="23">
        <f t="shared" ref="H19:J19" si="3">H15+H16</f>
        <v>78744000</v>
      </c>
      <c r="I19" s="23">
        <f t="shared" si="3"/>
        <v>82530000</v>
      </c>
      <c r="J19" s="23">
        <f t="shared" si="3"/>
        <v>80663000</v>
      </c>
    </row>
    <row r="20" spans="1:10" ht="29.1" customHeight="1" thickBot="1" x14ac:dyDescent="0.2">
      <c r="A20" s="1"/>
      <c r="B20" s="1"/>
      <c r="C20" s="34" t="s">
        <v>10</v>
      </c>
      <c r="D20" s="35"/>
      <c r="E20" s="35"/>
      <c r="F20" s="36"/>
      <c r="G20" s="24">
        <f>G14-G19</f>
        <v>-2799000</v>
      </c>
      <c r="H20" s="25">
        <f>H14-H19</f>
        <v>-412000</v>
      </c>
      <c r="I20" s="26">
        <f>I14-I19</f>
        <v>-200000</v>
      </c>
      <c r="J20" s="24">
        <f>J14-J19</f>
        <v>-106000</v>
      </c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8">
    <mergeCell ref="C6:F6"/>
    <mergeCell ref="C7:C14"/>
    <mergeCell ref="D7:F7"/>
    <mergeCell ref="D8:F8"/>
    <mergeCell ref="D9:F9"/>
    <mergeCell ref="D10:D11"/>
    <mergeCell ref="E10:F10"/>
    <mergeCell ref="E11:F11"/>
    <mergeCell ref="D12:F12"/>
    <mergeCell ref="D13:F13"/>
    <mergeCell ref="C20:F20"/>
    <mergeCell ref="D14:F14"/>
    <mergeCell ref="C15:C19"/>
    <mergeCell ref="D15:F15"/>
    <mergeCell ref="D16:F16"/>
    <mergeCell ref="E17:F17"/>
    <mergeCell ref="E18:F18"/>
    <mergeCell ref="D19:F19"/>
  </mergeCells>
  <phoneticPr fontId="10"/>
  <pageMargins left="0.7" right="0.7" top="0.75" bottom="0.75" header="0.3" footer="0.3"/>
  <pageSetup paperSize="9" scale="71" orientation="landscape" r:id="rId1"/>
  <headerFooter>
    <oddHeader>&amp;R&amp;"游ゴシック,標準"&amp;18（資料９）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H29～R2 (3)</vt:lpstr>
      <vt:lpstr>Sheet2</vt:lpstr>
      <vt:lpstr>Sheet3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奈緒</dc:creator>
  <cp:lastModifiedBy>大阪府</cp:lastModifiedBy>
  <cp:lastPrinted>2021-06-22T08:00:31Z</cp:lastPrinted>
  <dcterms:created xsi:type="dcterms:W3CDTF">2016-06-13T12:40:32Z</dcterms:created>
  <dcterms:modified xsi:type="dcterms:W3CDTF">2021-08-12T07:39:08Z</dcterms:modified>
</cp:coreProperties>
</file>