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8472" windowHeight="4656" tabRatio="929" activeTab="0"/>
  </bookViews>
  <sheets>
    <sheet name="【入力方法】" sheetId="1" r:id="rId1"/>
    <sheet name="基本情報※最初に記入してください" sheetId="2" r:id="rId2"/>
    <sheet name="1 報告書" sheetId="3" r:id="rId3"/>
    <sheet name="2 精算書" sheetId="4" r:id="rId4"/>
    <sheet name="3 研修参加者 " sheetId="5" r:id="rId5"/>
    <sheet name="4 帰国者" sheetId="6" r:id="rId6"/>
    <sheet name="5 実支出額  " sheetId="7" r:id="rId7"/>
    <sheet name="6 収支決算書" sheetId="8" r:id="rId8"/>
    <sheet name="7 口座" sheetId="9" r:id="rId9"/>
  </sheets>
  <definedNames>
    <definedName name="_xlnm.Print_Area" localSheetId="0">'【入力方法】'!$A$1:$F$28</definedName>
    <definedName name="_xlnm.Print_Area" localSheetId="2">'1 報告書'!$A$1:$R$22</definedName>
    <definedName name="_xlnm.Print_Area" localSheetId="3">'2 精算書'!$A$1:$G$27</definedName>
    <definedName name="_xlnm.Print_Area" localSheetId="4">'3 研修参加者 '!$A$1:$N$33</definedName>
    <definedName name="_xlnm.Print_Area" localSheetId="5">'4 帰国者'!$A$1:$L$20</definedName>
    <definedName name="_xlnm.Print_Area" localSheetId="6">'5 実支出額  '!$A$1:$AB$107</definedName>
    <definedName name="_xlnm.Print_Area" localSheetId="7">'6 収支決算書'!$A$1:$H$34</definedName>
    <definedName name="_xlnm.Print_Area" localSheetId="1">'基本情報※最初に記入してください'!$A$1:$G$13</definedName>
  </definedNames>
  <calcPr fullCalcOnLoad="1"/>
</workbook>
</file>

<file path=xl/comments2.xml><?xml version="1.0" encoding="utf-8"?>
<comments xmlns="http://schemas.openxmlformats.org/spreadsheetml/2006/main">
  <authors>
    <author>大阪府</author>
  </authors>
  <commentList>
    <comment ref="G3" authorId="0">
      <text>
        <r>
          <rPr>
            <b/>
            <sz val="11"/>
            <rFont val="MS P ゴシック"/>
            <family val="3"/>
          </rPr>
          <t>※必ず</t>
        </r>
        <r>
          <rPr>
            <b/>
            <u val="single"/>
            <sz val="11"/>
            <rFont val="MS P ゴシック"/>
            <family val="3"/>
          </rPr>
          <t>４月19日</t>
        </r>
        <r>
          <rPr>
            <b/>
            <sz val="11"/>
            <rFont val="MS P ゴシック"/>
            <family val="3"/>
          </rPr>
          <t>までとしてください！</t>
        </r>
      </text>
    </comment>
  </commentList>
</comments>
</file>

<file path=xl/sharedStrings.xml><?xml version="1.0" encoding="utf-8"?>
<sst xmlns="http://schemas.openxmlformats.org/spreadsheetml/2006/main" count="716" uniqueCount="249">
  <si>
    <t>円</t>
  </si>
  <si>
    <t>法人名</t>
  </si>
  <si>
    <t>人</t>
  </si>
  <si>
    <t>その他</t>
  </si>
  <si>
    <t>月</t>
  </si>
  <si>
    <t>日</t>
  </si>
  <si>
    <t>総事業費</t>
  </si>
  <si>
    <t>区分</t>
  </si>
  <si>
    <t>計</t>
  </si>
  <si>
    <t>年</t>
  </si>
  <si>
    <t>　大　阪　府　知　事　　様</t>
  </si>
  <si>
    <t>所在地</t>
  </si>
  <si>
    <t>代表者</t>
  </si>
  <si>
    <t>施設名</t>
  </si>
  <si>
    <t>記</t>
  </si>
  <si>
    <t>補助事業経費の使用方法</t>
  </si>
  <si>
    <t>補助事業の効果</t>
  </si>
  <si>
    <t>備考</t>
  </si>
  <si>
    <t>差引額</t>
  </si>
  <si>
    <t>基準額</t>
  </si>
  <si>
    <t>対 象 経 費 の 実 支 出 額 算 出 内 訳</t>
  </si>
  <si>
    <t>消耗品費</t>
  </si>
  <si>
    <t>印刷製本費</t>
  </si>
  <si>
    <t>図書購入費</t>
  </si>
  <si>
    <t>通信運搬費</t>
  </si>
  <si>
    <t>雑役務費</t>
  </si>
  <si>
    <t>氏名</t>
  </si>
  <si>
    <t>科目</t>
  </si>
  <si>
    <t>予算額</t>
  </si>
  <si>
    <t>寄付金その他収入</t>
  </si>
  <si>
    <t>施設負担額</t>
  </si>
  <si>
    <t>１．収入の部</t>
  </si>
  <si>
    <t>２．支出の部</t>
  </si>
  <si>
    <t>補助対象経費</t>
  </si>
  <si>
    <t>補助対象外経費</t>
  </si>
  <si>
    <t>研修内容</t>
  </si>
  <si>
    <t>金</t>
  </si>
  <si>
    <t>直接事業</t>
  </si>
  <si>
    <t>施設名：</t>
  </si>
  <si>
    <t>施設名：</t>
  </si>
  <si>
    <t>（単位：円）</t>
  </si>
  <si>
    <t>別添対象経費の実支出額算出内訳のとおり</t>
  </si>
  <si>
    <t>上記は原本のとおりであることを証明する。</t>
  </si>
  <si>
    <t>口　座　振　替　依　頼　書</t>
  </si>
  <si>
    <t>依頼人氏名</t>
  </si>
  <si>
    <t>口座名義人</t>
  </si>
  <si>
    <t>金融機関名</t>
  </si>
  <si>
    <t>大阪府知事 様</t>
  </si>
  <si>
    <t>預金種別</t>
  </si>
  <si>
    <t>口座番号</t>
  </si>
  <si>
    <t>銀行（信用金庫・信用組合）</t>
  </si>
  <si>
    <t>支店（出張所）</t>
  </si>
  <si>
    <t>普通</t>
  </si>
  <si>
    <t>当座</t>
  </si>
  <si>
    <t>その他（</t>
  </si>
  <si>
    <t>）</t>
  </si>
  <si>
    <t>・</t>
  </si>
  <si>
    <t>・</t>
  </si>
  <si>
    <t>（ふりがな）</t>
  </si>
  <si>
    <t>施設名:</t>
  </si>
  <si>
    <t>基本情報</t>
  </si>
  <si>
    <t>代表者職・氏名</t>
  </si>
  <si>
    <t>補助金担当者職・氏名</t>
  </si>
  <si>
    <t>補助金担当者連絡先</t>
  </si>
  <si>
    <t>看護部長名</t>
  </si>
  <si>
    <t>研修担当者連絡先</t>
  </si>
  <si>
    <t>(別紙１）</t>
  </si>
  <si>
    <t>用紙</t>
  </si>
  <si>
    <t>内容</t>
  </si>
  <si>
    <t>表題</t>
  </si>
  <si>
    <t>別紙１</t>
  </si>
  <si>
    <t>別紙２</t>
  </si>
  <si>
    <t>別紙３</t>
  </si>
  <si>
    <t>別紙４</t>
  </si>
  <si>
    <t>対象経費の実支出額算出内訳</t>
  </si>
  <si>
    <t>口座振替依頼書</t>
  </si>
  <si>
    <t>項目</t>
  </si>
  <si>
    <t>就労年月日</t>
  </si>
  <si>
    <t>帰国年月日</t>
  </si>
  <si>
    <t>日本語習得支援事業</t>
  </si>
  <si>
    <t>就労研修支援事業</t>
  </si>
  <si>
    <t>人数</t>
  </si>
  <si>
    <t>氏名（カナ）</t>
  </si>
  <si>
    <t>単価</t>
  </si>
  <si>
    <t>寄付金</t>
  </si>
  <si>
    <t>の収入</t>
  </si>
  <si>
    <t>合計</t>
  </si>
  <si>
    <t>指導者経費</t>
  </si>
  <si>
    <t>国名</t>
  </si>
  <si>
    <t>時間／週</t>
  </si>
  <si>
    <t>回</t>
  </si>
  <si>
    <t>　外国人看護師候補者資格取得支援事業補助金につきましては、下記口座への振込みを</t>
  </si>
  <si>
    <t>依頼します。</t>
  </si>
  <si>
    <t>（別紙２）</t>
  </si>
  <si>
    <t>研修責任者</t>
  </si>
  <si>
    <t>研修参加者名簿</t>
  </si>
  <si>
    <t>研修参加受講料を徴収した場合など、年間の金額を入力して下さい。</t>
  </si>
  <si>
    <t>施設での就労開始年月日を入力して下さい。</t>
  </si>
  <si>
    <t>週当たりの研修時間数を入力して下さい。</t>
  </si>
  <si>
    <t>旅費</t>
  </si>
  <si>
    <t>×</t>
  </si>
  <si>
    <t>No</t>
  </si>
  <si>
    <t>研修支援者</t>
  </si>
  <si>
    <t>入国年度</t>
  </si>
  <si>
    <t>時間/週（時間内）</t>
  </si>
  <si>
    <t>時間/週（時間外）</t>
  </si>
  <si>
    <t>日数</t>
  </si>
  <si>
    <t>日</t>
  </si>
  <si>
    <t>時給換算</t>
  </si>
  <si>
    <t>時間数</t>
  </si>
  <si>
    <t>日／月</t>
  </si>
  <si>
    <t>月数</t>
  </si>
  <si>
    <t>日本語講師の招聘に対する報償費</t>
  </si>
  <si>
    <t>日／週</t>
  </si>
  <si>
    <t>週</t>
  </si>
  <si>
    <t>国家試験対策学校等への通学電車賃、講師招聘旅費</t>
  </si>
  <si>
    <t>回(往復)</t>
  </si>
  <si>
    <t>回／週</t>
  </si>
  <si>
    <t>冊</t>
  </si>
  <si>
    <t>Ａ</t>
  </si>
  <si>
    <t>Ｂ</t>
  </si>
  <si>
    <t>（Ａ－Ｂ）Ｃ</t>
  </si>
  <si>
    <t>Ｄ</t>
  </si>
  <si>
    <t>Ｆ</t>
  </si>
  <si>
    <t>基準額計</t>
  </si>
  <si>
    <t>補助基本額</t>
  </si>
  <si>
    <t>（Ｅ＋Ｆ）Ｇ</t>
  </si>
  <si>
    <t>Ｈ</t>
  </si>
  <si>
    <t>　　　　　　Ｅ　　　　円</t>
  </si>
  <si>
    <t>補助金収入</t>
  </si>
  <si>
    <t>帰国者名簿</t>
  </si>
  <si>
    <t>帰国理由</t>
  </si>
  <si>
    <t>別紙５</t>
  </si>
  <si>
    <t>（別紙３）</t>
  </si>
  <si>
    <t>帰国者名簿</t>
  </si>
  <si>
    <t>研修責任者・研修支援者</t>
  </si>
  <si>
    <t>（別紙５）</t>
  </si>
  <si>
    <t>（別紙４）</t>
  </si>
  <si>
    <t>実支出額</t>
  </si>
  <si>
    <t>積　　　　　算　　　　　内　　　　　訳</t>
  </si>
  <si>
    <t>=</t>
  </si>
  <si>
    <t>金額を入力して下さい</t>
  </si>
  <si>
    <t>日本語習得状況</t>
  </si>
  <si>
    <t>研修内容</t>
  </si>
  <si>
    <t>No</t>
  </si>
  <si>
    <t>交付決定額</t>
  </si>
  <si>
    <t>Ｊ</t>
  </si>
  <si>
    <t>Ｋ</t>
  </si>
  <si>
    <t>合格・不合格・非受験をプルダウンで選択して入力して下さい</t>
  </si>
  <si>
    <t>帰国した理由を入力してください。特定活動ビザ終了者も含みます。</t>
  </si>
  <si>
    <t>補助事業の実績</t>
  </si>
  <si>
    <t>別紙２～別紙４のとおり</t>
  </si>
  <si>
    <t>補助金の交付決定額</t>
  </si>
  <si>
    <t>補助金の精算額</t>
  </si>
  <si>
    <t>補助事業の完了期日</t>
  </si>
  <si>
    <t>証拠書類については、適切に保管している。</t>
  </si>
  <si>
    <t>大阪府外国人看護師候補者資格取得支援事業費精算書</t>
  </si>
  <si>
    <t>円</t>
  </si>
  <si>
    <t>対象経費の</t>
  </si>
  <si>
    <t xml:space="preserve"> 実支出額</t>
  </si>
  <si>
    <t>今年度の看護師国家試験の結果</t>
  </si>
  <si>
    <t>No</t>
  </si>
  <si>
    <t>法人所在地</t>
  </si>
  <si>
    <t>（様式第２号）</t>
  </si>
  <si>
    <t>様式第2号</t>
  </si>
  <si>
    <t>今年度の看護師国家試験の結果</t>
  </si>
  <si>
    <t>帰国した方（特定活動ビザ終了者含）</t>
  </si>
  <si>
    <t>研修参加者名簿(交付申請書に記載した候補者名を入力してください）</t>
  </si>
  <si>
    <t>それぞれの項目を入力して下さい。</t>
  </si>
  <si>
    <t>補助金を受けることで、外国人看護師候補者が日本で就労する上で必要となる日本語能力の習得及び研修支援体制の充実を図ることができた。</t>
  </si>
  <si>
    <t>研修プログラムを具体的に入力してください。</t>
  </si>
  <si>
    <t>今年度の准看護師試験の結果</t>
  </si>
  <si>
    <t>今年度の准看護師試験の結果</t>
  </si>
  <si>
    <t>(117,000/12)　円</t>
  </si>
  <si>
    <r>
      <t>4</t>
    </r>
    <r>
      <rPr>
        <sz val="11"/>
        <rFont val="ＭＳ Ｐゴシック"/>
        <family val="3"/>
      </rPr>
      <t>月～退職までの月数</t>
    </r>
  </si>
  <si>
    <t>退職（特定活動終了）者数</t>
  </si>
  <si>
    <t>提出先</t>
  </si>
  <si>
    <t>郵送：</t>
  </si>
  <si>
    <t>電子データ：</t>
  </si>
  <si>
    <r>
      <rPr>
        <sz val="11"/>
        <color indexed="10"/>
        <rFont val="ＭＳ 明朝"/>
        <family val="1"/>
      </rPr>
      <t>黄色のセルのみ、ご記入ください。交付決定額につきましては、交付決定指令書に記載されている交付決定額を入力</t>
    </r>
    <r>
      <rPr>
        <sz val="11"/>
        <rFont val="ＭＳ 明朝"/>
        <family val="1"/>
      </rPr>
      <t>してください。</t>
    </r>
  </si>
  <si>
    <t>【基本情報】</t>
  </si>
  <si>
    <t>※着色セルへご記入をお願いします。</t>
  </si>
  <si>
    <t>申請書記入日</t>
  </si>
  <si>
    <t>月</t>
  </si>
  <si>
    <t>メールアドレス</t>
  </si>
  <si>
    <t>実績報告書</t>
  </si>
  <si>
    <t>精算書</t>
  </si>
  <si>
    <t>収支決算書</t>
  </si>
  <si>
    <r>
      <t>研修責任者・研修支援者の</t>
    </r>
    <r>
      <rPr>
        <b/>
        <sz val="11"/>
        <color indexed="10"/>
        <rFont val="ＭＳ 明朝"/>
        <family val="1"/>
      </rPr>
      <t>各人数</t>
    </r>
    <r>
      <rPr>
        <sz val="11"/>
        <rFont val="ＭＳ 明朝"/>
        <family val="1"/>
      </rPr>
      <t>を入力してください。</t>
    </r>
  </si>
  <si>
    <r>
      <rPr>
        <b/>
        <sz val="11"/>
        <color indexed="10"/>
        <rFont val="ＭＳ 明朝"/>
        <family val="1"/>
      </rPr>
      <t>交付申請時から変更のある場合のみ</t>
    </r>
    <r>
      <rPr>
        <sz val="11"/>
        <rFont val="ＭＳ 明朝"/>
        <family val="1"/>
      </rPr>
      <t>振込先の口座情報を入力して下さい。</t>
    </r>
  </si>
  <si>
    <t>対象経費、対象外経費を例示しておりますので、この内容に応じて、別紙６（対象経費の実支出額算出内訳）に入力して下さい。</t>
  </si>
  <si>
    <t>【支出説明】</t>
  </si>
  <si>
    <t>内容・氏名・金額等を入力してください。金額のみの場合、補助対象経費として認められる経費かどうか不明であるので、内容を必ず入力してください。
※新規入国者に係る訪日後研修に係る経費を対象経費として計上することが出来ます。（雑役務費）
※年度途中に帰国した候補者の退職日までの研修に係る対象経費を計上することが出来ます。
※人件費については、年間給与等から時間単価を求めて入力してください。
※需用費については、購入した物品等の具体的名称（主なもの）を記載してください。（「事務用品」は不可）
※外国人看護師候補者が日本語教室等へ通っている場合の費用区分は、交通費は旅費、いわゆる月謝にあたる費用につきましては、雑役務費で計上してください。</t>
  </si>
  <si>
    <t>【入力方法】</t>
  </si>
  <si>
    <t>（代表者名）</t>
  </si>
  <si>
    <t>所在地</t>
  </si>
  <si>
    <t>法人名</t>
  </si>
  <si>
    <t>代表者</t>
  </si>
  <si>
    <t>入力内容はありませんので、内容をご確認願います。</t>
  </si>
  <si>
    <t>別紙４（対象経費の実支出額算出内訳）以外の経費があれば総額を入力して下さい。</t>
  </si>
  <si>
    <t>令和</t>
  </si>
  <si>
    <t>途中
帰国</t>
  </si>
  <si>
    <t>職員基本給</t>
  </si>
  <si>
    <t>×</t>
  </si>
  <si>
    <t>Ｈ</t>
  </si>
  <si>
    <t>×</t>
  </si>
  <si>
    <t>=</t>
  </si>
  <si>
    <t>×</t>
  </si>
  <si>
    <t>Ｈ</t>
  </si>
  <si>
    <t>×</t>
  </si>
  <si>
    <t>×</t>
  </si>
  <si>
    <t>Ｈ</t>
  </si>
  <si>
    <t>×</t>
  </si>
  <si>
    <t>=</t>
  </si>
  <si>
    <t>Ｈ</t>
  </si>
  <si>
    <t>×</t>
  </si>
  <si>
    <t>=</t>
  </si>
  <si>
    <t>職員諸手当</t>
  </si>
  <si>
    <t>×</t>
  </si>
  <si>
    <t>=</t>
  </si>
  <si>
    <t>非常勤職員手当</t>
  </si>
  <si>
    <t>諸謝金</t>
  </si>
  <si>
    <t>社会保険料</t>
  </si>
  <si>
    <t>報償費</t>
  </si>
  <si>
    <t>=</t>
  </si>
  <si>
    <t>×</t>
  </si>
  <si>
    <t>=</t>
  </si>
  <si>
    <t>数量</t>
  </si>
  <si>
    <t>備品費</t>
  </si>
  <si>
    <t>×</t>
  </si>
  <si>
    <t>=</t>
  </si>
  <si>
    <t>×</t>
  </si>
  <si>
    <t>=</t>
  </si>
  <si>
    <t>=</t>
  </si>
  <si>
    <t>=</t>
  </si>
  <si>
    <t>精算額</t>
  </si>
  <si>
    <t>申請関係書類は必ず郵送とメール両方で提出してください。</t>
  </si>
  <si>
    <t>kango-g02@gbox.pref.osaka.lg.jp</t>
  </si>
  <si>
    <t>　　大阪府補助金交付規則第１２条の規定に基づき、下記のとおり報告します。</t>
  </si>
  <si>
    <r>
      <t>※提出期限は　</t>
    </r>
    <r>
      <rPr>
        <b/>
        <sz val="12"/>
        <color indexed="10"/>
        <rFont val="ＭＳ 明朝"/>
        <family val="1"/>
      </rPr>
      <t>令和6年4月19日（金）</t>
    </r>
    <r>
      <rPr>
        <sz val="12"/>
        <rFont val="ＭＳ 明朝"/>
        <family val="1"/>
      </rPr>
      <t>　まで</t>
    </r>
  </si>
  <si>
    <t>〒540‐8570（大阪府庁専用郵便番号、住所は記載不要）大阪府 健康医療部 保健医療室 医療対策課　医療人材確保グループ　担当：松岡</t>
  </si>
  <si>
    <t>令和６年</t>
  </si>
  <si>
    <t>令和５年度大阪府外国人看護師候補者資格取得支援事業補助金実績報告書</t>
  </si>
  <si>
    <t>令和６年３月３１日</t>
  </si>
  <si>
    <t>令和５年度外国人看護師候補者資格取得支援事業収支決算書</t>
  </si>
  <si>
    <t>今年度中に帰国（特定活動終了）した候補者の氏名をカナで入力して下さい。</t>
  </si>
  <si>
    <t>氏名をカナで入力して下さい。
交付申請書で記載した候補者名を入力してください。
今年度中の途中帰国者名もご記入下さい。</t>
  </si>
  <si>
    <t>今年度中に帰国（特定活動終了）した年月日を入力してください。</t>
  </si>
  <si>
    <t>※件名及びファイル名は「R5外国人看護師（○○病院）」としてください。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</si>
</sst>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_ "/>
    <numFmt numFmtId="180" formatCode="#,##0_ ;[Red]\-#,##0\ "/>
    <numFmt numFmtId="181" formatCode="#,##0.0;[Red]\-#,##0.0"/>
    <numFmt numFmtId="182" formatCode="#,##0.000;[Red]\-#,##0.000"/>
    <numFmt numFmtId="183" formatCode="0.0_ "/>
    <numFmt numFmtId="184" formatCode="#,##0.00_ "/>
    <numFmt numFmtId="185" formatCode="#,##0.00_ ;[Red]\-#,##0.00\ "/>
    <numFmt numFmtId="186" formatCode="#,##0.0_ "/>
    <numFmt numFmtId="187" formatCode="0.0%"/>
    <numFmt numFmtId="188" formatCode="0_ "/>
    <numFmt numFmtId="189" formatCode="#,##0_);[Red]\(#,##0\)"/>
    <numFmt numFmtId="190" formatCode="mmm\-yyyy"/>
    <numFmt numFmtId="191" formatCode="[$-411]g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00_);[Red]\(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8">
    <font>
      <sz val="11"/>
      <name val="ＭＳ Ｐゴシック"/>
      <family val="3"/>
    </font>
    <font>
      <sz val="6"/>
      <name val="ＭＳ Ｐゴシック"/>
      <family val="3"/>
    </font>
    <font>
      <sz val="11"/>
      <name val="ＭＳ 明朝"/>
      <family val="1"/>
    </font>
    <font>
      <sz val="6"/>
      <name val="ＭＳ Ｐ明朝"/>
      <family val="1"/>
    </font>
    <font>
      <sz val="12"/>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6"/>
      <name val="ＭＳ 明朝"/>
      <family val="1"/>
    </font>
    <font>
      <u val="single"/>
      <sz val="10"/>
      <name val="ＭＳ 明朝"/>
      <family val="1"/>
    </font>
    <font>
      <sz val="14"/>
      <name val="Century Gothic"/>
      <family val="2"/>
    </font>
    <font>
      <sz val="12"/>
      <name val="Century Gothic"/>
      <family val="2"/>
    </font>
    <font>
      <sz val="12"/>
      <color indexed="10"/>
      <name val="HG丸ｺﾞｼｯｸM-PRO"/>
      <family val="3"/>
    </font>
    <font>
      <b/>
      <u val="single"/>
      <sz val="14"/>
      <color indexed="10"/>
      <name val="HG丸ｺﾞｼｯｸM-PRO"/>
      <family val="3"/>
    </font>
    <font>
      <sz val="18"/>
      <name val="ＭＳ 明朝"/>
      <family val="1"/>
    </font>
    <font>
      <sz val="14"/>
      <name val="ＭＳ Ｐゴシック"/>
      <family val="3"/>
    </font>
    <font>
      <sz val="11"/>
      <name val="Century Gothic"/>
      <family val="2"/>
    </font>
    <font>
      <sz val="11"/>
      <color indexed="10"/>
      <name val="ＭＳ 明朝"/>
      <family val="1"/>
    </font>
    <font>
      <sz val="12"/>
      <name val="ＭＳ Ｐゴシック"/>
      <family val="3"/>
    </font>
    <font>
      <b/>
      <sz val="11"/>
      <color indexed="10"/>
      <name val="ＭＳ 明朝"/>
      <family val="1"/>
    </font>
    <font>
      <b/>
      <u val="single"/>
      <sz val="12"/>
      <color indexed="10"/>
      <name val="HG丸ｺﾞｼｯｸM-PRO"/>
      <family val="3"/>
    </font>
    <font>
      <b/>
      <u val="single"/>
      <sz val="11"/>
      <color indexed="10"/>
      <name val="HG丸ｺﾞｼｯｸM-PRO"/>
      <family val="3"/>
    </font>
    <font>
      <b/>
      <sz val="12"/>
      <color indexed="10"/>
      <name val="ＭＳ 明朝"/>
      <family val="1"/>
    </font>
    <font>
      <b/>
      <sz val="11"/>
      <name val="MS P ゴシック"/>
      <family val="3"/>
    </font>
    <font>
      <b/>
      <u val="single"/>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明朝"/>
      <family val="1"/>
    </font>
    <font>
      <b/>
      <sz val="16"/>
      <color indexed="10"/>
      <name val="ＭＳ 明朝"/>
      <family val="1"/>
    </font>
    <font>
      <sz val="12"/>
      <color indexed="10"/>
      <name val="ＭＳ 明朝"/>
      <family val="1"/>
    </font>
    <font>
      <sz val="9"/>
      <name val="Meiryo UI"/>
      <family val="3"/>
    </font>
    <font>
      <sz val="12"/>
      <color indexed="8"/>
      <name val="ＭＳ Ｐゴシック"/>
      <family val="3"/>
    </font>
    <font>
      <sz val="14"/>
      <color indexed="8"/>
      <name val="ＭＳ Ｐゴシック"/>
      <family val="3"/>
    </font>
    <font>
      <sz val="16"/>
      <color indexed="8"/>
      <name val="ＭＳ Ｐゴシック"/>
      <family val="3"/>
    </font>
    <font>
      <sz val="16"/>
      <color indexed="10"/>
      <name val="ＭＳ Ｐゴシック"/>
      <family val="3"/>
    </font>
    <font>
      <sz val="16"/>
      <color indexed="10"/>
      <name val="Calibri"/>
      <family val="2"/>
    </font>
    <font>
      <sz val="16"/>
      <color indexed="8"/>
      <name val="Calibri"/>
      <family val="2"/>
    </font>
    <font>
      <sz val="13"/>
      <color indexed="8"/>
      <name val="ＭＳ Ｐゴシック"/>
      <family val="3"/>
    </font>
    <font>
      <sz val="13"/>
      <color indexed="8"/>
      <name val="Calibri"/>
      <family val="2"/>
    </font>
    <font>
      <b/>
      <u val="single"/>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明朝"/>
      <family val="1"/>
    </font>
    <font>
      <sz val="14"/>
      <name val="Calibri"/>
      <family val="3"/>
    </font>
    <font>
      <b/>
      <sz val="16"/>
      <color rgb="FFFF0000"/>
      <name val="ＭＳ 明朝"/>
      <family val="1"/>
    </font>
    <font>
      <sz val="12"/>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right/>
      <top style="thin"/>
      <bottom/>
    </border>
    <border>
      <left style="thin"/>
      <right>
        <color indexed="63"/>
      </right>
      <top>
        <color indexed="63"/>
      </top>
      <bottom style="thin"/>
    </border>
    <border>
      <left style="thin"/>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top style="thin"/>
      <bottom style="hair"/>
    </border>
    <border>
      <left style="thin"/>
      <right style="thin"/>
      <top style="thin"/>
      <bottom style="hair"/>
    </border>
    <border>
      <left/>
      <right/>
      <top style="hair"/>
      <bottom style="medium"/>
    </border>
    <border>
      <left/>
      <right style="medium"/>
      <top style="hair"/>
      <bottom style="medium"/>
    </border>
    <border>
      <left>
        <color indexed="63"/>
      </left>
      <right style="thin"/>
      <top>
        <color indexed="63"/>
      </top>
      <bottom style="thin"/>
    </border>
    <border>
      <left style="medium"/>
      <right/>
      <top style="hair"/>
      <bottom style="medium"/>
    </border>
    <border>
      <left style="medium"/>
      <right/>
      <top/>
      <bottom style="medium"/>
    </border>
    <border>
      <left/>
      <right/>
      <top/>
      <bottom style="medium"/>
    </border>
    <border>
      <left style="medium"/>
      <right/>
      <top style="medium"/>
      <bottom style="hair"/>
    </border>
    <border>
      <left/>
      <right style="medium"/>
      <top style="medium"/>
      <bottom style="hair"/>
    </border>
    <border>
      <left style="medium"/>
      <right/>
      <top/>
      <bottom style="hair"/>
    </border>
    <border>
      <left/>
      <right/>
      <top/>
      <bottom style="hair"/>
    </border>
    <border>
      <left/>
      <right/>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8" fillId="0" borderId="0">
      <alignment/>
      <protection/>
    </xf>
    <xf numFmtId="0" fontId="56" fillId="0" borderId="0">
      <alignment vertical="center"/>
      <protection/>
    </xf>
    <xf numFmtId="0" fontId="7" fillId="0" borderId="0" applyNumberFormat="0" applyFill="0" applyBorder="0" applyAlignment="0" applyProtection="0"/>
    <xf numFmtId="0" fontId="72" fillId="32" borderId="0" applyNumberFormat="0" applyBorder="0" applyAlignment="0" applyProtection="0"/>
  </cellStyleXfs>
  <cellXfs count="441">
    <xf numFmtId="0" fontId="0" fillId="0" borderId="0" xfId="0" applyAlignment="1">
      <alignment/>
    </xf>
    <xf numFmtId="0" fontId="4" fillId="0" borderId="0" xfId="0" applyFont="1" applyAlignment="1">
      <alignment vertical="center"/>
    </xf>
    <xf numFmtId="38" fontId="4" fillId="0" borderId="0" xfId="49" applyFont="1" applyAlignment="1" applyProtection="1">
      <alignment vertical="center"/>
      <protection/>
    </xf>
    <xf numFmtId="38" fontId="4" fillId="0" borderId="10" xfId="49" applyFont="1" applyBorder="1" applyAlignment="1" applyProtection="1">
      <alignment horizontal="center" vertical="center"/>
      <protection/>
    </xf>
    <xf numFmtId="38" fontId="4" fillId="0" borderId="11" xfId="49" applyFont="1" applyBorder="1" applyAlignment="1" applyProtection="1">
      <alignment vertical="center"/>
      <protection/>
    </xf>
    <xf numFmtId="38" fontId="4" fillId="0" borderId="10" xfId="49" applyFont="1" applyBorder="1" applyAlignment="1" applyProtection="1">
      <alignment vertical="center"/>
      <protection/>
    </xf>
    <xf numFmtId="0" fontId="4" fillId="0" borderId="12" xfId="0" applyFont="1" applyBorder="1" applyAlignment="1" applyProtection="1">
      <alignment vertical="center"/>
      <protection/>
    </xf>
    <xf numFmtId="0" fontId="4" fillId="0" borderId="11" xfId="0" applyFont="1" applyBorder="1" applyAlignment="1" applyProtection="1">
      <alignment vertical="center"/>
      <protection/>
    </xf>
    <xf numFmtId="38" fontId="4" fillId="0" borderId="12" xfId="49" applyFont="1" applyBorder="1" applyAlignment="1" applyProtection="1">
      <alignment horizontal="left" vertical="center"/>
      <protection/>
    </xf>
    <xf numFmtId="38" fontId="4" fillId="0" borderId="13" xfId="49" applyFont="1" applyBorder="1" applyAlignment="1" applyProtection="1">
      <alignment horizontal="center" vertical="center"/>
      <protection/>
    </xf>
    <xf numFmtId="38" fontId="4" fillId="0" borderId="14" xfId="49" applyFont="1" applyBorder="1" applyAlignment="1" applyProtection="1">
      <alignment vertical="center"/>
      <protection/>
    </xf>
    <xf numFmtId="38" fontId="4" fillId="0" borderId="12" xfId="49" applyFont="1" applyBorder="1" applyAlignment="1" applyProtection="1">
      <alignment vertical="center"/>
      <protection/>
    </xf>
    <xf numFmtId="0" fontId="4" fillId="0" borderId="0" xfId="49" applyNumberFormat="1" applyFont="1" applyFill="1" applyAlignment="1" applyProtection="1">
      <alignment vertical="center" shrinkToFit="1"/>
      <protection/>
    </xf>
    <xf numFmtId="38" fontId="4" fillId="0" borderId="0" xfId="49" applyFont="1" applyFill="1" applyAlignment="1" applyProtection="1">
      <alignment vertical="center"/>
      <protection/>
    </xf>
    <xf numFmtId="38" fontId="4" fillId="0" borderId="11" xfId="49" applyFont="1" applyFill="1" applyBorder="1" applyAlignment="1" applyProtection="1">
      <alignment vertical="center" wrapText="1"/>
      <protection/>
    </xf>
    <xf numFmtId="180" fontId="11" fillId="0" borderId="12" xfId="49" applyNumberFormat="1" applyFont="1" applyFill="1" applyBorder="1" applyAlignment="1" applyProtection="1">
      <alignment horizontal="right" vertical="center"/>
      <protection/>
    </xf>
    <xf numFmtId="38" fontId="4" fillId="0" borderId="0" xfId="49" applyFont="1" applyFill="1" applyAlignment="1" applyProtection="1">
      <alignment vertical="center" shrinkToFit="1"/>
      <protection/>
    </xf>
    <xf numFmtId="38" fontId="4" fillId="0" borderId="0" xfId="49" applyFont="1" applyFill="1" applyAlignment="1" applyProtection="1">
      <alignment horizontal="right" vertical="center"/>
      <protection/>
    </xf>
    <xf numFmtId="0" fontId="4" fillId="0" borderId="0" xfId="0" applyFont="1" applyFill="1" applyAlignment="1" applyProtection="1">
      <alignment vertical="center" shrinkToFit="1"/>
      <protection/>
    </xf>
    <xf numFmtId="0" fontId="4" fillId="0" borderId="0" xfId="0" applyFont="1" applyAlignment="1">
      <alignment vertical="center" shrinkToFit="1"/>
    </xf>
    <xf numFmtId="0" fontId="5" fillId="0" borderId="0" xfId="0" applyFont="1" applyBorder="1" applyAlignment="1" applyProtection="1">
      <alignment vertical="center"/>
      <protection locked="0"/>
    </xf>
    <xf numFmtId="176" fontId="12" fillId="0" borderId="0" xfId="62" applyNumberFormat="1" applyFont="1" applyFill="1" applyBorder="1" applyAlignment="1" applyProtection="1">
      <alignment vertical="center"/>
      <protection/>
    </xf>
    <xf numFmtId="176" fontId="11" fillId="0" borderId="0" xfId="62" applyNumberFormat="1" applyFont="1" applyFill="1" applyBorder="1" applyAlignment="1" applyProtection="1">
      <alignment vertical="center"/>
      <protection/>
    </xf>
    <xf numFmtId="176" fontId="11" fillId="0" borderId="0" xfId="62" applyNumberFormat="1" applyFont="1" applyFill="1" applyBorder="1" applyAlignment="1" applyProtection="1">
      <alignment vertical="center" shrinkToFit="1"/>
      <protection/>
    </xf>
    <xf numFmtId="38" fontId="4" fillId="0" borderId="0" xfId="49" applyFont="1" applyFill="1" applyAlignment="1" applyProtection="1">
      <alignment horizontal="center" vertical="center"/>
      <protection/>
    </xf>
    <xf numFmtId="38" fontId="4" fillId="0" borderId="0" xfId="49" applyFont="1" applyFill="1" applyAlignment="1" applyProtection="1">
      <alignment horizontal="left" vertical="center" shrinkToFit="1"/>
      <protection/>
    </xf>
    <xf numFmtId="180" fontId="11" fillId="33" borderId="12" xfId="49" applyNumberFormat="1" applyFont="1" applyFill="1" applyBorder="1" applyAlignment="1" applyProtection="1">
      <alignment horizontal="right" vertical="center"/>
      <protection/>
    </xf>
    <xf numFmtId="189" fontId="11" fillId="34" borderId="15" xfId="0" applyNumberFormat="1" applyFont="1" applyFill="1" applyBorder="1" applyAlignment="1" applyProtection="1">
      <alignment horizontal="right" vertical="center"/>
      <protection locked="0"/>
    </xf>
    <xf numFmtId="180" fontId="11" fillId="34" borderId="15" xfId="0" applyNumberFormat="1" applyFont="1" applyFill="1" applyBorder="1" applyAlignment="1" applyProtection="1">
      <alignment horizontal="right" vertical="center" shrinkToFit="1"/>
      <protection locked="0"/>
    </xf>
    <xf numFmtId="176" fontId="11" fillId="34" borderId="15" xfId="0" applyNumberFormat="1" applyFont="1" applyFill="1" applyBorder="1" applyAlignment="1" applyProtection="1">
      <alignment vertical="center"/>
      <protection locked="0"/>
    </xf>
    <xf numFmtId="0" fontId="5" fillId="34" borderId="0" xfId="0" applyFont="1" applyFill="1" applyBorder="1" applyAlignment="1" applyProtection="1">
      <alignment horizontal="left" vertical="center" shrinkToFit="1"/>
      <protection locked="0"/>
    </xf>
    <xf numFmtId="0" fontId="5" fillId="34" borderId="12" xfId="0" applyFont="1" applyFill="1" applyBorder="1" applyAlignment="1" applyProtection="1">
      <alignment horizontal="left" vertical="center" shrinkToFit="1"/>
      <protection locked="0"/>
    </xf>
    <xf numFmtId="0" fontId="5" fillId="34" borderId="16" xfId="0" applyFont="1" applyFill="1" applyBorder="1" applyAlignment="1" applyProtection="1">
      <alignment horizontal="left" vertical="center" shrinkToFit="1"/>
      <protection locked="0"/>
    </xf>
    <xf numFmtId="0" fontId="5" fillId="34" borderId="17" xfId="0" applyFont="1" applyFill="1" applyBorder="1" applyAlignment="1" applyProtection="1">
      <alignment horizontal="center" vertical="center" shrinkToFit="1"/>
      <protection locked="0"/>
    </xf>
    <xf numFmtId="191" fontId="5" fillId="34" borderId="17" xfId="0" applyNumberFormat="1" applyFont="1" applyFill="1" applyBorder="1" applyAlignment="1" applyProtection="1">
      <alignment horizontal="center" vertical="center" shrinkToFit="1"/>
      <protection locked="0"/>
    </xf>
    <xf numFmtId="0" fontId="4" fillId="34" borderId="17" xfId="0" applyNumberFormat="1" applyFont="1" applyFill="1" applyBorder="1" applyAlignment="1" applyProtection="1">
      <alignment horizontal="center" vertical="center" shrinkToFit="1"/>
      <protection locked="0"/>
    </xf>
    <xf numFmtId="0" fontId="5" fillId="34" borderId="15" xfId="0" applyFont="1" applyFill="1" applyBorder="1" applyAlignment="1" applyProtection="1">
      <alignment horizontal="center" vertical="center" shrinkToFit="1"/>
      <protection locked="0"/>
    </xf>
    <xf numFmtId="191" fontId="5" fillId="34" borderId="15" xfId="0" applyNumberFormat="1" applyFont="1" applyFill="1" applyBorder="1" applyAlignment="1" applyProtection="1">
      <alignment horizontal="center" vertical="center" shrinkToFit="1"/>
      <protection locked="0"/>
    </xf>
    <xf numFmtId="0" fontId="5" fillId="34" borderId="0" xfId="0" applyFont="1" applyFill="1" applyBorder="1" applyAlignment="1" applyProtection="1">
      <alignment vertical="center"/>
      <protection locked="0"/>
    </xf>
    <xf numFmtId="191" fontId="5" fillId="34" borderId="15" xfId="0" applyNumberFormat="1"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176" fontId="5" fillId="34" borderId="15"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locked="0"/>
    </xf>
    <xf numFmtId="176" fontId="11" fillId="34" borderId="0" xfId="0" applyNumberFormat="1" applyFont="1" applyFill="1" applyBorder="1" applyAlignment="1" applyProtection="1">
      <alignment vertical="center"/>
      <protection locked="0"/>
    </xf>
    <xf numFmtId="176" fontId="11" fillId="34" borderId="12"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0"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2" fillId="0" borderId="19" xfId="0" applyFont="1" applyBorder="1" applyAlignment="1">
      <alignment vertical="center" wrapText="1"/>
    </xf>
    <xf numFmtId="0" fontId="4" fillId="25" borderId="20" xfId="0" applyFont="1" applyFill="1" applyBorder="1" applyAlignment="1">
      <alignment horizontal="center" vertical="center"/>
    </xf>
    <xf numFmtId="0" fontId="4" fillId="25" borderId="20" xfId="0" applyFont="1" applyFill="1" applyBorder="1" applyAlignment="1">
      <alignment horizontal="center" vertical="center" shrinkToFit="1"/>
    </xf>
    <xf numFmtId="0" fontId="2" fillId="19" borderId="15" xfId="0" applyFont="1" applyFill="1" applyBorder="1" applyAlignment="1">
      <alignment horizontal="center" vertical="center"/>
    </xf>
    <xf numFmtId="0" fontId="2" fillId="19" borderId="10" xfId="0" applyFont="1" applyFill="1" applyBorder="1" applyAlignment="1">
      <alignment horizontal="center" vertical="center"/>
    </xf>
    <xf numFmtId="0" fontId="2" fillId="0" borderId="15" xfId="0" applyFont="1" applyBorder="1" applyAlignment="1">
      <alignment vertical="center" shrinkToFit="1"/>
    </xf>
    <xf numFmtId="0" fontId="2" fillId="0" borderId="12" xfId="0" applyFont="1" applyBorder="1" applyAlignment="1">
      <alignment vertical="center" shrinkToFit="1"/>
    </xf>
    <xf numFmtId="0" fontId="2" fillId="0" borderId="17" xfId="0" applyFont="1" applyBorder="1" applyAlignment="1">
      <alignment vertical="center" shrinkToFit="1"/>
    </xf>
    <xf numFmtId="0" fontId="2" fillId="0" borderId="0" xfId="0" applyFont="1" applyBorder="1" applyAlignment="1">
      <alignment vertical="center" shrinkToFit="1"/>
    </xf>
    <xf numFmtId="0" fontId="2" fillId="0" borderId="19" xfId="0" applyFont="1" applyBorder="1" applyAlignment="1">
      <alignment vertical="center" shrinkToFit="1"/>
    </xf>
    <xf numFmtId="0" fontId="2" fillId="0" borderId="13" xfId="0" applyFont="1" applyBorder="1" applyAlignment="1">
      <alignment vertical="center" shrinkToFit="1"/>
    </xf>
    <xf numFmtId="0" fontId="2" fillId="19" borderId="19"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17" xfId="0" applyFont="1" applyFill="1" applyBorder="1" applyAlignment="1">
      <alignment horizontal="center" vertical="center"/>
    </xf>
    <xf numFmtId="0" fontId="2" fillId="0" borderId="15" xfId="0" applyFont="1" applyBorder="1" applyAlignment="1">
      <alignment vertical="center" wrapText="1"/>
    </xf>
    <xf numFmtId="0" fontId="2" fillId="19" borderId="13" xfId="0" applyFont="1" applyFill="1" applyBorder="1" applyAlignment="1">
      <alignment horizontal="center" vertical="center"/>
    </xf>
    <xf numFmtId="0" fontId="2" fillId="0" borderId="22" xfId="0" applyFont="1" applyBorder="1" applyAlignment="1">
      <alignment vertical="center" shrinkToFit="1"/>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19" borderId="23" xfId="0" applyFont="1" applyFill="1" applyBorder="1" applyAlignment="1">
      <alignment horizontal="center" vertical="center"/>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wrapText="1"/>
    </xf>
    <xf numFmtId="0" fontId="2" fillId="0" borderId="15" xfId="0" applyFont="1" applyBorder="1" applyAlignment="1">
      <alignment horizontal="left" vertical="center" wrapTex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15" fillId="0" borderId="0" xfId="0" applyFont="1" applyAlignment="1">
      <alignment vertical="center"/>
    </xf>
    <xf numFmtId="0" fontId="2" fillId="0" borderId="0" xfId="0" applyFont="1" applyAlignment="1">
      <alignment horizontal="left" vertical="center"/>
    </xf>
    <xf numFmtId="0" fontId="22" fillId="0" borderId="0" xfId="0" applyFont="1" applyFill="1" applyAlignment="1">
      <alignment horizontal="left" vertical="center" wrapText="1"/>
    </xf>
    <xf numFmtId="0" fontId="6" fillId="19" borderId="29" xfId="43" applyFont="1" applyFill="1" applyBorder="1" applyAlignment="1" applyProtection="1">
      <alignment horizontal="left" vertical="center" shrinkToFit="1"/>
      <protection/>
    </xf>
    <xf numFmtId="0" fontId="73" fillId="19" borderId="29" xfId="0" applyFont="1" applyFill="1" applyBorder="1" applyAlignment="1">
      <alignment horizontal="left" vertical="center"/>
    </xf>
    <xf numFmtId="0" fontId="2" fillId="19" borderId="30" xfId="0" applyFont="1" applyFill="1" applyBorder="1" applyAlignment="1">
      <alignment horizontal="left" vertical="center"/>
    </xf>
    <xf numFmtId="176" fontId="4" fillId="0" borderId="0" xfId="0" applyNumberFormat="1" applyFont="1" applyAlignment="1" applyProtection="1">
      <alignment vertical="center"/>
      <protection/>
    </xf>
    <xf numFmtId="176" fontId="4" fillId="0" borderId="0" xfId="0" applyNumberFormat="1" applyFont="1" applyAlignment="1" applyProtection="1">
      <alignment horizontal="right" vertical="center"/>
      <protection/>
    </xf>
    <xf numFmtId="0" fontId="4" fillId="0" borderId="0" xfId="0" applyFont="1" applyAlignment="1" applyProtection="1">
      <alignment vertical="center"/>
      <protection/>
    </xf>
    <xf numFmtId="0" fontId="4" fillId="0" borderId="15" xfId="0" applyFont="1" applyBorder="1" applyAlignment="1" applyProtection="1">
      <alignment horizontal="distributed" vertical="center"/>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9" xfId="0" applyFont="1" applyBorder="1" applyAlignment="1" applyProtection="1">
      <alignment horizontal="distributed" vertical="center"/>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5" xfId="0" applyFont="1" applyBorder="1" applyAlignment="1" applyProtection="1">
      <alignment horizontal="distributed" vertical="center" shrinkToFit="1"/>
      <protection/>
    </xf>
    <xf numFmtId="0" fontId="0" fillId="0" borderId="0" xfId="0" applyAlignment="1" applyProtection="1">
      <alignment/>
      <protection/>
    </xf>
    <xf numFmtId="0" fontId="0" fillId="0" borderId="0" xfId="0" applyFill="1" applyAlignment="1" applyProtection="1">
      <alignment/>
      <protection/>
    </xf>
    <xf numFmtId="0" fontId="5" fillId="0" borderId="0" xfId="0" applyFont="1" applyAlignment="1" applyProtection="1">
      <alignment vertical="center"/>
      <protection/>
    </xf>
    <xf numFmtId="0" fontId="4" fillId="0" borderId="0" xfId="0" applyFont="1" applyAlignment="1" applyProtection="1">
      <alignment horizontal="right" vertical="center"/>
      <protection/>
    </xf>
    <xf numFmtId="38" fontId="4" fillId="0" borderId="0" xfId="0" applyNumberFormat="1" applyFont="1" applyBorder="1" applyAlignment="1" applyProtection="1">
      <alignment vertical="center" shrinkToFit="1"/>
      <protection/>
    </xf>
    <xf numFmtId="38" fontId="4" fillId="0" borderId="0" xfId="0" applyNumberFormat="1"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9"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9" xfId="0" applyFont="1" applyBorder="1" applyAlignment="1" applyProtection="1">
      <alignment horizontal="right" vertical="center"/>
      <protection/>
    </xf>
    <xf numFmtId="0" fontId="4" fillId="0" borderId="22" xfId="0" applyFont="1" applyBorder="1" applyAlignment="1" applyProtection="1">
      <alignment horizontal="right" vertical="center"/>
      <protection/>
    </xf>
    <xf numFmtId="189" fontId="11" fillId="0" borderId="17" xfId="51" applyNumberFormat="1" applyFont="1" applyBorder="1" applyAlignment="1" applyProtection="1">
      <alignment vertical="center"/>
      <protection/>
    </xf>
    <xf numFmtId="189" fontId="11" fillId="0" borderId="16" xfId="0" applyNumberFormat="1" applyFont="1" applyBorder="1" applyAlignment="1" applyProtection="1">
      <alignment vertical="center"/>
      <protection/>
    </xf>
    <xf numFmtId="189" fontId="11" fillId="0" borderId="17" xfId="0" applyNumberFormat="1" applyFont="1" applyBorder="1" applyAlignment="1" applyProtection="1">
      <alignment vertical="center"/>
      <protection/>
    </xf>
    <xf numFmtId="0" fontId="4" fillId="0" borderId="0" xfId="0" applyFont="1" applyBorder="1" applyAlignment="1" applyProtection="1">
      <alignment vertical="center"/>
      <protection/>
    </xf>
    <xf numFmtId="38" fontId="4" fillId="0" borderId="19" xfId="0" applyNumberFormat="1"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38" fontId="4" fillId="0" borderId="17" xfId="0" applyNumberFormat="1" applyFont="1" applyBorder="1" applyAlignment="1" applyProtection="1">
      <alignment horizontal="center" vertical="center" wrapText="1"/>
      <protection/>
    </xf>
    <xf numFmtId="0" fontId="4" fillId="0" borderId="17" xfId="0" applyFont="1" applyBorder="1" applyAlignment="1" applyProtection="1">
      <alignment vertical="center"/>
      <protection/>
    </xf>
    <xf numFmtId="0" fontId="4" fillId="0" borderId="31" xfId="0" applyFont="1" applyBorder="1" applyAlignment="1" applyProtection="1">
      <alignment horizontal="center" vertical="center"/>
      <protection/>
    </xf>
    <xf numFmtId="38" fontId="4" fillId="0" borderId="19" xfId="0" applyNumberFormat="1" applyFont="1" applyBorder="1" applyAlignment="1" applyProtection="1">
      <alignment horizontal="right" vertical="center" shrinkToFit="1"/>
      <protection/>
    </xf>
    <xf numFmtId="0" fontId="4" fillId="0" borderId="0" xfId="0" applyFont="1" applyBorder="1" applyAlignment="1" applyProtection="1">
      <alignment horizontal="right" vertical="center"/>
      <protection/>
    </xf>
    <xf numFmtId="189" fontId="11" fillId="0" borderId="17" xfId="0" applyNumberFormat="1" applyFont="1" applyBorder="1" applyAlignment="1" applyProtection="1">
      <alignment horizontal="right" vertical="center"/>
      <protection/>
    </xf>
    <xf numFmtId="176" fontId="11" fillId="0" borderId="17" xfId="0" applyNumberFormat="1" applyFont="1" applyBorder="1" applyAlignment="1" applyProtection="1">
      <alignment horizontal="right" vertical="center" shrinkToFit="1"/>
      <protection/>
    </xf>
    <xf numFmtId="176" fontId="11" fillId="0" borderId="17" xfId="0"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0" fontId="74" fillId="0" borderId="15" xfId="0" applyFont="1" applyBorder="1" applyAlignment="1" applyProtection="1">
      <alignment vertical="center"/>
      <protection/>
    </xf>
    <xf numFmtId="189" fontId="17" fillId="0" borderId="15" xfId="0" applyNumberFormat="1" applyFont="1" applyBorder="1" applyAlignment="1" applyProtection="1">
      <alignment horizontal="right" vertical="center"/>
      <protection/>
    </xf>
    <xf numFmtId="180" fontId="19" fillId="0" borderId="15" xfId="0" applyNumberFormat="1" applyFont="1" applyBorder="1" applyAlignment="1" applyProtection="1">
      <alignment horizontal="right" vertical="center" shrinkToFit="1"/>
      <protection/>
    </xf>
    <xf numFmtId="176" fontId="11" fillId="0" borderId="15" xfId="0" applyNumberFormat="1" applyFont="1" applyBorder="1" applyAlignment="1" applyProtection="1">
      <alignment horizontal="right" vertical="center" shrinkToFit="1"/>
      <protection/>
    </xf>
    <xf numFmtId="176" fontId="11" fillId="0" borderId="0" xfId="0" applyNumberFormat="1" applyFont="1" applyBorder="1" applyAlignment="1" applyProtection="1">
      <alignment horizontal="right" vertical="center" shrinkToFit="1"/>
      <protection/>
    </xf>
    <xf numFmtId="176" fontId="11" fillId="0" borderId="0" xfId="0" applyNumberFormat="1" applyFont="1" applyBorder="1" applyAlignment="1" applyProtection="1">
      <alignment vertical="center"/>
      <protection/>
    </xf>
    <xf numFmtId="3" fontId="74" fillId="0" borderId="15" xfId="0" applyNumberFormat="1" applyFont="1" applyBorder="1" applyAlignment="1" applyProtection="1">
      <alignment vertical="center"/>
      <protection/>
    </xf>
    <xf numFmtId="189" fontId="11" fillId="0" borderId="0" xfId="0" applyNumberFormat="1" applyFont="1" applyBorder="1" applyAlignment="1" applyProtection="1">
      <alignment horizontal="right" vertical="center"/>
      <protection/>
    </xf>
    <xf numFmtId="180" fontId="16" fillId="0" borderId="0" xfId="0" applyNumberFormat="1" applyFont="1" applyBorder="1" applyAlignment="1" applyProtection="1">
      <alignment horizontal="right" vertical="center" shrinkToFit="1"/>
      <protection/>
    </xf>
    <xf numFmtId="180" fontId="11" fillId="0" borderId="0" xfId="0" applyNumberFormat="1" applyFont="1" applyBorder="1" applyAlignment="1" applyProtection="1">
      <alignment horizontal="right" vertical="center" shrinkToFit="1"/>
      <protection/>
    </xf>
    <xf numFmtId="176" fontId="11" fillId="0" borderId="12" xfId="0" applyNumberFormat="1" applyFont="1" applyBorder="1" applyAlignment="1" applyProtection="1">
      <alignment horizontal="right" vertical="center" shrinkToFit="1"/>
      <protection/>
    </xf>
    <xf numFmtId="0" fontId="5" fillId="0" borderId="19" xfId="0" applyFont="1" applyBorder="1" applyAlignment="1" applyProtection="1">
      <alignment horizontal="center" vertical="center"/>
      <protection/>
    </xf>
    <xf numFmtId="176" fontId="4" fillId="0" borderId="19" xfId="0" applyNumberFormat="1" applyFont="1" applyBorder="1" applyAlignment="1" applyProtection="1">
      <alignment horizontal="right" vertical="center"/>
      <protection/>
    </xf>
    <xf numFmtId="38" fontId="4" fillId="0" borderId="17" xfId="0" applyNumberFormat="1" applyFont="1" applyBorder="1" applyAlignment="1" applyProtection="1">
      <alignment horizontal="right" vertical="center" shrinkToFit="1"/>
      <protection/>
    </xf>
    <xf numFmtId="0" fontId="9"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6" fillId="0" borderId="0" xfId="63" applyProtection="1">
      <alignment vertical="center"/>
      <protection/>
    </xf>
    <xf numFmtId="0" fontId="5" fillId="0" borderId="15"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2" xfId="0" applyFont="1" applyFill="1" applyBorder="1" applyAlignment="1" applyProtection="1">
      <alignment horizontal="center" vertical="center" shrinkToFit="1"/>
      <protection/>
    </xf>
    <xf numFmtId="0" fontId="5" fillId="0" borderId="13"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5" fillId="0" borderId="22" xfId="0" applyFont="1" applyFill="1" applyBorder="1" applyAlignment="1" applyProtection="1">
      <alignment horizontal="center" vertical="center" shrinkToFit="1"/>
      <protection/>
    </xf>
    <xf numFmtId="191" fontId="5" fillId="0" borderId="22"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5" fillId="0" borderId="0" xfId="0" applyFont="1" applyAlignment="1" applyProtection="1">
      <alignment/>
      <protection/>
    </xf>
    <xf numFmtId="0" fontId="5" fillId="0" borderId="23"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176" fontId="4" fillId="0" borderId="10" xfId="0" applyNumberFormat="1" applyFont="1" applyBorder="1" applyAlignment="1" applyProtection="1">
      <alignment vertical="center"/>
      <protection/>
    </xf>
    <xf numFmtId="176" fontId="4" fillId="0" borderId="12" xfId="0" applyNumberFormat="1" applyFont="1" applyBorder="1" applyAlignment="1" applyProtection="1">
      <alignment horizontal="center" vertical="center"/>
      <protection/>
    </xf>
    <xf numFmtId="176" fontId="4" fillId="0" borderId="12"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176" fontId="4" fillId="0" borderId="11"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distributed" vertical="center"/>
      <protection/>
    </xf>
    <xf numFmtId="176" fontId="12" fillId="0" borderId="12" xfId="0" applyNumberFormat="1" applyFont="1" applyBorder="1" applyAlignment="1" applyProtection="1">
      <alignment vertical="center"/>
      <protection/>
    </xf>
    <xf numFmtId="176" fontId="4" fillId="0" borderId="15" xfId="0" applyNumberFormat="1" applyFont="1" applyBorder="1" applyAlignment="1" applyProtection="1">
      <alignment vertical="center"/>
      <protection/>
    </xf>
    <xf numFmtId="176" fontId="4" fillId="0" borderId="26" xfId="0" applyNumberFormat="1" applyFont="1" applyBorder="1" applyAlignment="1" applyProtection="1">
      <alignment vertical="center"/>
      <protection/>
    </xf>
    <xf numFmtId="176" fontId="4" fillId="0" borderId="0" xfId="0" applyNumberFormat="1" applyFont="1" applyBorder="1" applyAlignment="1" applyProtection="1">
      <alignment horizontal="distributed" vertical="center"/>
      <protection/>
    </xf>
    <xf numFmtId="176" fontId="4" fillId="0" borderId="0" xfId="0" applyNumberFormat="1" applyFont="1" applyBorder="1" applyAlignment="1" applyProtection="1">
      <alignment vertical="center"/>
      <protection/>
    </xf>
    <xf numFmtId="176" fontId="4" fillId="0" borderId="18" xfId="0" applyNumberFormat="1" applyFont="1" applyBorder="1" applyAlignment="1" applyProtection="1">
      <alignment vertical="center"/>
      <protection/>
    </xf>
    <xf numFmtId="176" fontId="76" fillId="0" borderId="18" xfId="0" applyNumberFormat="1" applyFont="1" applyBorder="1" applyAlignment="1" applyProtection="1">
      <alignment vertical="center"/>
      <protection/>
    </xf>
    <xf numFmtId="176" fontId="11" fillId="0" borderId="12" xfId="0" applyNumberFormat="1" applyFont="1" applyBorder="1" applyAlignment="1" applyProtection="1">
      <alignment vertical="center"/>
      <protection/>
    </xf>
    <xf numFmtId="176" fontId="4" fillId="0" borderId="23" xfId="0" applyNumberFormat="1" applyFont="1" applyBorder="1" applyAlignment="1" applyProtection="1">
      <alignment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vertical="center"/>
      <protection/>
    </xf>
    <xf numFmtId="176" fontId="11" fillId="0" borderId="16" xfId="0" applyNumberFormat="1" applyFont="1" applyBorder="1" applyAlignment="1" applyProtection="1">
      <alignment vertical="center"/>
      <protection/>
    </xf>
    <xf numFmtId="176" fontId="4" fillId="0" borderId="31" xfId="0" applyNumberFormat="1" applyFont="1" applyBorder="1" applyAlignment="1" applyProtection="1">
      <alignment vertical="center"/>
      <protection/>
    </xf>
    <xf numFmtId="176" fontId="4" fillId="0" borderId="13" xfId="0" applyNumberFormat="1" applyFont="1" applyBorder="1" applyAlignment="1" applyProtection="1">
      <alignment vertical="center"/>
      <protection/>
    </xf>
    <xf numFmtId="176" fontId="4" fillId="0" borderId="22" xfId="0" applyNumberFormat="1" applyFont="1" applyBorder="1" applyAlignment="1" applyProtection="1">
      <alignment horizontal="center" vertical="center"/>
      <protection/>
    </xf>
    <xf numFmtId="176" fontId="4" fillId="0" borderId="22" xfId="0" applyNumberFormat="1" applyFont="1" applyBorder="1" applyAlignment="1" applyProtection="1">
      <alignment vertical="center"/>
      <protection/>
    </xf>
    <xf numFmtId="176" fontId="4" fillId="0" borderId="14" xfId="0" applyNumberFormat="1" applyFont="1" applyBorder="1" applyAlignment="1" applyProtection="1">
      <alignment vertical="center"/>
      <protection/>
    </xf>
    <xf numFmtId="176" fontId="4" fillId="0" borderId="14" xfId="0" applyNumberFormat="1" applyFont="1" applyBorder="1" applyAlignment="1" applyProtection="1">
      <alignment horizontal="center" vertical="center"/>
      <protection/>
    </xf>
    <xf numFmtId="176" fontId="4" fillId="0" borderId="11" xfId="0" applyNumberFormat="1" applyFont="1" applyBorder="1" applyAlignment="1" applyProtection="1">
      <alignment vertical="center" wrapText="1"/>
      <protection/>
    </xf>
    <xf numFmtId="176" fontId="76" fillId="0" borderId="15" xfId="0" applyNumberFormat="1" applyFont="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distributed" vertical="center"/>
      <protection/>
    </xf>
    <xf numFmtId="176" fontId="11"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wrapText="1"/>
      <protection/>
    </xf>
    <xf numFmtId="191" fontId="4" fillId="0" borderId="0" xfId="0" applyNumberFormat="1" applyFont="1" applyFill="1" applyAlignment="1" applyProtection="1">
      <alignment horizontal="righ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19" xfId="0" applyFont="1" applyBorder="1" applyAlignment="1">
      <alignment horizontal="left" vertical="center"/>
    </xf>
    <xf numFmtId="0" fontId="5" fillId="0" borderId="12"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34" borderId="15"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4" fillId="34" borderId="15" xfId="0" applyNumberFormat="1" applyFont="1" applyFill="1" applyBorder="1" applyAlignment="1" applyProtection="1">
      <alignment horizontal="center" vertical="center" shrinkToFit="1"/>
      <protection locked="0"/>
    </xf>
    <xf numFmtId="180" fontId="11" fillId="0" borderId="17" xfId="0" applyNumberFormat="1" applyFont="1" applyFill="1" applyBorder="1" applyAlignment="1" applyProtection="1">
      <alignment horizontal="right" vertical="center" shrinkToFit="1"/>
      <protection/>
    </xf>
    <xf numFmtId="0" fontId="2" fillId="0" borderId="0" xfId="62" applyFont="1" applyAlignment="1">
      <alignment vertical="center"/>
      <protection/>
    </xf>
    <xf numFmtId="0" fontId="9" fillId="0" borderId="0" xfId="62" applyFont="1" applyAlignment="1">
      <alignment vertical="center"/>
      <protection/>
    </xf>
    <xf numFmtId="0" fontId="2" fillId="0" borderId="0" xfId="62" applyFont="1" applyAlignment="1">
      <alignment horizontal="right" vertical="center"/>
      <protection/>
    </xf>
    <xf numFmtId="0" fontId="8" fillId="0" borderId="0" xfId="62" applyAlignment="1">
      <alignment vertical="center"/>
      <protection/>
    </xf>
    <xf numFmtId="38" fontId="4" fillId="0" borderId="0" xfId="62" applyNumberFormat="1"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Alignment="1">
      <alignment vertical="center"/>
      <protection/>
    </xf>
    <xf numFmtId="0" fontId="10" fillId="0" borderId="0" xfId="62" applyFont="1" applyAlignment="1">
      <alignment vertical="center"/>
      <protection/>
    </xf>
    <xf numFmtId="0" fontId="4" fillId="0" borderId="10" xfId="62" applyFont="1" applyBorder="1" applyAlignment="1">
      <alignment vertical="center"/>
      <protection/>
    </xf>
    <xf numFmtId="0" fontId="9" fillId="0" borderId="12" xfId="62" applyFont="1" applyBorder="1" applyAlignment="1">
      <alignment horizontal="distributed" vertical="center"/>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1" xfId="62" applyFont="1" applyBorder="1" applyAlignment="1">
      <alignment horizontal="distributed" vertical="center"/>
      <protection/>
    </xf>
    <xf numFmtId="0" fontId="4" fillId="0" borderId="10" xfId="62" applyFont="1" applyBorder="1" applyAlignment="1">
      <alignment horizontal="distributed" vertical="center"/>
      <protection/>
    </xf>
    <xf numFmtId="0" fontId="4" fillId="0" borderId="14" xfId="62" applyFont="1" applyBorder="1" applyAlignment="1">
      <alignment vertical="center"/>
      <protection/>
    </xf>
    <xf numFmtId="0" fontId="4" fillId="0" borderId="13" xfId="62" applyFont="1" applyBorder="1" applyAlignment="1">
      <alignment vertical="center"/>
      <protection/>
    </xf>
    <xf numFmtId="0" fontId="4" fillId="0" borderId="22" xfId="62" applyFont="1" applyBorder="1" applyAlignment="1">
      <alignment vertical="center"/>
      <protection/>
    </xf>
    <xf numFmtId="0" fontId="4" fillId="0" borderId="22" xfId="62" applyFont="1" applyBorder="1" applyAlignment="1">
      <alignment horizontal="distributed" vertical="center"/>
      <protection/>
    </xf>
    <xf numFmtId="0" fontId="4" fillId="0" borderId="22" xfId="62" applyFont="1" applyBorder="1" applyAlignment="1">
      <alignment horizontal="right" vertical="center"/>
      <protection/>
    </xf>
    <xf numFmtId="0" fontId="4" fillId="0" borderId="14"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26" xfId="62" applyFont="1" applyBorder="1" applyAlignment="1">
      <alignment vertical="center"/>
      <protection/>
    </xf>
    <xf numFmtId="0" fontId="5" fillId="0" borderId="0" xfId="62" applyFont="1" applyBorder="1" applyAlignment="1">
      <alignment horizontal="distributed"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180" fontId="11" fillId="0" borderId="0" xfId="51" applyNumberFormat="1" applyFont="1" applyBorder="1" applyAlignment="1">
      <alignment vertical="center"/>
    </xf>
    <xf numFmtId="176" fontId="4" fillId="0" borderId="18" xfId="62" applyNumberFormat="1" applyFont="1" applyBorder="1" applyAlignment="1">
      <alignment vertical="center"/>
      <protection/>
    </xf>
    <xf numFmtId="176" fontId="4" fillId="0" borderId="26" xfId="62" applyNumberFormat="1" applyFont="1" applyBorder="1" applyAlignment="1">
      <alignment vertical="center"/>
      <protection/>
    </xf>
    <xf numFmtId="176" fontId="4" fillId="0" borderId="0" xfId="62" applyNumberFormat="1" applyFont="1" applyBorder="1" applyAlignment="1">
      <alignment vertical="center"/>
      <protection/>
    </xf>
    <xf numFmtId="0" fontId="4" fillId="0" borderId="0" xfId="62" applyFont="1" applyBorder="1" applyAlignment="1">
      <alignment horizontal="right" vertical="center"/>
      <protection/>
    </xf>
    <xf numFmtId="0" fontId="4" fillId="0" borderId="0" xfId="62" applyFont="1" applyBorder="1" applyAlignment="1">
      <alignment horizontal="distributed" vertical="center"/>
      <protection/>
    </xf>
    <xf numFmtId="180" fontId="12" fillId="0" borderId="0" xfId="51" applyNumberFormat="1" applyFont="1" applyBorder="1" applyAlignment="1">
      <alignment vertical="center"/>
    </xf>
    <xf numFmtId="176" fontId="11" fillId="0" borderId="0" xfId="62" applyNumberFormat="1" applyFont="1" applyFill="1" applyBorder="1" applyAlignment="1">
      <alignment vertical="center"/>
      <protection/>
    </xf>
    <xf numFmtId="0" fontId="5" fillId="0" borderId="0" xfId="62" applyFont="1" applyBorder="1" applyAlignment="1">
      <alignment horizontal="center" vertical="center"/>
      <protection/>
    </xf>
    <xf numFmtId="0" fontId="4" fillId="0" borderId="0" xfId="62" applyFont="1" applyFill="1" applyAlignment="1">
      <alignment horizontal="center" vertical="center"/>
      <protection/>
    </xf>
    <xf numFmtId="0" fontId="4" fillId="0" borderId="18" xfId="62" applyFont="1" applyFill="1" applyBorder="1" applyAlignment="1">
      <alignment vertical="center"/>
      <protection/>
    </xf>
    <xf numFmtId="176" fontId="12" fillId="0" borderId="0" xfId="62" applyNumberFormat="1" applyFont="1" applyFill="1" applyBorder="1" applyAlignment="1">
      <alignment vertical="center"/>
      <protection/>
    </xf>
    <xf numFmtId="176" fontId="5" fillId="35" borderId="0" xfId="62" applyNumberFormat="1" applyFont="1" applyFill="1" applyBorder="1" applyAlignment="1" applyProtection="1">
      <alignment vertical="center" shrinkToFit="1"/>
      <protection locked="0"/>
    </xf>
    <xf numFmtId="176" fontId="5" fillId="0" borderId="0" xfId="62" applyNumberFormat="1" applyFont="1" applyBorder="1" applyAlignment="1" applyProtection="1">
      <alignment vertical="center"/>
      <protection locked="0"/>
    </xf>
    <xf numFmtId="197" fontId="11" fillId="35" borderId="0" xfId="62" applyNumberFormat="1" applyFont="1" applyFill="1" applyBorder="1" applyAlignment="1" applyProtection="1">
      <alignment vertical="center"/>
      <protection locked="0"/>
    </xf>
    <xf numFmtId="176" fontId="5" fillId="0" borderId="0" xfId="62" applyNumberFormat="1" applyFont="1" applyBorder="1" applyAlignment="1" applyProtection="1">
      <alignment horizontal="center" vertical="center"/>
      <protection locked="0"/>
    </xf>
    <xf numFmtId="176" fontId="5" fillId="0" borderId="0" xfId="62" applyNumberFormat="1" applyFont="1" applyFill="1" applyBorder="1" applyAlignment="1" applyProtection="1">
      <alignment horizontal="center" vertical="center" shrinkToFit="1"/>
      <protection locked="0"/>
    </xf>
    <xf numFmtId="0" fontId="5" fillId="0" borderId="0" xfId="62" applyFont="1" applyAlignment="1" applyProtection="1">
      <alignment horizontal="center" vertical="center"/>
      <protection locked="0"/>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62" applyFont="1" applyFill="1" applyBorder="1" applyAlignment="1">
      <alignment horizontal="center" vertical="center"/>
      <protection/>
    </xf>
    <xf numFmtId="0" fontId="4" fillId="0" borderId="0" xfId="62" applyFont="1" applyAlignment="1">
      <alignment horizontal="center" vertical="center"/>
      <protection/>
    </xf>
    <xf numFmtId="0" fontId="4" fillId="0" borderId="26" xfId="62" applyFont="1" applyBorder="1" applyAlignment="1">
      <alignment horizontal="right" vertical="center"/>
      <protection/>
    </xf>
    <xf numFmtId="0" fontId="4" fillId="0" borderId="18" xfId="62" applyFont="1" applyBorder="1" applyAlignment="1">
      <alignment horizontal="right" vertical="center"/>
      <protection/>
    </xf>
    <xf numFmtId="0" fontId="5" fillId="0" borderId="0" xfId="62" applyFont="1" applyBorder="1" applyAlignment="1">
      <alignment horizontal="left" vertical="center"/>
      <protection/>
    </xf>
    <xf numFmtId="0" fontId="5" fillId="0" borderId="18" xfId="62" applyFont="1" applyBorder="1" applyAlignment="1">
      <alignment vertical="center"/>
      <protection/>
    </xf>
    <xf numFmtId="0" fontId="4" fillId="0" borderId="0" xfId="62" applyFont="1" applyFill="1" applyBorder="1" applyAlignment="1">
      <alignment horizontal="right" vertical="center"/>
      <protection/>
    </xf>
    <xf numFmtId="0" fontId="4" fillId="0" borderId="0" xfId="62" applyFont="1" applyFill="1" applyBorder="1" applyAlignment="1">
      <alignment horizontal="center" vertical="center"/>
      <protection/>
    </xf>
    <xf numFmtId="0" fontId="4" fillId="0" borderId="0" xfId="62" applyFont="1" applyFill="1" applyAlignment="1">
      <alignment vertical="center"/>
      <protection/>
    </xf>
    <xf numFmtId="176" fontId="5" fillId="0" borderId="0" xfId="62" applyNumberFormat="1" applyFont="1" applyFill="1" applyBorder="1" applyAlignment="1">
      <alignment horizontal="center" vertical="center" shrinkToFit="1"/>
      <protection/>
    </xf>
    <xf numFmtId="180" fontId="11" fillId="0" borderId="0" xfId="51" applyNumberFormat="1" applyFont="1" applyFill="1" applyBorder="1" applyAlignment="1">
      <alignment horizontal="right" vertical="center"/>
    </xf>
    <xf numFmtId="176" fontId="4" fillId="0" borderId="0" xfId="62" applyNumberFormat="1" applyFont="1" applyFill="1" applyBorder="1" applyAlignment="1">
      <alignment vertical="center"/>
      <protection/>
    </xf>
    <xf numFmtId="180" fontId="11" fillId="0" borderId="0" xfId="62" applyNumberFormat="1" applyFont="1" applyFill="1" applyBorder="1" applyAlignment="1">
      <alignment vertical="center"/>
      <protection/>
    </xf>
    <xf numFmtId="180" fontId="12" fillId="0" borderId="0" xfId="62" applyNumberFormat="1" applyFont="1" applyFill="1" applyBorder="1" applyAlignment="1">
      <alignment vertical="center"/>
      <protection/>
    </xf>
    <xf numFmtId="184" fontId="11" fillId="35" borderId="0" xfId="62" applyNumberFormat="1" applyFont="1" applyFill="1" applyBorder="1" applyAlignment="1" applyProtection="1">
      <alignment vertical="center"/>
      <protection locked="0"/>
    </xf>
    <xf numFmtId="184" fontId="11" fillId="35" borderId="0" xfId="62" applyNumberFormat="1" applyFont="1" applyFill="1" applyBorder="1" applyAlignment="1" applyProtection="1">
      <alignment vertical="center" shrinkToFit="1"/>
      <protection locked="0"/>
    </xf>
    <xf numFmtId="176" fontId="5" fillId="0" borderId="0" xfId="62" applyNumberFormat="1" applyFont="1" applyFill="1" applyBorder="1" applyAlignment="1" applyProtection="1">
      <alignment vertical="center" shrinkToFit="1"/>
      <protection locked="0"/>
    </xf>
    <xf numFmtId="176" fontId="5" fillId="0" borderId="0" xfId="62" applyNumberFormat="1" applyFont="1" applyFill="1" applyBorder="1" applyAlignment="1" applyProtection="1">
      <alignment vertical="center"/>
      <protection locked="0"/>
    </xf>
    <xf numFmtId="184" fontId="11" fillId="0" borderId="0" xfId="62" applyNumberFormat="1" applyFont="1" applyFill="1" applyBorder="1" applyAlignment="1" applyProtection="1">
      <alignment vertical="center"/>
      <protection locked="0"/>
    </xf>
    <xf numFmtId="176" fontId="5" fillId="0" borderId="0" xfId="62" applyNumberFormat="1" applyFont="1" applyFill="1" applyBorder="1" applyAlignment="1" applyProtection="1">
      <alignment horizontal="center" vertical="center"/>
      <protection locked="0"/>
    </xf>
    <xf numFmtId="184" fontId="11" fillId="0" borderId="0" xfId="62" applyNumberFormat="1" applyFont="1" applyFill="1" applyBorder="1" applyAlignment="1" applyProtection="1">
      <alignment vertical="center" shrinkToFit="1"/>
      <protection locked="0"/>
    </xf>
    <xf numFmtId="176" fontId="11" fillId="35" borderId="0" xfId="62" applyNumberFormat="1" applyFont="1" applyFill="1" applyBorder="1" applyAlignment="1" applyProtection="1">
      <alignment vertical="center"/>
      <protection locked="0"/>
    </xf>
    <xf numFmtId="176" fontId="11" fillId="35" borderId="0" xfId="62" applyNumberFormat="1" applyFont="1" applyFill="1" applyBorder="1" applyAlignment="1" applyProtection="1">
      <alignment vertical="center" shrinkToFit="1"/>
      <protection locked="0"/>
    </xf>
    <xf numFmtId="176" fontId="11" fillId="35" borderId="0" xfId="62" applyNumberFormat="1" applyFont="1" applyFill="1" applyAlignment="1" applyProtection="1">
      <alignment horizontal="right" vertical="center"/>
      <protection locked="0"/>
    </xf>
    <xf numFmtId="176" fontId="4" fillId="0" borderId="0" xfId="62" applyNumberFormat="1" applyFont="1" applyFill="1" applyBorder="1" applyAlignment="1">
      <alignment vertical="center" shrinkToFit="1"/>
      <protection/>
    </xf>
    <xf numFmtId="176" fontId="12" fillId="0" borderId="0" xfId="62" applyNumberFormat="1" applyFont="1" applyFill="1" applyBorder="1" applyAlignment="1">
      <alignment vertical="center" shrinkToFit="1"/>
      <protection/>
    </xf>
    <xf numFmtId="0" fontId="12" fillId="0" borderId="0" xfId="62" applyFont="1" applyFill="1" applyAlignment="1">
      <alignment horizontal="right" vertical="center"/>
      <protection/>
    </xf>
    <xf numFmtId="176" fontId="5" fillId="0" borderId="0" xfId="62" applyNumberFormat="1" applyFont="1" applyFill="1" applyBorder="1" applyAlignment="1">
      <alignment vertical="center"/>
      <protection/>
    </xf>
    <xf numFmtId="176" fontId="11" fillId="0" borderId="0" xfId="62" applyNumberFormat="1" applyFont="1" applyFill="1" applyBorder="1" applyAlignment="1">
      <alignment vertical="center" shrinkToFit="1"/>
      <protection/>
    </xf>
    <xf numFmtId="176" fontId="5" fillId="0" borderId="0" xfId="62" applyNumberFormat="1" applyFont="1" applyFill="1" applyBorder="1" applyAlignment="1">
      <alignment vertical="center" shrinkToFit="1"/>
      <protection/>
    </xf>
    <xf numFmtId="0" fontId="11" fillId="0" borderId="0" xfId="62" applyFont="1" applyFill="1" applyAlignment="1">
      <alignment horizontal="right" vertical="center"/>
      <protection/>
    </xf>
    <xf numFmtId="189" fontId="11" fillId="35" borderId="0" xfId="62" applyNumberFormat="1" applyFont="1" applyFill="1" applyAlignment="1" applyProtection="1">
      <alignment horizontal="right" vertical="center"/>
      <protection locked="0"/>
    </xf>
    <xf numFmtId="0" fontId="5" fillId="0" borderId="18" xfId="62" applyFont="1" applyBorder="1" applyAlignment="1">
      <alignment horizontal="center" vertical="center"/>
      <protection/>
    </xf>
    <xf numFmtId="176" fontId="11" fillId="0" borderId="0" xfId="62" applyNumberFormat="1" applyFont="1" applyBorder="1" applyAlignment="1">
      <alignment vertical="center"/>
      <protection/>
    </xf>
    <xf numFmtId="176" fontId="4" fillId="0" borderId="0" xfId="62" applyNumberFormat="1" applyFont="1" applyFill="1" applyBorder="1" applyAlignment="1">
      <alignment horizontal="left" vertical="center" shrinkToFit="1"/>
      <protection/>
    </xf>
    <xf numFmtId="176" fontId="12" fillId="0" borderId="0" xfId="62" applyNumberFormat="1" applyFont="1" applyBorder="1" applyAlignment="1">
      <alignment vertical="center"/>
      <protection/>
    </xf>
    <xf numFmtId="176" fontId="4" fillId="0" borderId="0" xfId="62" applyNumberFormat="1" applyFont="1" applyFill="1" applyBorder="1" applyAlignment="1">
      <alignment horizontal="center" vertical="center"/>
      <protection/>
    </xf>
    <xf numFmtId="176" fontId="4" fillId="0" borderId="0" xfId="62" applyNumberFormat="1" applyFont="1" applyFill="1" applyBorder="1" applyAlignment="1">
      <alignment horizontal="center" vertical="center" shrinkToFit="1"/>
      <protection/>
    </xf>
    <xf numFmtId="0" fontId="5" fillId="35" borderId="0" xfId="62" applyNumberFormat="1" applyFont="1" applyFill="1" applyBorder="1" applyAlignment="1" applyProtection="1">
      <alignment vertical="center" shrinkToFit="1"/>
      <protection locked="0"/>
    </xf>
    <xf numFmtId="0" fontId="4" fillId="0" borderId="0" xfId="62" applyFont="1" applyAlignment="1" applyProtection="1">
      <alignment horizontal="center" vertical="center"/>
      <protection locked="0"/>
    </xf>
    <xf numFmtId="0" fontId="4" fillId="0" borderId="0" xfId="62" applyNumberFormat="1" applyFont="1" applyFill="1" applyBorder="1" applyAlignment="1" applyProtection="1">
      <alignment vertical="center" shrinkToFit="1"/>
      <protection locked="0"/>
    </xf>
    <xf numFmtId="176" fontId="4" fillId="0" borderId="0" xfId="62" applyNumberFormat="1" applyFont="1" applyFill="1" applyBorder="1" applyAlignment="1" applyProtection="1">
      <alignment vertical="center"/>
      <protection locked="0"/>
    </xf>
    <xf numFmtId="176" fontId="12" fillId="0" borderId="0" xfId="62" applyNumberFormat="1" applyFont="1" applyFill="1" applyBorder="1" applyAlignment="1" applyProtection="1">
      <alignment vertical="center"/>
      <protection locked="0"/>
    </xf>
    <xf numFmtId="176" fontId="12" fillId="0" borderId="0" xfId="62" applyNumberFormat="1" applyFont="1" applyFill="1" applyBorder="1" applyAlignment="1" applyProtection="1">
      <alignment vertical="center" shrinkToFit="1"/>
      <protection locked="0"/>
    </xf>
    <xf numFmtId="176" fontId="4" fillId="0" borderId="0" xfId="62" applyNumberFormat="1" applyFont="1" applyFill="1" applyBorder="1" applyAlignment="1" applyProtection="1">
      <alignment vertical="center" shrinkToFit="1"/>
      <protection locked="0"/>
    </xf>
    <xf numFmtId="176" fontId="12" fillId="0" borderId="0" xfId="62" applyNumberFormat="1" applyFont="1" applyFill="1" applyAlignment="1" applyProtection="1">
      <alignment horizontal="right" vertical="center"/>
      <protection locked="0"/>
    </xf>
    <xf numFmtId="0" fontId="4" fillId="0" borderId="0" xfId="62" applyFont="1" applyFill="1" applyAlignment="1" applyProtection="1">
      <alignment horizontal="center" vertical="center"/>
      <protection locked="0"/>
    </xf>
    <xf numFmtId="176" fontId="4" fillId="0" borderId="0" xfId="62" applyNumberFormat="1" applyFont="1" applyBorder="1" applyAlignment="1" applyProtection="1">
      <alignment vertical="center"/>
      <protection locked="0"/>
    </xf>
    <xf numFmtId="0" fontId="4" fillId="0" borderId="0" xfId="62" applyFont="1" applyBorder="1" applyAlignment="1">
      <alignment horizontal="center" vertical="center"/>
      <protection/>
    </xf>
    <xf numFmtId="0" fontId="13" fillId="0" borderId="0" xfId="62" applyFont="1" applyBorder="1" applyAlignment="1">
      <alignment vertical="center"/>
      <protection/>
    </xf>
    <xf numFmtId="176" fontId="11" fillId="0" borderId="12" xfId="62" applyNumberFormat="1" applyFont="1" applyBorder="1" applyAlignment="1">
      <alignment vertical="center"/>
      <protection/>
    </xf>
    <xf numFmtId="176" fontId="4" fillId="0" borderId="11" xfId="62" applyNumberFormat="1" applyFont="1" applyBorder="1" applyAlignment="1">
      <alignment vertical="center"/>
      <protection/>
    </xf>
    <xf numFmtId="176" fontId="4" fillId="0" borderId="10" xfId="62" applyNumberFormat="1" applyFont="1" applyBorder="1" applyAlignment="1">
      <alignment vertical="center"/>
      <protection/>
    </xf>
    <xf numFmtId="176" fontId="4" fillId="0" borderId="12" xfId="62" applyNumberFormat="1" applyFont="1" applyBorder="1" applyAlignment="1">
      <alignment vertical="center"/>
      <protection/>
    </xf>
    <xf numFmtId="0" fontId="5" fillId="0" borderId="0" xfId="0" applyFont="1" applyBorder="1" applyAlignment="1" applyProtection="1">
      <alignment horizontal="center" vertical="center"/>
      <protection/>
    </xf>
    <xf numFmtId="176" fontId="4" fillId="0" borderId="0" xfId="0" applyNumberFormat="1" applyFont="1" applyBorder="1" applyAlignment="1" applyProtection="1">
      <alignment horizontal="right" vertical="center"/>
      <protection/>
    </xf>
    <xf numFmtId="0" fontId="2" fillId="0" borderId="19" xfId="0" applyFont="1" applyBorder="1" applyAlignment="1">
      <alignment horizontal="left" vertical="center" shrinkToFit="1"/>
    </xf>
    <xf numFmtId="0" fontId="2" fillId="0" borderId="17" xfId="0" applyFont="1" applyBorder="1" applyAlignment="1">
      <alignment horizontal="left" vertical="center" shrinkToFit="1"/>
    </xf>
    <xf numFmtId="0" fontId="2" fillId="19" borderId="19" xfId="0" applyFont="1" applyFill="1" applyBorder="1" applyAlignment="1">
      <alignment horizontal="center" vertical="center"/>
    </xf>
    <xf numFmtId="0" fontId="2" fillId="19" borderId="17" xfId="0" applyFont="1" applyFill="1" applyBorder="1" applyAlignment="1">
      <alignment horizontal="center" vertical="center"/>
    </xf>
    <xf numFmtId="0" fontId="2" fillId="19" borderId="21" xfId="0" applyFont="1" applyFill="1" applyBorder="1" applyAlignment="1">
      <alignment horizontal="center" vertical="center"/>
    </xf>
    <xf numFmtId="0" fontId="2" fillId="0" borderId="21" xfId="0" applyFont="1" applyBorder="1" applyAlignment="1">
      <alignment horizontal="left" vertical="center" shrinkToFit="1"/>
    </xf>
    <xf numFmtId="0" fontId="2" fillId="19" borderId="32" xfId="0" applyFont="1" applyFill="1" applyBorder="1" applyAlignment="1">
      <alignment horizontal="left" vertical="center"/>
    </xf>
    <xf numFmtId="0" fontId="2" fillId="19" borderId="29" xfId="0" applyFont="1" applyFill="1" applyBorder="1" applyAlignment="1">
      <alignment horizontal="left" vertical="center"/>
    </xf>
    <xf numFmtId="0" fontId="21" fillId="35" borderId="0" xfId="0" applyFont="1" applyFill="1" applyAlignment="1">
      <alignment horizontal="center" vertical="center" wrapTex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14" fillId="35" borderId="0" xfId="0" applyFont="1" applyFill="1" applyAlignment="1">
      <alignment horizontal="left" vertical="center" wrapText="1"/>
    </xf>
    <xf numFmtId="0" fontId="2" fillId="19" borderId="35" xfId="0" applyFont="1" applyFill="1" applyBorder="1" applyAlignment="1">
      <alignment horizontal="left" vertical="center"/>
    </xf>
    <xf numFmtId="0" fontId="2" fillId="19" borderId="36" xfId="0" applyFont="1" applyFill="1" applyBorder="1" applyAlignment="1">
      <alignment horizontal="left" vertical="center"/>
    </xf>
    <xf numFmtId="0" fontId="2" fillId="19" borderId="37" xfId="0" applyFont="1" applyFill="1" applyBorder="1" applyAlignment="1">
      <alignment horizontal="left" vertical="center"/>
    </xf>
    <xf numFmtId="0" fontId="2" fillId="19" borderId="38" xfId="0" applyFont="1" applyFill="1" applyBorder="1" applyAlignment="1">
      <alignment horizontal="left" vertical="center"/>
    </xf>
    <xf numFmtId="0" fontId="2" fillId="19" borderId="39" xfId="0" applyFont="1" applyFill="1" applyBorder="1" applyAlignment="1">
      <alignment horizontal="left" vertical="center" wrapText="1" shrinkToFit="1"/>
    </xf>
    <xf numFmtId="0" fontId="2" fillId="19" borderId="39" xfId="0" applyFont="1" applyFill="1" applyBorder="1" applyAlignment="1">
      <alignment horizontal="left" vertical="center" shrinkToFit="1"/>
    </xf>
    <xf numFmtId="0" fontId="2" fillId="19" borderId="36" xfId="0" applyFont="1" applyFill="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4" fillId="35" borderId="15" xfId="0" applyFont="1" applyFill="1" applyBorder="1" applyAlignment="1" applyProtection="1">
      <alignment horizontal="center" vertical="center"/>
      <protection locked="0"/>
    </xf>
    <xf numFmtId="38" fontId="4" fillId="0" borderId="12" xfId="49" applyFont="1" applyBorder="1" applyAlignment="1" applyProtection="1">
      <alignment horizontal="distributed" vertical="center"/>
      <protection/>
    </xf>
    <xf numFmtId="38" fontId="4" fillId="0" borderId="12" xfId="49" applyFont="1" applyFill="1" applyBorder="1" applyAlignment="1" applyProtection="1">
      <alignment horizontal="left" vertical="center" wrapText="1"/>
      <protection/>
    </xf>
    <xf numFmtId="38" fontId="4" fillId="0" borderId="11" xfId="49" applyFont="1" applyFill="1" applyBorder="1" applyAlignment="1" applyProtection="1">
      <alignment horizontal="left" vertical="center" wrapText="1"/>
      <protection/>
    </xf>
    <xf numFmtId="0" fontId="4" fillId="0" borderId="12" xfId="0" applyFont="1" applyBorder="1" applyAlignment="1" applyProtection="1">
      <alignment vertical="center"/>
      <protection/>
    </xf>
    <xf numFmtId="0" fontId="4" fillId="0" borderId="11" xfId="0" applyFont="1" applyBorder="1" applyAlignment="1" applyProtection="1">
      <alignment vertical="center"/>
      <protection/>
    </xf>
    <xf numFmtId="49" fontId="4" fillId="0" borderId="12" xfId="49" applyNumberFormat="1" applyFont="1" applyFill="1" applyBorder="1" applyAlignment="1" applyProtection="1">
      <alignment horizontal="distributed" vertical="center"/>
      <protection/>
    </xf>
    <xf numFmtId="38" fontId="4" fillId="0" borderId="12" xfId="49" applyFont="1" applyBorder="1" applyAlignment="1" applyProtection="1">
      <alignment vertical="center"/>
      <protection/>
    </xf>
    <xf numFmtId="38" fontId="4" fillId="0" borderId="12" xfId="49"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0" fillId="0" borderId="12" xfId="0" applyBorder="1" applyAlignment="1" applyProtection="1">
      <alignment horizontal="distributed" vertical="center"/>
      <protection/>
    </xf>
    <xf numFmtId="38" fontId="4" fillId="0" borderId="12" xfId="49" applyFont="1" applyFill="1" applyBorder="1" applyAlignment="1" applyProtection="1">
      <alignment horizontal="distributed" vertical="center"/>
      <protection/>
    </xf>
    <xf numFmtId="38" fontId="4" fillId="0" borderId="12" xfId="49" applyFont="1" applyFill="1" applyBorder="1" applyAlignment="1" applyProtection="1">
      <alignment vertical="center"/>
      <protection/>
    </xf>
    <xf numFmtId="38" fontId="4" fillId="0" borderId="16" xfId="49" applyFont="1" applyBorder="1" applyAlignment="1" applyProtection="1">
      <alignment horizontal="center" vertical="center"/>
      <protection/>
    </xf>
    <xf numFmtId="38" fontId="4" fillId="0" borderId="0" xfId="49" applyFont="1" applyAlignment="1" applyProtection="1">
      <alignment horizontal="left" vertical="center"/>
      <protection/>
    </xf>
    <xf numFmtId="0" fontId="0" fillId="0" borderId="0" xfId="0" applyAlignment="1" applyProtection="1">
      <alignment horizontal="left" vertical="center"/>
      <protection/>
    </xf>
    <xf numFmtId="38" fontId="4" fillId="0" borderId="22" xfId="49"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38" fontId="4" fillId="0" borderId="0" xfId="49" applyFont="1" applyFill="1" applyAlignment="1" applyProtection="1">
      <alignment horizontal="left" vertical="center" shrinkToFit="1"/>
      <protection/>
    </xf>
    <xf numFmtId="38" fontId="4" fillId="0" borderId="0" xfId="49" applyFont="1" applyFill="1" applyAlignment="1" applyProtection="1">
      <alignment horizontal="left" vertical="center"/>
      <protection/>
    </xf>
    <xf numFmtId="38" fontId="4" fillId="0" borderId="0" xfId="49" applyFont="1" applyFill="1" applyAlignment="1" applyProtection="1">
      <alignment vertical="center"/>
      <protection/>
    </xf>
    <xf numFmtId="38" fontId="4" fillId="0" borderId="0" xfId="49" applyFont="1" applyAlignment="1" applyProtection="1">
      <alignment horizontal="center" vertical="center"/>
      <protection/>
    </xf>
    <xf numFmtId="38" fontId="4" fillId="0" borderId="0" xfId="49" applyFont="1" applyAlignment="1" applyProtection="1">
      <alignment vertical="center"/>
      <protection/>
    </xf>
    <xf numFmtId="0" fontId="4" fillId="0" borderId="0" xfId="49" applyNumberFormat="1" applyFont="1" applyFill="1" applyAlignment="1" applyProtection="1">
      <alignment horizontal="left" vertical="center" shrinkToFit="1"/>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0" xfId="0" applyFont="1" applyAlignment="1" applyProtection="1">
      <alignment horizontal="center" vertical="center"/>
      <protection/>
    </xf>
    <xf numFmtId="38" fontId="4" fillId="0" borderId="16" xfId="0" applyNumberFormat="1" applyFont="1" applyBorder="1" applyAlignment="1" applyProtection="1">
      <alignment horizontal="left" vertical="center" shrinkToFit="1"/>
      <protection/>
    </xf>
    <xf numFmtId="0" fontId="5" fillId="0" borderId="13" xfId="0" applyFont="1" applyBorder="1" applyAlignment="1" applyProtection="1">
      <alignment horizontal="distributed" vertical="top"/>
      <protection/>
    </xf>
    <xf numFmtId="0" fontId="5" fillId="0" borderId="22" xfId="0" applyFont="1" applyBorder="1" applyAlignment="1" applyProtection="1">
      <alignment horizontal="distributed" vertical="top"/>
      <protection/>
    </xf>
    <xf numFmtId="0" fontId="5" fillId="0" borderId="26" xfId="0" applyFont="1" applyBorder="1" applyAlignment="1" applyProtection="1">
      <alignment horizontal="distributed" vertical="top"/>
      <protection/>
    </xf>
    <xf numFmtId="0" fontId="5" fillId="0" borderId="0" xfId="0" applyFont="1" applyBorder="1" applyAlignment="1" applyProtection="1">
      <alignment horizontal="distributed" vertical="top"/>
      <protection/>
    </xf>
    <xf numFmtId="0" fontId="5" fillId="0" borderId="23" xfId="0" applyFont="1" applyBorder="1" applyAlignment="1" applyProtection="1">
      <alignment horizontal="distributed" vertical="top"/>
      <protection/>
    </xf>
    <xf numFmtId="0" fontId="5" fillId="0" borderId="16" xfId="0" applyFont="1" applyBorder="1" applyAlignment="1" applyProtection="1">
      <alignment horizontal="distributed" vertical="top"/>
      <protection/>
    </xf>
    <xf numFmtId="0" fontId="5" fillId="34" borderId="19" xfId="0"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locked="0"/>
    </xf>
    <xf numFmtId="0" fontId="5" fillId="34" borderId="17"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xf>
    <xf numFmtId="0" fontId="5" fillId="0" borderId="1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6" fontId="5" fillId="34" borderId="19" xfId="0" applyNumberFormat="1" applyFont="1" applyFill="1" applyBorder="1" applyAlignment="1" applyProtection="1">
      <alignment horizontal="right" vertical="center"/>
      <protection locked="0"/>
    </xf>
    <xf numFmtId="176" fontId="5" fillId="34" borderId="21" xfId="0" applyNumberFormat="1" applyFont="1" applyFill="1" applyBorder="1" applyAlignment="1" applyProtection="1">
      <alignment horizontal="right" vertical="center"/>
      <protection locked="0"/>
    </xf>
    <xf numFmtId="176" fontId="5" fillId="34" borderId="17" xfId="0" applyNumberFormat="1" applyFont="1" applyFill="1" applyBorder="1" applyAlignment="1" applyProtection="1">
      <alignment horizontal="right" vertical="center"/>
      <protection locked="0"/>
    </xf>
    <xf numFmtId="38" fontId="5" fillId="0" borderId="16" xfId="0" applyNumberFormat="1" applyFont="1" applyBorder="1" applyAlignment="1" applyProtection="1">
      <alignment horizontal="center" vertical="center"/>
      <protection/>
    </xf>
    <xf numFmtId="0" fontId="4" fillId="34" borderId="15" xfId="0" applyFont="1" applyFill="1" applyBorder="1" applyAlignment="1" applyProtection="1">
      <alignment vertical="top" wrapText="1"/>
      <protection locked="0"/>
    </xf>
    <xf numFmtId="0" fontId="5" fillId="0" borderId="22"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176" fontId="5" fillId="34" borderId="10" xfId="0" applyNumberFormat="1" applyFont="1" applyFill="1" applyBorder="1" applyAlignment="1" applyProtection="1">
      <alignment horizontal="left" vertical="center"/>
      <protection locked="0"/>
    </xf>
    <xf numFmtId="176" fontId="5" fillId="34" borderId="12" xfId="0" applyNumberFormat="1" applyFont="1" applyFill="1" applyBorder="1" applyAlignment="1" applyProtection="1">
      <alignment horizontal="left" vertical="center"/>
      <protection locked="0"/>
    </xf>
    <xf numFmtId="176" fontId="5" fillId="34" borderId="11" xfId="0" applyNumberFormat="1" applyFont="1" applyFill="1" applyBorder="1" applyAlignment="1" applyProtection="1">
      <alignment horizontal="left" vertical="center"/>
      <protection locked="0"/>
    </xf>
    <xf numFmtId="0" fontId="75" fillId="0" borderId="0" xfId="0" applyFont="1" applyFill="1" applyBorder="1" applyAlignment="1" applyProtection="1">
      <alignment horizontal="center" vertical="center"/>
      <protection/>
    </xf>
    <xf numFmtId="38" fontId="5" fillId="0" borderId="16" xfId="0" applyNumberFormat="1" applyFont="1" applyBorder="1" applyAlignment="1" applyProtection="1">
      <alignment horizontal="left" vertical="center"/>
      <protection/>
    </xf>
    <xf numFmtId="0" fontId="5" fillId="0" borderId="19"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10"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38" fontId="5" fillId="0" borderId="16" xfId="62" applyNumberFormat="1" applyFont="1" applyBorder="1" applyAlignment="1">
      <alignment horizontal="left" vertical="center"/>
      <protection/>
    </xf>
    <xf numFmtId="0" fontId="15" fillId="0" borderId="16" xfId="62" applyFont="1" applyBorder="1" applyAlignment="1">
      <alignment horizontal="center" vertical="center"/>
      <protection/>
    </xf>
    <xf numFmtId="0" fontId="9" fillId="0" borderId="12" xfId="62" applyFont="1" applyBorder="1" applyAlignment="1">
      <alignment horizontal="distributed" vertical="center"/>
      <protection/>
    </xf>
    <xf numFmtId="0" fontId="9" fillId="0" borderId="12" xfId="62" applyFont="1" applyBorder="1" applyAlignment="1">
      <alignment horizontal="center" vertical="center"/>
      <protection/>
    </xf>
    <xf numFmtId="0" fontId="5" fillId="0" borderId="0" xfId="62" applyFont="1" applyBorder="1" applyAlignment="1">
      <alignment horizontal="distributed" vertical="center"/>
      <protection/>
    </xf>
    <xf numFmtId="0" fontId="4" fillId="0" borderId="12" xfId="62" applyFont="1" applyBorder="1" applyAlignment="1">
      <alignment horizontal="distributed" vertical="center"/>
      <protection/>
    </xf>
    <xf numFmtId="176" fontId="5" fillId="0" borderId="0" xfId="0" applyNumberFormat="1" applyFont="1" applyAlignment="1" applyProtection="1">
      <alignment horizontal="center" vertical="center"/>
      <protection/>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38" fontId="4" fillId="0" borderId="0" xfId="0" applyNumberFormat="1" applyFont="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9" fillId="0" borderId="0" xfId="0" applyFont="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18</xdr:row>
      <xdr:rowOff>0</xdr:rowOff>
    </xdr:from>
    <xdr:to>
      <xdr:col>4</xdr:col>
      <xdr:colOff>114300</xdr:colOff>
      <xdr:row>18</xdr:row>
      <xdr:rowOff>0</xdr:rowOff>
    </xdr:to>
    <xdr:sp>
      <xdr:nvSpPr>
        <xdr:cNvPr id="1" name="AutoShape 1"/>
        <xdr:cNvSpPr>
          <a:spLocks/>
        </xdr:cNvSpPr>
      </xdr:nvSpPr>
      <xdr:spPr>
        <a:xfrm>
          <a:off x="3924300" y="7362825"/>
          <a:ext cx="1047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0</xdr:rowOff>
    </xdr:from>
    <xdr:to>
      <xdr:col>4</xdr:col>
      <xdr:colOff>114300</xdr:colOff>
      <xdr:row>18</xdr:row>
      <xdr:rowOff>0</xdr:rowOff>
    </xdr:to>
    <xdr:sp>
      <xdr:nvSpPr>
        <xdr:cNvPr id="2" name="AutoShape 1"/>
        <xdr:cNvSpPr>
          <a:spLocks/>
        </xdr:cNvSpPr>
      </xdr:nvSpPr>
      <xdr:spPr>
        <a:xfrm>
          <a:off x="3924300" y="7362825"/>
          <a:ext cx="1047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514350</xdr:colOff>
      <xdr:row>3</xdr:row>
      <xdr:rowOff>133350</xdr:rowOff>
    </xdr:from>
    <xdr:to>
      <xdr:col>22</xdr:col>
      <xdr:colOff>495300</xdr:colOff>
      <xdr:row>5</xdr:row>
      <xdr:rowOff>257175</xdr:rowOff>
    </xdr:to>
    <xdr:sp>
      <xdr:nvSpPr>
        <xdr:cNvPr id="1" name="角丸四角形吹き出し 2"/>
        <xdr:cNvSpPr>
          <a:spLocks/>
        </xdr:cNvSpPr>
      </xdr:nvSpPr>
      <xdr:spPr>
        <a:xfrm>
          <a:off x="7953375" y="1276350"/>
          <a:ext cx="2724150" cy="800100"/>
        </a:xfrm>
        <a:prstGeom prst="wedgeRoundRectCallout">
          <a:avLst>
            <a:gd name="adj1" fmla="val -64537"/>
            <a:gd name="adj2" fmla="val 83930"/>
          </a:avLst>
        </a:prstGeom>
        <a:solidFill>
          <a:srgbClr val="93CDDD"/>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所在地、法人名、代表者、施設名は、基本情報シートを入力することにより自動反映します。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19</xdr:row>
      <xdr:rowOff>66675</xdr:rowOff>
    </xdr:from>
    <xdr:to>
      <xdr:col>5</xdr:col>
      <xdr:colOff>1695450</xdr:colOff>
      <xdr:row>21</xdr:row>
      <xdr:rowOff>152400</xdr:rowOff>
    </xdr:to>
    <xdr:sp>
      <xdr:nvSpPr>
        <xdr:cNvPr id="1" name="角丸四角形吹き出し 4"/>
        <xdr:cNvSpPr>
          <a:spLocks/>
        </xdr:cNvSpPr>
      </xdr:nvSpPr>
      <xdr:spPr>
        <a:xfrm>
          <a:off x="7639050" y="5457825"/>
          <a:ext cx="3343275" cy="800100"/>
        </a:xfrm>
        <a:prstGeom prst="wedgeRoundRectCallout">
          <a:avLst>
            <a:gd name="adj1" fmla="val -81185"/>
            <a:gd name="adj2" fmla="val 213703"/>
          </a:avLst>
        </a:prstGeom>
        <a:solidFill>
          <a:srgbClr val="93CDDD"/>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交付決定指令書に記載されている交付決定額を入力してください。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21</xdr:row>
      <xdr:rowOff>180975</xdr:rowOff>
    </xdr:from>
    <xdr:to>
      <xdr:col>3</xdr:col>
      <xdr:colOff>2667000</xdr:colOff>
      <xdr:row>25</xdr:row>
      <xdr:rowOff>180975</xdr:rowOff>
    </xdr:to>
    <xdr:sp>
      <xdr:nvSpPr>
        <xdr:cNvPr id="1" name="四角形吹き出し 1"/>
        <xdr:cNvSpPr>
          <a:spLocks/>
        </xdr:cNvSpPr>
      </xdr:nvSpPr>
      <xdr:spPr>
        <a:xfrm>
          <a:off x="209550" y="7639050"/>
          <a:ext cx="3086100" cy="1371600"/>
        </a:xfrm>
        <a:prstGeom prst="wedgeRectCallout">
          <a:avLst>
            <a:gd name="adj1" fmla="val -34254"/>
            <a:gd name="adj2" fmla="val -69319"/>
          </a:avLst>
        </a:prstGeom>
        <a:solidFill>
          <a:srgbClr val="DCE6F2"/>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外国人看護師候補者の</a:t>
          </a:r>
          <a:r>
            <a:rPr lang="en-US" cap="none" sz="1600" b="0" i="0" u="none" baseline="0">
              <a:solidFill>
                <a:srgbClr val="FF0000"/>
              </a:solidFill>
              <a:latin typeface="ＭＳ Ｐゴシック"/>
              <a:ea typeface="ＭＳ Ｐゴシック"/>
              <a:cs typeface="ＭＳ Ｐゴシック"/>
            </a:rPr>
            <a:t>日本語</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能力を向上させるためにおこなった内容を具体的に</a:t>
          </a:r>
          <a:r>
            <a:rPr lang="en-US" cap="none" sz="1600" b="0" i="0" u="none" baseline="0">
              <a:solidFill>
                <a:srgbClr val="000000"/>
              </a:solidFill>
              <a:latin typeface="ＭＳ Ｐゴシック"/>
              <a:ea typeface="ＭＳ Ｐゴシック"/>
              <a:cs typeface="ＭＳ Ｐゴシック"/>
            </a:rPr>
            <a:t>記載してください。</a:t>
          </a:r>
        </a:p>
      </xdr:txBody>
    </xdr:sp>
    <xdr:clientData fPrintsWithSheet="0"/>
  </xdr:twoCellAnchor>
  <xdr:twoCellAnchor>
    <xdr:from>
      <xdr:col>1</xdr:col>
      <xdr:colOff>114300</xdr:colOff>
      <xdr:row>27</xdr:row>
      <xdr:rowOff>228600</xdr:rowOff>
    </xdr:from>
    <xdr:to>
      <xdr:col>3</xdr:col>
      <xdr:colOff>2695575</xdr:colOff>
      <xdr:row>31</xdr:row>
      <xdr:rowOff>228600</xdr:rowOff>
    </xdr:to>
    <xdr:sp>
      <xdr:nvSpPr>
        <xdr:cNvPr id="2" name="四角形吹き出し 2"/>
        <xdr:cNvSpPr>
          <a:spLocks/>
        </xdr:cNvSpPr>
      </xdr:nvSpPr>
      <xdr:spPr>
        <a:xfrm>
          <a:off x="266700" y="9744075"/>
          <a:ext cx="3057525" cy="1371600"/>
        </a:xfrm>
        <a:prstGeom prst="wedgeRectCallout">
          <a:avLst>
            <a:gd name="adj1" fmla="val -34166"/>
            <a:gd name="adj2" fmla="val -69314"/>
          </a:avLst>
        </a:prstGeom>
        <a:solidFill>
          <a:srgbClr val="DCE6F2"/>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外国人看護師候補者に対する</a:t>
          </a:r>
          <a:r>
            <a:rPr lang="en-US" cap="none" sz="1600" b="0" i="0" u="none" baseline="0">
              <a:solidFill>
                <a:srgbClr val="000000"/>
              </a:solidFill>
            </a:rPr>
            <a:t>  </a:t>
          </a:r>
          <a:r>
            <a:rPr lang="en-US" cap="none" sz="1600" b="0" i="0" u="none" baseline="0">
              <a:solidFill>
                <a:srgbClr val="FF0000"/>
              </a:solidFill>
              <a:latin typeface="ＭＳ Ｐゴシック"/>
              <a:ea typeface="ＭＳ Ｐゴシック"/>
              <a:cs typeface="ＭＳ Ｐゴシック"/>
            </a:rPr>
            <a:t>国家資格の取得に向けておこなった研修</a:t>
          </a:r>
          <a:r>
            <a:rPr lang="en-US" cap="none" sz="1600" b="0" i="0" u="none" baseline="0">
              <a:solidFill>
                <a:srgbClr val="000000"/>
              </a:solidFill>
              <a:latin typeface="ＭＳ Ｐゴシック"/>
              <a:ea typeface="ＭＳ Ｐゴシック"/>
              <a:cs typeface="ＭＳ Ｐゴシック"/>
            </a:rPr>
            <a:t>について、具体的に記載してください。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152400</xdr:rowOff>
    </xdr:from>
    <xdr:to>
      <xdr:col>7</xdr:col>
      <xdr:colOff>323850</xdr:colOff>
      <xdr:row>7</xdr:row>
      <xdr:rowOff>123825</xdr:rowOff>
    </xdr:to>
    <xdr:sp>
      <xdr:nvSpPr>
        <xdr:cNvPr id="1" name="テキスト ボックス 2"/>
        <xdr:cNvSpPr txBox="1">
          <a:spLocks noChangeArrowheads="1"/>
        </xdr:cNvSpPr>
      </xdr:nvSpPr>
      <xdr:spPr>
        <a:xfrm>
          <a:off x="180975" y="1581150"/>
          <a:ext cx="2838450" cy="1009650"/>
        </a:xfrm>
        <a:prstGeom prst="rect">
          <a:avLst/>
        </a:prstGeom>
        <a:solidFill>
          <a:srgbClr val="B7DEE8"/>
        </a:solidFill>
        <a:ln w="19050"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交付申請時から変更がある場合のみ提出してください。</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ＭＳ Ｐゴシック"/>
              <a:ea typeface="ＭＳ Ｐゴシック"/>
              <a:cs typeface="ＭＳ Ｐゴシック"/>
            </a:rPr>
            <a:t>変更のない場合は、入力・提出ともに不要です。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1:H32"/>
  <sheetViews>
    <sheetView tabSelected="1" view="pageBreakPreview" zoomScale="80" zoomScaleNormal="75" zoomScaleSheetLayoutView="80" zoomScalePageLayoutView="0" workbookViewId="0" topLeftCell="A1">
      <selection activeCell="I19" sqref="I19"/>
    </sheetView>
  </sheetViews>
  <sheetFormatPr defaultColWidth="9.00390625" defaultRowHeight="13.5"/>
  <cols>
    <col min="1" max="1" width="1.37890625" style="1" customWidth="1"/>
    <col min="2" max="2" width="3.625" style="1" customWidth="1"/>
    <col min="3" max="3" width="17.875" style="1" customWidth="1"/>
    <col min="4" max="4" width="28.50390625" style="19" customWidth="1"/>
    <col min="5" max="5" width="32.625" style="1" customWidth="1"/>
    <col min="6" max="6" width="94.75390625" style="1" bestFit="1" customWidth="1"/>
    <col min="7" max="16384" width="9.00390625" style="1" customWidth="1"/>
  </cols>
  <sheetData>
    <row r="1" ht="33" customHeight="1">
      <c r="C1" s="78" t="s">
        <v>193</v>
      </c>
    </row>
    <row r="2" spans="2:6" ht="21.75" customHeight="1" thickBot="1">
      <c r="B2" s="50" t="s">
        <v>144</v>
      </c>
      <c r="C2" s="50" t="s">
        <v>67</v>
      </c>
      <c r="D2" s="51" t="s">
        <v>69</v>
      </c>
      <c r="E2" s="51" t="s">
        <v>76</v>
      </c>
      <c r="F2" s="50" t="s">
        <v>68</v>
      </c>
    </row>
    <row r="3" spans="2:6" ht="21.75" customHeight="1" thickTop="1">
      <c r="B3" s="52"/>
      <c r="C3" s="53" t="s">
        <v>3</v>
      </c>
      <c r="D3" s="54" t="s">
        <v>60</v>
      </c>
      <c r="E3" s="55"/>
      <c r="F3" s="63" t="s">
        <v>168</v>
      </c>
    </row>
    <row r="4" spans="2:6" ht="21.75" customHeight="1">
      <c r="B4" s="62">
        <v>1</v>
      </c>
      <c r="C4" s="62" t="s">
        <v>164</v>
      </c>
      <c r="D4" s="56" t="s">
        <v>185</v>
      </c>
      <c r="E4" s="57"/>
      <c r="F4" s="219" t="s">
        <v>198</v>
      </c>
    </row>
    <row r="5" spans="2:6" ht="38.25" customHeight="1">
      <c r="B5" s="61">
        <v>2</v>
      </c>
      <c r="C5" s="60" t="s">
        <v>70</v>
      </c>
      <c r="D5" s="58" t="s">
        <v>186</v>
      </c>
      <c r="E5" s="59"/>
      <c r="F5" s="49" t="s">
        <v>179</v>
      </c>
    </row>
    <row r="6" spans="2:6" ht="52.5" customHeight="1">
      <c r="B6" s="331">
        <v>3</v>
      </c>
      <c r="C6" s="331" t="s">
        <v>71</v>
      </c>
      <c r="D6" s="329" t="s">
        <v>95</v>
      </c>
      <c r="E6" s="58" t="s">
        <v>82</v>
      </c>
      <c r="F6" s="49" t="s">
        <v>246</v>
      </c>
    </row>
    <row r="7" spans="2:6" ht="21.75" customHeight="1">
      <c r="B7" s="333"/>
      <c r="C7" s="333"/>
      <c r="D7" s="334"/>
      <c r="E7" s="69" t="s">
        <v>135</v>
      </c>
      <c r="F7" s="71" t="s">
        <v>188</v>
      </c>
    </row>
    <row r="8" spans="2:6" ht="21.75" customHeight="1">
      <c r="B8" s="333"/>
      <c r="C8" s="333"/>
      <c r="D8" s="334"/>
      <c r="E8" s="69" t="s">
        <v>77</v>
      </c>
      <c r="F8" s="71" t="s">
        <v>97</v>
      </c>
    </row>
    <row r="9" spans="2:6" ht="21.75" customHeight="1">
      <c r="B9" s="333"/>
      <c r="C9" s="333"/>
      <c r="D9" s="334"/>
      <c r="E9" s="69" t="s">
        <v>165</v>
      </c>
      <c r="F9" s="71" t="s">
        <v>148</v>
      </c>
    </row>
    <row r="10" spans="2:6" ht="21.75" customHeight="1">
      <c r="B10" s="333"/>
      <c r="C10" s="333"/>
      <c r="D10" s="334"/>
      <c r="E10" s="69" t="s">
        <v>172</v>
      </c>
      <c r="F10" s="71" t="s">
        <v>148</v>
      </c>
    </row>
    <row r="11" spans="2:6" ht="21.75" customHeight="1">
      <c r="B11" s="333"/>
      <c r="C11" s="333"/>
      <c r="D11" s="334"/>
      <c r="E11" s="69" t="s">
        <v>89</v>
      </c>
      <c r="F11" s="71" t="s">
        <v>98</v>
      </c>
    </row>
    <row r="12" spans="2:6" ht="21.75" customHeight="1">
      <c r="B12" s="332"/>
      <c r="C12" s="332"/>
      <c r="D12" s="330"/>
      <c r="E12" s="66" t="s">
        <v>35</v>
      </c>
      <c r="F12" s="73" t="s">
        <v>170</v>
      </c>
    </row>
    <row r="13" spans="2:6" ht="21.75" customHeight="1">
      <c r="B13" s="331">
        <v>4</v>
      </c>
      <c r="C13" s="331" t="s">
        <v>72</v>
      </c>
      <c r="D13" s="329" t="s">
        <v>130</v>
      </c>
      <c r="E13" s="58" t="s">
        <v>82</v>
      </c>
      <c r="F13" s="49" t="s">
        <v>245</v>
      </c>
    </row>
    <row r="14" spans="2:6" ht="21.75" customHeight="1">
      <c r="B14" s="333"/>
      <c r="C14" s="333"/>
      <c r="D14" s="334"/>
      <c r="E14" s="70" t="s">
        <v>78</v>
      </c>
      <c r="F14" s="71" t="s">
        <v>247</v>
      </c>
    </row>
    <row r="15" spans="2:6" ht="21.75" customHeight="1">
      <c r="B15" s="332"/>
      <c r="C15" s="332"/>
      <c r="D15" s="330"/>
      <c r="E15" s="67" t="s">
        <v>131</v>
      </c>
      <c r="F15" s="72" t="s">
        <v>149</v>
      </c>
    </row>
    <row r="16" spans="2:6" ht="151.5" customHeight="1">
      <c r="B16" s="60">
        <v>5</v>
      </c>
      <c r="C16" s="64" t="s">
        <v>73</v>
      </c>
      <c r="D16" s="58" t="s">
        <v>74</v>
      </c>
      <c r="E16" s="65"/>
      <c r="F16" s="74" t="s">
        <v>192</v>
      </c>
    </row>
    <row r="17" spans="2:6" ht="21.75" customHeight="1">
      <c r="B17" s="331">
        <v>6</v>
      </c>
      <c r="C17" s="331" t="s">
        <v>132</v>
      </c>
      <c r="D17" s="329" t="s">
        <v>187</v>
      </c>
      <c r="E17" s="76" t="s">
        <v>29</v>
      </c>
      <c r="F17" s="77" t="s">
        <v>96</v>
      </c>
    </row>
    <row r="18" spans="2:6" ht="21.75" customHeight="1">
      <c r="B18" s="332"/>
      <c r="C18" s="332"/>
      <c r="D18" s="330"/>
      <c r="E18" s="75" t="s">
        <v>34</v>
      </c>
      <c r="F18" s="73" t="s">
        <v>199</v>
      </c>
    </row>
    <row r="19" spans="2:6" ht="21.75" customHeight="1">
      <c r="B19" s="52">
        <v>7</v>
      </c>
      <c r="C19" s="53" t="s">
        <v>3</v>
      </c>
      <c r="D19" s="348" t="s">
        <v>75</v>
      </c>
      <c r="E19" s="349"/>
      <c r="F19" s="63" t="s">
        <v>189</v>
      </c>
    </row>
    <row r="20" spans="2:6" ht="45.75" customHeight="1">
      <c r="B20" s="62">
        <v>8</v>
      </c>
      <c r="C20" s="68" t="s">
        <v>3</v>
      </c>
      <c r="D20" s="348" t="s">
        <v>191</v>
      </c>
      <c r="E20" s="349"/>
      <c r="F20" s="72" t="s">
        <v>190</v>
      </c>
    </row>
    <row r="22" spans="2:6" s="79" customFormat="1" ht="18" customHeight="1">
      <c r="B22" s="337" t="s">
        <v>236</v>
      </c>
      <c r="C22" s="337"/>
      <c r="D22" s="337"/>
      <c r="E22" s="337"/>
      <c r="F22" s="337"/>
    </row>
    <row r="23" spans="2:6" s="79" customFormat="1" ht="18" customHeight="1">
      <c r="B23" s="337"/>
      <c r="C23" s="337"/>
      <c r="D23" s="337"/>
      <c r="E23" s="337"/>
      <c r="F23" s="337"/>
    </row>
    <row r="24" spans="2:6" s="79" customFormat="1" ht="9" customHeight="1" thickBot="1">
      <c r="B24" s="80"/>
      <c r="C24" s="80"/>
      <c r="D24" s="80"/>
      <c r="E24" s="80"/>
      <c r="F24" s="80"/>
    </row>
    <row r="25" spans="2:6" s="79" customFormat="1" ht="21.75" customHeight="1" thickBot="1">
      <c r="B25" s="341" t="s">
        <v>176</v>
      </c>
      <c r="C25" s="342"/>
      <c r="D25" s="338" t="s">
        <v>239</v>
      </c>
      <c r="E25" s="339"/>
      <c r="F25" s="339"/>
    </row>
    <row r="26" spans="2:6" s="79" customFormat="1" ht="21.75" customHeight="1">
      <c r="B26" s="343" t="s">
        <v>177</v>
      </c>
      <c r="C26" s="344"/>
      <c r="D26" s="345" t="s">
        <v>240</v>
      </c>
      <c r="E26" s="346"/>
      <c r="F26" s="347"/>
    </row>
    <row r="27" spans="2:6" s="79" customFormat="1" ht="21.75" customHeight="1" thickBot="1">
      <c r="B27" s="335" t="s">
        <v>178</v>
      </c>
      <c r="C27" s="336"/>
      <c r="D27" s="81" t="s">
        <v>237</v>
      </c>
      <c r="E27" s="82" t="s">
        <v>248</v>
      </c>
      <c r="F27" s="83"/>
    </row>
    <row r="32" spans="4:8" ht="15.75">
      <c r="D32" s="340"/>
      <c r="E32" s="340"/>
      <c r="F32" s="340"/>
      <c r="G32" s="340"/>
      <c r="H32" s="340"/>
    </row>
  </sheetData>
  <sheetProtection password="C7FC" sheet="1"/>
  <mergeCells count="18">
    <mergeCell ref="B27:C27"/>
    <mergeCell ref="B22:F23"/>
    <mergeCell ref="D25:F25"/>
    <mergeCell ref="D32:H32"/>
    <mergeCell ref="D13:D15"/>
    <mergeCell ref="B25:C25"/>
    <mergeCell ref="B26:C26"/>
    <mergeCell ref="D26:F26"/>
    <mergeCell ref="D20:E20"/>
    <mergeCell ref="D19:E19"/>
    <mergeCell ref="D17:D18"/>
    <mergeCell ref="C17:C18"/>
    <mergeCell ref="B17:B18"/>
    <mergeCell ref="B6:B12"/>
    <mergeCell ref="C6:C12"/>
    <mergeCell ref="D6:D12"/>
    <mergeCell ref="B13:B15"/>
    <mergeCell ref="C13:C15"/>
  </mergeCells>
  <printOptions/>
  <pageMargins left="0.16" right="0.16" top="0.85" bottom="0.19" header="0.512" footer="0.17"/>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G13"/>
  <sheetViews>
    <sheetView view="pageBreakPreview" zoomScaleSheetLayoutView="100" zoomScalePageLayoutView="0" workbookViewId="0" topLeftCell="A1">
      <selection activeCell="F20" sqref="F20"/>
    </sheetView>
  </sheetViews>
  <sheetFormatPr defaultColWidth="9.00390625" defaultRowHeight="24" customHeight="1"/>
  <cols>
    <col min="1" max="1" width="2.50390625" style="86" customWidth="1"/>
    <col min="2" max="2" width="18.875" style="86" customWidth="1"/>
    <col min="3" max="3" width="11.625" style="86" bestFit="1" customWidth="1"/>
    <col min="4" max="16384" width="9.00390625" style="86" customWidth="1"/>
  </cols>
  <sheetData>
    <row r="1" ht="24" customHeight="1">
      <c r="B1" s="86" t="s">
        <v>180</v>
      </c>
    </row>
    <row r="2" ht="24" customHeight="1">
      <c r="B2" s="86" t="s">
        <v>181</v>
      </c>
    </row>
    <row r="3" spans="2:7" ht="24" customHeight="1">
      <c r="B3" s="87" t="s">
        <v>182</v>
      </c>
      <c r="C3" s="88" t="s">
        <v>241</v>
      </c>
      <c r="D3" s="48"/>
      <c r="E3" s="89" t="s">
        <v>183</v>
      </c>
      <c r="F3" s="48"/>
      <c r="G3" s="90" t="s">
        <v>107</v>
      </c>
    </row>
    <row r="4" spans="2:7" ht="24" customHeight="1">
      <c r="B4" s="91" t="s">
        <v>162</v>
      </c>
      <c r="C4" s="350"/>
      <c r="D4" s="350"/>
      <c r="E4" s="350"/>
      <c r="F4" s="350"/>
      <c r="G4" s="350"/>
    </row>
    <row r="5" spans="2:7" ht="24" customHeight="1">
      <c r="B5" s="87" t="s">
        <v>1</v>
      </c>
      <c r="C5" s="350"/>
      <c r="D5" s="350"/>
      <c r="E5" s="350"/>
      <c r="F5" s="350"/>
      <c r="G5" s="350"/>
    </row>
    <row r="6" spans="2:7" ht="24" customHeight="1">
      <c r="B6" s="87" t="s">
        <v>61</v>
      </c>
      <c r="C6" s="350"/>
      <c r="D6" s="350"/>
      <c r="E6" s="350"/>
      <c r="F6" s="350"/>
      <c r="G6" s="350"/>
    </row>
    <row r="7" spans="2:7" ht="24" customHeight="1">
      <c r="B7" s="87" t="s">
        <v>13</v>
      </c>
      <c r="C7" s="350"/>
      <c r="D7" s="350"/>
      <c r="E7" s="350"/>
      <c r="F7" s="350"/>
      <c r="G7" s="350"/>
    </row>
    <row r="8" spans="2:7" ht="24" customHeight="1">
      <c r="B8" s="92" t="s">
        <v>62</v>
      </c>
      <c r="C8" s="350"/>
      <c r="D8" s="350"/>
      <c r="E8" s="350"/>
      <c r="F8" s="350"/>
      <c r="G8" s="350"/>
    </row>
    <row r="9" spans="2:7" ht="24" customHeight="1">
      <c r="B9" s="93" t="s">
        <v>63</v>
      </c>
      <c r="C9" s="350"/>
      <c r="D9" s="350"/>
      <c r="E9" s="350"/>
      <c r="F9" s="350"/>
      <c r="G9" s="350"/>
    </row>
    <row r="10" spans="2:7" ht="24" customHeight="1">
      <c r="B10" s="87" t="s">
        <v>184</v>
      </c>
      <c r="C10" s="350"/>
      <c r="D10" s="350"/>
      <c r="E10" s="350"/>
      <c r="F10" s="350"/>
      <c r="G10" s="350"/>
    </row>
    <row r="11" spans="2:7" ht="24" customHeight="1">
      <c r="B11" s="87" t="s">
        <v>64</v>
      </c>
      <c r="C11" s="350"/>
      <c r="D11" s="350"/>
      <c r="E11" s="350"/>
      <c r="F11" s="350"/>
      <c r="G11" s="350"/>
    </row>
    <row r="12" spans="2:7" ht="24" customHeight="1">
      <c r="B12" s="94" t="s">
        <v>94</v>
      </c>
      <c r="C12" s="350"/>
      <c r="D12" s="350"/>
      <c r="E12" s="350"/>
      <c r="F12" s="350"/>
      <c r="G12" s="350"/>
    </row>
    <row r="13" spans="2:7" ht="24" customHeight="1">
      <c r="B13" s="87" t="s">
        <v>65</v>
      </c>
      <c r="C13" s="350"/>
      <c r="D13" s="350"/>
      <c r="E13" s="350"/>
      <c r="F13" s="350"/>
      <c r="G13" s="350"/>
    </row>
  </sheetData>
  <sheetProtection password="C7FC" sheet="1"/>
  <mergeCells count="10">
    <mergeCell ref="C10:G10"/>
    <mergeCell ref="C11:G11"/>
    <mergeCell ref="C12:G12"/>
    <mergeCell ref="C13:G13"/>
    <mergeCell ref="C4:G4"/>
    <mergeCell ref="C5:G5"/>
    <mergeCell ref="C6:G6"/>
    <mergeCell ref="C7:G7"/>
    <mergeCell ref="C8:G8"/>
    <mergeCell ref="C9:G9"/>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2"/>
  <sheetViews>
    <sheetView view="pageBreakPreview" zoomScaleSheetLayoutView="100" zoomScalePageLayoutView="0" workbookViewId="0" topLeftCell="A1">
      <selection activeCell="H22" sqref="H22:Q22"/>
    </sheetView>
  </sheetViews>
  <sheetFormatPr defaultColWidth="9.00390625" defaultRowHeight="13.5"/>
  <cols>
    <col min="1" max="1" width="2.875" style="95" customWidth="1"/>
    <col min="2" max="2" width="5.50390625" style="95" bestFit="1" customWidth="1"/>
    <col min="3" max="3" width="5.00390625" style="95" customWidth="1"/>
    <col min="4" max="4" width="12.75390625" style="95" customWidth="1"/>
    <col min="5" max="5" width="8.75390625" style="95" customWidth="1"/>
    <col min="6" max="7" width="1.25" style="95" customWidth="1"/>
    <col min="8" max="8" width="4.25390625" style="95" customWidth="1"/>
    <col min="9" max="9" width="2.375" style="95" customWidth="1"/>
    <col min="10" max="10" width="22.125" style="95" customWidth="1"/>
    <col min="11" max="11" width="3.875" style="95" customWidth="1"/>
    <col min="12" max="12" width="3.25390625" style="95" customWidth="1"/>
    <col min="13" max="13" width="3.75390625" style="95" customWidth="1"/>
    <col min="14" max="15" width="3.25390625" style="95" customWidth="1"/>
    <col min="16" max="16" width="3.75390625" style="95" customWidth="1"/>
    <col min="17" max="17" width="1.37890625" style="95" customWidth="1"/>
    <col min="18" max="16384" width="9.00390625" style="95" customWidth="1"/>
  </cols>
  <sheetData>
    <row r="1" spans="1:17" ht="30" customHeight="1">
      <c r="A1" s="2" t="s">
        <v>163</v>
      </c>
      <c r="B1" s="2"/>
      <c r="C1" s="2"/>
      <c r="D1" s="2"/>
      <c r="E1" s="2"/>
      <c r="F1" s="2"/>
      <c r="G1" s="2"/>
      <c r="H1" s="2"/>
      <c r="I1" s="2"/>
      <c r="J1" s="2"/>
      <c r="K1" s="2"/>
      <c r="L1" s="2"/>
      <c r="M1" s="2"/>
      <c r="N1" s="2"/>
      <c r="O1" s="2"/>
      <c r="P1" s="2"/>
      <c r="Q1" s="2"/>
    </row>
    <row r="2" spans="1:17" ht="30" customHeight="1">
      <c r="A2" s="2"/>
      <c r="B2" s="2"/>
      <c r="C2" s="2"/>
      <c r="D2" s="2"/>
      <c r="E2" s="2"/>
      <c r="F2" s="2"/>
      <c r="G2" s="2"/>
      <c r="H2" s="2"/>
      <c r="I2" s="2"/>
      <c r="J2" s="17" t="s">
        <v>200</v>
      </c>
      <c r="K2" s="24">
        <v>6</v>
      </c>
      <c r="L2" s="24" t="s">
        <v>9</v>
      </c>
      <c r="M2" s="24">
        <f>IF('基本情報※最初に記入してください'!D3="","",'基本情報※最初に記入してください'!D3)</f>
      </c>
      <c r="N2" s="24" t="s">
        <v>4</v>
      </c>
      <c r="O2" s="24">
        <f>IF('基本情報※最初に記入してください'!F3="","",'基本情報※最初に記入してください'!F3)</f>
      </c>
      <c r="P2" s="24" t="s">
        <v>5</v>
      </c>
      <c r="Q2" s="2"/>
    </row>
    <row r="3" spans="1:17" ht="30" customHeight="1">
      <c r="A3" s="2" t="s">
        <v>10</v>
      </c>
      <c r="B3" s="2"/>
      <c r="C3" s="2"/>
      <c r="D3" s="2"/>
      <c r="E3" s="2"/>
      <c r="F3" s="2"/>
      <c r="G3" s="2"/>
      <c r="H3" s="2"/>
      <c r="I3" s="2"/>
      <c r="J3" s="2"/>
      <c r="K3" s="2"/>
      <c r="L3" s="2"/>
      <c r="M3" s="2"/>
      <c r="N3" s="2"/>
      <c r="O3" s="2"/>
      <c r="P3" s="2"/>
      <c r="Q3" s="2"/>
    </row>
    <row r="4" spans="1:18" ht="30" customHeight="1">
      <c r="A4" s="2"/>
      <c r="B4" s="2"/>
      <c r="C4" s="2"/>
      <c r="D4" s="2"/>
      <c r="E4" s="2"/>
      <c r="F4" s="2"/>
      <c r="G4" s="2"/>
      <c r="H4" s="2"/>
      <c r="I4" s="2"/>
      <c r="J4" s="2"/>
      <c r="K4" s="2"/>
      <c r="L4" s="2"/>
      <c r="M4" s="2"/>
      <c r="N4" s="2"/>
      <c r="O4" s="2"/>
      <c r="P4" s="2"/>
      <c r="Q4" s="2"/>
      <c r="R4" s="96"/>
    </row>
    <row r="5" spans="1:17" ht="23.25" customHeight="1">
      <c r="A5" s="2"/>
      <c r="B5" s="2"/>
      <c r="C5" s="2"/>
      <c r="D5" s="2"/>
      <c r="E5" s="2"/>
      <c r="F5" s="369" t="s">
        <v>11</v>
      </c>
      <c r="G5" s="369"/>
      <c r="H5" s="369"/>
      <c r="I5" s="16"/>
      <c r="J5" s="368">
        <f>IF('基本情報※最初に記入してください'!C4="","",'基本情報※最初に記入してください'!C4)</f>
      </c>
      <c r="K5" s="368"/>
      <c r="L5" s="368"/>
      <c r="M5" s="368"/>
      <c r="N5" s="368"/>
      <c r="O5" s="368"/>
      <c r="P5" s="368"/>
      <c r="Q5" s="16"/>
    </row>
    <row r="6" spans="1:17" ht="23.25" customHeight="1">
      <c r="A6" s="2"/>
      <c r="B6" s="2"/>
      <c r="C6" s="2"/>
      <c r="D6" s="2"/>
      <c r="E6" s="2"/>
      <c r="F6" s="370" t="s">
        <v>1</v>
      </c>
      <c r="G6" s="370"/>
      <c r="H6" s="370"/>
      <c r="J6" s="368">
        <f>IF('基本情報※最初に記入してください'!C5="","",'基本情報※最初に記入してください'!C5)</f>
      </c>
      <c r="K6" s="368"/>
      <c r="L6" s="368"/>
      <c r="M6" s="368"/>
      <c r="N6" s="368"/>
      <c r="O6" s="368"/>
      <c r="P6" s="368"/>
      <c r="Q6" s="368"/>
    </row>
    <row r="7" spans="1:17" ht="23.25" customHeight="1">
      <c r="A7" s="2"/>
      <c r="B7" s="2"/>
      <c r="C7" s="2"/>
      <c r="D7" s="2"/>
      <c r="E7" s="2"/>
      <c r="F7" s="370" t="s">
        <v>12</v>
      </c>
      <c r="G7" s="370"/>
      <c r="H7" s="370"/>
      <c r="I7" s="12"/>
      <c r="J7" s="373">
        <f>IF('基本情報※最初に記入してください'!C6="","",'基本情報※最初に記入してください'!C6)</f>
      </c>
      <c r="K7" s="373"/>
      <c r="L7" s="373"/>
      <c r="M7" s="373"/>
      <c r="N7" s="373"/>
      <c r="O7" s="373"/>
      <c r="P7" s="17"/>
      <c r="Q7" s="13"/>
    </row>
    <row r="8" spans="1:17" ht="23.25" customHeight="1">
      <c r="A8" s="2"/>
      <c r="B8" s="2"/>
      <c r="C8" s="2"/>
      <c r="D8" s="2"/>
      <c r="E8" s="2"/>
      <c r="F8" s="370" t="s">
        <v>13</v>
      </c>
      <c r="G8" s="370"/>
      <c r="H8" s="370"/>
      <c r="I8" s="16"/>
      <c r="J8" s="368">
        <f>IF('基本情報※最初に記入してください'!C7="","","（"&amp;'基本情報※最初に記入してください'!C7&amp;"）")</f>
      </c>
      <c r="K8" s="368"/>
      <c r="L8" s="368"/>
      <c r="M8" s="368"/>
      <c r="N8" s="368"/>
      <c r="O8" s="368"/>
      <c r="P8" s="368"/>
      <c r="Q8" s="18"/>
    </row>
    <row r="9" spans="1:17" ht="23.25" customHeight="1">
      <c r="A9" s="2"/>
      <c r="B9" s="2"/>
      <c r="C9" s="2"/>
      <c r="D9" s="2"/>
      <c r="E9" s="2"/>
      <c r="F9" s="13"/>
      <c r="G9" s="13"/>
      <c r="H9" s="13"/>
      <c r="I9" s="16"/>
      <c r="J9" s="25"/>
      <c r="K9" s="25"/>
      <c r="L9" s="25"/>
      <c r="M9" s="25"/>
      <c r="N9" s="25"/>
      <c r="O9" s="25"/>
      <c r="P9" s="25"/>
      <c r="Q9" s="18"/>
    </row>
    <row r="10" spans="1:17" ht="18" customHeight="1">
      <c r="A10" s="2"/>
      <c r="B10" s="2"/>
      <c r="C10" s="2"/>
      <c r="D10" s="2"/>
      <c r="E10" s="2"/>
      <c r="F10" s="2"/>
      <c r="G10" s="2"/>
      <c r="H10" s="2"/>
      <c r="I10" s="2"/>
      <c r="J10" s="2"/>
      <c r="K10" s="2"/>
      <c r="L10" s="2"/>
      <c r="M10" s="2"/>
      <c r="N10" s="2"/>
      <c r="O10" s="2"/>
      <c r="P10" s="2"/>
      <c r="Q10" s="2"/>
    </row>
    <row r="11" spans="1:17" ht="30" customHeight="1">
      <c r="A11" s="371" t="s">
        <v>242</v>
      </c>
      <c r="B11" s="371"/>
      <c r="C11" s="371"/>
      <c r="D11" s="371"/>
      <c r="E11" s="371"/>
      <c r="F11" s="371"/>
      <c r="G11" s="371"/>
      <c r="H11" s="371"/>
      <c r="I11" s="371"/>
      <c r="J11" s="371"/>
      <c r="K11" s="371"/>
      <c r="L11" s="371"/>
      <c r="M11" s="371"/>
      <c r="N11" s="371"/>
      <c r="O11" s="371"/>
      <c r="P11" s="371"/>
      <c r="Q11" s="371"/>
    </row>
    <row r="12" spans="1:17" ht="15.75" customHeight="1">
      <c r="A12" s="372"/>
      <c r="B12" s="372"/>
      <c r="C12" s="372"/>
      <c r="D12" s="372"/>
      <c r="E12" s="372"/>
      <c r="F12" s="372"/>
      <c r="G12" s="372"/>
      <c r="H12" s="372"/>
      <c r="I12" s="372"/>
      <c r="J12" s="372"/>
      <c r="K12" s="372"/>
      <c r="L12" s="372"/>
      <c r="M12" s="372"/>
      <c r="N12" s="372"/>
      <c r="O12" s="372"/>
      <c r="P12" s="372"/>
      <c r="Q12" s="372"/>
    </row>
    <row r="13" spans="1:17" ht="30" customHeight="1">
      <c r="A13" s="364" t="s">
        <v>238</v>
      </c>
      <c r="B13" s="365"/>
      <c r="C13" s="365"/>
      <c r="D13" s="365"/>
      <c r="E13" s="365"/>
      <c r="F13" s="365"/>
      <c r="G13" s="365"/>
      <c r="H13" s="365"/>
      <c r="I13" s="365"/>
      <c r="J13" s="365"/>
      <c r="K13" s="365"/>
      <c r="L13" s="365"/>
      <c r="M13" s="365"/>
      <c r="N13" s="365"/>
      <c r="O13" s="365"/>
      <c r="P13" s="365"/>
      <c r="Q13" s="365"/>
    </row>
    <row r="14" spans="1:17" ht="30" customHeight="1">
      <c r="A14" s="2"/>
      <c r="B14" s="2"/>
      <c r="C14" s="2"/>
      <c r="D14" s="2"/>
      <c r="E14" s="2"/>
      <c r="F14" s="2"/>
      <c r="G14" s="2"/>
      <c r="H14" s="2"/>
      <c r="I14" s="2"/>
      <c r="J14" s="2"/>
      <c r="K14" s="2"/>
      <c r="L14" s="2"/>
      <c r="M14" s="2"/>
      <c r="N14" s="2"/>
      <c r="O14" s="2"/>
      <c r="P14" s="2"/>
      <c r="Q14" s="2"/>
    </row>
    <row r="15" spans="1:17" ht="30" customHeight="1">
      <c r="A15" s="363" t="s">
        <v>14</v>
      </c>
      <c r="B15" s="363"/>
      <c r="C15" s="363"/>
      <c r="D15" s="363"/>
      <c r="E15" s="363"/>
      <c r="F15" s="363"/>
      <c r="G15" s="363"/>
      <c r="H15" s="363"/>
      <c r="I15" s="363"/>
      <c r="J15" s="363"/>
      <c r="K15" s="363"/>
      <c r="L15" s="363"/>
      <c r="M15" s="363"/>
      <c r="N15" s="363"/>
      <c r="O15" s="363"/>
      <c r="P15" s="363"/>
      <c r="Q15" s="363"/>
    </row>
    <row r="16" spans="1:17" ht="60.75" customHeight="1">
      <c r="A16" s="3">
        <v>1</v>
      </c>
      <c r="B16" s="351" t="s">
        <v>150</v>
      </c>
      <c r="C16" s="351"/>
      <c r="D16" s="357"/>
      <c r="E16" s="357"/>
      <c r="F16" s="4"/>
      <c r="G16" s="5"/>
      <c r="H16" s="366" t="s">
        <v>151</v>
      </c>
      <c r="I16" s="366"/>
      <c r="J16" s="366"/>
      <c r="K16" s="367"/>
      <c r="L16" s="367"/>
      <c r="M16" s="367"/>
      <c r="N16" s="367"/>
      <c r="O16" s="367"/>
      <c r="P16" s="367"/>
      <c r="Q16" s="10"/>
    </row>
    <row r="17" spans="1:17" ht="60.75" customHeight="1">
      <c r="A17" s="3">
        <v>2</v>
      </c>
      <c r="B17" s="351" t="s">
        <v>15</v>
      </c>
      <c r="C17" s="351"/>
      <c r="D17" s="351"/>
      <c r="E17" s="351"/>
      <c r="F17" s="4"/>
      <c r="G17" s="5"/>
      <c r="H17" s="361" t="s">
        <v>37</v>
      </c>
      <c r="I17" s="362"/>
      <c r="J17" s="362"/>
      <c r="K17" s="354"/>
      <c r="L17" s="354"/>
      <c r="M17" s="354"/>
      <c r="N17" s="354"/>
      <c r="O17" s="354"/>
      <c r="P17" s="354"/>
      <c r="Q17" s="355"/>
    </row>
    <row r="18" spans="1:17" ht="60.75" customHeight="1">
      <c r="A18" s="3">
        <v>3</v>
      </c>
      <c r="B18" s="351" t="s">
        <v>152</v>
      </c>
      <c r="C18" s="351"/>
      <c r="D18" s="351"/>
      <c r="E18" s="351"/>
      <c r="F18" s="4"/>
      <c r="G18" s="5"/>
      <c r="H18" s="358" t="s">
        <v>36</v>
      </c>
      <c r="I18" s="359"/>
      <c r="J18" s="15">
        <f>'2 精算書'!D27</f>
        <v>0</v>
      </c>
      <c r="K18" s="8" t="s">
        <v>0</v>
      </c>
      <c r="L18" s="357"/>
      <c r="M18" s="354"/>
      <c r="N18" s="354"/>
      <c r="O18" s="354"/>
      <c r="P18" s="354"/>
      <c r="Q18" s="355"/>
    </row>
    <row r="19" spans="1:17" ht="60.75" customHeight="1">
      <c r="A19" s="3">
        <v>4</v>
      </c>
      <c r="B19" s="351" t="s">
        <v>153</v>
      </c>
      <c r="C19" s="360"/>
      <c r="D19" s="360"/>
      <c r="E19" s="360"/>
      <c r="F19" s="4"/>
      <c r="G19" s="5"/>
      <c r="H19" s="358" t="s">
        <v>36</v>
      </c>
      <c r="I19" s="359"/>
      <c r="J19" s="26">
        <f>'2 精算書'!E27</f>
        <v>0</v>
      </c>
      <c r="K19" s="8" t="s">
        <v>0</v>
      </c>
      <c r="L19" s="357"/>
      <c r="M19" s="354"/>
      <c r="N19" s="354"/>
      <c r="O19" s="354"/>
      <c r="P19" s="354"/>
      <c r="Q19" s="355"/>
    </row>
    <row r="20" spans="1:17" ht="60.75" customHeight="1">
      <c r="A20" s="3">
        <v>5</v>
      </c>
      <c r="B20" s="351" t="s">
        <v>154</v>
      </c>
      <c r="C20" s="351"/>
      <c r="D20" s="351"/>
      <c r="E20" s="351"/>
      <c r="F20" s="4"/>
      <c r="G20" s="5"/>
      <c r="H20" s="356" t="s">
        <v>243</v>
      </c>
      <c r="I20" s="356"/>
      <c r="J20" s="356"/>
      <c r="K20" s="6"/>
      <c r="L20" s="6"/>
      <c r="M20" s="6"/>
      <c r="N20" s="6"/>
      <c r="O20" s="6"/>
      <c r="P20" s="6"/>
      <c r="Q20" s="7"/>
    </row>
    <row r="21" spans="1:17" ht="60.75" customHeight="1">
      <c r="A21" s="9">
        <v>6</v>
      </c>
      <c r="B21" s="351" t="s">
        <v>16</v>
      </c>
      <c r="C21" s="351"/>
      <c r="D21" s="351"/>
      <c r="E21" s="351"/>
      <c r="F21" s="11"/>
      <c r="G21" s="5"/>
      <c r="H21" s="352" t="s">
        <v>169</v>
      </c>
      <c r="I21" s="352"/>
      <c r="J21" s="352"/>
      <c r="K21" s="352"/>
      <c r="L21" s="352"/>
      <c r="M21" s="352"/>
      <c r="N21" s="352"/>
      <c r="O21" s="352"/>
      <c r="P21" s="352"/>
      <c r="Q21" s="14"/>
    </row>
    <row r="22" spans="1:17" ht="60.75" customHeight="1">
      <c r="A22" s="3">
        <v>7</v>
      </c>
      <c r="B22" s="351" t="s">
        <v>17</v>
      </c>
      <c r="C22" s="351"/>
      <c r="D22" s="351"/>
      <c r="E22" s="351"/>
      <c r="F22" s="11"/>
      <c r="G22" s="5"/>
      <c r="H22" s="352" t="s">
        <v>155</v>
      </c>
      <c r="I22" s="352"/>
      <c r="J22" s="352"/>
      <c r="K22" s="352"/>
      <c r="L22" s="352"/>
      <c r="M22" s="352"/>
      <c r="N22" s="352"/>
      <c r="O22" s="352"/>
      <c r="P22" s="352"/>
      <c r="Q22" s="353"/>
    </row>
  </sheetData>
  <sheetProtection password="C7FC" sheet="1"/>
  <mergeCells count="29">
    <mergeCell ref="J5:P5"/>
    <mergeCell ref="F5:H5"/>
    <mergeCell ref="F6:H6"/>
    <mergeCell ref="A11:Q11"/>
    <mergeCell ref="A12:Q12"/>
    <mergeCell ref="F7:H7"/>
    <mergeCell ref="F8:H8"/>
    <mergeCell ref="J6:Q6"/>
    <mergeCell ref="J7:O7"/>
    <mergeCell ref="J8:P8"/>
    <mergeCell ref="B17:E17"/>
    <mergeCell ref="H17:J17"/>
    <mergeCell ref="A15:Q15"/>
    <mergeCell ref="B16:E16"/>
    <mergeCell ref="A13:Q13"/>
    <mergeCell ref="B21:E21"/>
    <mergeCell ref="H16:P16"/>
    <mergeCell ref="H19:I19"/>
    <mergeCell ref="L19:Q19"/>
    <mergeCell ref="B22:E22"/>
    <mergeCell ref="H22:Q22"/>
    <mergeCell ref="K17:Q17"/>
    <mergeCell ref="B20:E20"/>
    <mergeCell ref="H20:J20"/>
    <mergeCell ref="H21:P21"/>
    <mergeCell ref="L18:Q18"/>
    <mergeCell ref="B18:E18"/>
    <mergeCell ref="H18:I18"/>
    <mergeCell ref="B19:E19"/>
  </mergeCells>
  <printOptions/>
  <pageMargins left="0.88" right="0.39" top="1" bottom="0.62" header="0.512" footer="0.512"/>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L27"/>
  <sheetViews>
    <sheetView zoomScale="80" zoomScaleNormal="80" zoomScaleSheetLayoutView="75" workbookViewId="0" topLeftCell="A4">
      <selection activeCell="E27" sqref="E27"/>
    </sheetView>
  </sheetViews>
  <sheetFormatPr defaultColWidth="17.375" defaultRowHeight="23.25" customHeight="1"/>
  <cols>
    <col min="1" max="1" width="17.375" style="86" customWidth="1"/>
    <col min="2" max="7" width="26.125" style="86" customWidth="1"/>
    <col min="8" max="8" width="22.50390625" style="86" customWidth="1"/>
    <col min="9" max="11" width="14.625" style="86" customWidth="1"/>
    <col min="12" max="16384" width="17.375" style="86" customWidth="1"/>
  </cols>
  <sheetData>
    <row r="1" ht="23.25" customHeight="1">
      <c r="B1" s="86" t="s">
        <v>66</v>
      </c>
    </row>
    <row r="2" spans="2:11" ht="23.25" customHeight="1">
      <c r="B2" s="380" t="s">
        <v>156</v>
      </c>
      <c r="C2" s="380"/>
      <c r="D2" s="380"/>
      <c r="E2" s="380"/>
      <c r="F2" s="97"/>
      <c r="G2" s="97"/>
      <c r="H2" s="97"/>
      <c r="I2" s="97"/>
      <c r="J2" s="97"/>
      <c r="K2" s="97"/>
    </row>
    <row r="3" spans="2:10" ht="26.25" customHeight="1">
      <c r="B3" s="97"/>
      <c r="D3" s="98" t="s">
        <v>38</v>
      </c>
      <c r="E3" s="381">
        <f>IF('基本情報※最初に記入してください'!C7="","",'基本情報※最初に記入してください'!C7)</f>
      </c>
      <c r="F3" s="381"/>
      <c r="I3" s="99"/>
      <c r="J3" s="99"/>
    </row>
    <row r="4" spans="2:9" ht="23.25" customHeight="1">
      <c r="B4" s="97"/>
      <c r="G4" s="98"/>
      <c r="H4" s="100"/>
      <c r="I4" s="101"/>
    </row>
    <row r="5" spans="2:5" ht="15.75" customHeight="1">
      <c r="B5" s="102"/>
      <c r="C5" s="103" t="s">
        <v>84</v>
      </c>
      <c r="D5" s="102"/>
      <c r="E5" s="104" t="s">
        <v>158</v>
      </c>
    </row>
    <row r="6" spans="2:5" ht="15.75" customHeight="1">
      <c r="B6" s="105" t="s">
        <v>6</v>
      </c>
      <c r="C6" s="106" t="s">
        <v>3</v>
      </c>
      <c r="D6" s="105" t="s">
        <v>18</v>
      </c>
      <c r="E6" s="107" t="s">
        <v>159</v>
      </c>
    </row>
    <row r="7" spans="2:5" ht="15.75" customHeight="1">
      <c r="B7" s="108"/>
      <c r="C7" s="109" t="s">
        <v>85</v>
      </c>
      <c r="D7" s="108"/>
      <c r="E7" s="105"/>
    </row>
    <row r="8" spans="2:5" ht="15.75" customHeight="1">
      <c r="B8" s="110" t="s">
        <v>119</v>
      </c>
      <c r="C8" s="111" t="s">
        <v>120</v>
      </c>
      <c r="D8" s="110" t="s">
        <v>121</v>
      </c>
      <c r="E8" s="110" t="s">
        <v>122</v>
      </c>
    </row>
    <row r="9" spans="2:5" ht="15.75" customHeight="1">
      <c r="B9" s="112" t="s">
        <v>0</v>
      </c>
      <c r="C9" s="113" t="s">
        <v>0</v>
      </c>
      <c r="D9" s="112" t="s">
        <v>0</v>
      </c>
      <c r="E9" s="112" t="s">
        <v>0</v>
      </c>
    </row>
    <row r="10" spans="2:5" ht="35.25" customHeight="1">
      <c r="B10" s="114">
        <f>'6 収支決算書'!E9</f>
        <v>0</v>
      </c>
      <c r="C10" s="115">
        <f>'6 収支決算書'!E7</f>
        <v>0</v>
      </c>
      <c r="D10" s="116">
        <f>B10-C10</f>
        <v>0</v>
      </c>
      <c r="E10" s="116">
        <f>'6 収支決算書'!E13</f>
        <v>0</v>
      </c>
    </row>
    <row r="11" ht="23.25" customHeight="1">
      <c r="B11" s="97"/>
    </row>
    <row r="12" spans="2:12" ht="22.5" customHeight="1">
      <c r="B12" s="374" t="s">
        <v>19</v>
      </c>
      <c r="C12" s="375"/>
      <c r="D12" s="375"/>
      <c r="E12" s="375"/>
      <c r="F12" s="376"/>
      <c r="G12" s="117"/>
      <c r="K12" s="117"/>
      <c r="L12" s="117"/>
    </row>
    <row r="13" spans="2:12" ht="22.5" customHeight="1">
      <c r="B13" s="377" t="s">
        <v>79</v>
      </c>
      <c r="C13" s="378"/>
      <c r="D13" s="379"/>
      <c r="E13" s="374" t="s">
        <v>80</v>
      </c>
      <c r="F13" s="376"/>
      <c r="G13" s="117"/>
      <c r="K13" s="109"/>
      <c r="L13" s="109"/>
    </row>
    <row r="14" spans="2:12" ht="22.5" customHeight="1">
      <c r="B14" s="105" t="s">
        <v>83</v>
      </c>
      <c r="C14" s="118" t="s">
        <v>81</v>
      </c>
      <c r="D14" s="106" t="s">
        <v>8</v>
      </c>
      <c r="E14" s="104" t="s">
        <v>83</v>
      </c>
      <c r="F14" s="119" t="s">
        <v>8</v>
      </c>
      <c r="G14" s="106"/>
      <c r="K14" s="117"/>
      <c r="L14" s="117"/>
    </row>
    <row r="15" spans="2:12" ht="15.75" customHeight="1">
      <c r="B15" s="120"/>
      <c r="C15" s="121"/>
      <c r="D15" s="111"/>
      <c r="E15" s="122"/>
      <c r="F15" s="123" t="s">
        <v>123</v>
      </c>
      <c r="G15" s="117"/>
      <c r="K15" s="106"/>
      <c r="L15" s="109"/>
    </row>
    <row r="16" spans="2:12" ht="15.75" customHeight="1">
      <c r="B16" s="112" t="s">
        <v>0</v>
      </c>
      <c r="C16" s="124" t="s">
        <v>2</v>
      </c>
      <c r="D16" s="112" t="s">
        <v>0</v>
      </c>
      <c r="E16" s="112" t="s">
        <v>0</v>
      </c>
      <c r="F16" s="112" t="s">
        <v>0</v>
      </c>
      <c r="G16" s="125"/>
      <c r="K16" s="125"/>
      <c r="L16" s="125"/>
    </row>
    <row r="17" spans="2:12" ht="35.25" customHeight="1">
      <c r="B17" s="126">
        <v>117000</v>
      </c>
      <c r="C17" s="227">
        <f>'3 研修参加者 '!P18</f>
        <v>0</v>
      </c>
      <c r="D17" s="127">
        <f>B17*C17</f>
        <v>0</v>
      </c>
      <c r="E17" s="127">
        <f>IF(E10&lt;0,0,461000)</f>
        <v>461000</v>
      </c>
      <c r="F17" s="128">
        <f>E17</f>
        <v>461000</v>
      </c>
      <c r="G17" s="129"/>
      <c r="K17" s="106"/>
      <c r="L17" s="106"/>
    </row>
    <row r="18" spans="1:12" ht="21.75" customHeight="1">
      <c r="A18" s="130" t="s">
        <v>173</v>
      </c>
      <c r="B18" s="131" t="s">
        <v>174</v>
      </c>
      <c r="C18" s="132" t="s">
        <v>175</v>
      </c>
      <c r="D18" s="133" t="s">
        <v>157</v>
      </c>
      <c r="E18" s="134"/>
      <c r="F18" s="135"/>
      <c r="G18" s="129"/>
      <c r="K18" s="106"/>
      <c r="L18" s="106"/>
    </row>
    <row r="19" spans="1:12" ht="35.25" customHeight="1">
      <c r="A19" s="136">
        <v>9750</v>
      </c>
      <c r="B19" s="27"/>
      <c r="C19" s="28"/>
      <c r="D19" s="133">
        <f>117000/12*B19*C19</f>
        <v>0</v>
      </c>
      <c r="E19" s="134"/>
      <c r="F19" s="135"/>
      <c r="G19" s="129"/>
      <c r="K19" s="106"/>
      <c r="L19" s="106"/>
    </row>
    <row r="20" spans="1:12" ht="35.25" customHeight="1">
      <c r="A20" s="136">
        <v>9750</v>
      </c>
      <c r="B20" s="27"/>
      <c r="C20" s="28"/>
      <c r="D20" s="133">
        <f>117000/12*B20*C20</f>
        <v>0</v>
      </c>
      <c r="E20" s="134"/>
      <c r="F20" s="135"/>
      <c r="G20" s="129"/>
      <c r="K20" s="106"/>
      <c r="L20" s="106"/>
    </row>
    <row r="21" spans="2:12" ht="21" customHeight="1">
      <c r="B21" s="137"/>
      <c r="C21" s="138"/>
      <c r="D21" s="107" t="s">
        <v>128</v>
      </c>
      <c r="E21" s="134"/>
      <c r="F21" s="135"/>
      <c r="G21" s="129"/>
      <c r="K21" s="106"/>
      <c r="L21" s="106"/>
    </row>
    <row r="22" spans="2:12" ht="38.25" customHeight="1">
      <c r="B22" s="137"/>
      <c r="C22" s="139"/>
      <c r="D22" s="133">
        <f>IF(E10&lt;=0,0,D17+D19+D20)</f>
        <v>0</v>
      </c>
      <c r="F22" s="125"/>
      <c r="K22" s="125"/>
      <c r="L22" s="125"/>
    </row>
    <row r="23" spans="2:12" ht="23.25" customHeight="1">
      <c r="B23" s="137"/>
      <c r="C23" s="139"/>
      <c r="D23" s="140"/>
      <c r="F23" s="125"/>
      <c r="K23" s="125"/>
      <c r="L23" s="125"/>
    </row>
    <row r="24" spans="2:11" ht="23.25" customHeight="1">
      <c r="B24" s="141" t="s">
        <v>124</v>
      </c>
      <c r="C24" s="141" t="s">
        <v>125</v>
      </c>
      <c r="D24" s="141" t="s">
        <v>145</v>
      </c>
      <c r="E24" s="141" t="s">
        <v>235</v>
      </c>
      <c r="F24" s="327"/>
      <c r="J24" s="106"/>
      <c r="K24" s="106"/>
    </row>
    <row r="25" spans="2:11" ht="23.25" customHeight="1">
      <c r="B25" s="110" t="s">
        <v>126</v>
      </c>
      <c r="C25" s="110" t="s">
        <v>127</v>
      </c>
      <c r="D25" s="110" t="s">
        <v>146</v>
      </c>
      <c r="E25" s="110" t="s">
        <v>147</v>
      </c>
      <c r="F25" s="106"/>
      <c r="J25" s="106"/>
      <c r="K25" s="106"/>
    </row>
    <row r="26" spans="2:11" ht="16.5" customHeight="1">
      <c r="B26" s="142" t="s">
        <v>0</v>
      </c>
      <c r="C26" s="142" t="s">
        <v>0</v>
      </c>
      <c r="D26" s="143" t="s">
        <v>0</v>
      </c>
      <c r="E26" s="142" t="s">
        <v>0</v>
      </c>
      <c r="F26" s="328"/>
      <c r="J26" s="129"/>
      <c r="K26" s="129"/>
    </row>
    <row r="27" spans="2:6" ht="35.25" customHeight="1">
      <c r="B27" s="128">
        <f>D22+F17</f>
        <v>461000</v>
      </c>
      <c r="C27" s="128">
        <f>ROUNDDOWN(MIN(D10,E10,B27),-3)</f>
        <v>0</v>
      </c>
      <c r="D27" s="29"/>
      <c r="E27" s="128">
        <f>MIN(C27:D27)</f>
        <v>0</v>
      </c>
      <c r="F27" s="135"/>
    </row>
    <row r="28" ht="15" customHeight="1"/>
  </sheetData>
  <sheetProtection password="C7FC" sheet="1"/>
  <mergeCells count="5">
    <mergeCell ref="B12:F12"/>
    <mergeCell ref="B13:D13"/>
    <mergeCell ref="E13:F13"/>
    <mergeCell ref="B2:E2"/>
    <mergeCell ref="E3:F3"/>
  </mergeCells>
  <printOptions/>
  <pageMargins left="0.36" right="0.3" top="1" bottom="0.4" header="0.512" footer="0.27"/>
  <pageSetup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dimension ref="B1:P38"/>
  <sheetViews>
    <sheetView view="pageBreakPreview" zoomScale="60" zoomScalePageLayoutView="0" workbookViewId="0" topLeftCell="A1">
      <selection activeCell="L6" sqref="L6"/>
    </sheetView>
  </sheetViews>
  <sheetFormatPr defaultColWidth="9.00390625" defaultRowHeight="18" customHeight="1"/>
  <cols>
    <col min="1" max="1" width="2.00390625" style="97" customWidth="1"/>
    <col min="2" max="2" width="4.625" style="97" customWidth="1"/>
    <col min="3" max="3" width="1.625" style="97" customWidth="1"/>
    <col min="4" max="4" width="36.625" style="97" customWidth="1"/>
    <col min="5" max="5" width="1.12109375" style="97" customWidth="1"/>
    <col min="6" max="6" width="13.125" style="97" customWidth="1"/>
    <col min="7" max="7" width="13.375" style="97" customWidth="1"/>
    <col min="8" max="11" width="16.625" style="97" customWidth="1"/>
    <col min="12" max="12" width="44.375" style="97" bestFit="1" customWidth="1"/>
    <col min="13" max="13" width="29.625" style="97" customWidth="1"/>
    <col min="14" max="14" width="32.125" style="97" bestFit="1" customWidth="1"/>
    <col min="15" max="16384" width="9.00390625" style="97" customWidth="1"/>
  </cols>
  <sheetData>
    <row r="1" ht="25.5" customHeight="1">
      <c r="B1" s="97" t="s">
        <v>93</v>
      </c>
    </row>
    <row r="2" spans="4:14" ht="36.75" customHeight="1">
      <c r="D2" s="144" t="s">
        <v>167</v>
      </c>
      <c r="L2" s="145" t="s">
        <v>59</v>
      </c>
      <c r="M2" s="401">
        <f>IF('基本情報※最初に記入してください'!C7="","",'基本情報※最初に記入してください'!C7)</f>
      </c>
      <c r="N2" s="401"/>
    </row>
    <row r="3" ht="11.25" customHeight="1">
      <c r="J3" s="145"/>
    </row>
    <row r="4" spans="2:14" ht="26.25" customHeight="1">
      <c r="B4" s="393" t="s">
        <v>101</v>
      </c>
      <c r="C4" s="146"/>
      <c r="D4" s="403" t="s">
        <v>82</v>
      </c>
      <c r="E4" s="146"/>
      <c r="F4" s="391" t="s">
        <v>201</v>
      </c>
      <c r="G4" s="393" t="s">
        <v>88</v>
      </c>
      <c r="H4" s="405" t="s">
        <v>94</v>
      </c>
      <c r="I4" s="393" t="s">
        <v>102</v>
      </c>
      <c r="J4" s="393" t="s">
        <v>103</v>
      </c>
      <c r="K4" s="393" t="s">
        <v>77</v>
      </c>
      <c r="L4" s="395" t="s">
        <v>142</v>
      </c>
      <c r="M4" s="396" t="s">
        <v>160</v>
      </c>
      <c r="N4" s="395" t="s">
        <v>171</v>
      </c>
    </row>
    <row r="5" spans="2:14" ht="22.5" customHeight="1">
      <c r="B5" s="394"/>
      <c r="C5" s="148"/>
      <c r="D5" s="404"/>
      <c r="E5" s="148"/>
      <c r="F5" s="392"/>
      <c r="G5" s="394"/>
      <c r="H5" s="406"/>
      <c r="I5" s="394"/>
      <c r="J5" s="394"/>
      <c r="K5" s="394"/>
      <c r="L5" s="395"/>
      <c r="M5" s="397"/>
      <c r="N5" s="395"/>
    </row>
    <row r="6" spans="2:15" ht="30" customHeight="1">
      <c r="B6" s="149">
        <v>1</v>
      </c>
      <c r="C6" s="150"/>
      <c r="D6" s="30"/>
      <c r="E6" s="20"/>
      <c r="F6" s="224"/>
      <c r="G6" s="33"/>
      <c r="H6" s="398"/>
      <c r="I6" s="398"/>
      <c r="J6" s="33"/>
      <c r="K6" s="34"/>
      <c r="L6" s="35"/>
      <c r="M6" s="35"/>
      <c r="N6" s="35"/>
      <c r="O6" s="151"/>
    </row>
    <row r="7" spans="2:15" ht="30" customHeight="1">
      <c r="B7" s="152">
        <v>2</v>
      </c>
      <c r="C7" s="153"/>
      <c r="D7" s="31"/>
      <c r="E7" s="220"/>
      <c r="F7" s="224"/>
      <c r="G7" s="33"/>
      <c r="H7" s="399"/>
      <c r="I7" s="399"/>
      <c r="J7" s="33"/>
      <c r="K7" s="34"/>
      <c r="L7" s="35"/>
      <c r="M7" s="35"/>
      <c r="N7" s="35"/>
      <c r="O7" s="151"/>
    </row>
    <row r="8" spans="2:15" ht="30" customHeight="1">
      <c r="B8" s="152">
        <v>3</v>
      </c>
      <c r="C8" s="150"/>
      <c r="D8" s="30"/>
      <c r="E8" s="20"/>
      <c r="F8" s="224"/>
      <c r="G8" s="33"/>
      <c r="H8" s="399"/>
      <c r="I8" s="399"/>
      <c r="J8" s="33"/>
      <c r="K8" s="34"/>
      <c r="L8" s="35"/>
      <c r="M8" s="35"/>
      <c r="N8" s="35"/>
      <c r="O8" s="151"/>
    </row>
    <row r="9" spans="2:15" ht="30" customHeight="1">
      <c r="B9" s="152">
        <v>4</v>
      </c>
      <c r="C9" s="153"/>
      <c r="D9" s="31"/>
      <c r="E9" s="220"/>
      <c r="F9" s="224"/>
      <c r="G9" s="33"/>
      <c r="H9" s="399"/>
      <c r="I9" s="399"/>
      <c r="J9" s="33"/>
      <c r="K9" s="34"/>
      <c r="L9" s="35"/>
      <c r="M9" s="35"/>
      <c r="N9" s="35"/>
      <c r="O9" s="151"/>
    </row>
    <row r="10" spans="2:14" ht="30" customHeight="1">
      <c r="B10" s="152">
        <v>5</v>
      </c>
      <c r="C10" s="150"/>
      <c r="D10" s="30"/>
      <c r="E10" s="20"/>
      <c r="F10" s="224"/>
      <c r="G10" s="33"/>
      <c r="H10" s="399"/>
      <c r="I10" s="399"/>
      <c r="J10" s="33"/>
      <c r="K10" s="37"/>
      <c r="L10" s="35"/>
      <c r="M10" s="35"/>
      <c r="N10" s="35"/>
    </row>
    <row r="11" spans="2:14" ht="30" customHeight="1">
      <c r="B11" s="152">
        <v>6</v>
      </c>
      <c r="C11" s="153"/>
      <c r="D11" s="31"/>
      <c r="E11" s="220"/>
      <c r="F11" s="224"/>
      <c r="G11" s="33"/>
      <c r="H11" s="399"/>
      <c r="I11" s="399"/>
      <c r="J11" s="33"/>
      <c r="K11" s="37"/>
      <c r="L11" s="35"/>
      <c r="M11" s="35"/>
      <c r="N11" s="35"/>
    </row>
    <row r="12" spans="2:14" ht="30" customHeight="1">
      <c r="B12" s="152">
        <v>7</v>
      </c>
      <c r="C12" s="155"/>
      <c r="D12" s="31"/>
      <c r="E12" s="220"/>
      <c r="F12" s="224"/>
      <c r="G12" s="36"/>
      <c r="H12" s="399"/>
      <c r="I12" s="399"/>
      <c r="J12" s="33"/>
      <c r="K12" s="37"/>
      <c r="L12" s="226"/>
      <c r="M12" s="226"/>
      <c r="N12" s="226"/>
    </row>
    <row r="13" spans="2:14" ht="30" customHeight="1">
      <c r="B13" s="147">
        <v>8</v>
      </c>
      <c r="C13" s="154"/>
      <c r="D13" s="32"/>
      <c r="E13" s="221"/>
      <c r="F13" s="225"/>
      <c r="G13" s="33"/>
      <c r="H13" s="399"/>
      <c r="I13" s="399"/>
      <c r="J13" s="33"/>
      <c r="K13" s="34"/>
      <c r="L13" s="35"/>
      <c r="M13" s="35"/>
      <c r="N13" s="35"/>
    </row>
    <row r="14" spans="2:14" ht="30" customHeight="1">
      <c r="B14" s="147">
        <v>9</v>
      </c>
      <c r="C14" s="154"/>
      <c r="D14" s="32"/>
      <c r="E14" s="221"/>
      <c r="F14" s="224"/>
      <c r="G14" s="33"/>
      <c r="H14" s="399"/>
      <c r="I14" s="399"/>
      <c r="J14" s="33"/>
      <c r="K14" s="34"/>
      <c r="L14" s="35"/>
      <c r="M14" s="35"/>
      <c r="N14" s="35"/>
    </row>
    <row r="15" spans="2:14" ht="30" customHeight="1">
      <c r="B15" s="147">
        <v>10</v>
      </c>
      <c r="C15" s="155"/>
      <c r="D15" s="31"/>
      <c r="E15" s="220"/>
      <c r="F15" s="224"/>
      <c r="G15" s="33"/>
      <c r="H15" s="399"/>
      <c r="I15" s="399"/>
      <c r="J15" s="33"/>
      <c r="K15" s="37"/>
      <c r="L15" s="35"/>
      <c r="M15" s="35"/>
      <c r="N15" s="35"/>
    </row>
    <row r="16" spans="2:14" ht="30" customHeight="1">
      <c r="B16" s="147">
        <v>11</v>
      </c>
      <c r="C16" s="155"/>
      <c r="D16" s="31"/>
      <c r="E16" s="220"/>
      <c r="F16" s="224"/>
      <c r="G16" s="33"/>
      <c r="H16" s="399"/>
      <c r="I16" s="399"/>
      <c r="J16" s="33"/>
      <c r="K16" s="37"/>
      <c r="L16" s="35"/>
      <c r="M16" s="35"/>
      <c r="N16" s="35"/>
    </row>
    <row r="17" spans="2:14" ht="30" customHeight="1">
      <c r="B17" s="147">
        <v>12</v>
      </c>
      <c r="C17" s="155"/>
      <c r="D17" s="31"/>
      <c r="E17" s="220"/>
      <c r="F17" s="224"/>
      <c r="G17" s="33"/>
      <c r="H17" s="400"/>
      <c r="I17" s="400"/>
      <c r="J17" s="33"/>
      <c r="K17" s="37"/>
      <c r="L17" s="35"/>
      <c r="M17" s="35"/>
      <c r="N17" s="35"/>
    </row>
    <row r="18" spans="2:16" ht="30" customHeight="1">
      <c r="B18" s="156" t="s">
        <v>8</v>
      </c>
      <c r="C18" s="157"/>
      <c r="D18" s="158">
        <f>COUNTA(D6:D17)</f>
        <v>0</v>
      </c>
      <c r="E18" s="222"/>
      <c r="F18" s="223">
        <f>COUNTA(F6:F17)</f>
        <v>0</v>
      </c>
      <c r="G18" s="159"/>
      <c r="H18" s="160"/>
      <c r="I18" s="161"/>
      <c r="J18" s="161"/>
      <c r="K18" s="162"/>
      <c r="P18" s="97">
        <f>D18-F18</f>
        <v>0</v>
      </c>
    </row>
    <row r="19" spans="3:9" ht="27" customHeight="1">
      <c r="C19" s="163"/>
      <c r="D19" s="164"/>
      <c r="E19" s="163"/>
      <c r="F19" s="163"/>
      <c r="G19" s="163"/>
      <c r="H19" s="165"/>
      <c r="I19" s="165"/>
    </row>
    <row r="20" spans="2:14" s="86" customFormat="1" ht="21" customHeight="1">
      <c r="B20" s="166"/>
      <c r="C20" s="6"/>
      <c r="D20" s="6"/>
      <c r="E20" s="6"/>
      <c r="F20" s="92" t="s">
        <v>104</v>
      </c>
      <c r="G20" s="92" t="s">
        <v>105</v>
      </c>
      <c r="H20" s="395" t="s">
        <v>143</v>
      </c>
      <c r="I20" s="395"/>
      <c r="J20" s="395"/>
      <c r="K20" s="395"/>
      <c r="L20" s="395"/>
      <c r="M20" s="395"/>
      <c r="N20" s="395"/>
    </row>
    <row r="21" spans="2:14" s="86" customFormat="1" ht="27" customHeight="1">
      <c r="B21" s="382" t="s">
        <v>79</v>
      </c>
      <c r="C21" s="383"/>
      <c r="D21" s="383"/>
      <c r="E21" s="167"/>
      <c r="F21" s="388"/>
      <c r="G21" s="388"/>
      <c r="H21" s="402"/>
      <c r="I21" s="402"/>
      <c r="J21" s="402"/>
      <c r="K21" s="402"/>
      <c r="L21" s="402"/>
      <c r="M21" s="402"/>
      <c r="N21" s="402"/>
    </row>
    <row r="22" spans="2:14" s="86" customFormat="1" ht="27" customHeight="1">
      <c r="B22" s="384"/>
      <c r="C22" s="385"/>
      <c r="D22" s="385"/>
      <c r="E22" s="168"/>
      <c r="F22" s="389"/>
      <c r="G22" s="389"/>
      <c r="H22" s="402"/>
      <c r="I22" s="402"/>
      <c r="J22" s="402"/>
      <c r="K22" s="402"/>
      <c r="L22" s="402"/>
      <c r="M22" s="402"/>
      <c r="N22" s="402"/>
    </row>
    <row r="23" spans="2:14" s="86" customFormat="1" ht="27" customHeight="1">
      <c r="B23" s="384"/>
      <c r="C23" s="385"/>
      <c r="D23" s="385"/>
      <c r="E23" s="168"/>
      <c r="F23" s="389"/>
      <c r="G23" s="389"/>
      <c r="H23" s="402"/>
      <c r="I23" s="402"/>
      <c r="J23" s="402"/>
      <c r="K23" s="402"/>
      <c r="L23" s="402"/>
      <c r="M23" s="402"/>
      <c r="N23" s="402"/>
    </row>
    <row r="24" spans="2:14" s="86" customFormat="1" ht="27" customHeight="1">
      <c r="B24" s="384"/>
      <c r="C24" s="385"/>
      <c r="D24" s="385"/>
      <c r="E24" s="168"/>
      <c r="F24" s="389"/>
      <c r="G24" s="389"/>
      <c r="H24" s="402"/>
      <c r="I24" s="402"/>
      <c r="J24" s="402"/>
      <c r="K24" s="402"/>
      <c r="L24" s="402"/>
      <c r="M24" s="402"/>
      <c r="N24" s="402"/>
    </row>
    <row r="25" spans="2:14" s="86" customFormat="1" ht="27" customHeight="1">
      <c r="B25" s="384"/>
      <c r="C25" s="385"/>
      <c r="D25" s="385"/>
      <c r="E25" s="168"/>
      <c r="F25" s="389"/>
      <c r="G25" s="389"/>
      <c r="H25" s="402"/>
      <c r="I25" s="402"/>
      <c r="J25" s="402"/>
      <c r="K25" s="402"/>
      <c r="L25" s="402"/>
      <c r="M25" s="402"/>
      <c r="N25" s="402"/>
    </row>
    <row r="26" spans="2:14" s="86" customFormat="1" ht="27" customHeight="1">
      <c r="B26" s="386"/>
      <c r="C26" s="387"/>
      <c r="D26" s="387"/>
      <c r="E26" s="169"/>
      <c r="F26" s="390"/>
      <c r="G26" s="390"/>
      <c r="H26" s="402"/>
      <c r="I26" s="402"/>
      <c r="J26" s="402"/>
      <c r="K26" s="402"/>
      <c r="L26" s="402"/>
      <c r="M26" s="402"/>
      <c r="N26" s="402"/>
    </row>
    <row r="27" spans="2:14" s="86" customFormat="1" ht="27" customHeight="1">
      <c r="B27" s="382" t="s">
        <v>80</v>
      </c>
      <c r="C27" s="383"/>
      <c r="D27" s="383"/>
      <c r="E27" s="170"/>
      <c r="F27" s="388"/>
      <c r="G27" s="388"/>
      <c r="H27" s="402"/>
      <c r="I27" s="402"/>
      <c r="J27" s="402"/>
      <c r="K27" s="402"/>
      <c r="L27" s="402"/>
      <c r="M27" s="402"/>
      <c r="N27" s="402"/>
    </row>
    <row r="28" spans="2:14" s="86" customFormat="1" ht="27" customHeight="1">
      <c r="B28" s="384"/>
      <c r="C28" s="385"/>
      <c r="D28" s="385"/>
      <c r="E28" s="168"/>
      <c r="F28" s="389"/>
      <c r="G28" s="389"/>
      <c r="H28" s="402"/>
      <c r="I28" s="402"/>
      <c r="J28" s="402"/>
      <c r="K28" s="402"/>
      <c r="L28" s="402"/>
      <c r="M28" s="402"/>
      <c r="N28" s="402"/>
    </row>
    <row r="29" spans="2:14" s="86" customFormat="1" ht="27" customHeight="1">
      <c r="B29" s="384"/>
      <c r="C29" s="385"/>
      <c r="D29" s="385"/>
      <c r="E29" s="168"/>
      <c r="F29" s="389"/>
      <c r="G29" s="389"/>
      <c r="H29" s="402"/>
      <c r="I29" s="402"/>
      <c r="J29" s="402"/>
      <c r="K29" s="402"/>
      <c r="L29" s="402"/>
      <c r="M29" s="402"/>
      <c r="N29" s="402"/>
    </row>
    <row r="30" spans="2:14" s="86" customFormat="1" ht="27" customHeight="1">
      <c r="B30" s="384"/>
      <c r="C30" s="385"/>
      <c r="D30" s="385"/>
      <c r="E30" s="168"/>
      <c r="F30" s="389"/>
      <c r="G30" s="389"/>
      <c r="H30" s="402"/>
      <c r="I30" s="402"/>
      <c r="J30" s="402"/>
      <c r="K30" s="402"/>
      <c r="L30" s="402"/>
      <c r="M30" s="402"/>
      <c r="N30" s="402"/>
    </row>
    <row r="31" spans="2:14" s="86" customFormat="1" ht="27" customHeight="1">
      <c r="B31" s="384"/>
      <c r="C31" s="385"/>
      <c r="D31" s="385"/>
      <c r="E31" s="168"/>
      <c r="F31" s="389"/>
      <c r="G31" s="389"/>
      <c r="H31" s="402"/>
      <c r="I31" s="402"/>
      <c r="J31" s="402"/>
      <c r="K31" s="402"/>
      <c r="L31" s="402"/>
      <c r="M31" s="402"/>
      <c r="N31" s="402"/>
    </row>
    <row r="32" spans="2:14" s="86" customFormat="1" ht="27" customHeight="1">
      <c r="B32" s="386"/>
      <c r="C32" s="387"/>
      <c r="D32" s="387"/>
      <c r="E32" s="169"/>
      <c r="F32" s="390"/>
      <c r="G32" s="390"/>
      <c r="H32" s="402"/>
      <c r="I32" s="402"/>
      <c r="J32" s="402"/>
      <c r="K32" s="402"/>
      <c r="L32" s="402"/>
      <c r="M32" s="402"/>
      <c r="N32" s="402"/>
    </row>
    <row r="33" ht="21.75" customHeight="1"/>
    <row r="34" ht="21.75" customHeight="1"/>
    <row r="35" ht="18" customHeight="1">
      <c r="D35" s="171"/>
    </row>
    <row r="36" ht="18" customHeight="1">
      <c r="D36" s="171"/>
    </row>
    <row r="37" ht="18" customHeight="1">
      <c r="D37" s="171"/>
    </row>
    <row r="38" ht="18" customHeight="1">
      <c r="D38" s="171"/>
    </row>
  </sheetData>
  <sheetProtection password="C7FC" sheet="1"/>
  <mergeCells count="23">
    <mergeCell ref="M2:N2"/>
    <mergeCell ref="H27:N32"/>
    <mergeCell ref="H20:N20"/>
    <mergeCell ref="H21:N26"/>
    <mergeCell ref="B4:B5"/>
    <mergeCell ref="D4:D5"/>
    <mergeCell ref="G4:G5"/>
    <mergeCell ref="H4:H5"/>
    <mergeCell ref="I4:I5"/>
    <mergeCell ref="J4:J5"/>
    <mergeCell ref="F4:F5"/>
    <mergeCell ref="K4:K5"/>
    <mergeCell ref="L4:L5"/>
    <mergeCell ref="M4:M5"/>
    <mergeCell ref="N4:N5"/>
    <mergeCell ref="H6:H17"/>
    <mergeCell ref="I6:I17"/>
    <mergeCell ref="B21:D26"/>
    <mergeCell ref="F21:F26"/>
    <mergeCell ref="G21:G26"/>
    <mergeCell ref="B27:D32"/>
    <mergeCell ref="F27:F32"/>
    <mergeCell ref="G27:G32"/>
  </mergeCells>
  <dataValidations count="4">
    <dataValidation type="list" allowBlank="1" showInputMessage="1" showErrorMessage="1" sqref="L6:L17">
      <formula1>"看護師として十分対応できる理解度の者,日常会話において十分な理解度の者,簡単な単語であれば理解できる者,ほとんど理解できていない者"</formula1>
    </dataValidation>
    <dataValidation type="list" allowBlank="1" showInputMessage="1" showErrorMessage="1" sqref="M6:N17">
      <formula1>"合格,不合格,非受験"</formula1>
    </dataValidation>
    <dataValidation type="list" allowBlank="1" showInputMessage="1" showErrorMessage="1" sqref="F6:F17">
      <formula1>"○"</formula1>
    </dataValidation>
    <dataValidation type="list" allowBlank="1" showInputMessage="1" showErrorMessage="1" sqref="J6:J17">
      <formula1>"平成27年度,平成28年度,平成29年度,平成30年度,令和元年度,令和2年度,令和3年度,令和4年度,令和5年度"</formula1>
    </dataValidation>
  </dataValidations>
  <printOptions/>
  <pageMargins left="0.23" right="0.16" top="1.34" bottom="0.17" header="0.78" footer="0.15748031496062992"/>
  <pageSetup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B1:L21"/>
  <sheetViews>
    <sheetView view="pageBreakPreview" zoomScale="60" zoomScalePageLayoutView="0" workbookViewId="0" topLeftCell="A1">
      <selection activeCell="J7" sqref="J7:L7"/>
    </sheetView>
  </sheetViews>
  <sheetFormatPr defaultColWidth="9.00390625" defaultRowHeight="18" customHeight="1"/>
  <cols>
    <col min="1" max="1" width="2.00390625" style="97" customWidth="1"/>
    <col min="2" max="2" width="4.625" style="97" customWidth="1"/>
    <col min="3" max="3" width="1.625" style="97" customWidth="1"/>
    <col min="4" max="4" width="36.625" style="97" customWidth="1"/>
    <col min="5" max="5" width="1.12109375" style="97" hidden="1" customWidth="1"/>
    <col min="6" max="6" width="13.125" style="97" customWidth="1"/>
    <col min="7" max="7" width="20.125" style="97" customWidth="1"/>
    <col min="8" max="8" width="18.625" style="97" customWidth="1"/>
    <col min="9" max="10" width="20.50390625" style="97" customWidth="1"/>
    <col min="11" max="12" width="39.625" style="97" customWidth="1"/>
    <col min="13" max="16384" width="9.00390625" style="97" customWidth="1"/>
  </cols>
  <sheetData>
    <row r="1" ht="36.75" customHeight="1">
      <c r="B1" s="97" t="s">
        <v>133</v>
      </c>
    </row>
    <row r="2" spans="4:12" ht="36.75" customHeight="1">
      <c r="D2" s="144" t="s">
        <v>134</v>
      </c>
      <c r="I2" s="145" t="s">
        <v>59</v>
      </c>
      <c r="J2" s="411">
        <f>IF('基本情報※最初に記入してください'!C7="","",'基本情報※最初に記入してください'!C7)</f>
      </c>
      <c r="K2" s="411"/>
      <c r="L2" s="411"/>
    </row>
    <row r="3" ht="11.25" customHeight="1">
      <c r="H3" s="145"/>
    </row>
    <row r="4" spans="2:12" ht="26.25" customHeight="1">
      <c r="B4" s="393" t="s">
        <v>161</v>
      </c>
      <c r="C4" s="146"/>
      <c r="D4" s="403" t="s">
        <v>82</v>
      </c>
      <c r="E4" s="146"/>
      <c r="F4" s="393" t="s">
        <v>88</v>
      </c>
      <c r="G4" s="393" t="s">
        <v>103</v>
      </c>
      <c r="H4" s="393" t="s">
        <v>77</v>
      </c>
      <c r="I4" s="412" t="s">
        <v>78</v>
      </c>
      <c r="J4" s="414" t="s">
        <v>131</v>
      </c>
      <c r="K4" s="415"/>
      <c r="L4" s="416"/>
    </row>
    <row r="5" spans="2:12" ht="32.25" customHeight="1">
      <c r="B5" s="394"/>
      <c r="C5" s="148"/>
      <c r="D5" s="404"/>
      <c r="E5" s="148"/>
      <c r="F5" s="394"/>
      <c r="G5" s="394"/>
      <c r="H5" s="394"/>
      <c r="I5" s="413"/>
      <c r="J5" s="417"/>
      <c r="K5" s="418"/>
      <c r="L5" s="419"/>
    </row>
    <row r="6" spans="2:12" ht="30.75" customHeight="1">
      <c r="B6" s="420" t="s">
        <v>166</v>
      </c>
      <c r="C6" s="421"/>
      <c r="D6" s="421"/>
      <c r="E6" s="421"/>
      <c r="F6" s="421"/>
      <c r="G6" s="422"/>
      <c r="H6" s="422"/>
      <c r="I6" s="423"/>
      <c r="J6" s="172"/>
      <c r="K6" s="173"/>
      <c r="L6" s="174"/>
    </row>
    <row r="7" spans="2:12" ht="49.5" customHeight="1">
      <c r="B7" s="149">
        <v>1</v>
      </c>
      <c r="C7" s="150"/>
      <c r="D7" s="30"/>
      <c r="E7" s="38"/>
      <c r="F7" s="33"/>
      <c r="G7" s="33"/>
      <c r="H7" s="34"/>
      <c r="I7" s="39"/>
      <c r="J7" s="407"/>
      <c r="K7" s="408"/>
      <c r="L7" s="409"/>
    </row>
    <row r="8" spans="2:12" ht="49.5" customHeight="1">
      <c r="B8" s="152">
        <v>2</v>
      </c>
      <c r="C8" s="153"/>
      <c r="D8" s="31"/>
      <c r="E8" s="40"/>
      <c r="F8" s="33"/>
      <c r="G8" s="33"/>
      <c r="H8" s="34"/>
      <c r="I8" s="41"/>
      <c r="J8" s="407"/>
      <c r="K8" s="408"/>
      <c r="L8" s="409"/>
    </row>
    <row r="9" spans="2:12" ht="49.5" customHeight="1">
      <c r="B9" s="152">
        <v>3</v>
      </c>
      <c r="C9" s="150"/>
      <c r="D9" s="30"/>
      <c r="E9" s="42"/>
      <c r="F9" s="33"/>
      <c r="G9" s="33"/>
      <c r="H9" s="34"/>
      <c r="I9" s="41"/>
      <c r="J9" s="407"/>
      <c r="K9" s="408"/>
      <c r="L9" s="409"/>
    </row>
    <row r="10" spans="2:12" ht="49.5" customHeight="1">
      <c r="B10" s="152">
        <v>4</v>
      </c>
      <c r="C10" s="153"/>
      <c r="D10" s="31"/>
      <c r="E10" s="40"/>
      <c r="F10" s="33"/>
      <c r="G10" s="33"/>
      <c r="H10" s="34"/>
      <c r="I10" s="41"/>
      <c r="J10" s="407"/>
      <c r="K10" s="408"/>
      <c r="L10" s="409"/>
    </row>
    <row r="11" spans="2:12" ht="49.5" customHeight="1">
      <c r="B11" s="152">
        <v>5</v>
      </c>
      <c r="C11" s="155"/>
      <c r="D11" s="31"/>
      <c r="E11" s="40"/>
      <c r="F11" s="36"/>
      <c r="G11" s="36"/>
      <c r="H11" s="37"/>
      <c r="I11" s="41"/>
      <c r="J11" s="407"/>
      <c r="K11" s="408"/>
      <c r="L11" s="409"/>
    </row>
    <row r="12" spans="2:12" ht="49.5" customHeight="1">
      <c r="B12" s="152">
        <v>6</v>
      </c>
      <c r="C12" s="150"/>
      <c r="D12" s="30"/>
      <c r="E12" s="38"/>
      <c r="F12" s="33"/>
      <c r="G12" s="36"/>
      <c r="H12" s="37"/>
      <c r="I12" s="41"/>
      <c r="J12" s="407"/>
      <c r="K12" s="408"/>
      <c r="L12" s="409"/>
    </row>
    <row r="13" spans="2:12" ht="49.5" customHeight="1">
      <c r="B13" s="152">
        <v>7</v>
      </c>
      <c r="C13" s="153"/>
      <c r="D13" s="31"/>
      <c r="E13" s="40"/>
      <c r="F13" s="33"/>
      <c r="G13" s="33"/>
      <c r="H13" s="34"/>
      <c r="I13" s="41"/>
      <c r="J13" s="407"/>
      <c r="K13" s="408"/>
      <c r="L13" s="409"/>
    </row>
    <row r="14" spans="2:12" ht="49.5" customHeight="1">
      <c r="B14" s="152">
        <v>8</v>
      </c>
      <c r="C14" s="150"/>
      <c r="D14" s="30"/>
      <c r="E14" s="42"/>
      <c r="F14" s="33"/>
      <c r="G14" s="33"/>
      <c r="H14" s="34"/>
      <c r="I14" s="41"/>
      <c r="J14" s="407"/>
      <c r="K14" s="408"/>
      <c r="L14" s="409"/>
    </row>
    <row r="15" spans="2:12" ht="49.5" customHeight="1">
      <c r="B15" s="152">
        <v>9</v>
      </c>
      <c r="C15" s="153"/>
      <c r="D15" s="31"/>
      <c r="E15" s="40"/>
      <c r="F15" s="33"/>
      <c r="G15" s="33"/>
      <c r="H15" s="34"/>
      <c r="I15" s="41"/>
      <c r="J15" s="407"/>
      <c r="K15" s="408"/>
      <c r="L15" s="409"/>
    </row>
    <row r="16" spans="2:12" ht="42" customHeight="1">
      <c r="B16" s="152">
        <v>10</v>
      </c>
      <c r="C16" s="155"/>
      <c r="D16" s="31"/>
      <c r="E16" s="40"/>
      <c r="F16" s="36"/>
      <c r="G16" s="36"/>
      <c r="H16" s="37"/>
      <c r="I16" s="41"/>
      <c r="J16" s="407"/>
      <c r="K16" s="408"/>
      <c r="L16" s="409"/>
    </row>
    <row r="17" spans="3:7" ht="21.75" customHeight="1">
      <c r="C17" s="163"/>
      <c r="D17" s="164"/>
      <c r="E17" s="163"/>
      <c r="F17" s="163"/>
      <c r="G17" s="165"/>
    </row>
    <row r="18" spans="4:12" ht="18" customHeight="1">
      <c r="D18" s="410"/>
      <c r="E18" s="410"/>
      <c r="F18" s="410"/>
      <c r="G18" s="410"/>
      <c r="H18" s="410"/>
      <c r="I18" s="410"/>
      <c r="J18" s="410"/>
      <c r="K18" s="410"/>
      <c r="L18" s="410"/>
    </row>
    <row r="19" ht="18" customHeight="1">
      <c r="D19" s="171"/>
    </row>
    <row r="20" ht="18" customHeight="1">
      <c r="D20" s="171"/>
    </row>
    <row r="21" ht="18" customHeight="1">
      <c r="D21" s="171"/>
    </row>
  </sheetData>
  <sheetProtection password="C7FC" sheet="1"/>
  <mergeCells count="20">
    <mergeCell ref="J4:L5"/>
    <mergeCell ref="B6:I6"/>
    <mergeCell ref="J13:L13"/>
    <mergeCell ref="J14:L14"/>
    <mergeCell ref="J15:L15"/>
    <mergeCell ref="J16:L16"/>
    <mergeCell ref="J11:L11"/>
    <mergeCell ref="J7:L7"/>
    <mergeCell ref="J8:L8"/>
    <mergeCell ref="J9:L9"/>
    <mergeCell ref="J12:L12"/>
    <mergeCell ref="D18:L18"/>
    <mergeCell ref="J10:L10"/>
    <mergeCell ref="J2:L2"/>
    <mergeCell ref="B4:B5"/>
    <mergeCell ref="D4:D5"/>
    <mergeCell ref="F4:F5"/>
    <mergeCell ref="G4:G5"/>
    <mergeCell ref="H4:H5"/>
    <mergeCell ref="I4:I5"/>
  </mergeCells>
  <printOptions/>
  <pageMargins left="0.23" right="0.16" top="1.34" bottom="0.17" header="0.78" footer="0.15748031496062992"/>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B1:AB107"/>
  <sheetViews>
    <sheetView view="pageBreakPreview" zoomScale="60" zoomScaleNormal="75" zoomScalePageLayoutView="0" workbookViewId="0" topLeftCell="A10">
      <selection activeCell="R78" sqref="R78"/>
    </sheetView>
  </sheetViews>
  <sheetFormatPr defaultColWidth="9.00390625" defaultRowHeight="24" customHeight="1"/>
  <cols>
    <col min="1" max="1" width="1.875" style="228" customWidth="1"/>
    <col min="2" max="3" width="3.125" style="228" customWidth="1"/>
    <col min="4" max="4" width="20.125" style="228" customWidth="1"/>
    <col min="5" max="6" width="2.125" style="228" customWidth="1"/>
    <col min="7" max="7" width="21.625" style="228" customWidth="1"/>
    <col min="8" max="8" width="2.125" style="228" customWidth="1"/>
    <col min="9" max="9" width="1.75390625" style="228" customWidth="1"/>
    <col min="10" max="10" width="20.50390625" style="228" customWidth="1"/>
    <col min="11" max="11" width="2.50390625" style="228" bestFit="1" customWidth="1"/>
    <col min="12" max="12" width="15.25390625" style="228" customWidth="1"/>
    <col min="13" max="13" width="5.375" style="228" customWidth="1"/>
    <col min="14" max="14" width="3.375" style="228" customWidth="1"/>
    <col min="15" max="15" width="15.25390625" style="228" customWidth="1"/>
    <col min="16" max="16" width="5.25390625" style="228" customWidth="1"/>
    <col min="17" max="17" width="3.375" style="228" customWidth="1"/>
    <col min="18" max="18" width="15.25390625" style="228" customWidth="1"/>
    <col min="19" max="19" width="5.25390625" style="228" customWidth="1"/>
    <col min="20" max="20" width="3.375" style="228" customWidth="1"/>
    <col min="21" max="21" width="15.25390625" style="228" customWidth="1"/>
    <col min="22" max="22" width="5.25390625" style="228" customWidth="1"/>
    <col min="23" max="23" width="3.375" style="228" customWidth="1"/>
    <col min="24" max="24" width="15.25390625" style="228" customWidth="1"/>
    <col min="25" max="25" width="5.25390625" style="228" customWidth="1"/>
    <col min="26" max="26" width="3.375" style="228" customWidth="1"/>
    <col min="27" max="27" width="15.25390625" style="228" customWidth="1"/>
    <col min="28" max="28" width="4.25390625" style="228" customWidth="1"/>
    <col min="29" max="16384" width="9.00390625" style="228" customWidth="1"/>
  </cols>
  <sheetData>
    <row r="1" spans="2:27" ht="24" customHeight="1">
      <c r="B1" s="229" t="s">
        <v>137</v>
      </c>
      <c r="I1" s="230"/>
      <c r="J1" s="230"/>
      <c r="K1" s="230"/>
      <c r="M1" s="230"/>
      <c r="N1" s="230"/>
      <c r="Q1" s="230"/>
      <c r="R1" s="230"/>
      <c r="S1" s="230"/>
      <c r="T1" s="230"/>
      <c r="U1" s="230"/>
      <c r="V1" s="230"/>
      <c r="W1" s="230"/>
      <c r="X1" s="230"/>
      <c r="Y1" s="230"/>
      <c r="Z1" s="230"/>
      <c r="AA1" s="230"/>
    </row>
    <row r="2" spans="8:28" ht="24" customHeight="1">
      <c r="H2" s="231"/>
      <c r="I2" s="231"/>
      <c r="J2" s="231"/>
      <c r="K2" s="231"/>
      <c r="N2" s="232"/>
      <c r="O2" s="233" t="s">
        <v>39</v>
      </c>
      <c r="P2" s="424">
        <f>IF('基本情報※最初に記入してください'!C7="","",'基本情報※最初に記入してください'!C7)</f>
      </c>
      <c r="Q2" s="424"/>
      <c r="R2" s="424"/>
      <c r="S2" s="424"/>
      <c r="T2" s="424"/>
      <c r="U2" s="424"/>
      <c r="V2" s="424"/>
      <c r="W2" s="424"/>
      <c r="X2" s="424"/>
      <c r="Y2" s="424"/>
      <c r="Z2" s="424"/>
      <c r="AA2" s="424"/>
      <c r="AB2" s="424"/>
    </row>
    <row r="3" spans="9:11" s="234" customFormat="1" ht="24" customHeight="1">
      <c r="I3" s="235"/>
      <c r="J3" s="235"/>
      <c r="K3" s="235"/>
    </row>
    <row r="4" spans="2:28" s="234" customFormat="1" ht="24" customHeight="1">
      <c r="B4" s="425" t="s">
        <v>20</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row>
    <row r="5" spans="2:28" s="234" customFormat="1" ht="24" customHeight="1">
      <c r="B5" s="236"/>
      <c r="C5" s="426" t="s">
        <v>7</v>
      </c>
      <c r="D5" s="426"/>
      <c r="E5" s="238"/>
      <c r="F5" s="239"/>
      <c r="G5" s="237" t="s">
        <v>138</v>
      </c>
      <c r="H5" s="240"/>
      <c r="I5" s="241"/>
      <c r="J5" s="427" t="s">
        <v>139</v>
      </c>
      <c r="K5" s="427"/>
      <c r="L5" s="427"/>
      <c r="M5" s="427"/>
      <c r="N5" s="427"/>
      <c r="O5" s="427"/>
      <c r="P5" s="427"/>
      <c r="Q5" s="427"/>
      <c r="R5" s="427"/>
      <c r="S5" s="427"/>
      <c r="T5" s="427"/>
      <c r="U5" s="427"/>
      <c r="V5" s="427"/>
      <c r="W5" s="427"/>
      <c r="X5" s="427"/>
      <c r="Y5" s="427"/>
      <c r="Z5" s="427"/>
      <c r="AA5" s="427"/>
      <c r="AB5" s="242"/>
    </row>
    <row r="6" spans="2:28" s="234" customFormat="1" ht="21" customHeight="1">
      <c r="B6" s="243"/>
      <c r="C6" s="244"/>
      <c r="D6" s="245"/>
      <c r="E6" s="242"/>
      <c r="F6" s="244"/>
      <c r="G6" s="246" t="s">
        <v>0</v>
      </c>
      <c r="H6" s="247"/>
      <c r="I6" s="248"/>
      <c r="J6" s="246"/>
      <c r="K6" s="246"/>
      <c r="L6" s="246"/>
      <c r="M6" s="246"/>
      <c r="N6" s="246"/>
      <c r="O6" s="246"/>
      <c r="P6" s="246"/>
      <c r="Q6" s="246"/>
      <c r="R6" s="246"/>
      <c r="S6" s="246"/>
      <c r="T6" s="246"/>
      <c r="U6" s="246"/>
      <c r="V6" s="246"/>
      <c r="W6" s="246"/>
      <c r="X6" s="246"/>
      <c r="Y6" s="246"/>
      <c r="Z6" s="246"/>
      <c r="AA6" s="246"/>
      <c r="AB6" s="242"/>
    </row>
    <row r="7" spans="2:28" s="234" customFormat="1" ht="17.25" customHeight="1">
      <c r="B7" s="249"/>
      <c r="C7" s="428" t="s">
        <v>87</v>
      </c>
      <c r="D7" s="428"/>
      <c r="E7" s="251"/>
      <c r="F7" s="252"/>
      <c r="G7" s="253">
        <f>SUM(G9:G45)</f>
        <v>0</v>
      </c>
      <c r="H7" s="254"/>
      <c r="I7" s="255"/>
      <c r="J7" s="256"/>
      <c r="K7" s="256"/>
      <c r="L7" s="256"/>
      <c r="M7" s="256"/>
      <c r="N7" s="256"/>
      <c r="O7" s="256"/>
      <c r="P7" s="256"/>
      <c r="Q7" s="256"/>
      <c r="R7" s="256"/>
      <c r="S7" s="257"/>
      <c r="T7" s="257"/>
      <c r="U7" s="257"/>
      <c r="V7" s="257"/>
      <c r="W7" s="257"/>
      <c r="X7" s="257"/>
      <c r="Y7" s="257"/>
      <c r="Z7" s="257"/>
      <c r="AA7" s="257"/>
      <c r="AB7" s="251"/>
    </row>
    <row r="8" spans="2:28" s="234" customFormat="1" ht="17.25" customHeight="1">
      <c r="B8" s="249"/>
      <c r="C8" s="258"/>
      <c r="D8" s="258"/>
      <c r="E8" s="251"/>
      <c r="F8" s="252"/>
      <c r="G8" s="259"/>
      <c r="H8" s="254"/>
      <c r="I8" s="255"/>
      <c r="J8" s="256"/>
      <c r="K8" s="256"/>
      <c r="L8" s="256"/>
      <c r="M8" s="256"/>
      <c r="N8" s="256"/>
      <c r="O8" s="256"/>
      <c r="P8" s="256"/>
      <c r="Q8" s="256"/>
      <c r="R8" s="256"/>
      <c r="S8" s="257"/>
      <c r="T8" s="257"/>
      <c r="U8" s="257"/>
      <c r="V8" s="257"/>
      <c r="W8" s="257"/>
      <c r="X8" s="257"/>
      <c r="Y8" s="257"/>
      <c r="Z8" s="257"/>
      <c r="AA8" s="257"/>
      <c r="AB8" s="251"/>
    </row>
    <row r="9" spans="2:28" s="234" customFormat="1" ht="17.25" customHeight="1">
      <c r="B9" s="249"/>
      <c r="C9" s="252"/>
      <c r="D9" s="250" t="s">
        <v>202</v>
      </c>
      <c r="E9" s="252"/>
      <c r="F9" s="249"/>
      <c r="G9" s="260">
        <f>SUM(X10:X16)</f>
        <v>0</v>
      </c>
      <c r="H9" s="254"/>
      <c r="I9" s="255"/>
      <c r="J9" s="261" t="s">
        <v>26</v>
      </c>
      <c r="K9" s="233"/>
      <c r="L9" s="261" t="s">
        <v>108</v>
      </c>
      <c r="M9" s="233"/>
      <c r="N9" s="233"/>
      <c r="O9" s="261" t="s">
        <v>109</v>
      </c>
      <c r="P9" s="233"/>
      <c r="Q9" s="233"/>
      <c r="R9" s="261" t="s">
        <v>110</v>
      </c>
      <c r="S9" s="233"/>
      <c r="T9" s="233"/>
      <c r="U9" s="261" t="s">
        <v>111</v>
      </c>
      <c r="V9" s="233"/>
      <c r="W9" s="233"/>
      <c r="X9" s="233"/>
      <c r="Y9" s="233"/>
      <c r="Z9" s="262"/>
      <c r="AA9" s="21"/>
      <c r="AB9" s="263"/>
    </row>
    <row r="10" spans="2:28" s="234" customFormat="1" ht="17.25" customHeight="1">
      <c r="B10" s="249"/>
      <c r="C10" s="252"/>
      <c r="D10" s="258"/>
      <c r="E10" s="252"/>
      <c r="F10" s="249"/>
      <c r="G10" s="264"/>
      <c r="H10" s="254"/>
      <c r="I10" s="255"/>
      <c r="J10" s="265"/>
      <c r="K10" s="266"/>
      <c r="L10" s="267"/>
      <c r="M10" s="268" t="s">
        <v>0</v>
      </c>
      <c r="N10" s="266" t="s">
        <v>203</v>
      </c>
      <c r="O10" s="267"/>
      <c r="P10" s="269" t="s">
        <v>204</v>
      </c>
      <c r="Q10" s="266" t="s">
        <v>205</v>
      </c>
      <c r="R10" s="267"/>
      <c r="S10" s="270" t="s">
        <v>5</v>
      </c>
      <c r="T10" s="266" t="s">
        <v>100</v>
      </c>
      <c r="U10" s="267"/>
      <c r="V10" s="271" t="s">
        <v>4</v>
      </c>
      <c r="W10" s="272" t="s">
        <v>206</v>
      </c>
      <c r="X10" s="22">
        <f aca="true" t="shared" si="0" ref="X10:X16">ROUNDDOWN(L10*O10*R10*U10,0)</f>
        <v>0</v>
      </c>
      <c r="Y10" s="273" t="s">
        <v>0</v>
      </c>
      <c r="Z10" s="262"/>
      <c r="AA10" s="21"/>
      <c r="AB10" s="263"/>
    </row>
    <row r="11" spans="2:28" s="234" customFormat="1" ht="17.25" customHeight="1">
      <c r="B11" s="249"/>
      <c r="C11" s="252"/>
      <c r="D11" s="258"/>
      <c r="E11" s="252"/>
      <c r="F11" s="249"/>
      <c r="G11" s="264"/>
      <c r="H11" s="254"/>
      <c r="I11" s="255"/>
      <c r="J11" s="265"/>
      <c r="K11" s="266"/>
      <c r="L11" s="267"/>
      <c r="M11" s="268" t="s">
        <v>0</v>
      </c>
      <c r="N11" s="266" t="s">
        <v>207</v>
      </c>
      <c r="O11" s="267"/>
      <c r="P11" s="269" t="s">
        <v>208</v>
      </c>
      <c r="Q11" s="266" t="s">
        <v>209</v>
      </c>
      <c r="R11" s="267"/>
      <c r="S11" s="270" t="s">
        <v>5</v>
      </c>
      <c r="T11" s="266" t="s">
        <v>207</v>
      </c>
      <c r="U11" s="267"/>
      <c r="V11" s="271" t="s">
        <v>4</v>
      </c>
      <c r="W11" s="272" t="s">
        <v>206</v>
      </c>
      <c r="X11" s="22">
        <f t="shared" si="0"/>
        <v>0</v>
      </c>
      <c r="Y11" s="273" t="s">
        <v>0</v>
      </c>
      <c r="Z11" s="262"/>
      <c r="AA11" s="21"/>
      <c r="AB11" s="263"/>
    </row>
    <row r="12" spans="2:28" s="234" customFormat="1" ht="17.25" customHeight="1">
      <c r="B12" s="249"/>
      <c r="C12" s="252"/>
      <c r="D12" s="258"/>
      <c r="E12" s="252"/>
      <c r="F12" s="249"/>
      <c r="G12" s="264"/>
      <c r="H12" s="254"/>
      <c r="I12" s="255"/>
      <c r="J12" s="265"/>
      <c r="K12" s="266"/>
      <c r="L12" s="267"/>
      <c r="M12" s="268" t="s">
        <v>0</v>
      </c>
      <c r="N12" s="266" t="s">
        <v>210</v>
      </c>
      <c r="O12" s="267"/>
      <c r="P12" s="269" t="s">
        <v>211</v>
      </c>
      <c r="Q12" s="266" t="s">
        <v>212</v>
      </c>
      <c r="R12" s="267"/>
      <c r="S12" s="270" t="s">
        <v>5</v>
      </c>
      <c r="T12" s="266" t="s">
        <v>205</v>
      </c>
      <c r="U12" s="267"/>
      <c r="V12" s="271" t="s">
        <v>4</v>
      </c>
      <c r="W12" s="272" t="s">
        <v>213</v>
      </c>
      <c r="X12" s="22">
        <f t="shared" si="0"/>
        <v>0</v>
      </c>
      <c r="Y12" s="273" t="s">
        <v>0</v>
      </c>
      <c r="Z12" s="262"/>
      <c r="AA12" s="21"/>
      <c r="AB12" s="263"/>
    </row>
    <row r="13" spans="2:28" s="234" customFormat="1" ht="17.25" customHeight="1">
      <c r="B13" s="249"/>
      <c r="C13" s="252"/>
      <c r="D13" s="258"/>
      <c r="E13" s="252"/>
      <c r="F13" s="249"/>
      <c r="G13" s="264"/>
      <c r="H13" s="254"/>
      <c r="I13" s="255"/>
      <c r="J13" s="265"/>
      <c r="K13" s="266"/>
      <c r="L13" s="267"/>
      <c r="M13" s="268" t="s">
        <v>0</v>
      </c>
      <c r="N13" s="266" t="s">
        <v>205</v>
      </c>
      <c r="O13" s="267"/>
      <c r="P13" s="269" t="s">
        <v>204</v>
      </c>
      <c r="Q13" s="266" t="s">
        <v>207</v>
      </c>
      <c r="R13" s="267"/>
      <c r="S13" s="270" t="s">
        <v>5</v>
      </c>
      <c r="T13" s="266" t="s">
        <v>207</v>
      </c>
      <c r="U13" s="267"/>
      <c r="V13" s="271" t="s">
        <v>4</v>
      </c>
      <c r="W13" s="272" t="s">
        <v>213</v>
      </c>
      <c r="X13" s="22">
        <f t="shared" si="0"/>
        <v>0</v>
      </c>
      <c r="Y13" s="273" t="s">
        <v>0</v>
      </c>
      <c r="Z13" s="262"/>
      <c r="AA13" s="21"/>
      <c r="AB13" s="263"/>
    </row>
    <row r="14" spans="2:28" s="234" customFormat="1" ht="17.25" customHeight="1">
      <c r="B14" s="249"/>
      <c r="C14" s="252"/>
      <c r="F14" s="249"/>
      <c r="G14" s="252"/>
      <c r="H14" s="254"/>
      <c r="I14" s="255"/>
      <c r="J14" s="265"/>
      <c r="K14" s="266"/>
      <c r="L14" s="267"/>
      <c r="M14" s="268" t="s">
        <v>0</v>
      </c>
      <c r="N14" s="266" t="s">
        <v>207</v>
      </c>
      <c r="O14" s="267"/>
      <c r="P14" s="269" t="s">
        <v>204</v>
      </c>
      <c r="Q14" s="266" t="s">
        <v>205</v>
      </c>
      <c r="R14" s="267"/>
      <c r="S14" s="270" t="s">
        <v>5</v>
      </c>
      <c r="T14" s="266" t="s">
        <v>207</v>
      </c>
      <c r="U14" s="267"/>
      <c r="V14" s="271" t="s">
        <v>4</v>
      </c>
      <c r="W14" s="272" t="s">
        <v>206</v>
      </c>
      <c r="X14" s="22">
        <f t="shared" si="0"/>
        <v>0</v>
      </c>
      <c r="Y14" s="273" t="s">
        <v>0</v>
      </c>
      <c r="Z14" s="274"/>
      <c r="AA14" s="21"/>
      <c r="AB14" s="251"/>
    </row>
    <row r="15" spans="2:28" s="234" customFormat="1" ht="17.25" customHeight="1">
      <c r="B15" s="249"/>
      <c r="C15" s="252"/>
      <c r="F15" s="249"/>
      <c r="G15" s="252"/>
      <c r="H15" s="254"/>
      <c r="I15" s="255"/>
      <c r="J15" s="265"/>
      <c r="K15" s="266"/>
      <c r="L15" s="267"/>
      <c r="M15" s="268" t="s">
        <v>0</v>
      </c>
      <c r="N15" s="266" t="s">
        <v>100</v>
      </c>
      <c r="O15" s="267"/>
      <c r="P15" s="269" t="s">
        <v>214</v>
      </c>
      <c r="Q15" s="266" t="s">
        <v>205</v>
      </c>
      <c r="R15" s="267"/>
      <c r="S15" s="270" t="s">
        <v>5</v>
      </c>
      <c r="T15" s="266" t="s">
        <v>215</v>
      </c>
      <c r="U15" s="267"/>
      <c r="V15" s="271" t="s">
        <v>4</v>
      </c>
      <c r="W15" s="272" t="s">
        <v>206</v>
      </c>
      <c r="X15" s="22">
        <f t="shared" si="0"/>
        <v>0</v>
      </c>
      <c r="Y15" s="273" t="s">
        <v>0</v>
      </c>
      <c r="Z15" s="274"/>
      <c r="AA15" s="21"/>
      <c r="AB15" s="251"/>
    </row>
    <row r="16" spans="2:28" s="234" customFormat="1" ht="17.25" customHeight="1">
      <c r="B16" s="249"/>
      <c r="C16" s="252"/>
      <c r="F16" s="249"/>
      <c r="G16" s="252"/>
      <c r="H16" s="254"/>
      <c r="I16" s="275"/>
      <c r="J16" s="265"/>
      <c r="K16" s="266"/>
      <c r="L16" s="267"/>
      <c r="M16" s="268" t="s">
        <v>0</v>
      </c>
      <c r="N16" s="266" t="s">
        <v>215</v>
      </c>
      <c r="O16" s="267"/>
      <c r="P16" s="269" t="s">
        <v>211</v>
      </c>
      <c r="Q16" s="266" t="s">
        <v>205</v>
      </c>
      <c r="R16" s="267"/>
      <c r="S16" s="270" t="s">
        <v>5</v>
      </c>
      <c r="T16" s="266" t="s">
        <v>207</v>
      </c>
      <c r="U16" s="267"/>
      <c r="V16" s="271" t="s">
        <v>4</v>
      </c>
      <c r="W16" s="272" t="s">
        <v>216</v>
      </c>
      <c r="X16" s="22">
        <f t="shared" si="0"/>
        <v>0</v>
      </c>
      <c r="Y16" s="273" t="s">
        <v>0</v>
      </c>
      <c r="Z16" s="274"/>
      <c r="AA16" s="21"/>
      <c r="AB16" s="251"/>
    </row>
    <row r="17" spans="2:28" s="234" customFormat="1" ht="17.25" customHeight="1">
      <c r="B17" s="249"/>
      <c r="C17" s="252"/>
      <c r="D17" s="258"/>
      <c r="E17" s="252"/>
      <c r="F17" s="249"/>
      <c r="G17" s="257"/>
      <c r="H17" s="276"/>
      <c r="I17" s="275"/>
      <c r="J17" s="277"/>
      <c r="K17" s="233"/>
      <c r="L17" s="233"/>
      <c r="M17" s="233"/>
      <c r="N17" s="233"/>
      <c r="O17" s="233"/>
      <c r="P17" s="233"/>
      <c r="Q17" s="257"/>
      <c r="R17" s="257"/>
      <c r="S17" s="257"/>
      <c r="T17" s="257"/>
      <c r="U17" s="257"/>
      <c r="V17" s="257"/>
      <c r="W17" s="257"/>
      <c r="X17" s="257"/>
      <c r="Y17" s="257"/>
      <c r="Z17" s="233"/>
      <c r="AA17" s="233"/>
      <c r="AB17" s="278"/>
    </row>
    <row r="18" spans="2:28" s="234" customFormat="1" ht="17.25" customHeight="1">
      <c r="B18" s="249"/>
      <c r="C18" s="252"/>
      <c r="D18" s="250" t="s">
        <v>217</v>
      </c>
      <c r="E18" s="252"/>
      <c r="F18" s="249"/>
      <c r="G18" s="260">
        <f>SUM(R19:R25)</f>
        <v>0</v>
      </c>
      <c r="H18" s="276"/>
      <c r="I18" s="275"/>
      <c r="J18" s="261" t="s">
        <v>26</v>
      </c>
      <c r="K18" s="233"/>
      <c r="L18" s="261" t="s">
        <v>83</v>
      </c>
      <c r="M18" s="233"/>
      <c r="N18" s="233"/>
      <c r="O18" s="261" t="s">
        <v>106</v>
      </c>
      <c r="P18" s="257"/>
      <c r="Q18" s="279"/>
      <c r="R18" s="280"/>
      <c r="S18" s="279"/>
      <c r="T18" s="279"/>
      <c r="U18" s="280"/>
      <c r="V18" s="257"/>
      <c r="W18" s="281"/>
      <c r="X18" s="281"/>
      <c r="Y18" s="262"/>
      <c r="Z18" s="233"/>
      <c r="AA18" s="233"/>
      <c r="AB18" s="278"/>
    </row>
    <row r="19" spans="2:28" s="234" customFormat="1" ht="17.25" customHeight="1">
      <c r="B19" s="249"/>
      <c r="C19" s="252"/>
      <c r="D19" s="258"/>
      <c r="E19" s="252"/>
      <c r="F19" s="249"/>
      <c r="G19" s="264"/>
      <c r="H19" s="276"/>
      <c r="I19" s="275"/>
      <c r="J19" s="265"/>
      <c r="K19" s="266"/>
      <c r="L19" s="267"/>
      <c r="M19" s="268" t="s">
        <v>0</v>
      </c>
      <c r="N19" s="266" t="s">
        <v>205</v>
      </c>
      <c r="O19" s="267"/>
      <c r="P19" s="282" t="s">
        <v>107</v>
      </c>
      <c r="Q19" s="272" t="s">
        <v>213</v>
      </c>
      <c r="R19" s="283">
        <f>ROUNDDOWN(L19*O19,0)</f>
        <v>0</v>
      </c>
      <c r="S19" s="273" t="s">
        <v>0</v>
      </c>
      <c r="T19" s="279"/>
      <c r="U19" s="280"/>
      <c r="V19" s="257"/>
      <c r="W19" s="281"/>
      <c r="X19" s="281"/>
      <c r="Y19" s="262"/>
      <c r="Z19" s="271"/>
      <c r="AB19" s="278"/>
    </row>
    <row r="20" spans="2:28" s="234" customFormat="1" ht="17.25" customHeight="1">
      <c r="B20" s="249"/>
      <c r="C20" s="252"/>
      <c r="D20" s="258"/>
      <c r="E20" s="252"/>
      <c r="F20" s="249"/>
      <c r="G20" s="264"/>
      <c r="H20" s="276"/>
      <c r="I20" s="275"/>
      <c r="J20" s="265"/>
      <c r="K20" s="266"/>
      <c r="L20" s="267"/>
      <c r="M20" s="268" t="s">
        <v>0</v>
      </c>
      <c r="N20" s="266" t="s">
        <v>218</v>
      </c>
      <c r="O20" s="267"/>
      <c r="P20" s="282" t="s">
        <v>107</v>
      </c>
      <c r="Q20" s="272" t="s">
        <v>216</v>
      </c>
      <c r="R20" s="283">
        <f aca="true" t="shared" si="1" ref="R20:R25">ROUNDDOWN(L20*O20,0)</f>
        <v>0</v>
      </c>
      <c r="S20" s="273" t="s">
        <v>0</v>
      </c>
      <c r="T20" s="279"/>
      <c r="U20" s="280"/>
      <c r="V20" s="257"/>
      <c r="W20" s="281"/>
      <c r="X20" s="281"/>
      <c r="Y20" s="262"/>
      <c r="Z20" s="271"/>
      <c r="AB20" s="278"/>
    </row>
    <row r="21" spans="2:28" s="234" customFormat="1" ht="17.25" customHeight="1">
      <c r="B21" s="249"/>
      <c r="C21" s="252"/>
      <c r="D21" s="258"/>
      <c r="E21" s="252"/>
      <c r="F21" s="249"/>
      <c r="G21" s="264"/>
      <c r="H21" s="276"/>
      <c r="I21" s="275"/>
      <c r="J21" s="265"/>
      <c r="K21" s="266"/>
      <c r="L21" s="267"/>
      <c r="M21" s="268" t="s">
        <v>0</v>
      </c>
      <c r="N21" s="266" t="s">
        <v>205</v>
      </c>
      <c r="O21" s="267"/>
      <c r="P21" s="282" t="s">
        <v>107</v>
      </c>
      <c r="Q21" s="272" t="s">
        <v>219</v>
      </c>
      <c r="R21" s="283">
        <f>ROUNDDOWN(L21*O21,0)</f>
        <v>0</v>
      </c>
      <c r="S21" s="273" t="s">
        <v>0</v>
      </c>
      <c r="T21" s="279"/>
      <c r="U21" s="280"/>
      <c r="V21" s="257"/>
      <c r="W21" s="281"/>
      <c r="X21" s="281"/>
      <c r="Y21" s="262"/>
      <c r="Z21" s="271"/>
      <c r="AB21" s="278"/>
    </row>
    <row r="22" spans="2:28" s="234" customFormat="1" ht="17.25" customHeight="1">
      <c r="B22" s="249"/>
      <c r="C22" s="252"/>
      <c r="D22" s="258"/>
      <c r="E22" s="252"/>
      <c r="F22" s="249"/>
      <c r="G22" s="264"/>
      <c r="H22" s="276"/>
      <c r="I22" s="275"/>
      <c r="J22" s="265"/>
      <c r="K22" s="266"/>
      <c r="L22" s="267"/>
      <c r="M22" s="268" t="s">
        <v>0</v>
      </c>
      <c r="N22" s="266" t="s">
        <v>218</v>
      </c>
      <c r="O22" s="267"/>
      <c r="P22" s="282" t="s">
        <v>107</v>
      </c>
      <c r="Q22" s="272" t="s">
        <v>219</v>
      </c>
      <c r="R22" s="283">
        <f>ROUNDDOWN(L22*O22,0)</f>
        <v>0</v>
      </c>
      <c r="S22" s="273" t="s">
        <v>0</v>
      </c>
      <c r="T22" s="279"/>
      <c r="U22" s="280"/>
      <c r="V22" s="257"/>
      <c r="W22" s="281"/>
      <c r="X22" s="281"/>
      <c r="Y22" s="262"/>
      <c r="Z22" s="271"/>
      <c r="AB22" s="278"/>
    </row>
    <row r="23" spans="2:28" s="234" customFormat="1" ht="17.25" customHeight="1">
      <c r="B23" s="249"/>
      <c r="C23" s="252"/>
      <c r="D23" s="258"/>
      <c r="E23" s="252"/>
      <c r="F23" s="249"/>
      <c r="G23" s="257"/>
      <c r="H23" s="276"/>
      <c r="I23" s="275"/>
      <c r="J23" s="265"/>
      <c r="K23" s="266"/>
      <c r="L23" s="267"/>
      <c r="M23" s="268" t="s">
        <v>0</v>
      </c>
      <c r="N23" s="266" t="s">
        <v>205</v>
      </c>
      <c r="O23" s="267"/>
      <c r="P23" s="282" t="s">
        <v>107</v>
      </c>
      <c r="Q23" s="272" t="s">
        <v>219</v>
      </c>
      <c r="R23" s="283">
        <f>ROUNDDOWN(L23*O23,0)</f>
        <v>0</v>
      </c>
      <c r="S23" s="273" t="s">
        <v>0</v>
      </c>
      <c r="T23" s="284"/>
      <c r="U23" s="281"/>
      <c r="Y23" s="274"/>
      <c r="Z23" s="271"/>
      <c r="AB23" s="278"/>
    </row>
    <row r="24" spans="2:28" s="234" customFormat="1" ht="17.25" customHeight="1">
      <c r="B24" s="249"/>
      <c r="C24" s="252"/>
      <c r="D24" s="258"/>
      <c r="E24" s="252"/>
      <c r="F24" s="249"/>
      <c r="G24" s="257"/>
      <c r="H24" s="276"/>
      <c r="I24" s="275"/>
      <c r="J24" s="265"/>
      <c r="K24" s="266"/>
      <c r="L24" s="267"/>
      <c r="M24" s="268" t="s">
        <v>0</v>
      </c>
      <c r="N24" s="266" t="s">
        <v>207</v>
      </c>
      <c r="O24" s="267"/>
      <c r="P24" s="282" t="s">
        <v>107</v>
      </c>
      <c r="Q24" s="272" t="s">
        <v>216</v>
      </c>
      <c r="R24" s="283">
        <f t="shared" si="1"/>
        <v>0</v>
      </c>
      <c r="S24" s="273" t="s">
        <v>0</v>
      </c>
      <c r="T24" s="284"/>
      <c r="U24" s="281"/>
      <c r="Y24" s="274"/>
      <c r="Z24" s="271"/>
      <c r="AB24" s="278"/>
    </row>
    <row r="25" spans="2:28" s="234" customFormat="1" ht="17.25" customHeight="1">
      <c r="B25" s="249"/>
      <c r="C25" s="252"/>
      <c r="D25" s="258"/>
      <c r="E25" s="252"/>
      <c r="F25" s="249"/>
      <c r="G25" s="257"/>
      <c r="H25" s="276"/>
      <c r="I25" s="275"/>
      <c r="J25" s="265"/>
      <c r="K25" s="266"/>
      <c r="L25" s="267"/>
      <c r="M25" s="268" t="s">
        <v>0</v>
      </c>
      <c r="N25" s="266" t="s">
        <v>207</v>
      </c>
      <c r="O25" s="267"/>
      <c r="P25" s="282" t="s">
        <v>107</v>
      </c>
      <c r="Q25" s="272" t="s">
        <v>216</v>
      </c>
      <c r="R25" s="283">
        <f t="shared" si="1"/>
        <v>0</v>
      </c>
      <c r="S25" s="273" t="s">
        <v>0</v>
      </c>
      <c r="T25" s="284"/>
      <c r="U25" s="281"/>
      <c r="Y25" s="274"/>
      <c r="Z25" s="271"/>
      <c r="AB25" s="278"/>
    </row>
    <row r="26" spans="2:28" s="234" customFormat="1" ht="17.25" customHeight="1">
      <c r="B26" s="249"/>
      <c r="C26" s="252"/>
      <c r="D26" s="258"/>
      <c r="E26" s="252"/>
      <c r="F26" s="249"/>
      <c r="G26" s="257"/>
      <c r="H26" s="276"/>
      <c r="I26" s="275"/>
      <c r="J26" s="277"/>
      <c r="K26" s="233"/>
      <c r="L26" s="233"/>
      <c r="M26" s="233"/>
      <c r="N26" s="233"/>
      <c r="O26" s="233"/>
      <c r="P26" s="233"/>
      <c r="Q26" s="233"/>
      <c r="R26" s="233"/>
      <c r="S26" s="233"/>
      <c r="T26" s="233"/>
      <c r="U26" s="233"/>
      <c r="V26" s="233"/>
      <c r="W26" s="233"/>
      <c r="X26" s="233"/>
      <c r="Y26" s="233"/>
      <c r="Z26" s="257"/>
      <c r="AA26" s="257"/>
      <c r="AB26" s="251"/>
    </row>
    <row r="27" spans="2:28" s="234" customFormat="1" ht="17.25" customHeight="1">
      <c r="B27" s="249"/>
      <c r="C27" s="252"/>
      <c r="D27" s="250" t="s">
        <v>220</v>
      </c>
      <c r="E27" s="251"/>
      <c r="F27" s="252"/>
      <c r="G27" s="285">
        <f>SUM(R28:R34)</f>
        <v>0</v>
      </c>
      <c r="H27" s="276"/>
      <c r="I27" s="275"/>
      <c r="J27" s="261" t="s">
        <v>26</v>
      </c>
      <c r="K27" s="233"/>
      <c r="L27" s="261" t="s">
        <v>83</v>
      </c>
      <c r="M27" s="233"/>
      <c r="N27" s="233"/>
      <c r="O27" s="261" t="s">
        <v>106</v>
      </c>
      <c r="P27" s="233"/>
      <c r="Q27" s="257"/>
      <c r="R27" s="257"/>
      <c r="S27" s="257"/>
      <c r="T27" s="257"/>
      <c r="U27" s="257"/>
      <c r="V27" s="257"/>
      <c r="W27" s="257"/>
      <c r="X27" s="257"/>
      <c r="Y27" s="257"/>
      <c r="Z27" s="257"/>
      <c r="AA27" s="257"/>
      <c r="AB27" s="251"/>
    </row>
    <row r="28" spans="2:28" s="234" customFormat="1" ht="17.25" customHeight="1">
      <c r="B28" s="249"/>
      <c r="C28" s="252"/>
      <c r="D28" s="258"/>
      <c r="E28" s="251"/>
      <c r="F28" s="252"/>
      <c r="G28" s="286"/>
      <c r="H28" s="276"/>
      <c r="I28" s="275"/>
      <c r="J28" s="265"/>
      <c r="K28" s="266"/>
      <c r="L28" s="287"/>
      <c r="M28" s="268" t="s">
        <v>0</v>
      </c>
      <c r="N28" s="266" t="s">
        <v>203</v>
      </c>
      <c r="O28" s="288"/>
      <c r="P28" s="282" t="s">
        <v>107</v>
      </c>
      <c r="Q28" s="272" t="s">
        <v>219</v>
      </c>
      <c r="R28" s="22">
        <f aca="true" t="shared" si="2" ref="R28:R34">ROUNDDOWN(L28*O28,0)</f>
        <v>0</v>
      </c>
      <c r="S28" s="273" t="s">
        <v>0</v>
      </c>
      <c r="T28" s="257"/>
      <c r="U28" s="257"/>
      <c r="V28" s="257"/>
      <c r="W28" s="257"/>
      <c r="X28" s="257"/>
      <c r="Y28" s="257"/>
      <c r="Z28" s="257"/>
      <c r="AA28" s="257"/>
      <c r="AB28" s="251"/>
    </row>
    <row r="29" spans="2:28" s="234" customFormat="1" ht="17.25" customHeight="1">
      <c r="B29" s="249"/>
      <c r="C29" s="252"/>
      <c r="D29" s="258"/>
      <c r="E29" s="251"/>
      <c r="F29" s="252"/>
      <c r="G29" s="286"/>
      <c r="H29" s="276"/>
      <c r="I29" s="275"/>
      <c r="J29" s="265"/>
      <c r="K29" s="266"/>
      <c r="L29" s="287"/>
      <c r="M29" s="268" t="s">
        <v>0</v>
      </c>
      <c r="N29" s="266" t="s">
        <v>203</v>
      </c>
      <c r="O29" s="288"/>
      <c r="P29" s="282" t="s">
        <v>107</v>
      </c>
      <c r="Q29" s="272" t="s">
        <v>219</v>
      </c>
      <c r="R29" s="22">
        <f t="shared" si="2"/>
        <v>0</v>
      </c>
      <c r="S29" s="273" t="s">
        <v>0</v>
      </c>
      <c r="T29" s="257"/>
      <c r="U29" s="257"/>
      <c r="V29" s="257"/>
      <c r="W29" s="257"/>
      <c r="X29" s="257"/>
      <c r="Y29" s="257"/>
      <c r="Z29" s="257"/>
      <c r="AA29" s="257"/>
      <c r="AB29" s="251"/>
    </row>
    <row r="30" spans="2:28" s="234" customFormat="1" ht="17.25" customHeight="1">
      <c r="B30" s="249"/>
      <c r="C30" s="252"/>
      <c r="D30" s="258"/>
      <c r="E30" s="251"/>
      <c r="F30" s="252"/>
      <c r="G30" s="286"/>
      <c r="H30" s="276"/>
      <c r="I30" s="275"/>
      <c r="J30" s="265"/>
      <c r="K30" s="266"/>
      <c r="L30" s="287"/>
      <c r="M30" s="268" t="s">
        <v>0</v>
      </c>
      <c r="N30" s="266" t="s">
        <v>203</v>
      </c>
      <c r="O30" s="288"/>
      <c r="P30" s="282" t="s">
        <v>107</v>
      </c>
      <c r="Q30" s="272" t="s">
        <v>216</v>
      </c>
      <c r="R30" s="22">
        <f t="shared" si="2"/>
        <v>0</v>
      </c>
      <c r="S30" s="273" t="s">
        <v>0</v>
      </c>
      <c r="T30" s="257"/>
      <c r="U30" s="257"/>
      <c r="V30" s="257"/>
      <c r="W30" s="257"/>
      <c r="X30" s="257"/>
      <c r="Y30" s="257"/>
      <c r="Z30" s="257"/>
      <c r="AA30" s="257"/>
      <c r="AB30" s="251"/>
    </row>
    <row r="31" spans="2:28" s="234" customFormat="1" ht="17.25" customHeight="1">
      <c r="B31" s="249"/>
      <c r="C31" s="252"/>
      <c r="D31" s="258"/>
      <c r="E31" s="251"/>
      <c r="F31" s="252"/>
      <c r="G31" s="286"/>
      <c r="H31" s="276"/>
      <c r="I31" s="275"/>
      <c r="J31" s="265"/>
      <c r="K31" s="266"/>
      <c r="L31" s="287"/>
      <c r="M31" s="268" t="s">
        <v>0</v>
      </c>
      <c r="N31" s="266" t="s">
        <v>205</v>
      </c>
      <c r="O31" s="288"/>
      <c r="P31" s="282" t="s">
        <v>107</v>
      </c>
      <c r="Q31" s="272" t="s">
        <v>219</v>
      </c>
      <c r="R31" s="22">
        <f t="shared" si="2"/>
        <v>0</v>
      </c>
      <c r="S31" s="273" t="s">
        <v>0</v>
      </c>
      <c r="T31" s="257"/>
      <c r="U31" s="257"/>
      <c r="V31" s="257"/>
      <c r="W31" s="257"/>
      <c r="X31" s="257"/>
      <c r="Y31" s="257"/>
      <c r="Z31" s="257"/>
      <c r="AA31" s="257"/>
      <c r="AB31" s="251"/>
    </row>
    <row r="32" spans="2:28" s="234" customFormat="1" ht="17.25" customHeight="1">
      <c r="B32" s="249"/>
      <c r="C32" s="252"/>
      <c r="D32" s="258"/>
      <c r="E32" s="251"/>
      <c r="F32" s="252"/>
      <c r="G32" s="286"/>
      <c r="H32" s="276"/>
      <c r="I32" s="275"/>
      <c r="J32" s="265"/>
      <c r="K32" s="266"/>
      <c r="L32" s="287"/>
      <c r="M32" s="268" t="s">
        <v>0</v>
      </c>
      <c r="N32" s="266" t="s">
        <v>205</v>
      </c>
      <c r="O32" s="288"/>
      <c r="P32" s="282" t="s">
        <v>107</v>
      </c>
      <c r="Q32" s="272" t="s">
        <v>219</v>
      </c>
      <c r="R32" s="22">
        <f t="shared" si="2"/>
        <v>0</v>
      </c>
      <c r="S32" s="273" t="s">
        <v>0</v>
      </c>
      <c r="T32" s="257"/>
      <c r="U32" s="257"/>
      <c r="V32" s="257"/>
      <c r="W32" s="257"/>
      <c r="X32" s="257"/>
      <c r="Y32" s="257"/>
      <c r="Z32" s="257"/>
      <c r="AA32" s="257"/>
      <c r="AB32" s="251"/>
    </row>
    <row r="33" spans="2:28" s="234" customFormat="1" ht="17.25" customHeight="1">
      <c r="B33" s="249"/>
      <c r="C33" s="252"/>
      <c r="D33" s="258"/>
      <c r="E33" s="251"/>
      <c r="F33" s="252"/>
      <c r="G33" s="257"/>
      <c r="H33" s="276"/>
      <c r="I33" s="275"/>
      <c r="J33" s="265"/>
      <c r="K33" s="266"/>
      <c r="L33" s="287"/>
      <c r="M33" s="268" t="s">
        <v>0</v>
      </c>
      <c r="N33" s="266" t="s">
        <v>205</v>
      </c>
      <c r="O33" s="288"/>
      <c r="P33" s="282" t="s">
        <v>107</v>
      </c>
      <c r="Q33" s="272" t="s">
        <v>219</v>
      </c>
      <c r="R33" s="22">
        <f t="shared" si="2"/>
        <v>0</v>
      </c>
      <c r="S33" s="273" t="s">
        <v>0</v>
      </c>
      <c r="T33" s="257"/>
      <c r="U33" s="257"/>
      <c r="V33" s="257"/>
      <c r="W33" s="257"/>
      <c r="X33" s="257"/>
      <c r="Y33" s="257"/>
      <c r="Z33" s="257"/>
      <c r="AA33" s="257"/>
      <c r="AB33" s="251"/>
    </row>
    <row r="34" spans="2:28" s="234" customFormat="1" ht="17.25" customHeight="1">
      <c r="B34" s="249"/>
      <c r="C34" s="252"/>
      <c r="D34" s="258"/>
      <c r="E34" s="251"/>
      <c r="F34" s="252"/>
      <c r="G34" s="257"/>
      <c r="H34" s="276"/>
      <c r="I34" s="275"/>
      <c r="J34" s="265"/>
      <c r="K34" s="266"/>
      <c r="L34" s="287"/>
      <c r="M34" s="268" t="s">
        <v>0</v>
      </c>
      <c r="N34" s="266" t="s">
        <v>218</v>
      </c>
      <c r="O34" s="288"/>
      <c r="P34" s="282" t="s">
        <v>107</v>
      </c>
      <c r="Q34" s="272" t="s">
        <v>206</v>
      </c>
      <c r="R34" s="22">
        <f t="shared" si="2"/>
        <v>0</v>
      </c>
      <c r="S34" s="273" t="s">
        <v>0</v>
      </c>
      <c r="T34" s="257"/>
      <c r="U34" s="257"/>
      <c r="V34" s="257"/>
      <c r="W34" s="257"/>
      <c r="X34" s="257"/>
      <c r="Y34" s="257"/>
      <c r="Z34" s="257"/>
      <c r="AA34" s="257"/>
      <c r="AB34" s="251"/>
    </row>
    <row r="35" spans="2:28" s="234" customFormat="1" ht="17.25" customHeight="1">
      <c r="B35" s="249"/>
      <c r="C35" s="252"/>
      <c r="D35" s="258"/>
      <c r="E35" s="252"/>
      <c r="F35" s="249"/>
      <c r="G35" s="257"/>
      <c r="H35" s="276"/>
      <c r="I35" s="275"/>
      <c r="J35" s="277"/>
      <c r="K35" s="233"/>
      <c r="L35" s="233"/>
      <c r="M35" s="233"/>
      <c r="N35" s="233"/>
      <c r="O35" s="233"/>
      <c r="P35" s="233"/>
      <c r="Q35" s="257"/>
      <c r="R35" s="257"/>
      <c r="S35" s="257"/>
      <c r="T35" s="257"/>
      <c r="U35" s="257"/>
      <c r="V35" s="257"/>
      <c r="W35" s="257"/>
      <c r="X35" s="257"/>
      <c r="Y35" s="257"/>
      <c r="Z35" s="257"/>
      <c r="AA35" s="257"/>
      <c r="AB35" s="251"/>
    </row>
    <row r="36" spans="2:28" s="234" customFormat="1" ht="17.25" customHeight="1">
      <c r="B36" s="249"/>
      <c r="C36" s="252"/>
      <c r="D36" s="250" t="s">
        <v>221</v>
      </c>
      <c r="E36" s="251"/>
      <c r="F36" s="252"/>
      <c r="G36" s="285">
        <f>SUM(R37:R43)</f>
        <v>0</v>
      </c>
      <c r="H36" s="276"/>
      <c r="I36" s="275"/>
      <c r="J36" s="261" t="s">
        <v>26</v>
      </c>
      <c r="K36" s="233"/>
      <c r="L36" s="261" t="s">
        <v>83</v>
      </c>
      <c r="M36" s="233"/>
      <c r="N36" s="233"/>
      <c r="O36" s="261" t="s">
        <v>106</v>
      </c>
      <c r="P36" s="233"/>
      <c r="Q36" s="257"/>
      <c r="R36" s="257"/>
      <c r="S36" s="257"/>
      <c r="T36" s="257"/>
      <c r="U36" s="257"/>
      <c r="V36" s="257"/>
      <c r="W36" s="257"/>
      <c r="X36" s="257"/>
      <c r="Y36" s="257"/>
      <c r="Z36" s="257"/>
      <c r="AA36" s="257"/>
      <c r="AB36" s="251"/>
    </row>
    <row r="37" spans="2:28" s="234" customFormat="1" ht="17.25" customHeight="1">
      <c r="B37" s="249"/>
      <c r="C37" s="252"/>
      <c r="D37" s="258"/>
      <c r="E37" s="251"/>
      <c r="F37" s="252"/>
      <c r="G37" s="286"/>
      <c r="H37" s="276"/>
      <c r="I37" s="275"/>
      <c r="J37" s="265"/>
      <c r="K37" s="266"/>
      <c r="L37" s="287"/>
      <c r="M37" s="268" t="s">
        <v>0</v>
      </c>
      <c r="N37" s="266" t="s">
        <v>203</v>
      </c>
      <c r="O37" s="288"/>
      <c r="P37" s="282" t="s">
        <v>107</v>
      </c>
      <c r="Q37" s="272" t="s">
        <v>216</v>
      </c>
      <c r="R37" s="22">
        <f>ROUNDDOWN(L37*O37,0)</f>
        <v>0</v>
      </c>
      <c r="S37" s="273" t="s">
        <v>0</v>
      </c>
      <c r="T37" s="257"/>
      <c r="U37" s="257"/>
      <c r="V37" s="257"/>
      <c r="W37" s="257"/>
      <c r="X37" s="257"/>
      <c r="Y37" s="257"/>
      <c r="Z37" s="257"/>
      <c r="AA37" s="257"/>
      <c r="AB37" s="251"/>
    </row>
    <row r="38" spans="2:28" s="234" customFormat="1" ht="17.25" customHeight="1">
      <c r="B38" s="249"/>
      <c r="C38" s="252"/>
      <c r="D38" s="258"/>
      <c r="E38" s="251"/>
      <c r="F38" s="252"/>
      <c r="G38" s="286"/>
      <c r="H38" s="276"/>
      <c r="I38" s="275"/>
      <c r="J38" s="265"/>
      <c r="K38" s="266"/>
      <c r="L38" s="287"/>
      <c r="M38" s="268" t="s">
        <v>0</v>
      </c>
      <c r="N38" s="266" t="s">
        <v>203</v>
      </c>
      <c r="O38" s="288"/>
      <c r="P38" s="282" t="s">
        <v>107</v>
      </c>
      <c r="Q38" s="272" t="s">
        <v>216</v>
      </c>
      <c r="R38" s="22">
        <f aca="true" t="shared" si="3" ref="R38:R43">ROUNDDOWN(L38*O38,0)</f>
        <v>0</v>
      </c>
      <c r="S38" s="273" t="s">
        <v>0</v>
      </c>
      <c r="T38" s="257"/>
      <c r="U38" s="257"/>
      <c r="V38" s="257"/>
      <c r="W38" s="257"/>
      <c r="X38" s="257"/>
      <c r="Y38" s="257"/>
      <c r="Z38" s="257"/>
      <c r="AA38" s="257"/>
      <c r="AB38" s="251"/>
    </row>
    <row r="39" spans="2:28" s="234" customFormat="1" ht="17.25" customHeight="1">
      <c r="B39" s="249"/>
      <c r="C39" s="252"/>
      <c r="D39" s="258"/>
      <c r="E39" s="251"/>
      <c r="F39" s="252"/>
      <c r="G39" s="286"/>
      <c r="H39" s="276"/>
      <c r="I39" s="275"/>
      <c r="J39" s="265"/>
      <c r="K39" s="266"/>
      <c r="L39" s="287"/>
      <c r="M39" s="268" t="s">
        <v>0</v>
      </c>
      <c r="N39" s="266" t="s">
        <v>203</v>
      </c>
      <c r="O39" s="288"/>
      <c r="P39" s="282" t="s">
        <v>107</v>
      </c>
      <c r="Q39" s="272" t="s">
        <v>216</v>
      </c>
      <c r="R39" s="22">
        <f t="shared" si="3"/>
        <v>0</v>
      </c>
      <c r="S39" s="273" t="s">
        <v>0</v>
      </c>
      <c r="T39" s="257"/>
      <c r="U39" s="257"/>
      <c r="V39" s="257"/>
      <c r="W39" s="257"/>
      <c r="X39" s="257"/>
      <c r="Y39" s="257"/>
      <c r="Z39" s="257"/>
      <c r="AA39" s="257"/>
      <c r="AB39" s="251"/>
    </row>
    <row r="40" spans="2:28" s="234" customFormat="1" ht="17.25" customHeight="1">
      <c r="B40" s="249"/>
      <c r="C40" s="252"/>
      <c r="D40" s="258"/>
      <c r="E40" s="251"/>
      <c r="F40" s="252"/>
      <c r="G40" s="286"/>
      <c r="H40" s="276"/>
      <c r="I40" s="275"/>
      <c r="J40" s="265"/>
      <c r="K40" s="266"/>
      <c r="L40" s="287"/>
      <c r="M40" s="268" t="s">
        <v>0</v>
      </c>
      <c r="N40" s="266" t="s">
        <v>205</v>
      </c>
      <c r="O40" s="288"/>
      <c r="P40" s="282" t="s">
        <v>107</v>
      </c>
      <c r="Q40" s="272" t="s">
        <v>216</v>
      </c>
      <c r="R40" s="22">
        <f t="shared" si="3"/>
        <v>0</v>
      </c>
      <c r="S40" s="273" t="s">
        <v>0</v>
      </c>
      <c r="T40" s="257"/>
      <c r="U40" s="257"/>
      <c r="V40" s="257"/>
      <c r="W40" s="257"/>
      <c r="X40" s="257"/>
      <c r="Y40" s="257"/>
      <c r="Z40" s="257"/>
      <c r="AA40" s="257"/>
      <c r="AB40" s="251"/>
    </row>
    <row r="41" spans="2:28" s="234" customFormat="1" ht="17.25" customHeight="1">
      <c r="B41" s="249"/>
      <c r="C41" s="252"/>
      <c r="D41" s="258"/>
      <c r="E41" s="251"/>
      <c r="F41" s="252"/>
      <c r="G41" s="286"/>
      <c r="H41" s="276"/>
      <c r="I41" s="275"/>
      <c r="J41" s="265"/>
      <c r="K41" s="266"/>
      <c r="L41" s="287"/>
      <c r="M41" s="268" t="s">
        <v>0</v>
      </c>
      <c r="N41" s="266" t="s">
        <v>205</v>
      </c>
      <c r="O41" s="288"/>
      <c r="P41" s="282" t="s">
        <v>107</v>
      </c>
      <c r="Q41" s="272" t="s">
        <v>219</v>
      </c>
      <c r="R41" s="22">
        <f t="shared" si="3"/>
        <v>0</v>
      </c>
      <c r="S41" s="273" t="s">
        <v>0</v>
      </c>
      <c r="T41" s="257"/>
      <c r="U41" s="257"/>
      <c r="V41" s="257"/>
      <c r="W41" s="257"/>
      <c r="X41" s="257"/>
      <c r="Y41" s="257"/>
      <c r="Z41" s="257"/>
      <c r="AA41" s="257"/>
      <c r="AB41" s="251"/>
    </row>
    <row r="42" spans="2:28" s="234" customFormat="1" ht="17.25" customHeight="1">
      <c r="B42" s="249"/>
      <c r="C42" s="252"/>
      <c r="D42" s="258"/>
      <c r="E42" s="251"/>
      <c r="F42" s="252"/>
      <c r="G42" s="257"/>
      <c r="H42" s="276"/>
      <c r="I42" s="275"/>
      <c r="J42" s="265"/>
      <c r="K42" s="266"/>
      <c r="L42" s="287"/>
      <c r="M42" s="268" t="s">
        <v>0</v>
      </c>
      <c r="N42" s="266" t="s">
        <v>205</v>
      </c>
      <c r="O42" s="288"/>
      <c r="P42" s="282" t="s">
        <v>107</v>
      </c>
      <c r="Q42" s="272" t="s">
        <v>216</v>
      </c>
      <c r="R42" s="22">
        <f t="shared" si="3"/>
        <v>0</v>
      </c>
      <c r="S42" s="273" t="s">
        <v>0</v>
      </c>
      <c r="T42" s="257"/>
      <c r="U42" s="257"/>
      <c r="V42" s="257"/>
      <c r="W42" s="257"/>
      <c r="X42" s="257"/>
      <c r="Y42" s="257"/>
      <c r="Z42" s="257"/>
      <c r="AA42" s="257"/>
      <c r="AB42" s="251"/>
    </row>
    <row r="43" spans="2:28" s="234" customFormat="1" ht="17.25" customHeight="1">
      <c r="B43" s="249"/>
      <c r="C43" s="252"/>
      <c r="D43" s="258"/>
      <c r="E43" s="251"/>
      <c r="F43" s="252"/>
      <c r="G43" s="257"/>
      <c r="H43" s="276"/>
      <c r="I43" s="275"/>
      <c r="J43" s="265"/>
      <c r="K43" s="266"/>
      <c r="L43" s="287"/>
      <c r="M43" s="268" t="s">
        <v>0</v>
      </c>
      <c r="N43" s="266" t="s">
        <v>207</v>
      </c>
      <c r="O43" s="288"/>
      <c r="P43" s="282" t="s">
        <v>107</v>
      </c>
      <c r="Q43" s="272" t="s">
        <v>216</v>
      </c>
      <c r="R43" s="22">
        <f t="shared" si="3"/>
        <v>0</v>
      </c>
      <c r="S43" s="273" t="s">
        <v>0</v>
      </c>
      <c r="T43" s="257"/>
      <c r="U43" s="257"/>
      <c r="V43" s="257"/>
      <c r="W43" s="257"/>
      <c r="X43" s="257"/>
      <c r="Y43" s="257"/>
      <c r="Z43" s="257"/>
      <c r="AA43" s="257"/>
      <c r="AB43" s="251"/>
    </row>
    <row r="44" spans="2:28" s="234" customFormat="1" ht="17.25" customHeight="1">
      <c r="B44" s="249"/>
      <c r="C44" s="252"/>
      <c r="D44" s="258"/>
      <c r="E44" s="252"/>
      <c r="F44" s="249"/>
      <c r="G44" s="257"/>
      <c r="H44" s="276"/>
      <c r="I44" s="275"/>
      <c r="J44" s="277"/>
      <c r="K44" s="233"/>
      <c r="L44" s="233"/>
      <c r="M44" s="233"/>
      <c r="N44" s="233"/>
      <c r="O44" s="233"/>
      <c r="P44" s="233"/>
      <c r="Q44" s="257"/>
      <c r="R44" s="257"/>
      <c r="S44" s="257"/>
      <c r="T44" s="257"/>
      <c r="U44" s="257"/>
      <c r="V44" s="257"/>
      <c r="W44" s="257"/>
      <c r="X44" s="257"/>
      <c r="Y44" s="257"/>
      <c r="Z44" s="257"/>
      <c r="AA44" s="257"/>
      <c r="AB44" s="251"/>
    </row>
    <row r="45" spans="2:28" s="234" customFormat="1" ht="17.25" customHeight="1">
      <c r="B45" s="249"/>
      <c r="C45" s="252"/>
      <c r="D45" s="250" t="s">
        <v>222</v>
      </c>
      <c r="E45" s="251"/>
      <c r="F45" s="252"/>
      <c r="G45" s="285">
        <f>SUM(R46:R52)</f>
        <v>0</v>
      </c>
      <c r="H45" s="276"/>
      <c r="I45" s="275"/>
      <c r="J45" s="261" t="s">
        <v>26</v>
      </c>
      <c r="K45" s="233"/>
      <c r="L45" s="261" t="s">
        <v>83</v>
      </c>
      <c r="M45" s="233"/>
      <c r="N45" s="233"/>
      <c r="O45" s="261" t="s">
        <v>106</v>
      </c>
      <c r="P45" s="233"/>
      <c r="Q45" s="257"/>
      <c r="R45" s="257"/>
      <c r="S45" s="257"/>
      <c r="T45" s="257"/>
      <c r="U45" s="257"/>
      <c r="V45" s="257"/>
      <c r="W45" s="257"/>
      <c r="X45" s="257"/>
      <c r="Y45" s="257"/>
      <c r="Z45" s="257"/>
      <c r="AA45" s="257"/>
      <c r="AB45" s="251"/>
    </row>
    <row r="46" spans="2:28" s="234" customFormat="1" ht="17.25" customHeight="1">
      <c r="B46" s="249"/>
      <c r="C46" s="252"/>
      <c r="D46" s="258"/>
      <c r="E46" s="251"/>
      <c r="F46" s="252"/>
      <c r="G46" s="286"/>
      <c r="H46" s="276"/>
      <c r="I46" s="275"/>
      <c r="J46" s="265"/>
      <c r="K46" s="266"/>
      <c r="L46" s="287"/>
      <c r="M46" s="268" t="s">
        <v>0</v>
      </c>
      <c r="N46" s="266" t="s">
        <v>203</v>
      </c>
      <c r="O46" s="288"/>
      <c r="P46" s="282" t="s">
        <v>107</v>
      </c>
      <c r="Q46" s="272" t="s">
        <v>216</v>
      </c>
      <c r="R46" s="22">
        <f>ROUNDDOWN(L46*O46,0)</f>
        <v>0</v>
      </c>
      <c r="S46" s="273" t="s">
        <v>0</v>
      </c>
      <c r="T46" s="257"/>
      <c r="U46" s="257"/>
      <c r="V46" s="257"/>
      <c r="W46" s="257"/>
      <c r="X46" s="257"/>
      <c r="Y46" s="257"/>
      <c r="Z46" s="257"/>
      <c r="AA46" s="257"/>
      <c r="AB46" s="251"/>
    </row>
    <row r="47" spans="2:28" s="234" customFormat="1" ht="17.25" customHeight="1">
      <c r="B47" s="249"/>
      <c r="C47" s="252"/>
      <c r="D47" s="258"/>
      <c r="E47" s="251"/>
      <c r="F47" s="252"/>
      <c r="G47" s="286"/>
      <c r="H47" s="276"/>
      <c r="I47" s="275"/>
      <c r="J47" s="265"/>
      <c r="K47" s="266"/>
      <c r="L47" s="287"/>
      <c r="M47" s="268" t="s">
        <v>0</v>
      </c>
      <c r="N47" s="266" t="s">
        <v>203</v>
      </c>
      <c r="O47" s="288"/>
      <c r="P47" s="282" t="s">
        <v>107</v>
      </c>
      <c r="Q47" s="272" t="s">
        <v>216</v>
      </c>
      <c r="R47" s="22">
        <f aca="true" t="shared" si="4" ref="R47:R52">ROUNDDOWN(L47*O47,0)</f>
        <v>0</v>
      </c>
      <c r="S47" s="273" t="s">
        <v>0</v>
      </c>
      <c r="T47" s="257"/>
      <c r="U47" s="257"/>
      <c r="V47" s="257"/>
      <c r="W47" s="257"/>
      <c r="X47" s="257"/>
      <c r="Y47" s="257"/>
      <c r="Z47" s="257"/>
      <c r="AA47" s="257"/>
      <c r="AB47" s="251"/>
    </row>
    <row r="48" spans="2:28" s="234" customFormat="1" ht="17.25" customHeight="1">
      <c r="B48" s="249"/>
      <c r="C48" s="252"/>
      <c r="D48" s="258"/>
      <c r="E48" s="251"/>
      <c r="F48" s="252"/>
      <c r="G48" s="286"/>
      <c r="H48" s="276"/>
      <c r="I48" s="275"/>
      <c r="J48" s="265"/>
      <c r="K48" s="266"/>
      <c r="L48" s="287"/>
      <c r="M48" s="268" t="s">
        <v>0</v>
      </c>
      <c r="N48" s="266" t="s">
        <v>203</v>
      </c>
      <c r="O48" s="288"/>
      <c r="P48" s="282" t="s">
        <v>107</v>
      </c>
      <c r="Q48" s="272" t="s">
        <v>216</v>
      </c>
      <c r="R48" s="22">
        <f t="shared" si="4"/>
        <v>0</v>
      </c>
      <c r="S48" s="273" t="s">
        <v>0</v>
      </c>
      <c r="T48" s="257"/>
      <c r="U48" s="257"/>
      <c r="V48" s="257"/>
      <c r="W48" s="257"/>
      <c r="X48" s="257"/>
      <c r="Y48" s="257"/>
      <c r="Z48" s="257"/>
      <c r="AA48" s="257"/>
      <c r="AB48" s="251"/>
    </row>
    <row r="49" spans="2:28" s="234" customFormat="1" ht="17.25" customHeight="1">
      <c r="B49" s="249"/>
      <c r="C49" s="252"/>
      <c r="D49" s="258"/>
      <c r="E49" s="251"/>
      <c r="F49" s="252"/>
      <c r="G49" s="286"/>
      <c r="H49" s="276"/>
      <c r="I49" s="275"/>
      <c r="J49" s="265"/>
      <c r="K49" s="266"/>
      <c r="L49" s="287"/>
      <c r="M49" s="268" t="s">
        <v>0</v>
      </c>
      <c r="N49" s="266" t="s">
        <v>205</v>
      </c>
      <c r="O49" s="288"/>
      <c r="P49" s="282" t="s">
        <v>107</v>
      </c>
      <c r="Q49" s="272" t="s">
        <v>216</v>
      </c>
      <c r="R49" s="22">
        <f t="shared" si="4"/>
        <v>0</v>
      </c>
      <c r="S49" s="273" t="s">
        <v>0</v>
      </c>
      <c r="T49" s="257"/>
      <c r="U49" s="257"/>
      <c r="V49" s="257"/>
      <c r="W49" s="257"/>
      <c r="X49" s="257"/>
      <c r="Y49" s="257"/>
      <c r="Z49" s="257"/>
      <c r="AA49" s="257"/>
      <c r="AB49" s="251"/>
    </row>
    <row r="50" spans="2:28" s="234" customFormat="1" ht="17.25" customHeight="1">
      <c r="B50" s="249"/>
      <c r="C50" s="252"/>
      <c r="D50" s="258"/>
      <c r="E50" s="251"/>
      <c r="F50" s="252"/>
      <c r="G50" s="286"/>
      <c r="H50" s="276"/>
      <c r="I50" s="275"/>
      <c r="J50" s="265"/>
      <c r="K50" s="266"/>
      <c r="L50" s="287"/>
      <c r="M50" s="268" t="s">
        <v>0</v>
      </c>
      <c r="N50" s="266" t="s">
        <v>205</v>
      </c>
      <c r="O50" s="288"/>
      <c r="P50" s="282" t="s">
        <v>107</v>
      </c>
      <c r="Q50" s="272" t="s">
        <v>219</v>
      </c>
      <c r="R50" s="22">
        <f t="shared" si="4"/>
        <v>0</v>
      </c>
      <c r="S50" s="273" t="s">
        <v>0</v>
      </c>
      <c r="T50" s="257"/>
      <c r="U50" s="257"/>
      <c r="V50" s="257"/>
      <c r="W50" s="257"/>
      <c r="X50" s="257"/>
      <c r="Y50" s="257"/>
      <c r="Z50" s="257"/>
      <c r="AA50" s="257"/>
      <c r="AB50" s="251"/>
    </row>
    <row r="51" spans="2:28" s="234" customFormat="1" ht="17.25" customHeight="1">
      <c r="B51" s="249"/>
      <c r="C51" s="252"/>
      <c r="D51" s="258"/>
      <c r="E51" s="251"/>
      <c r="F51" s="252"/>
      <c r="G51" s="257"/>
      <c r="H51" s="276"/>
      <c r="I51" s="275"/>
      <c r="J51" s="265"/>
      <c r="K51" s="266"/>
      <c r="L51" s="287"/>
      <c r="M51" s="268" t="s">
        <v>0</v>
      </c>
      <c r="N51" s="266" t="s">
        <v>205</v>
      </c>
      <c r="O51" s="288"/>
      <c r="P51" s="282" t="s">
        <v>107</v>
      </c>
      <c r="Q51" s="272" t="s">
        <v>219</v>
      </c>
      <c r="R51" s="22">
        <f t="shared" si="4"/>
        <v>0</v>
      </c>
      <c r="S51" s="273" t="s">
        <v>0</v>
      </c>
      <c r="T51" s="257"/>
      <c r="U51" s="257"/>
      <c r="V51" s="257"/>
      <c r="W51" s="257"/>
      <c r="X51" s="257"/>
      <c r="Y51" s="257"/>
      <c r="Z51" s="257"/>
      <c r="AA51" s="257"/>
      <c r="AB51" s="251"/>
    </row>
    <row r="52" spans="2:28" s="234" customFormat="1" ht="17.25" customHeight="1">
      <c r="B52" s="249"/>
      <c r="C52" s="252"/>
      <c r="D52" s="258"/>
      <c r="E52" s="251"/>
      <c r="F52" s="252"/>
      <c r="G52" s="257"/>
      <c r="H52" s="276"/>
      <c r="I52" s="275"/>
      <c r="J52" s="265"/>
      <c r="K52" s="266"/>
      <c r="L52" s="287"/>
      <c r="M52" s="268" t="s">
        <v>0</v>
      </c>
      <c r="N52" s="266" t="s">
        <v>205</v>
      </c>
      <c r="O52" s="288"/>
      <c r="P52" s="282" t="s">
        <v>107</v>
      </c>
      <c r="Q52" s="272" t="s">
        <v>216</v>
      </c>
      <c r="R52" s="22">
        <f t="shared" si="4"/>
        <v>0</v>
      </c>
      <c r="S52" s="273" t="s">
        <v>0</v>
      </c>
      <c r="T52" s="257"/>
      <c r="U52" s="257"/>
      <c r="V52" s="257"/>
      <c r="W52" s="257"/>
      <c r="X52" s="257"/>
      <c r="Y52" s="257"/>
      <c r="Z52" s="257"/>
      <c r="AA52" s="257"/>
      <c r="AB52" s="251"/>
    </row>
    <row r="53" spans="2:28" s="234" customFormat="1" ht="17.25" customHeight="1">
      <c r="B53" s="249"/>
      <c r="C53" s="252"/>
      <c r="D53" s="258"/>
      <c r="E53" s="251"/>
      <c r="F53" s="252"/>
      <c r="G53" s="257"/>
      <c r="H53" s="276"/>
      <c r="I53" s="275"/>
      <c r="J53" s="289"/>
      <c r="K53" s="290"/>
      <c r="L53" s="291"/>
      <c r="M53" s="292"/>
      <c r="N53" s="290"/>
      <c r="O53" s="293"/>
      <c r="P53" s="282"/>
      <c r="Q53" s="272"/>
      <c r="R53" s="22"/>
      <c r="S53" s="273"/>
      <c r="T53" s="257"/>
      <c r="U53" s="257"/>
      <c r="V53" s="257"/>
      <c r="W53" s="257"/>
      <c r="X53" s="257"/>
      <c r="Y53" s="257"/>
      <c r="Z53" s="257"/>
      <c r="AA53" s="257"/>
      <c r="AB53" s="251"/>
    </row>
    <row r="54" spans="2:28" s="234" customFormat="1" ht="17.25" customHeight="1">
      <c r="B54" s="249"/>
      <c r="C54" s="428" t="s">
        <v>223</v>
      </c>
      <c r="D54" s="428"/>
      <c r="E54" s="251"/>
      <c r="F54" s="252"/>
      <c r="G54" s="260">
        <f>SUM(X56:X60)</f>
        <v>0</v>
      </c>
      <c r="H54" s="254"/>
      <c r="I54" s="255"/>
      <c r="J54" s="271" t="s">
        <v>112</v>
      </c>
      <c r="K54" s="271"/>
      <c r="L54" s="271"/>
      <c r="M54" s="271"/>
      <c r="N54" s="271"/>
      <c r="O54" s="271"/>
      <c r="P54" s="271"/>
      <c r="Q54" s="271"/>
      <c r="R54" s="271"/>
      <c r="S54" s="271"/>
      <c r="T54" s="271"/>
      <c r="U54" s="271"/>
      <c r="V54" s="271"/>
      <c r="AB54" s="251"/>
    </row>
    <row r="55" spans="2:28" s="234" customFormat="1" ht="17.25" customHeight="1">
      <c r="B55" s="249"/>
      <c r="C55" s="258"/>
      <c r="D55" s="258"/>
      <c r="E55" s="251"/>
      <c r="F55" s="252"/>
      <c r="G55" s="264"/>
      <c r="H55" s="254"/>
      <c r="I55" s="255"/>
      <c r="J55" s="272" t="s">
        <v>68</v>
      </c>
      <c r="K55" s="271"/>
      <c r="L55" s="272" t="s">
        <v>83</v>
      </c>
      <c r="M55" s="271"/>
      <c r="N55" s="271"/>
      <c r="O55" s="272" t="s">
        <v>113</v>
      </c>
      <c r="P55" s="271"/>
      <c r="Q55" s="271"/>
      <c r="R55" s="272" t="s">
        <v>114</v>
      </c>
      <c r="S55" s="271"/>
      <c r="T55" s="271"/>
      <c r="U55" s="261" t="s">
        <v>111</v>
      </c>
      <c r="V55" s="233"/>
      <c r="AB55" s="251"/>
    </row>
    <row r="56" spans="2:28" s="234" customFormat="1" ht="17.25" customHeight="1">
      <c r="B56" s="249"/>
      <c r="C56" s="258"/>
      <c r="D56" s="258"/>
      <c r="E56" s="251"/>
      <c r="F56" s="252"/>
      <c r="G56" s="264"/>
      <c r="H56" s="254"/>
      <c r="I56" s="255"/>
      <c r="J56" s="265"/>
      <c r="K56" s="266"/>
      <c r="L56" s="294"/>
      <c r="M56" s="268" t="s">
        <v>0</v>
      </c>
      <c r="N56" s="266" t="s">
        <v>203</v>
      </c>
      <c r="O56" s="295"/>
      <c r="P56" s="269" t="s">
        <v>107</v>
      </c>
      <c r="Q56" s="266" t="s">
        <v>205</v>
      </c>
      <c r="R56" s="296"/>
      <c r="S56" s="270" t="s">
        <v>114</v>
      </c>
      <c r="T56" s="270" t="s">
        <v>216</v>
      </c>
      <c r="U56" s="296"/>
      <c r="V56" s="272" t="s">
        <v>4</v>
      </c>
      <c r="W56" s="272" t="s">
        <v>216</v>
      </c>
      <c r="X56" s="22">
        <f>ROUNDDOWN(L56*O56*R56*U56,0)</f>
        <v>0</v>
      </c>
      <c r="Y56" s="273" t="s">
        <v>0</v>
      </c>
      <c r="Z56" s="274"/>
      <c r="AB56" s="251"/>
    </row>
    <row r="57" spans="2:28" s="234" customFormat="1" ht="17.25" customHeight="1">
      <c r="B57" s="249"/>
      <c r="C57" s="258"/>
      <c r="D57" s="258"/>
      <c r="E57" s="251"/>
      <c r="F57" s="252"/>
      <c r="G57" s="264"/>
      <c r="H57" s="254"/>
      <c r="I57" s="255"/>
      <c r="J57" s="265"/>
      <c r="K57" s="266"/>
      <c r="L57" s="294"/>
      <c r="M57" s="268" t="s">
        <v>0</v>
      </c>
      <c r="N57" s="266" t="s">
        <v>205</v>
      </c>
      <c r="O57" s="295"/>
      <c r="P57" s="269" t="s">
        <v>107</v>
      </c>
      <c r="Q57" s="266" t="s">
        <v>205</v>
      </c>
      <c r="R57" s="296"/>
      <c r="S57" s="270" t="s">
        <v>114</v>
      </c>
      <c r="T57" s="270" t="s">
        <v>206</v>
      </c>
      <c r="U57" s="296"/>
      <c r="V57" s="272" t="s">
        <v>4</v>
      </c>
      <c r="W57" s="272" t="s">
        <v>206</v>
      </c>
      <c r="X57" s="22">
        <f>ROUNDDOWN(L57*O57*R57*U57,0)</f>
        <v>0</v>
      </c>
      <c r="Y57" s="273" t="s">
        <v>0</v>
      </c>
      <c r="Z57" s="274"/>
      <c r="AB57" s="251"/>
    </row>
    <row r="58" spans="2:28" s="234" customFormat="1" ht="17.25" customHeight="1">
      <c r="B58" s="249"/>
      <c r="C58" s="258"/>
      <c r="D58" s="258"/>
      <c r="E58" s="251"/>
      <c r="F58" s="252"/>
      <c r="G58" s="264"/>
      <c r="H58" s="254"/>
      <c r="I58" s="255"/>
      <c r="J58" s="265"/>
      <c r="K58" s="266"/>
      <c r="L58" s="294"/>
      <c r="M58" s="268" t="s">
        <v>0</v>
      </c>
      <c r="N58" s="266" t="s">
        <v>205</v>
      </c>
      <c r="O58" s="295"/>
      <c r="P58" s="269" t="s">
        <v>107</v>
      </c>
      <c r="Q58" s="266" t="s">
        <v>207</v>
      </c>
      <c r="R58" s="296"/>
      <c r="S58" s="270" t="s">
        <v>114</v>
      </c>
      <c r="T58" s="270" t="s">
        <v>206</v>
      </c>
      <c r="U58" s="296"/>
      <c r="V58" s="272" t="s">
        <v>4</v>
      </c>
      <c r="W58" s="272" t="s">
        <v>206</v>
      </c>
      <c r="X58" s="22">
        <f>ROUNDDOWN(L58*O58*R58*U58,0)</f>
        <v>0</v>
      </c>
      <c r="Y58" s="273" t="s">
        <v>0</v>
      </c>
      <c r="Z58" s="274"/>
      <c r="AB58" s="251"/>
    </row>
    <row r="59" spans="2:28" s="234" customFormat="1" ht="17.25" customHeight="1">
      <c r="B59" s="249"/>
      <c r="C59" s="258"/>
      <c r="D59" s="258"/>
      <c r="E59" s="251"/>
      <c r="F59" s="252"/>
      <c r="G59" s="264"/>
      <c r="H59" s="254"/>
      <c r="I59" s="255"/>
      <c r="J59" s="265"/>
      <c r="K59" s="266"/>
      <c r="L59" s="294"/>
      <c r="M59" s="268" t="s">
        <v>0</v>
      </c>
      <c r="N59" s="266" t="s">
        <v>205</v>
      </c>
      <c r="O59" s="295"/>
      <c r="P59" s="269" t="s">
        <v>107</v>
      </c>
      <c r="Q59" s="266" t="s">
        <v>207</v>
      </c>
      <c r="R59" s="296"/>
      <c r="S59" s="270" t="s">
        <v>114</v>
      </c>
      <c r="T59" s="270" t="s">
        <v>206</v>
      </c>
      <c r="U59" s="296"/>
      <c r="V59" s="272" t="s">
        <v>4</v>
      </c>
      <c r="W59" s="272" t="s">
        <v>206</v>
      </c>
      <c r="X59" s="22">
        <f>ROUNDDOWN(L59*O59*R59*U59,0)</f>
        <v>0</v>
      </c>
      <c r="Y59" s="273" t="s">
        <v>0</v>
      </c>
      <c r="Z59" s="274"/>
      <c r="AB59" s="251"/>
    </row>
    <row r="60" spans="2:28" s="234" customFormat="1" ht="17.25" customHeight="1">
      <c r="B60" s="249"/>
      <c r="C60" s="258"/>
      <c r="D60" s="258"/>
      <c r="E60" s="251"/>
      <c r="F60" s="252"/>
      <c r="G60" s="264"/>
      <c r="H60" s="254"/>
      <c r="I60" s="255"/>
      <c r="J60" s="265"/>
      <c r="K60" s="266"/>
      <c r="L60" s="294"/>
      <c r="M60" s="268" t="s">
        <v>0</v>
      </c>
      <c r="N60" s="266" t="s">
        <v>207</v>
      </c>
      <c r="O60" s="295"/>
      <c r="P60" s="269" t="s">
        <v>107</v>
      </c>
      <c r="Q60" s="266" t="s">
        <v>218</v>
      </c>
      <c r="R60" s="296"/>
      <c r="S60" s="270" t="s">
        <v>114</v>
      </c>
      <c r="T60" s="270" t="s">
        <v>224</v>
      </c>
      <c r="U60" s="296"/>
      <c r="V60" s="272" t="s">
        <v>4</v>
      </c>
      <c r="W60" s="272" t="s">
        <v>213</v>
      </c>
      <c r="X60" s="22">
        <f>ROUNDDOWN(L60*O60*R60*U60,0)</f>
        <v>0</v>
      </c>
      <c r="Y60" s="273" t="s">
        <v>0</v>
      </c>
      <c r="Z60" s="274"/>
      <c r="AB60" s="251"/>
    </row>
    <row r="61" spans="2:28" s="234" customFormat="1" ht="17.25" customHeight="1">
      <c r="B61" s="249"/>
      <c r="C61" s="258"/>
      <c r="D61" s="258"/>
      <c r="E61" s="251"/>
      <c r="F61" s="252"/>
      <c r="G61" s="264"/>
      <c r="H61" s="254"/>
      <c r="I61" s="255"/>
      <c r="J61" s="297"/>
      <c r="K61" s="284"/>
      <c r="L61" s="264"/>
      <c r="M61" s="284"/>
      <c r="N61" s="284"/>
      <c r="O61" s="298"/>
      <c r="P61" s="297"/>
      <c r="Q61" s="284"/>
      <c r="R61" s="299"/>
      <c r="S61" s="274"/>
      <c r="T61" s="274"/>
      <c r="U61" s="274"/>
      <c r="V61" s="274"/>
      <c r="W61" s="274"/>
      <c r="X61" s="274"/>
      <c r="Y61" s="274"/>
      <c r="Z61" s="274"/>
      <c r="AA61" s="21"/>
      <c r="AB61" s="251"/>
    </row>
    <row r="62" spans="2:28" s="234" customFormat="1" ht="17.25" customHeight="1">
      <c r="B62" s="249"/>
      <c r="C62" s="428" t="s">
        <v>99</v>
      </c>
      <c r="D62" s="428"/>
      <c r="E62" s="251"/>
      <c r="F62" s="252"/>
      <c r="G62" s="260">
        <f>SUM(AA64:AA68)</f>
        <v>0</v>
      </c>
      <c r="H62" s="254"/>
      <c r="I62" s="255"/>
      <c r="J62" s="300" t="s">
        <v>115</v>
      </c>
      <c r="K62" s="300"/>
      <c r="L62" s="260"/>
      <c r="M62" s="300"/>
      <c r="N62" s="300"/>
      <c r="O62" s="301"/>
      <c r="P62" s="302"/>
      <c r="Q62" s="300"/>
      <c r="R62" s="303"/>
      <c r="S62" s="272"/>
      <c r="T62" s="272"/>
      <c r="U62" s="272"/>
      <c r="V62" s="272"/>
      <c r="W62" s="272"/>
      <c r="X62" s="272"/>
      <c r="Y62" s="272"/>
      <c r="Z62" s="272"/>
      <c r="AA62" s="22"/>
      <c r="AB62" s="278"/>
    </row>
    <row r="63" spans="2:28" s="234" customFormat="1" ht="17.25" customHeight="1">
      <c r="B63" s="249"/>
      <c r="C63" s="258"/>
      <c r="D63" s="258"/>
      <c r="E63" s="251"/>
      <c r="F63" s="252"/>
      <c r="G63" s="264"/>
      <c r="H63" s="254"/>
      <c r="I63" s="255"/>
      <c r="J63" s="272" t="s">
        <v>68</v>
      </c>
      <c r="K63" s="271"/>
      <c r="L63" s="272" t="s">
        <v>83</v>
      </c>
      <c r="M63" s="271"/>
      <c r="N63" s="271"/>
      <c r="O63" s="272" t="s">
        <v>116</v>
      </c>
      <c r="P63" s="271"/>
      <c r="Q63" s="271"/>
      <c r="R63" s="272" t="s">
        <v>117</v>
      </c>
      <c r="S63" s="271"/>
      <c r="T63" s="271"/>
      <c r="U63" s="261" t="s">
        <v>114</v>
      </c>
      <c r="V63" s="272"/>
      <c r="W63" s="272"/>
      <c r="X63" s="272" t="s">
        <v>111</v>
      </c>
      <c r="Y63" s="272"/>
      <c r="Z63" s="272"/>
      <c r="AA63" s="22"/>
      <c r="AB63" s="278"/>
    </row>
    <row r="64" spans="2:28" s="234" customFormat="1" ht="17.25" customHeight="1">
      <c r="B64" s="249"/>
      <c r="C64" s="258"/>
      <c r="D64" s="258"/>
      <c r="E64" s="251"/>
      <c r="F64" s="252"/>
      <c r="G64" s="264"/>
      <c r="H64" s="254"/>
      <c r="I64" s="255"/>
      <c r="J64" s="265"/>
      <c r="K64" s="266"/>
      <c r="L64" s="294"/>
      <c r="M64" s="268" t="s">
        <v>0</v>
      </c>
      <c r="N64" s="266" t="s">
        <v>212</v>
      </c>
      <c r="O64" s="295"/>
      <c r="P64" s="269" t="s">
        <v>90</v>
      </c>
      <c r="Q64" s="266" t="s">
        <v>212</v>
      </c>
      <c r="R64" s="296"/>
      <c r="S64" s="270" t="s">
        <v>90</v>
      </c>
      <c r="T64" s="270" t="s">
        <v>212</v>
      </c>
      <c r="U64" s="296"/>
      <c r="V64" s="270" t="s">
        <v>114</v>
      </c>
      <c r="W64" s="270" t="s">
        <v>210</v>
      </c>
      <c r="X64" s="304"/>
      <c r="Y64" s="272" t="s">
        <v>4</v>
      </c>
      <c r="Z64" s="272" t="s">
        <v>213</v>
      </c>
      <c r="AA64" s="22">
        <f>ROUNDDOWN(L64*O64*R64*U64*X64,0)</f>
        <v>0</v>
      </c>
      <c r="AB64" s="305" t="s">
        <v>0</v>
      </c>
    </row>
    <row r="65" spans="2:28" s="234" customFormat="1" ht="17.25" customHeight="1">
      <c r="B65" s="249"/>
      <c r="C65" s="258"/>
      <c r="D65" s="258"/>
      <c r="E65" s="251"/>
      <c r="F65" s="252"/>
      <c r="G65" s="264"/>
      <c r="H65" s="254"/>
      <c r="I65" s="255"/>
      <c r="J65" s="265"/>
      <c r="K65" s="266"/>
      <c r="L65" s="294"/>
      <c r="M65" s="268" t="s">
        <v>0</v>
      </c>
      <c r="N65" s="266" t="s">
        <v>212</v>
      </c>
      <c r="O65" s="295"/>
      <c r="P65" s="269" t="s">
        <v>90</v>
      </c>
      <c r="Q65" s="266" t="s">
        <v>225</v>
      </c>
      <c r="R65" s="296"/>
      <c r="S65" s="270" t="s">
        <v>90</v>
      </c>
      <c r="T65" s="270" t="s">
        <v>225</v>
      </c>
      <c r="U65" s="296"/>
      <c r="V65" s="270" t="s">
        <v>114</v>
      </c>
      <c r="W65" s="270" t="s">
        <v>225</v>
      </c>
      <c r="X65" s="304"/>
      <c r="Y65" s="272" t="s">
        <v>4</v>
      </c>
      <c r="Z65" s="272" t="s">
        <v>213</v>
      </c>
      <c r="AA65" s="22">
        <f>ROUNDDOWN(L65*O65*R65*U65*X65,0)</f>
        <v>0</v>
      </c>
      <c r="AB65" s="305" t="s">
        <v>0</v>
      </c>
    </row>
    <row r="66" spans="2:28" s="234" customFormat="1" ht="17.25" customHeight="1">
      <c r="B66" s="249"/>
      <c r="C66" s="258"/>
      <c r="D66" s="258"/>
      <c r="E66" s="251"/>
      <c r="F66" s="252"/>
      <c r="G66" s="264"/>
      <c r="H66" s="254"/>
      <c r="I66" s="255"/>
      <c r="J66" s="265"/>
      <c r="K66" s="266"/>
      <c r="L66" s="294"/>
      <c r="M66" s="268" t="s">
        <v>0</v>
      </c>
      <c r="N66" s="266" t="s">
        <v>225</v>
      </c>
      <c r="O66" s="295"/>
      <c r="P66" s="269" t="s">
        <v>90</v>
      </c>
      <c r="Q66" s="266" t="s">
        <v>207</v>
      </c>
      <c r="R66" s="296"/>
      <c r="S66" s="270" t="s">
        <v>90</v>
      </c>
      <c r="T66" s="270" t="s">
        <v>205</v>
      </c>
      <c r="U66" s="296"/>
      <c r="V66" s="270" t="s">
        <v>114</v>
      </c>
      <c r="W66" s="270" t="s">
        <v>225</v>
      </c>
      <c r="X66" s="304"/>
      <c r="Y66" s="272" t="s">
        <v>4</v>
      </c>
      <c r="Z66" s="272" t="s">
        <v>226</v>
      </c>
      <c r="AA66" s="22">
        <f>ROUNDDOWN(L66*O66*R66*U66*X66,0)</f>
        <v>0</v>
      </c>
      <c r="AB66" s="305" t="s">
        <v>0</v>
      </c>
    </row>
    <row r="67" spans="2:28" s="234" customFormat="1" ht="17.25" customHeight="1">
      <c r="B67" s="249"/>
      <c r="C67" s="258"/>
      <c r="D67" s="258"/>
      <c r="E67" s="251"/>
      <c r="F67" s="252"/>
      <c r="G67" s="264"/>
      <c r="H67" s="254"/>
      <c r="I67" s="255"/>
      <c r="J67" s="265"/>
      <c r="K67" s="266"/>
      <c r="L67" s="294"/>
      <c r="M67" s="268" t="s">
        <v>0</v>
      </c>
      <c r="N67" s="266" t="s">
        <v>205</v>
      </c>
      <c r="O67" s="295"/>
      <c r="P67" s="269" t="s">
        <v>90</v>
      </c>
      <c r="Q67" s="266" t="s">
        <v>225</v>
      </c>
      <c r="R67" s="296"/>
      <c r="S67" s="270" t="s">
        <v>90</v>
      </c>
      <c r="T67" s="270" t="s">
        <v>225</v>
      </c>
      <c r="U67" s="296"/>
      <c r="V67" s="270" t="s">
        <v>114</v>
      </c>
      <c r="W67" s="270" t="s">
        <v>210</v>
      </c>
      <c r="X67" s="304"/>
      <c r="Y67" s="272" t="s">
        <v>4</v>
      </c>
      <c r="Z67" s="272" t="s">
        <v>226</v>
      </c>
      <c r="AA67" s="22">
        <f>ROUNDDOWN(L67*O67*R67*U67*X67,0)</f>
        <v>0</v>
      </c>
      <c r="AB67" s="305" t="s">
        <v>0</v>
      </c>
    </row>
    <row r="68" spans="2:28" s="234" customFormat="1" ht="17.25" customHeight="1">
      <c r="B68" s="249"/>
      <c r="C68" s="258"/>
      <c r="D68" s="258"/>
      <c r="E68" s="251"/>
      <c r="F68" s="252"/>
      <c r="G68" s="264"/>
      <c r="H68" s="254"/>
      <c r="I68" s="255"/>
      <c r="J68" s="265"/>
      <c r="K68" s="266"/>
      <c r="L68" s="294"/>
      <c r="M68" s="268" t="s">
        <v>0</v>
      </c>
      <c r="N68" s="266" t="s">
        <v>225</v>
      </c>
      <c r="O68" s="295"/>
      <c r="P68" s="269" t="s">
        <v>90</v>
      </c>
      <c r="Q68" s="266" t="s">
        <v>225</v>
      </c>
      <c r="R68" s="296"/>
      <c r="S68" s="270" t="s">
        <v>90</v>
      </c>
      <c r="T68" s="270" t="s">
        <v>225</v>
      </c>
      <c r="U68" s="296"/>
      <c r="V68" s="270" t="s">
        <v>114</v>
      </c>
      <c r="W68" s="270" t="s">
        <v>225</v>
      </c>
      <c r="X68" s="304"/>
      <c r="Y68" s="272" t="s">
        <v>4</v>
      </c>
      <c r="Z68" s="272" t="s">
        <v>226</v>
      </c>
      <c r="AA68" s="22">
        <f>ROUNDDOWN(L68*O68*R68*U68*X68,0)</f>
        <v>0</v>
      </c>
      <c r="AB68" s="305" t="s">
        <v>0</v>
      </c>
    </row>
    <row r="69" spans="2:28" s="234" customFormat="1" ht="17.25" customHeight="1">
      <c r="B69" s="249"/>
      <c r="C69" s="428"/>
      <c r="D69" s="428"/>
      <c r="E69" s="251"/>
      <c r="F69" s="252"/>
      <c r="G69" s="306"/>
      <c r="H69" s="254"/>
      <c r="I69" s="255"/>
      <c r="J69" s="256"/>
      <c r="K69" s="256"/>
      <c r="L69" s="284"/>
      <c r="M69" s="256"/>
      <c r="N69" s="256"/>
      <c r="O69" s="297"/>
      <c r="P69" s="297"/>
      <c r="R69" s="307"/>
      <c r="S69" s="307"/>
      <c r="T69" s="297"/>
      <c r="U69" s="297"/>
      <c r="V69" s="297"/>
      <c r="W69" s="297"/>
      <c r="X69" s="297"/>
      <c r="Y69" s="297"/>
      <c r="Z69" s="297"/>
      <c r="AA69" s="21"/>
      <c r="AB69" s="251"/>
    </row>
    <row r="70" spans="2:28" s="234" customFormat="1" ht="17.25" customHeight="1">
      <c r="B70" s="249"/>
      <c r="C70" s="258"/>
      <c r="D70" s="258"/>
      <c r="E70" s="251"/>
      <c r="F70" s="252"/>
      <c r="G70" s="308"/>
      <c r="H70" s="254"/>
      <c r="I70" s="255"/>
      <c r="J70" s="272" t="s">
        <v>68</v>
      </c>
      <c r="K70" s="256"/>
      <c r="L70" s="309" t="s">
        <v>83</v>
      </c>
      <c r="M70" s="256"/>
      <c r="N70" s="256"/>
      <c r="O70" s="310" t="s">
        <v>227</v>
      </c>
      <c r="P70" s="297"/>
      <c r="R70" s="307"/>
      <c r="S70" s="307"/>
      <c r="T70" s="297"/>
      <c r="U70" s="297"/>
      <c r="V70" s="297"/>
      <c r="W70" s="297"/>
      <c r="X70" s="297"/>
      <c r="Y70" s="297"/>
      <c r="Z70" s="297"/>
      <c r="AA70" s="21"/>
      <c r="AB70" s="251"/>
    </row>
    <row r="71" spans="2:28" s="234" customFormat="1" ht="17.25" customHeight="1">
      <c r="B71" s="249"/>
      <c r="C71" s="428" t="s">
        <v>228</v>
      </c>
      <c r="D71" s="428"/>
      <c r="E71" s="251"/>
      <c r="F71" s="252"/>
      <c r="G71" s="260">
        <f>SUM(R71:R75)</f>
        <v>0</v>
      </c>
      <c r="H71" s="254"/>
      <c r="I71" s="255"/>
      <c r="J71" s="311"/>
      <c r="K71" s="266"/>
      <c r="L71" s="294"/>
      <c r="M71" s="268" t="s">
        <v>0</v>
      </c>
      <c r="N71" s="268" t="s">
        <v>229</v>
      </c>
      <c r="O71" s="295"/>
      <c r="P71" s="269"/>
      <c r="Q71" s="270" t="s">
        <v>213</v>
      </c>
      <c r="R71" s="22">
        <f>ROUNDDOWN(L71*O71,0)</f>
        <v>0</v>
      </c>
      <c r="S71" s="273" t="s">
        <v>0</v>
      </c>
      <c r="U71" s="312"/>
      <c r="V71" s="312"/>
      <c r="W71" s="312"/>
      <c r="X71" s="312"/>
      <c r="Y71" s="312"/>
      <c r="Z71" s="312"/>
      <c r="AA71" s="21"/>
      <c r="AB71" s="251"/>
    </row>
    <row r="72" spans="2:28" s="234" customFormat="1" ht="17.25" customHeight="1">
      <c r="B72" s="249"/>
      <c r="C72" s="252"/>
      <c r="E72" s="251"/>
      <c r="F72" s="252"/>
      <c r="G72" s="264"/>
      <c r="H72" s="254"/>
      <c r="I72" s="255"/>
      <c r="J72" s="311"/>
      <c r="K72" s="266"/>
      <c r="L72" s="294"/>
      <c r="M72" s="268" t="s">
        <v>0</v>
      </c>
      <c r="N72" s="268" t="s">
        <v>207</v>
      </c>
      <c r="O72" s="295"/>
      <c r="P72" s="269"/>
      <c r="Q72" s="270" t="s">
        <v>206</v>
      </c>
      <c r="R72" s="22">
        <f>ROUNDDOWN(L72*O72,0)</f>
        <v>0</v>
      </c>
      <c r="S72" s="273" t="s">
        <v>0</v>
      </c>
      <c r="U72" s="312"/>
      <c r="V72" s="312"/>
      <c r="W72" s="312"/>
      <c r="X72" s="312"/>
      <c r="Y72" s="312"/>
      <c r="Z72" s="312"/>
      <c r="AA72" s="21"/>
      <c r="AB72" s="251"/>
    </row>
    <row r="73" spans="2:28" s="234" customFormat="1" ht="17.25" customHeight="1">
      <c r="B73" s="249"/>
      <c r="C73" s="252"/>
      <c r="D73" s="258"/>
      <c r="E73" s="251"/>
      <c r="F73" s="252"/>
      <c r="G73" s="264"/>
      <c r="H73" s="254"/>
      <c r="I73" s="255"/>
      <c r="J73" s="311"/>
      <c r="K73" s="266"/>
      <c r="L73" s="294"/>
      <c r="M73" s="268" t="s">
        <v>0</v>
      </c>
      <c r="N73" s="268" t="s">
        <v>225</v>
      </c>
      <c r="O73" s="295"/>
      <c r="P73" s="269"/>
      <c r="Q73" s="270" t="s">
        <v>226</v>
      </c>
      <c r="R73" s="22">
        <f>ROUNDDOWN(L73*O73,0)</f>
        <v>0</v>
      </c>
      <c r="S73" s="273" t="s">
        <v>0</v>
      </c>
      <c r="U73" s="312"/>
      <c r="V73" s="312"/>
      <c r="W73" s="312"/>
      <c r="X73" s="312"/>
      <c r="Y73" s="312"/>
      <c r="Z73" s="312"/>
      <c r="AA73" s="21"/>
      <c r="AB73" s="251"/>
    </row>
    <row r="74" spans="2:28" s="234" customFormat="1" ht="17.25" customHeight="1">
      <c r="B74" s="249"/>
      <c r="C74" s="252"/>
      <c r="D74" s="258"/>
      <c r="E74" s="251"/>
      <c r="F74" s="252"/>
      <c r="G74" s="264"/>
      <c r="H74" s="254"/>
      <c r="I74" s="255"/>
      <c r="J74" s="311"/>
      <c r="K74" s="266"/>
      <c r="L74" s="294"/>
      <c r="M74" s="268" t="s">
        <v>0</v>
      </c>
      <c r="N74" s="268" t="s">
        <v>205</v>
      </c>
      <c r="O74" s="295"/>
      <c r="P74" s="269"/>
      <c r="Q74" s="270" t="s">
        <v>216</v>
      </c>
      <c r="R74" s="22">
        <f>ROUNDDOWN(L74*O74,0)</f>
        <v>0</v>
      </c>
      <c r="S74" s="273" t="s">
        <v>0</v>
      </c>
      <c r="U74" s="312"/>
      <c r="V74" s="312"/>
      <c r="W74" s="312"/>
      <c r="X74" s="312"/>
      <c r="Y74" s="312"/>
      <c r="Z74" s="312"/>
      <c r="AA74" s="21"/>
      <c r="AB74" s="251"/>
    </row>
    <row r="75" spans="2:28" s="234" customFormat="1" ht="17.25" customHeight="1">
      <c r="B75" s="249"/>
      <c r="C75" s="252"/>
      <c r="D75" s="258"/>
      <c r="E75" s="251"/>
      <c r="F75" s="252"/>
      <c r="G75" s="264"/>
      <c r="H75" s="254"/>
      <c r="I75" s="255"/>
      <c r="J75" s="311"/>
      <c r="K75" s="266"/>
      <c r="L75" s="294"/>
      <c r="M75" s="268" t="s">
        <v>0</v>
      </c>
      <c r="N75" s="268" t="s">
        <v>205</v>
      </c>
      <c r="O75" s="295"/>
      <c r="P75" s="269"/>
      <c r="Q75" s="270" t="s">
        <v>216</v>
      </c>
      <c r="R75" s="22">
        <f>ROUNDDOWN(L75*O75,0)</f>
        <v>0</v>
      </c>
      <c r="S75" s="273" t="s">
        <v>0</v>
      </c>
      <c r="U75" s="312"/>
      <c r="V75" s="312"/>
      <c r="W75" s="312"/>
      <c r="X75" s="312"/>
      <c r="Y75" s="312"/>
      <c r="Z75" s="312"/>
      <c r="AA75" s="21"/>
      <c r="AB75" s="251"/>
    </row>
    <row r="76" spans="2:28" s="234" customFormat="1" ht="17.25" customHeight="1">
      <c r="B76" s="249"/>
      <c r="C76" s="252"/>
      <c r="D76" s="258"/>
      <c r="E76" s="251"/>
      <c r="F76" s="252"/>
      <c r="G76" s="264"/>
      <c r="H76" s="254"/>
      <c r="I76" s="255"/>
      <c r="J76" s="313"/>
      <c r="K76" s="314"/>
      <c r="L76" s="315"/>
      <c r="M76" s="314"/>
      <c r="N76" s="314"/>
      <c r="O76" s="316"/>
      <c r="P76" s="317"/>
      <c r="Q76" s="314"/>
      <c r="R76" s="318"/>
      <c r="S76" s="312"/>
      <c r="T76" s="312"/>
      <c r="U76" s="312"/>
      <c r="V76" s="312"/>
      <c r="W76" s="312"/>
      <c r="X76" s="312"/>
      <c r="Y76" s="312"/>
      <c r="Z76" s="312"/>
      <c r="AA76" s="21"/>
      <c r="AB76" s="251"/>
    </row>
    <row r="77" spans="2:28" s="234" customFormat="1" ht="17.25" customHeight="1">
      <c r="B77" s="249"/>
      <c r="C77" s="428" t="s">
        <v>23</v>
      </c>
      <c r="D77" s="428"/>
      <c r="E77" s="251"/>
      <c r="F77" s="252"/>
      <c r="G77" s="260">
        <f>SUM(R77:R81)</f>
        <v>0</v>
      </c>
      <c r="H77" s="254"/>
      <c r="I77" s="255"/>
      <c r="J77" s="311"/>
      <c r="K77" s="266"/>
      <c r="L77" s="294"/>
      <c r="M77" s="268" t="s">
        <v>0</v>
      </c>
      <c r="N77" s="268" t="s">
        <v>229</v>
      </c>
      <c r="O77" s="295"/>
      <c r="P77" s="269" t="s">
        <v>118</v>
      </c>
      <c r="Q77" s="270" t="s">
        <v>230</v>
      </c>
      <c r="R77" s="22">
        <f>ROUNDDOWN(L77*O77,0)</f>
        <v>0</v>
      </c>
      <c r="S77" s="273" t="s">
        <v>0</v>
      </c>
      <c r="U77" s="312"/>
      <c r="V77" s="312"/>
      <c r="W77" s="312"/>
      <c r="X77" s="312"/>
      <c r="Y77" s="312"/>
      <c r="Z77" s="312"/>
      <c r="AA77" s="21"/>
      <c r="AB77" s="251"/>
    </row>
    <row r="78" spans="2:28" s="234" customFormat="1" ht="17.25" customHeight="1">
      <c r="B78" s="249"/>
      <c r="C78" s="252"/>
      <c r="E78" s="251"/>
      <c r="F78" s="252"/>
      <c r="G78" s="264"/>
      <c r="H78" s="254"/>
      <c r="I78" s="255"/>
      <c r="J78" s="311"/>
      <c r="K78" s="266"/>
      <c r="L78" s="294"/>
      <c r="M78" s="268" t="s">
        <v>0</v>
      </c>
      <c r="N78" s="268" t="s">
        <v>207</v>
      </c>
      <c r="O78" s="295"/>
      <c r="P78" s="269" t="s">
        <v>118</v>
      </c>
      <c r="Q78" s="270" t="s">
        <v>230</v>
      </c>
      <c r="R78" s="22">
        <f>ROUNDDOWN(L78*O78,0)</f>
        <v>0</v>
      </c>
      <c r="S78" s="273" t="s">
        <v>0</v>
      </c>
      <c r="U78" s="312"/>
      <c r="V78" s="312"/>
      <c r="W78" s="312"/>
      <c r="X78" s="312"/>
      <c r="Y78" s="312"/>
      <c r="Z78" s="312"/>
      <c r="AA78" s="21"/>
      <c r="AB78" s="251"/>
    </row>
    <row r="79" spans="2:28" s="234" customFormat="1" ht="17.25" customHeight="1">
      <c r="B79" s="249"/>
      <c r="C79" s="252"/>
      <c r="D79" s="258"/>
      <c r="E79" s="251"/>
      <c r="F79" s="252"/>
      <c r="G79" s="264"/>
      <c r="H79" s="254"/>
      <c r="I79" s="255"/>
      <c r="J79" s="311"/>
      <c r="K79" s="266"/>
      <c r="L79" s="294"/>
      <c r="M79" s="268" t="s">
        <v>0</v>
      </c>
      <c r="N79" s="268" t="s">
        <v>231</v>
      </c>
      <c r="O79" s="295"/>
      <c r="P79" s="269" t="s">
        <v>118</v>
      </c>
      <c r="Q79" s="270" t="s">
        <v>140</v>
      </c>
      <c r="R79" s="22">
        <f>ROUNDDOWN(L79*O79,0)</f>
        <v>0</v>
      </c>
      <c r="S79" s="273" t="s">
        <v>0</v>
      </c>
      <c r="U79" s="312"/>
      <c r="V79" s="312"/>
      <c r="W79" s="312"/>
      <c r="X79" s="312"/>
      <c r="Y79" s="312"/>
      <c r="Z79" s="312"/>
      <c r="AA79" s="21"/>
      <c r="AB79" s="251"/>
    </row>
    <row r="80" spans="2:28" s="234" customFormat="1" ht="17.25" customHeight="1">
      <c r="B80" s="249"/>
      <c r="C80" s="252"/>
      <c r="D80" s="258"/>
      <c r="E80" s="251"/>
      <c r="F80" s="252"/>
      <c r="G80" s="264"/>
      <c r="H80" s="254"/>
      <c r="I80" s="255"/>
      <c r="J80" s="311"/>
      <c r="K80" s="266"/>
      <c r="L80" s="294"/>
      <c r="M80" s="268" t="s">
        <v>0</v>
      </c>
      <c r="N80" s="268" t="s">
        <v>100</v>
      </c>
      <c r="O80" s="295"/>
      <c r="P80" s="269" t="s">
        <v>118</v>
      </c>
      <c r="Q80" s="270" t="s">
        <v>232</v>
      </c>
      <c r="R80" s="22">
        <f>ROUNDDOWN(L80*O80,0)</f>
        <v>0</v>
      </c>
      <c r="S80" s="273" t="s">
        <v>0</v>
      </c>
      <c r="U80" s="312"/>
      <c r="V80" s="312"/>
      <c r="W80" s="312"/>
      <c r="X80" s="312"/>
      <c r="Y80" s="312"/>
      <c r="Z80" s="312"/>
      <c r="AA80" s="21"/>
      <c r="AB80" s="251"/>
    </row>
    <row r="81" spans="2:28" s="234" customFormat="1" ht="17.25" customHeight="1">
      <c r="B81" s="249"/>
      <c r="C81" s="252"/>
      <c r="D81" s="258"/>
      <c r="E81" s="251"/>
      <c r="F81" s="252"/>
      <c r="G81" s="264"/>
      <c r="H81" s="254"/>
      <c r="I81" s="255"/>
      <c r="J81" s="311"/>
      <c r="K81" s="266"/>
      <c r="L81" s="294"/>
      <c r="M81" s="268" t="s">
        <v>0</v>
      </c>
      <c r="N81" s="268" t="s">
        <v>100</v>
      </c>
      <c r="O81" s="295"/>
      <c r="P81" s="269" t="s">
        <v>118</v>
      </c>
      <c r="Q81" s="270" t="s">
        <v>140</v>
      </c>
      <c r="R81" s="22">
        <f>ROUNDDOWN(L81*O81,0)</f>
        <v>0</v>
      </c>
      <c r="S81" s="273" t="s">
        <v>0</v>
      </c>
      <c r="U81" s="312"/>
      <c r="V81" s="312"/>
      <c r="W81" s="312"/>
      <c r="X81" s="312"/>
      <c r="Y81" s="312"/>
      <c r="Z81" s="312"/>
      <c r="AA81" s="21"/>
      <c r="AB81" s="251"/>
    </row>
    <row r="82" spans="2:28" s="234" customFormat="1" ht="17.25" customHeight="1">
      <c r="B82" s="249"/>
      <c r="C82" s="252"/>
      <c r="D82" s="258"/>
      <c r="E82" s="251"/>
      <c r="F82" s="252"/>
      <c r="G82" s="264"/>
      <c r="H82" s="254"/>
      <c r="I82" s="255"/>
      <c r="J82" s="313"/>
      <c r="K82" s="314"/>
      <c r="L82" s="315"/>
      <c r="M82" s="314"/>
      <c r="N82" s="314"/>
      <c r="O82" s="316"/>
      <c r="P82" s="317"/>
      <c r="Q82" s="314"/>
      <c r="R82" s="318"/>
      <c r="S82" s="312"/>
      <c r="T82" s="312"/>
      <c r="U82" s="312"/>
      <c r="V82" s="312"/>
      <c r="W82" s="312"/>
      <c r="X82" s="312"/>
      <c r="Y82" s="312"/>
      <c r="Z82" s="312"/>
      <c r="AA82" s="21"/>
      <c r="AB82" s="251"/>
    </row>
    <row r="83" spans="2:28" s="234" customFormat="1" ht="17.25" customHeight="1">
      <c r="B83" s="249"/>
      <c r="C83" s="428" t="s">
        <v>21</v>
      </c>
      <c r="D83" s="428"/>
      <c r="E83" s="251"/>
      <c r="F83" s="252"/>
      <c r="G83" s="260">
        <f>SUM(R83:R87)</f>
        <v>0</v>
      </c>
      <c r="H83" s="254"/>
      <c r="I83" s="255"/>
      <c r="J83" s="311"/>
      <c r="K83" s="266"/>
      <c r="L83" s="294"/>
      <c r="M83" s="268" t="s">
        <v>0</v>
      </c>
      <c r="N83" s="268" t="s">
        <v>100</v>
      </c>
      <c r="O83" s="295"/>
      <c r="P83" s="269"/>
      <c r="Q83" s="270" t="s">
        <v>233</v>
      </c>
      <c r="R83" s="22">
        <f>ROUNDDOWN(L83*O83,0)</f>
        <v>0</v>
      </c>
      <c r="S83" s="273" t="s">
        <v>0</v>
      </c>
      <c r="T83" s="319"/>
      <c r="U83" s="312"/>
      <c r="V83" s="312"/>
      <c r="W83" s="312"/>
      <c r="X83" s="312"/>
      <c r="Y83" s="312"/>
      <c r="Z83" s="312"/>
      <c r="AA83" s="21"/>
      <c r="AB83" s="251"/>
    </row>
    <row r="84" spans="2:28" s="234" customFormat="1" ht="17.25" customHeight="1">
      <c r="B84" s="249"/>
      <c r="C84" s="252"/>
      <c r="D84" s="258"/>
      <c r="E84" s="251"/>
      <c r="F84" s="252"/>
      <c r="G84" s="264"/>
      <c r="H84" s="254"/>
      <c r="I84" s="255"/>
      <c r="J84" s="311"/>
      <c r="K84" s="266"/>
      <c r="L84" s="294"/>
      <c r="M84" s="268" t="s">
        <v>0</v>
      </c>
      <c r="N84" s="268" t="s">
        <v>205</v>
      </c>
      <c r="O84" s="295"/>
      <c r="P84" s="269"/>
      <c r="Q84" s="270" t="s">
        <v>140</v>
      </c>
      <c r="R84" s="22">
        <f>ROUNDDOWN(L84*O84,0)</f>
        <v>0</v>
      </c>
      <c r="S84" s="273" t="s">
        <v>0</v>
      </c>
      <c r="T84" s="319"/>
      <c r="U84" s="312"/>
      <c r="V84" s="312"/>
      <c r="W84" s="312"/>
      <c r="X84" s="312"/>
      <c r="Y84" s="312"/>
      <c r="Z84" s="312"/>
      <c r="AA84" s="21"/>
      <c r="AB84" s="251"/>
    </row>
    <row r="85" spans="2:28" s="234" customFormat="1" ht="17.25" customHeight="1">
      <c r="B85" s="249"/>
      <c r="C85" s="252"/>
      <c r="D85" s="258"/>
      <c r="E85" s="251"/>
      <c r="F85" s="252"/>
      <c r="G85" s="264"/>
      <c r="H85" s="254"/>
      <c r="I85" s="255"/>
      <c r="J85" s="311"/>
      <c r="K85" s="266"/>
      <c r="L85" s="294"/>
      <c r="M85" s="268" t="s">
        <v>0</v>
      </c>
      <c r="N85" s="268" t="s">
        <v>205</v>
      </c>
      <c r="O85" s="295"/>
      <c r="P85" s="269"/>
      <c r="Q85" s="270" t="s">
        <v>140</v>
      </c>
      <c r="R85" s="22">
        <f>ROUNDDOWN(L85*O85,0)</f>
        <v>0</v>
      </c>
      <c r="S85" s="273" t="s">
        <v>0</v>
      </c>
      <c r="T85" s="319"/>
      <c r="U85" s="312"/>
      <c r="V85" s="312"/>
      <c r="W85" s="312"/>
      <c r="X85" s="312"/>
      <c r="Y85" s="312"/>
      <c r="Z85" s="312"/>
      <c r="AA85" s="21"/>
      <c r="AB85" s="251"/>
    </row>
    <row r="86" spans="2:28" s="234" customFormat="1" ht="17.25" customHeight="1">
      <c r="B86" s="249"/>
      <c r="C86" s="252"/>
      <c r="D86" s="258"/>
      <c r="E86" s="251"/>
      <c r="F86" s="252"/>
      <c r="G86" s="264"/>
      <c r="H86" s="254"/>
      <c r="I86" s="255"/>
      <c r="J86" s="311"/>
      <c r="K86" s="266"/>
      <c r="L86" s="294"/>
      <c r="M86" s="268" t="s">
        <v>0</v>
      </c>
      <c r="N86" s="268" t="s">
        <v>207</v>
      </c>
      <c r="O86" s="295"/>
      <c r="P86" s="269"/>
      <c r="Q86" s="270" t="s">
        <v>234</v>
      </c>
      <c r="R86" s="22">
        <f>ROUNDDOWN(L86*O86,0)</f>
        <v>0</v>
      </c>
      <c r="S86" s="273" t="s">
        <v>0</v>
      </c>
      <c r="T86" s="319"/>
      <c r="U86" s="312"/>
      <c r="V86" s="312"/>
      <c r="W86" s="312"/>
      <c r="X86" s="312"/>
      <c r="Y86" s="312"/>
      <c r="Z86" s="312"/>
      <c r="AA86" s="21"/>
      <c r="AB86" s="251"/>
    </row>
    <row r="87" spans="2:28" s="234" customFormat="1" ht="17.25" customHeight="1">
      <c r="B87" s="249"/>
      <c r="C87" s="252"/>
      <c r="D87" s="258"/>
      <c r="E87" s="251"/>
      <c r="F87" s="252"/>
      <c r="G87" s="264"/>
      <c r="H87" s="254"/>
      <c r="I87" s="255"/>
      <c r="J87" s="311"/>
      <c r="K87" s="266"/>
      <c r="L87" s="294"/>
      <c r="M87" s="268" t="s">
        <v>0</v>
      </c>
      <c r="N87" s="268" t="s">
        <v>205</v>
      </c>
      <c r="O87" s="295"/>
      <c r="P87" s="269"/>
      <c r="Q87" s="270" t="s">
        <v>140</v>
      </c>
      <c r="R87" s="22">
        <f>ROUNDDOWN(L87*O87,0)</f>
        <v>0</v>
      </c>
      <c r="S87" s="273" t="s">
        <v>0</v>
      </c>
      <c r="T87" s="319"/>
      <c r="U87" s="312"/>
      <c r="V87" s="312"/>
      <c r="W87" s="312"/>
      <c r="X87" s="312"/>
      <c r="Y87" s="312"/>
      <c r="Z87" s="312"/>
      <c r="AA87" s="21"/>
      <c r="AB87" s="251"/>
    </row>
    <row r="88" spans="2:28" s="234" customFormat="1" ht="17.25" customHeight="1">
      <c r="B88" s="249"/>
      <c r="C88" s="252"/>
      <c r="D88" s="258"/>
      <c r="E88" s="251"/>
      <c r="F88" s="252"/>
      <c r="G88" s="264"/>
      <c r="H88" s="254"/>
      <c r="I88" s="255"/>
      <c r="J88" s="313"/>
      <c r="K88" s="314"/>
      <c r="L88" s="315"/>
      <c r="M88" s="314"/>
      <c r="N88" s="314"/>
      <c r="O88" s="316"/>
      <c r="P88" s="317"/>
      <c r="Q88" s="314"/>
      <c r="R88" s="318"/>
      <c r="S88" s="312"/>
      <c r="T88" s="312"/>
      <c r="U88" s="312"/>
      <c r="V88" s="312"/>
      <c r="W88" s="312"/>
      <c r="X88" s="312"/>
      <c r="Y88" s="312"/>
      <c r="Z88" s="312"/>
      <c r="AA88" s="21"/>
      <c r="AB88" s="251"/>
    </row>
    <row r="89" spans="2:28" s="234" customFormat="1" ht="17.25" customHeight="1">
      <c r="B89" s="249"/>
      <c r="C89" s="428" t="s">
        <v>22</v>
      </c>
      <c r="D89" s="428"/>
      <c r="E89" s="251"/>
      <c r="F89" s="252"/>
      <c r="G89" s="260">
        <f>SUM(R89:R93)</f>
        <v>0</v>
      </c>
      <c r="H89" s="254"/>
      <c r="I89" s="255"/>
      <c r="J89" s="311"/>
      <c r="K89" s="266"/>
      <c r="L89" s="294"/>
      <c r="M89" s="268" t="s">
        <v>0</v>
      </c>
      <c r="N89" s="268" t="s">
        <v>205</v>
      </c>
      <c r="O89" s="295"/>
      <c r="P89" s="269"/>
      <c r="Q89" s="270" t="s">
        <v>230</v>
      </c>
      <c r="R89" s="22">
        <f>ROUNDDOWN(L89*O89,0)</f>
        <v>0</v>
      </c>
      <c r="S89" s="273" t="s">
        <v>0</v>
      </c>
      <c r="T89" s="312"/>
      <c r="U89" s="312"/>
      <c r="V89" s="312"/>
      <c r="W89" s="312"/>
      <c r="X89" s="312"/>
      <c r="Y89" s="312"/>
      <c r="Z89" s="312"/>
      <c r="AA89" s="21"/>
      <c r="AB89" s="251"/>
    </row>
    <row r="90" spans="2:28" s="234" customFormat="1" ht="17.25" customHeight="1">
      <c r="B90" s="249"/>
      <c r="C90" s="252"/>
      <c r="D90" s="258"/>
      <c r="E90" s="251"/>
      <c r="F90" s="252"/>
      <c r="G90" s="264"/>
      <c r="H90" s="254"/>
      <c r="I90" s="255"/>
      <c r="J90" s="311"/>
      <c r="K90" s="266"/>
      <c r="L90" s="294"/>
      <c r="M90" s="268" t="s">
        <v>0</v>
      </c>
      <c r="N90" s="268" t="s">
        <v>209</v>
      </c>
      <c r="O90" s="295"/>
      <c r="P90" s="269"/>
      <c r="Q90" s="270" t="s">
        <v>216</v>
      </c>
      <c r="R90" s="22">
        <f>ROUNDDOWN(L90*O90,0)</f>
        <v>0</v>
      </c>
      <c r="S90" s="273" t="s">
        <v>0</v>
      </c>
      <c r="T90" s="312"/>
      <c r="U90" s="312"/>
      <c r="V90" s="312"/>
      <c r="W90" s="312"/>
      <c r="X90" s="312"/>
      <c r="Y90" s="312"/>
      <c r="Z90" s="312"/>
      <c r="AA90" s="21"/>
      <c r="AB90" s="251"/>
    </row>
    <row r="91" spans="2:28" s="234" customFormat="1" ht="17.25" customHeight="1">
      <c r="B91" s="249"/>
      <c r="C91" s="252"/>
      <c r="D91" s="258"/>
      <c r="E91" s="251"/>
      <c r="F91" s="252"/>
      <c r="G91" s="264"/>
      <c r="H91" s="254"/>
      <c r="I91" s="255"/>
      <c r="J91" s="311"/>
      <c r="K91" s="266"/>
      <c r="L91" s="294"/>
      <c r="M91" s="268" t="s">
        <v>0</v>
      </c>
      <c r="N91" s="268" t="s">
        <v>207</v>
      </c>
      <c r="O91" s="295"/>
      <c r="P91" s="269"/>
      <c r="Q91" s="270" t="s">
        <v>216</v>
      </c>
      <c r="R91" s="22">
        <f>ROUNDDOWN(L91*O91,0)</f>
        <v>0</v>
      </c>
      <c r="S91" s="273" t="s">
        <v>0</v>
      </c>
      <c r="T91" s="312"/>
      <c r="U91" s="312"/>
      <c r="V91" s="312"/>
      <c r="W91" s="312"/>
      <c r="X91" s="312"/>
      <c r="Y91" s="312"/>
      <c r="Z91" s="312"/>
      <c r="AA91" s="21"/>
      <c r="AB91" s="251"/>
    </row>
    <row r="92" spans="2:28" s="234" customFormat="1" ht="17.25" customHeight="1">
      <c r="B92" s="249"/>
      <c r="C92" s="252"/>
      <c r="D92" s="258"/>
      <c r="E92" s="251"/>
      <c r="F92" s="252"/>
      <c r="G92" s="264"/>
      <c r="H92" s="254"/>
      <c r="I92" s="255"/>
      <c r="J92" s="311"/>
      <c r="K92" s="266"/>
      <c r="L92" s="294"/>
      <c r="M92" s="268" t="s">
        <v>0</v>
      </c>
      <c r="N92" s="268" t="s">
        <v>205</v>
      </c>
      <c r="O92" s="295"/>
      <c r="P92" s="269"/>
      <c r="Q92" s="270" t="s">
        <v>216</v>
      </c>
      <c r="R92" s="22">
        <f>ROUNDDOWN(L92*O92,0)</f>
        <v>0</v>
      </c>
      <c r="S92" s="273" t="s">
        <v>0</v>
      </c>
      <c r="T92" s="312"/>
      <c r="U92" s="312"/>
      <c r="V92" s="312"/>
      <c r="W92" s="312"/>
      <c r="X92" s="312"/>
      <c r="Y92" s="312"/>
      <c r="Z92" s="312"/>
      <c r="AA92" s="21"/>
      <c r="AB92" s="251"/>
    </row>
    <row r="93" spans="2:28" s="234" customFormat="1" ht="17.25" customHeight="1">
      <c r="B93" s="249"/>
      <c r="C93" s="252"/>
      <c r="D93" s="258"/>
      <c r="E93" s="251"/>
      <c r="F93" s="252"/>
      <c r="G93" s="264"/>
      <c r="H93" s="254"/>
      <c r="I93" s="255"/>
      <c r="J93" s="311"/>
      <c r="K93" s="266"/>
      <c r="L93" s="294"/>
      <c r="M93" s="268" t="s">
        <v>0</v>
      </c>
      <c r="N93" s="268" t="s">
        <v>205</v>
      </c>
      <c r="O93" s="295"/>
      <c r="P93" s="269"/>
      <c r="Q93" s="270" t="s">
        <v>206</v>
      </c>
      <c r="R93" s="22">
        <f>ROUNDDOWN(L93*O93,0)</f>
        <v>0</v>
      </c>
      <c r="S93" s="273" t="s">
        <v>0</v>
      </c>
      <c r="T93" s="312"/>
      <c r="U93" s="312"/>
      <c r="V93" s="312"/>
      <c r="W93" s="312"/>
      <c r="X93" s="312"/>
      <c r="Y93" s="312"/>
      <c r="Z93" s="312"/>
      <c r="AA93" s="21"/>
      <c r="AB93" s="251"/>
    </row>
    <row r="94" spans="2:28" s="234" customFormat="1" ht="17.25" customHeight="1">
      <c r="B94" s="249"/>
      <c r="C94" s="252"/>
      <c r="D94" s="258"/>
      <c r="E94" s="251"/>
      <c r="F94" s="252"/>
      <c r="G94" s="264"/>
      <c r="H94" s="254"/>
      <c r="I94" s="255"/>
      <c r="J94" s="313"/>
      <c r="K94" s="314"/>
      <c r="L94" s="315"/>
      <c r="M94" s="314"/>
      <c r="N94" s="314"/>
      <c r="O94" s="316"/>
      <c r="P94" s="317"/>
      <c r="Q94" s="314"/>
      <c r="R94" s="318"/>
      <c r="S94" s="312"/>
      <c r="T94" s="312"/>
      <c r="U94" s="312"/>
      <c r="V94" s="312"/>
      <c r="W94" s="312"/>
      <c r="X94" s="312"/>
      <c r="Y94" s="312"/>
      <c r="Z94" s="312"/>
      <c r="AA94" s="21"/>
      <c r="AB94" s="251"/>
    </row>
    <row r="95" spans="2:28" s="234" customFormat="1" ht="17.25" customHeight="1">
      <c r="B95" s="249"/>
      <c r="C95" s="428" t="s">
        <v>24</v>
      </c>
      <c r="D95" s="428"/>
      <c r="E95" s="251"/>
      <c r="F95" s="252"/>
      <c r="G95" s="260">
        <f>SUM(R95:R99)</f>
        <v>0</v>
      </c>
      <c r="H95" s="254"/>
      <c r="I95" s="255"/>
      <c r="J95" s="265"/>
      <c r="K95" s="320"/>
      <c r="L95" s="294"/>
      <c r="M95" s="268" t="s">
        <v>0</v>
      </c>
      <c r="N95" s="266" t="s">
        <v>207</v>
      </c>
      <c r="O95" s="295"/>
      <c r="P95" s="269"/>
      <c r="Q95" s="270" t="s">
        <v>216</v>
      </c>
      <c r="R95" s="22">
        <f>ROUNDDOWN(L95*O95,0)</f>
        <v>0</v>
      </c>
      <c r="S95" s="273" t="s">
        <v>0</v>
      </c>
      <c r="T95" s="312"/>
      <c r="U95" s="312"/>
      <c r="V95" s="312"/>
      <c r="W95" s="312"/>
      <c r="X95" s="312"/>
      <c r="Y95" s="312"/>
      <c r="Z95" s="312"/>
      <c r="AA95" s="21"/>
      <c r="AB95" s="251"/>
    </row>
    <row r="96" spans="2:28" s="234" customFormat="1" ht="17.25" customHeight="1">
      <c r="B96" s="249"/>
      <c r="C96" s="252"/>
      <c r="D96" s="258"/>
      <c r="E96" s="251"/>
      <c r="F96" s="252"/>
      <c r="G96" s="264"/>
      <c r="H96" s="254"/>
      <c r="I96" s="255"/>
      <c r="J96" s="265"/>
      <c r="K96" s="320"/>
      <c r="L96" s="294"/>
      <c r="M96" s="268" t="s">
        <v>0</v>
      </c>
      <c r="N96" s="266" t="s">
        <v>205</v>
      </c>
      <c r="O96" s="295"/>
      <c r="P96" s="269"/>
      <c r="Q96" s="270" t="s">
        <v>206</v>
      </c>
      <c r="R96" s="22">
        <f>ROUNDDOWN(L96*O96,0)</f>
        <v>0</v>
      </c>
      <c r="S96" s="273" t="s">
        <v>0</v>
      </c>
      <c r="T96" s="312"/>
      <c r="U96" s="312"/>
      <c r="V96" s="312"/>
      <c r="W96" s="312"/>
      <c r="X96" s="312"/>
      <c r="Y96" s="312"/>
      <c r="Z96" s="312"/>
      <c r="AA96" s="21"/>
      <c r="AB96" s="251"/>
    </row>
    <row r="97" spans="2:28" s="234" customFormat="1" ht="17.25" customHeight="1">
      <c r="B97" s="249"/>
      <c r="C97" s="252"/>
      <c r="D97" s="258"/>
      <c r="E97" s="251"/>
      <c r="F97" s="252"/>
      <c r="G97" s="264"/>
      <c r="H97" s="254"/>
      <c r="I97" s="255"/>
      <c r="J97" s="265"/>
      <c r="K97" s="320"/>
      <c r="L97" s="294"/>
      <c r="M97" s="268" t="s">
        <v>0</v>
      </c>
      <c r="N97" s="266" t="s">
        <v>205</v>
      </c>
      <c r="O97" s="295"/>
      <c r="P97" s="269"/>
      <c r="Q97" s="270" t="s">
        <v>140</v>
      </c>
      <c r="R97" s="22">
        <f>ROUNDDOWN(L97*O97,0)</f>
        <v>0</v>
      </c>
      <c r="S97" s="273" t="s">
        <v>0</v>
      </c>
      <c r="T97" s="312"/>
      <c r="U97" s="312"/>
      <c r="V97" s="312"/>
      <c r="W97" s="312"/>
      <c r="X97" s="312"/>
      <c r="Y97" s="312"/>
      <c r="Z97" s="312"/>
      <c r="AA97" s="21"/>
      <c r="AB97" s="251"/>
    </row>
    <row r="98" spans="2:28" s="234" customFormat="1" ht="17.25" customHeight="1">
      <c r="B98" s="249"/>
      <c r="C98" s="252"/>
      <c r="D98" s="258"/>
      <c r="E98" s="251"/>
      <c r="F98" s="252"/>
      <c r="G98" s="264"/>
      <c r="H98" s="254"/>
      <c r="I98" s="255"/>
      <c r="J98" s="265"/>
      <c r="K98" s="320"/>
      <c r="L98" s="294"/>
      <c r="M98" s="268" t="s">
        <v>0</v>
      </c>
      <c r="N98" s="266" t="s">
        <v>205</v>
      </c>
      <c r="O98" s="295"/>
      <c r="P98" s="269"/>
      <c r="Q98" s="270" t="s">
        <v>216</v>
      </c>
      <c r="R98" s="22">
        <f>ROUNDDOWN(L98*O98,0)</f>
        <v>0</v>
      </c>
      <c r="S98" s="273" t="s">
        <v>0</v>
      </c>
      <c r="T98" s="312"/>
      <c r="U98" s="312"/>
      <c r="V98" s="312"/>
      <c r="W98" s="312"/>
      <c r="X98" s="312"/>
      <c r="Y98" s="312"/>
      <c r="Z98" s="312"/>
      <c r="AA98" s="21"/>
      <c r="AB98" s="251"/>
    </row>
    <row r="99" spans="2:28" s="234" customFormat="1" ht="17.25" customHeight="1">
      <c r="B99" s="249"/>
      <c r="C99" s="252"/>
      <c r="D99" s="258"/>
      <c r="E99" s="251"/>
      <c r="F99" s="252"/>
      <c r="G99" s="264"/>
      <c r="H99" s="254"/>
      <c r="I99" s="255"/>
      <c r="J99" s="265"/>
      <c r="K99" s="320"/>
      <c r="L99" s="294"/>
      <c r="M99" s="268" t="s">
        <v>0</v>
      </c>
      <c r="N99" s="266" t="s">
        <v>205</v>
      </c>
      <c r="O99" s="295"/>
      <c r="P99" s="269"/>
      <c r="Q99" s="270" t="s">
        <v>216</v>
      </c>
      <c r="R99" s="22">
        <f>ROUNDDOWN(L99*O99,0)</f>
        <v>0</v>
      </c>
      <c r="S99" s="273" t="s">
        <v>0</v>
      </c>
      <c r="T99" s="312"/>
      <c r="U99" s="312"/>
      <c r="V99" s="312"/>
      <c r="W99" s="312"/>
      <c r="X99" s="312"/>
      <c r="Y99" s="312"/>
      <c r="Z99" s="312"/>
      <c r="AA99" s="21"/>
      <c r="AB99" s="251"/>
    </row>
    <row r="100" spans="2:28" s="234" customFormat="1" ht="17.25" customHeight="1">
      <c r="B100" s="249"/>
      <c r="C100" s="252"/>
      <c r="D100" s="258"/>
      <c r="E100" s="251"/>
      <c r="F100" s="252"/>
      <c r="G100" s="264"/>
      <c r="H100" s="254"/>
      <c r="I100" s="255"/>
      <c r="J100" s="317"/>
      <c r="K100" s="314"/>
      <c r="L100" s="315"/>
      <c r="M100" s="314"/>
      <c r="N100" s="314"/>
      <c r="O100" s="316"/>
      <c r="P100" s="317"/>
      <c r="Q100" s="314"/>
      <c r="R100" s="318"/>
      <c r="S100" s="312"/>
      <c r="T100" s="312"/>
      <c r="U100" s="312"/>
      <c r="V100" s="312"/>
      <c r="W100" s="312"/>
      <c r="X100" s="312"/>
      <c r="Y100" s="312"/>
      <c r="Z100" s="312"/>
      <c r="AA100" s="21"/>
      <c r="AB100" s="251"/>
    </row>
    <row r="101" spans="2:28" s="234" customFormat="1" ht="17.25" customHeight="1">
      <c r="B101" s="249"/>
      <c r="C101" s="428" t="s">
        <v>25</v>
      </c>
      <c r="D101" s="428"/>
      <c r="E101" s="251"/>
      <c r="F101" s="252"/>
      <c r="G101" s="260">
        <f>SUM(R101:R105)</f>
        <v>0</v>
      </c>
      <c r="H101" s="254"/>
      <c r="I101" s="255"/>
      <c r="J101" s="265"/>
      <c r="K101" s="266"/>
      <c r="L101" s="294"/>
      <c r="M101" s="268" t="s">
        <v>0</v>
      </c>
      <c r="N101" s="266" t="s">
        <v>205</v>
      </c>
      <c r="O101" s="295"/>
      <c r="P101" s="269"/>
      <c r="Q101" s="270" t="s">
        <v>216</v>
      </c>
      <c r="R101" s="23">
        <f>L101*O101</f>
        <v>0</v>
      </c>
      <c r="S101" s="273" t="s">
        <v>0</v>
      </c>
      <c r="T101" s="270"/>
      <c r="U101" s="22"/>
      <c r="V101" s="273"/>
      <c r="W101" s="312"/>
      <c r="X101" s="312"/>
      <c r="Y101" s="312"/>
      <c r="Z101" s="312"/>
      <c r="AA101" s="21"/>
      <c r="AB101" s="251"/>
    </row>
    <row r="102" spans="2:28" s="234" customFormat="1" ht="17.25" customHeight="1">
      <c r="B102" s="249"/>
      <c r="C102" s="258"/>
      <c r="E102" s="251"/>
      <c r="F102" s="252"/>
      <c r="G102" s="264"/>
      <c r="H102" s="254"/>
      <c r="I102" s="255"/>
      <c r="J102" s="265"/>
      <c r="K102" s="266"/>
      <c r="L102" s="294"/>
      <c r="M102" s="268" t="s">
        <v>0</v>
      </c>
      <c r="N102" s="266" t="s">
        <v>205</v>
      </c>
      <c r="O102" s="295"/>
      <c r="P102" s="269"/>
      <c r="Q102" s="270" t="s">
        <v>216</v>
      </c>
      <c r="R102" s="23">
        <f>L102*O102</f>
        <v>0</v>
      </c>
      <c r="S102" s="273" t="s">
        <v>0</v>
      </c>
      <c r="T102" s="270"/>
      <c r="U102" s="22"/>
      <c r="V102" s="273"/>
      <c r="W102" s="312"/>
      <c r="X102" s="312"/>
      <c r="Y102" s="312"/>
      <c r="Z102" s="312"/>
      <c r="AA102" s="21"/>
      <c r="AB102" s="251"/>
    </row>
    <row r="103" spans="2:28" s="234" customFormat="1" ht="17.25" customHeight="1">
      <c r="B103" s="249"/>
      <c r="C103" s="258"/>
      <c r="D103" s="258"/>
      <c r="E103" s="251"/>
      <c r="F103" s="252"/>
      <c r="G103" s="264"/>
      <c r="H103" s="254"/>
      <c r="I103" s="255"/>
      <c r="J103" s="265"/>
      <c r="K103" s="266"/>
      <c r="L103" s="294"/>
      <c r="M103" s="268" t="s">
        <v>0</v>
      </c>
      <c r="N103" s="266" t="s">
        <v>205</v>
      </c>
      <c r="O103" s="295"/>
      <c r="P103" s="269"/>
      <c r="Q103" s="270" t="s">
        <v>206</v>
      </c>
      <c r="R103" s="23">
        <f>L103*O103</f>
        <v>0</v>
      </c>
      <c r="S103" s="273" t="s">
        <v>0</v>
      </c>
      <c r="T103" s="270"/>
      <c r="U103" s="22"/>
      <c r="V103" s="273"/>
      <c r="W103" s="312"/>
      <c r="X103" s="312"/>
      <c r="Y103" s="312"/>
      <c r="Z103" s="312"/>
      <c r="AA103" s="21"/>
      <c r="AB103" s="251"/>
    </row>
    <row r="104" spans="2:28" s="234" customFormat="1" ht="17.25" customHeight="1">
      <c r="B104" s="249"/>
      <c r="C104" s="258"/>
      <c r="D104" s="258"/>
      <c r="E104" s="251"/>
      <c r="F104" s="252"/>
      <c r="G104" s="264"/>
      <c r="H104" s="254"/>
      <c r="I104" s="255"/>
      <c r="J104" s="265"/>
      <c r="K104" s="266"/>
      <c r="L104" s="294"/>
      <c r="M104" s="268" t="s">
        <v>0</v>
      </c>
      <c r="N104" s="266" t="s">
        <v>205</v>
      </c>
      <c r="O104" s="295"/>
      <c r="P104" s="269"/>
      <c r="Q104" s="270" t="s">
        <v>216</v>
      </c>
      <c r="R104" s="23">
        <f>L104*O104</f>
        <v>0</v>
      </c>
      <c r="S104" s="273" t="s">
        <v>0</v>
      </c>
      <c r="T104" s="270"/>
      <c r="U104" s="22"/>
      <c r="V104" s="273"/>
      <c r="W104" s="312"/>
      <c r="X104" s="312"/>
      <c r="Y104" s="312"/>
      <c r="Z104" s="312"/>
      <c r="AA104" s="21"/>
      <c r="AB104" s="251"/>
    </row>
    <row r="105" spans="2:28" s="234" customFormat="1" ht="17.25" customHeight="1">
      <c r="B105" s="249"/>
      <c r="C105" s="258"/>
      <c r="D105" s="258"/>
      <c r="E105" s="251"/>
      <c r="F105" s="252"/>
      <c r="G105" s="264"/>
      <c r="H105" s="254"/>
      <c r="I105" s="255"/>
      <c r="J105" s="265"/>
      <c r="K105" s="266"/>
      <c r="L105" s="294"/>
      <c r="M105" s="268" t="s">
        <v>0</v>
      </c>
      <c r="N105" s="266" t="s">
        <v>205</v>
      </c>
      <c r="O105" s="295"/>
      <c r="P105" s="269"/>
      <c r="Q105" s="270" t="s">
        <v>216</v>
      </c>
      <c r="R105" s="23">
        <f>L105*O105</f>
        <v>0</v>
      </c>
      <c r="S105" s="273" t="s">
        <v>0</v>
      </c>
      <c r="T105" s="270"/>
      <c r="U105" s="22"/>
      <c r="V105" s="273"/>
      <c r="W105" s="312"/>
      <c r="X105" s="312"/>
      <c r="Y105" s="312"/>
      <c r="Z105" s="312"/>
      <c r="AA105" s="21"/>
      <c r="AB105" s="251"/>
    </row>
    <row r="106" spans="2:28" s="234" customFormat="1" ht="17.25" customHeight="1">
      <c r="B106" s="249"/>
      <c r="C106" s="252"/>
      <c r="D106" s="321"/>
      <c r="E106" s="251"/>
      <c r="F106" s="252"/>
      <c r="G106" s="252"/>
      <c r="H106" s="254"/>
      <c r="I106" s="255"/>
      <c r="J106" s="322"/>
      <c r="K106" s="322"/>
      <c r="L106" s="322"/>
      <c r="M106" s="256"/>
      <c r="N106" s="322"/>
      <c r="O106" s="322"/>
      <c r="P106" s="322"/>
      <c r="Q106" s="322"/>
      <c r="R106" s="322"/>
      <c r="S106" s="322"/>
      <c r="T106" s="322"/>
      <c r="U106" s="322"/>
      <c r="V106" s="322"/>
      <c r="W106" s="322"/>
      <c r="X106" s="322"/>
      <c r="Y106" s="322"/>
      <c r="Z106" s="322"/>
      <c r="AA106" s="322"/>
      <c r="AB106" s="251"/>
    </row>
    <row r="107" spans="2:28" s="234" customFormat="1" ht="24" customHeight="1">
      <c r="B107" s="236"/>
      <c r="C107" s="429" t="s">
        <v>86</v>
      </c>
      <c r="D107" s="429"/>
      <c r="E107" s="238"/>
      <c r="F107" s="239"/>
      <c r="G107" s="323">
        <f>SUM(G7,G54:G101)</f>
        <v>0</v>
      </c>
      <c r="H107" s="324"/>
      <c r="I107" s="325"/>
      <c r="J107" s="326"/>
      <c r="K107" s="326"/>
      <c r="L107" s="326"/>
      <c r="M107" s="326"/>
      <c r="N107" s="326"/>
      <c r="O107" s="326"/>
      <c r="P107" s="326"/>
      <c r="Q107" s="326"/>
      <c r="R107" s="326"/>
      <c r="S107" s="326"/>
      <c r="T107" s="326"/>
      <c r="U107" s="326"/>
      <c r="V107" s="326"/>
      <c r="W107" s="326"/>
      <c r="X107" s="326"/>
      <c r="Y107" s="326"/>
      <c r="Z107" s="326"/>
      <c r="AA107" s="326"/>
      <c r="AB107" s="238"/>
    </row>
  </sheetData>
  <sheetProtection password="C7FC" sheet="1"/>
  <mergeCells count="15">
    <mergeCell ref="C89:D89"/>
    <mergeCell ref="C95:D95"/>
    <mergeCell ref="C101:D101"/>
    <mergeCell ref="C107:D107"/>
    <mergeCell ref="C54:D54"/>
    <mergeCell ref="C62:D62"/>
    <mergeCell ref="C69:D69"/>
    <mergeCell ref="C71:D71"/>
    <mergeCell ref="C77:D77"/>
    <mergeCell ref="P2:AB2"/>
    <mergeCell ref="B4:AB4"/>
    <mergeCell ref="C5:D5"/>
    <mergeCell ref="J5:AA5"/>
    <mergeCell ref="C7:D7"/>
    <mergeCell ref="C83:D83"/>
  </mergeCells>
  <printOptions/>
  <pageMargins left="0.9" right="0.25" top="0.8" bottom="0.22" header="0.512" footer="0.17"/>
  <pageSetup fitToHeight="1" fitToWidth="1" horizontalDpi="600" verticalDpi="600" orientation="portrait" paperSize="9" scale="41" r:id="rId1"/>
</worksheet>
</file>

<file path=xl/worksheets/sheet8.xml><?xml version="1.0" encoding="utf-8"?>
<worksheet xmlns="http://schemas.openxmlformats.org/spreadsheetml/2006/main" xmlns:r="http://schemas.openxmlformats.org/officeDocument/2006/relationships">
  <dimension ref="A1:G34"/>
  <sheetViews>
    <sheetView view="pageBreakPreview" zoomScale="75" zoomScaleSheetLayoutView="75" zoomScalePageLayoutView="0" workbookViewId="0" topLeftCell="A1">
      <selection activeCell="G22" sqref="G22"/>
    </sheetView>
  </sheetViews>
  <sheetFormatPr defaultColWidth="9.00390625" defaultRowHeight="25.5" customHeight="1"/>
  <cols>
    <col min="1" max="1" width="2.00390625" style="84" customWidth="1"/>
    <col min="2" max="2" width="21.50390625" style="84" customWidth="1"/>
    <col min="3" max="3" width="1.625" style="84" customWidth="1"/>
    <col min="4" max="4" width="1.75390625" style="84" customWidth="1"/>
    <col min="5" max="5" width="27.125" style="84" customWidth="1"/>
    <col min="6" max="6" width="1.875" style="84" customWidth="1"/>
    <col min="7" max="7" width="41.625" style="84" customWidth="1"/>
    <col min="8" max="8" width="3.625" style="84" customWidth="1"/>
    <col min="9" max="16384" width="9.00390625" style="84" customWidth="1"/>
  </cols>
  <sheetData>
    <row r="1" ht="25.5" customHeight="1">
      <c r="B1" s="84" t="s">
        <v>136</v>
      </c>
    </row>
    <row r="2" spans="2:7" ht="25.5" customHeight="1">
      <c r="B2" s="430" t="s">
        <v>244</v>
      </c>
      <c r="C2" s="430"/>
      <c r="D2" s="430"/>
      <c r="E2" s="430"/>
      <c r="F2" s="430"/>
      <c r="G2" s="430"/>
    </row>
    <row r="3" ht="25.5" customHeight="1">
      <c r="G3" s="85" t="s">
        <v>40</v>
      </c>
    </row>
    <row r="4" ht="25.5" customHeight="1">
      <c r="A4" s="84" t="s">
        <v>31</v>
      </c>
    </row>
    <row r="5" spans="1:7" ht="25.5" customHeight="1">
      <c r="A5" s="175"/>
      <c r="B5" s="176" t="s">
        <v>27</v>
      </c>
      <c r="C5" s="177"/>
      <c r="D5" s="175"/>
      <c r="E5" s="176" t="s">
        <v>28</v>
      </c>
      <c r="F5" s="178"/>
      <c r="G5" s="179" t="s">
        <v>17</v>
      </c>
    </row>
    <row r="6" spans="1:7" ht="25.5" customHeight="1">
      <c r="A6" s="175"/>
      <c r="B6" s="180" t="s">
        <v>129</v>
      </c>
      <c r="C6" s="178"/>
      <c r="D6" s="175"/>
      <c r="E6" s="181">
        <f>'1 報告書'!J19</f>
        <v>0</v>
      </c>
      <c r="F6" s="178"/>
      <c r="G6" s="182"/>
    </row>
    <row r="7" spans="1:7" ht="25.5" customHeight="1">
      <c r="A7" s="183"/>
      <c r="B7" s="184" t="s">
        <v>29</v>
      </c>
      <c r="C7" s="185"/>
      <c r="D7" s="183"/>
      <c r="E7" s="43"/>
      <c r="F7" s="186"/>
      <c r="G7" s="187" t="s">
        <v>141</v>
      </c>
    </row>
    <row r="8" spans="1:7" ht="25.5" customHeight="1">
      <c r="A8" s="175"/>
      <c r="B8" s="180" t="s">
        <v>30</v>
      </c>
      <c r="C8" s="177"/>
      <c r="D8" s="175"/>
      <c r="E8" s="188">
        <f>E9-E7-E6</f>
        <v>0</v>
      </c>
      <c r="F8" s="178"/>
      <c r="G8" s="178"/>
    </row>
    <row r="9" spans="1:7" ht="25.5" customHeight="1">
      <c r="A9" s="189"/>
      <c r="B9" s="190" t="s">
        <v>8</v>
      </c>
      <c r="C9" s="191"/>
      <c r="D9" s="189"/>
      <c r="E9" s="192">
        <f>E15</f>
        <v>0</v>
      </c>
      <c r="F9" s="193"/>
      <c r="G9" s="193"/>
    </row>
    <row r="11" ht="25.5" customHeight="1">
      <c r="A11" s="84" t="s">
        <v>32</v>
      </c>
    </row>
    <row r="12" spans="1:7" ht="25.5" customHeight="1">
      <c r="A12" s="194"/>
      <c r="B12" s="195" t="s">
        <v>27</v>
      </c>
      <c r="C12" s="196"/>
      <c r="D12" s="194"/>
      <c r="E12" s="195" t="s">
        <v>28</v>
      </c>
      <c r="F12" s="197"/>
      <c r="G12" s="198" t="s">
        <v>17</v>
      </c>
    </row>
    <row r="13" spans="1:7" ht="25.5" customHeight="1">
      <c r="A13" s="175"/>
      <c r="B13" s="180" t="s">
        <v>33</v>
      </c>
      <c r="C13" s="177"/>
      <c r="D13" s="175"/>
      <c r="E13" s="188">
        <f>'5 実支出額  '!G107</f>
        <v>0</v>
      </c>
      <c r="F13" s="178"/>
      <c r="G13" s="199" t="s">
        <v>41</v>
      </c>
    </row>
    <row r="14" spans="1:7" ht="25.5" customHeight="1">
      <c r="A14" s="175"/>
      <c r="B14" s="180" t="s">
        <v>34</v>
      </c>
      <c r="C14" s="177"/>
      <c r="D14" s="175"/>
      <c r="E14" s="44"/>
      <c r="F14" s="178"/>
      <c r="G14" s="200" t="s">
        <v>141</v>
      </c>
    </row>
    <row r="15" spans="1:7" ht="25.5" customHeight="1">
      <c r="A15" s="189"/>
      <c r="B15" s="190" t="s">
        <v>8</v>
      </c>
      <c r="C15" s="191"/>
      <c r="D15" s="189"/>
      <c r="E15" s="192">
        <f>SUM(E13:E14)</f>
        <v>0</v>
      </c>
      <c r="F15" s="193"/>
      <c r="G15" s="193"/>
    </row>
    <row r="17" spans="1:7" ht="25.5" customHeight="1">
      <c r="A17" s="201"/>
      <c r="B17" s="201"/>
      <c r="C17" s="201"/>
      <c r="D17" s="201"/>
      <c r="E17" s="201"/>
      <c r="F17" s="201"/>
      <c r="G17" s="202"/>
    </row>
    <row r="18" spans="1:7" ht="25.5" customHeight="1">
      <c r="A18" s="201"/>
      <c r="B18" s="201"/>
      <c r="C18" s="201"/>
      <c r="D18" s="201"/>
      <c r="E18" s="201"/>
      <c r="F18" s="201"/>
      <c r="G18" s="201"/>
    </row>
    <row r="19" spans="1:7" ht="25.5" customHeight="1">
      <c r="A19" s="201"/>
      <c r="B19" s="203"/>
      <c r="C19" s="201"/>
      <c r="D19" s="201"/>
      <c r="E19" s="203"/>
      <c r="F19" s="201"/>
      <c r="G19" s="203"/>
    </row>
    <row r="20" spans="1:7" ht="25.5" customHeight="1">
      <c r="A20" s="201"/>
      <c r="B20" s="204"/>
      <c r="C20" s="201"/>
      <c r="D20" s="201"/>
      <c r="E20" s="205"/>
      <c r="F20" s="201"/>
      <c r="G20" s="201"/>
    </row>
    <row r="21" spans="1:7" ht="25.5" customHeight="1">
      <c r="A21" s="201"/>
      <c r="B21" s="204"/>
      <c r="C21" s="201"/>
      <c r="D21" s="201"/>
      <c r="E21" s="205"/>
      <c r="F21" s="201"/>
      <c r="G21" s="201"/>
    </row>
    <row r="22" spans="1:7" ht="25.5" customHeight="1">
      <c r="A22" s="201"/>
      <c r="B22" s="204"/>
      <c r="C22" s="201"/>
      <c r="D22" s="201"/>
      <c r="E22" s="205"/>
      <c r="F22" s="201"/>
      <c r="G22" s="201"/>
    </row>
    <row r="23" spans="1:7" ht="25.5" customHeight="1">
      <c r="A23" s="201"/>
      <c r="B23" s="201"/>
      <c r="C23" s="201"/>
      <c r="D23" s="201"/>
      <c r="E23" s="201"/>
      <c r="F23" s="201"/>
      <c r="G23" s="201"/>
    </row>
    <row r="24" spans="1:7" ht="25.5" customHeight="1">
      <c r="A24" s="201"/>
      <c r="B24" s="201"/>
      <c r="C24" s="201"/>
      <c r="D24" s="201"/>
      <c r="E24" s="201"/>
      <c r="F24" s="201"/>
      <c r="G24" s="201"/>
    </row>
    <row r="25" spans="1:7" ht="25.5" customHeight="1">
      <c r="A25" s="201"/>
      <c r="B25" s="203"/>
      <c r="C25" s="201"/>
      <c r="D25" s="201"/>
      <c r="E25" s="203"/>
      <c r="F25" s="201"/>
      <c r="G25" s="203"/>
    </row>
    <row r="26" spans="1:7" ht="25.5" customHeight="1">
      <c r="A26" s="201"/>
      <c r="B26" s="204"/>
      <c r="C26" s="201"/>
      <c r="D26" s="201"/>
      <c r="E26" s="205"/>
      <c r="F26" s="201"/>
      <c r="G26" s="206"/>
    </row>
    <row r="27" spans="1:7" ht="25.5" customHeight="1">
      <c r="A27" s="201"/>
      <c r="B27" s="204"/>
      <c r="C27" s="201"/>
      <c r="D27" s="201"/>
      <c r="E27" s="205"/>
      <c r="F27" s="201"/>
      <c r="G27" s="201"/>
    </row>
    <row r="28" spans="1:7" ht="25.5" customHeight="1">
      <c r="A28" s="201"/>
      <c r="B28" s="84" t="s">
        <v>42</v>
      </c>
      <c r="C28" s="201"/>
      <c r="D28" s="201"/>
      <c r="E28" s="205"/>
      <c r="F28" s="201"/>
      <c r="G28" s="201"/>
    </row>
    <row r="29" spans="1:7" ht="25.5" customHeight="1">
      <c r="A29" s="201"/>
      <c r="B29" s="207" t="str">
        <f>"令和6年"&amp;'基本情報※最初に記入してください'!D3&amp;"月"&amp;'基本情報※最初に記入してください'!F3&amp;"日"</f>
        <v>令和6年月日</v>
      </c>
      <c r="C29" s="201"/>
      <c r="D29" s="201"/>
      <c r="E29" s="201"/>
      <c r="F29" s="201"/>
      <c r="G29" s="201"/>
    </row>
    <row r="31" ht="25.5" customHeight="1">
      <c r="E31" s="85" t="s">
        <v>194</v>
      </c>
    </row>
    <row r="32" spans="5:7" ht="25.5" customHeight="1">
      <c r="E32" s="85" t="s">
        <v>195</v>
      </c>
      <c r="G32" s="84">
        <f>IF('基本情報※最初に記入してください'!C4="","",'基本情報※最初に記入してください'!C4)</f>
      </c>
    </row>
    <row r="33" spans="5:7" ht="25.5" customHeight="1">
      <c r="E33" s="85" t="s">
        <v>196</v>
      </c>
      <c r="G33" s="84">
        <f>IF('基本情報※最初に記入してください'!C5="","",'基本情報※最初に記入してください'!C5)</f>
      </c>
    </row>
    <row r="34" spans="5:7" ht="25.5" customHeight="1">
      <c r="E34" s="85" t="s">
        <v>197</v>
      </c>
      <c r="G34" s="84">
        <f>IF('基本情報※最初に記入してください'!C6="","",'基本情報※最初に記入してください'!C6)</f>
      </c>
    </row>
  </sheetData>
  <sheetProtection password="C7FC" sheet="1"/>
  <mergeCells count="1">
    <mergeCell ref="B2:G2"/>
  </mergeCells>
  <printOptions/>
  <pageMargins left="0.92" right="0.21" top="1" bottom="0.28" header="0.512" footer="0.18"/>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2:R29"/>
  <sheetViews>
    <sheetView view="pageBreakPreview" zoomScale="75" zoomScaleSheetLayoutView="75" zoomScalePageLayoutView="0" workbookViewId="0" topLeftCell="A4">
      <selection activeCell="U4" sqref="U4"/>
    </sheetView>
  </sheetViews>
  <sheetFormatPr defaultColWidth="9.00390625" defaultRowHeight="19.5" customHeight="1"/>
  <cols>
    <col min="1" max="1" width="1.625" style="208" customWidth="1"/>
    <col min="2" max="2" width="14.375" style="208" customWidth="1"/>
    <col min="3" max="4" width="1.25" style="208" customWidth="1"/>
    <col min="5" max="16" width="5.625" style="208" customWidth="1"/>
    <col min="17" max="17" width="5.25390625" style="208" customWidth="1"/>
    <col min="18" max="18" width="1.12109375" style="208" customWidth="1"/>
    <col min="19" max="16384" width="9.00390625" style="208" customWidth="1"/>
  </cols>
  <sheetData>
    <row r="1" ht="24.75" customHeight="1"/>
    <row r="2" spans="2:17" ht="24.75" customHeight="1">
      <c r="B2" s="434" t="s">
        <v>43</v>
      </c>
      <c r="C2" s="434"/>
      <c r="D2" s="434"/>
      <c r="E2" s="434"/>
      <c r="F2" s="434"/>
      <c r="G2" s="434"/>
      <c r="H2" s="434"/>
      <c r="I2" s="434"/>
      <c r="J2" s="434"/>
      <c r="K2" s="434"/>
      <c r="L2" s="434"/>
      <c r="M2" s="434"/>
      <c r="N2" s="434"/>
      <c r="O2" s="434"/>
      <c r="P2" s="434"/>
      <c r="Q2" s="434"/>
    </row>
    <row r="3" ht="38.25" customHeight="1"/>
    <row r="4" spans="2:5" ht="24.75" customHeight="1">
      <c r="B4" s="86" t="s">
        <v>47</v>
      </c>
      <c r="C4" s="86"/>
      <c r="D4" s="86"/>
      <c r="E4" s="86"/>
    </row>
    <row r="5" ht="24.75" customHeight="1"/>
    <row r="6" spans="9:17" ht="28.5" customHeight="1">
      <c r="I6" s="435" t="s">
        <v>44</v>
      </c>
      <c r="J6" s="435"/>
      <c r="K6" s="436">
        <f>IF('基本情報※最初に記入してください'!C5="","",'基本情報※最初に記入してください'!C5)</f>
      </c>
      <c r="L6" s="436"/>
      <c r="M6" s="436"/>
      <c r="N6" s="436"/>
      <c r="O6" s="436"/>
      <c r="P6" s="436"/>
      <c r="Q6" s="436"/>
    </row>
    <row r="7" spans="9:17" ht="28.5" customHeight="1">
      <c r="I7" s="435"/>
      <c r="J7" s="435"/>
      <c r="K7" s="437">
        <f>IF('基本情報※最初に記入してください'!C6="","",'基本情報※最初に記入してください'!C6)</f>
      </c>
      <c r="L7" s="437"/>
      <c r="M7" s="437"/>
      <c r="N7" s="437"/>
      <c r="O7" s="437"/>
      <c r="P7" s="437"/>
      <c r="Q7" s="209"/>
    </row>
    <row r="8" spans="9:17" ht="24.75" customHeight="1">
      <c r="I8" s="208" t="s">
        <v>13</v>
      </c>
      <c r="K8" s="439">
        <f>IF('基本情報※最初に記入してください'!C7="","","（"&amp;'基本情報※最初に記入してください'!C7&amp;"）")</f>
      </c>
      <c r="L8" s="440"/>
      <c r="M8" s="440"/>
      <c r="N8" s="440"/>
      <c r="O8" s="440"/>
      <c r="P8" s="440"/>
      <c r="Q8" s="440"/>
    </row>
    <row r="9" ht="24.75" customHeight="1"/>
    <row r="10" spans="2:7" ht="24.75" customHeight="1">
      <c r="B10" s="86" t="s">
        <v>91</v>
      </c>
      <c r="C10" s="86"/>
      <c r="D10" s="86"/>
      <c r="E10" s="86"/>
      <c r="F10" s="86"/>
      <c r="G10" s="86"/>
    </row>
    <row r="11" spans="2:7" ht="24.75" customHeight="1">
      <c r="B11" s="86" t="s">
        <v>92</v>
      </c>
      <c r="C11" s="86"/>
      <c r="D11" s="86"/>
      <c r="E11" s="86"/>
      <c r="F11" s="86"/>
      <c r="G11" s="86"/>
    </row>
    <row r="12" ht="24.75" customHeight="1"/>
    <row r="13" spans="1:18" ht="24.75" customHeight="1">
      <c r="A13" s="86"/>
      <c r="B13" s="438" t="s">
        <v>14</v>
      </c>
      <c r="C13" s="438"/>
      <c r="D13" s="438"/>
      <c r="E13" s="438"/>
      <c r="F13" s="438"/>
      <c r="G13" s="438"/>
      <c r="H13" s="438"/>
      <c r="I13" s="438"/>
      <c r="J13" s="438"/>
      <c r="K13" s="438"/>
      <c r="L13" s="438"/>
      <c r="M13" s="438"/>
      <c r="N13" s="438"/>
      <c r="O13" s="438"/>
      <c r="P13" s="438"/>
      <c r="Q13" s="438"/>
      <c r="R13" s="86"/>
    </row>
    <row r="14" spans="1:18" ht="24.75" customHeight="1">
      <c r="A14" s="86"/>
      <c r="B14" s="86"/>
      <c r="C14" s="86"/>
      <c r="D14" s="86"/>
      <c r="E14" s="86"/>
      <c r="F14" s="86"/>
      <c r="G14" s="86"/>
      <c r="H14" s="86"/>
      <c r="I14" s="86"/>
      <c r="J14" s="86"/>
      <c r="K14" s="86"/>
      <c r="L14" s="86"/>
      <c r="M14" s="86"/>
      <c r="N14" s="86"/>
      <c r="O14" s="86"/>
      <c r="P14" s="86"/>
      <c r="Q14" s="86"/>
      <c r="R14" s="86"/>
    </row>
    <row r="15" spans="1:18" ht="9.75" customHeight="1">
      <c r="A15" s="210"/>
      <c r="B15" s="211"/>
      <c r="C15" s="212"/>
      <c r="D15" s="211"/>
      <c r="E15" s="211"/>
      <c r="F15" s="211"/>
      <c r="G15" s="211"/>
      <c r="H15" s="211"/>
      <c r="I15" s="211"/>
      <c r="J15" s="211"/>
      <c r="K15" s="211"/>
      <c r="L15" s="211"/>
      <c r="M15" s="211"/>
      <c r="N15" s="211"/>
      <c r="O15" s="211"/>
      <c r="P15" s="211"/>
      <c r="Q15" s="211"/>
      <c r="R15" s="212"/>
    </row>
    <row r="16" spans="1:18" ht="27" customHeight="1">
      <c r="A16" s="213"/>
      <c r="B16" s="214" t="s">
        <v>46</v>
      </c>
      <c r="C16" s="215"/>
      <c r="D16" s="117"/>
      <c r="E16" s="432"/>
      <c r="F16" s="432"/>
      <c r="G16" s="432"/>
      <c r="H16" s="433" t="s">
        <v>50</v>
      </c>
      <c r="I16" s="433"/>
      <c r="J16" s="433"/>
      <c r="K16" s="433"/>
      <c r="L16" s="433"/>
      <c r="M16" s="432"/>
      <c r="N16" s="432"/>
      <c r="O16" s="433" t="s">
        <v>51</v>
      </c>
      <c r="P16" s="433"/>
      <c r="Q16" s="433"/>
      <c r="R16" s="215"/>
    </row>
    <row r="17" spans="1:18" ht="9.75" customHeight="1">
      <c r="A17" s="216"/>
      <c r="B17" s="217"/>
      <c r="C17" s="218"/>
      <c r="D17" s="217"/>
      <c r="E17" s="217"/>
      <c r="F17" s="217"/>
      <c r="G17" s="217"/>
      <c r="H17" s="217"/>
      <c r="I17" s="217"/>
      <c r="J17" s="217"/>
      <c r="K17" s="217"/>
      <c r="L17" s="217"/>
      <c r="M17" s="217"/>
      <c r="N17" s="217"/>
      <c r="O17" s="217"/>
      <c r="P17" s="217"/>
      <c r="Q17" s="217"/>
      <c r="R17" s="218"/>
    </row>
    <row r="18" spans="1:18" ht="9.75" customHeight="1">
      <c r="A18" s="210"/>
      <c r="B18" s="211"/>
      <c r="C18" s="212"/>
      <c r="D18" s="211"/>
      <c r="E18" s="211"/>
      <c r="F18" s="211"/>
      <c r="G18" s="211"/>
      <c r="H18" s="211"/>
      <c r="I18" s="211"/>
      <c r="J18" s="211"/>
      <c r="K18" s="211"/>
      <c r="L18" s="211"/>
      <c r="M18" s="211"/>
      <c r="N18" s="211"/>
      <c r="O18" s="211"/>
      <c r="P18" s="211"/>
      <c r="Q18" s="211"/>
      <c r="R18" s="212"/>
    </row>
    <row r="19" spans="1:18" ht="27" customHeight="1">
      <c r="A19" s="213"/>
      <c r="B19" s="214" t="s">
        <v>48</v>
      </c>
      <c r="C19" s="215"/>
      <c r="D19" s="117"/>
      <c r="E19" s="45"/>
      <c r="F19" s="46"/>
      <c r="G19" s="47" t="s">
        <v>52</v>
      </c>
      <c r="H19" s="47" t="s">
        <v>56</v>
      </c>
      <c r="I19" s="47" t="s">
        <v>53</v>
      </c>
      <c r="J19" s="47" t="s">
        <v>57</v>
      </c>
      <c r="K19" s="45" t="s">
        <v>54</v>
      </c>
      <c r="L19" s="45"/>
      <c r="M19" s="432"/>
      <c r="N19" s="432"/>
      <c r="O19" s="432"/>
      <c r="P19" s="45" t="s">
        <v>55</v>
      </c>
      <c r="Q19" s="45"/>
      <c r="R19" s="215"/>
    </row>
    <row r="20" spans="1:18" ht="9.75" customHeight="1">
      <c r="A20" s="216"/>
      <c r="B20" s="217"/>
      <c r="C20" s="218"/>
      <c r="D20" s="217"/>
      <c r="E20" s="217"/>
      <c r="F20" s="217"/>
      <c r="G20" s="217"/>
      <c r="H20" s="217"/>
      <c r="I20" s="217"/>
      <c r="J20" s="217"/>
      <c r="K20" s="217"/>
      <c r="L20" s="217"/>
      <c r="M20" s="217"/>
      <c r="N20" s="217"/>
      <c r="O20" s="217"/>
      <c r="P20" s="217"/>
      <c r="Q20" s="217"/>
      <c r="R20" s="218"/>
    </row>
    <row r="21" spans="1:18" ht="9.75" customHeight="1">
      <c r="A21" s="210"/>
      <c r="B21" s="211"/>
      <c r="C21" s="212"/>
      <c r="D21" s="211"/>
      <c r="E21" s="211"/>
      <c r="F21" s="211"/>
      <c r="G21" s="211"/>
      <c r="H21" s="211"/>
      <c r="I21" s="211"/>
      <c r="J21" s="211"/>
      <c r="K21" s="211"/>
      <c r="L21" s="211"/>
      <c r="M21" s="211"/>
      <c r="N21" s="211"/>
      <c r="O21" s="211"/>
      <c r="P21" s="211"/>
      <c r="Q21" s="211"/>
      <c r="R21" s="212"/>
    </row>
    <row r="22" spans="1:18" ht="27" customHeight="1">
      <c r="A22" s="213"/>
      <c r="B22" s="214" t="s">
        <v>49</v>
      </c>
      <c r="C22" s="215"/>
      <c r="D22" s="117"/>
      <c r="E22" s="432"/>
      <c r="F22" s="432"/>
      <c r="G22" s="432"/>
      <c r="H22" s="117"/>
      <c r="I22" s="117"/>
      <c r="J22" s="117"/>
      <c r="K22" s="117"/>
      <c r="L22" s="117"/>
      <c r="M22" s="117"/>
      <c r="N22" s="117"/>
      <c r="O22" s="117"/>
      <c r="P22" s="117"/>
      <c r="Q22" s="117"/>
      <c r="R22" s="215"/>
    </row>
    <row r="23" spans="1:18" ht="9.75" customHeight="1">
      <c r="A23" s="216"/>
      <c r="B23" s="217"/>
      <c r="C23" s="218"/>
      <c r="D23" s="217"/>
      <c r="E23" s="217"/>
      <c r="F23" s="217"/>
      <c r="G23" s="217"/>
      <c r="H23" s="217"/>
      <c r="I23" s="217"/>
      <c r="J23" s="217"/>
      <c r="K23" s="217"/>
      <c r="L23" s="217"/>
      <c r="M23" s="217"/>
      <c r="N23" s="217"/>
      <c r="O23" s="217"/>
      <c r="P23" s="217"/>
      <c r="Q23" s="217"/>
      <c r="R23" s="218"/>
    </row>
    <row r="24" spans="1:18" ht="9.75" customHeight="1">
      <c r="A24" s="210"/>
      <c r="B24" s="211"/>
      <c r="C24" s="212"/>
      <c r="D24" s="211"/>
      <c r="E24" s="211"/>
      <c r="F24" s="211"/>
      <c r="G24" s="211"/>
      <c r="H24" s="211"/>
      <c r="I24" s="211"/>
      <c r="J24" s="211"/>
      <c r="K24" s="211"/>
      <c r="L24" s="211"/>
      <c r="M24" s="211"/>
      <c r="N24" s="211"/>
      <c r="O24" s="211"/>
      <c r="P24" s="211"/>
      <c r="Q24" s="211"/>
      <c r="R24" s="212"/>
    </row>
    <row r="25" spans="1:18" ht="27" customHeight="1">
      <c r="A25" s="213"/>
      <c r="B25" s="214" t="s">
        <v>58</v>
      </c>
      <c r="C25" s="215"/>
      <c r="D25" s="117"/>
      <c r="E25" s="431"/>
      <c r="F25" s="431"/>
      <c r="G25" s="431"/>
      <c r="H25" s="431"/>
      <c r="I25" s="431"/>
      <c r="J25" s="431"/>
      <c r="K25" s="431"/>
      <c r="L25" s="431"/>
      <c r="M25" s="431"/>
      <c r="N25" s="431"/>
      <c r="O25" s="431"/>
      <c r="P25" s="431"/>
      <c r="Q25" s="431"/>
      <c r="R25" s="215"/>
    </row>
    <row r="26" spans="1:18" ht="9.75" customHeight="1">
      <c r="A26" s="216"/>
      <c r="B26" s="217"/>
      <c r="C26" s="218"/>
      <c r="D26" s="217"/>
      <c r="E26" s="217"/>
      <c r="F26" s="217"/>
      <c r="G26" s="217"/>
      <c r="H26" s="217"/>
      <c r="I26" s="217"/>
      <c r="J26" s="217"/>
      <c r="K26" s="217"/>
      <c r="L26" s="217"/>
      <c r="M26" s="217"/>
      <c r="N26" s="217"/>
      <c r="O26" s="217"/>
      <c r="P26" s="217"/>
      <c r="Q26" s="217"/>
      <c r="R26" s="218"/>
    </row>
    <row r="27" spans="1:18" ht="9.75" customHeight="1">
      <c r="A27" s="213"/>
      <c r="B27" s="117"/>
      <c r="C27" s="215"/>
      <c r="D27" s="117"/>
      <c r="E27" s="117"/>
      <c r="F27" s="117"/>
      <c r="G27" s="117"/>
      <c r="H27" s="117"/>
      <c r="I27" s="117"/>
      <c r="J27" s="117"/>
      <c r="K27" s="117"/>
      <c r="L27" s="117"/>
      <c r="M27" s="117"/>
      <c r="N27" s="117"/>
      <c r="O27" s="117"/>
      <c r="P27" s="117"/>
      <c r="Q27" s="117"/>
      <c r="R27" s="215"/>
    </row>
    <row r="28" spans="1:18" ht="27" customHeight="1">
      <c r="A28" s="213"/>
      <c r="B28" s="214" t="s">
        <v>45</v>
      </c>
      <c r="C28" s="215"/>
      <c r="D28" s="117"/>
      <c r="E28" s="431"/>
      <c r="F28" s="431"/>
      <c r="G28" s="431"/>
      <c r="H28" s="431"/>
      <c r="I28" s="431"/>
      <c r="J28" s="431"/>
      <c r="K28" s="431"/>
      <c r="L28" s="431"/>
      <c r="M28" s="431"/>
      <c r="N28" s="431"/>
      <c r="O28" s="431"/>
      <c r="P28" s="431"/>
      <c r="Q28" s="431"/>
      <c r="R28" s="215"/>
    </row>
    <row r="29" spans="1:18" ht="9.75" customHeight="1">
      <c r="A29" s="216"/>
      <c r="B29" s="217"/>
      <c r="C29" s="218"/>
      <c r="D29" s="217"/>
      <c r="E29" s="217"/>
      <c r="F29" s="217"/>
      <c r="G29" s="217"/>
      <c r="H29" s="217"/>
      <c r="I29" s="217"/>
      <c r="J29" s="217"/>
      <c r="K29" s="217"/>
      <c r="L29" s="217"/>
      <c r="M29" s="217"/>
      <c r="N29" s="217"/>
      <c r="O29" s="217"/>
      <c r="P29" s="217"/>
      <c r="Q29" s="217"/>
      <c r="R29" s="218"/>
    </row>
  </sheetData>
  <sheetProtection password="C7FC" sheet="1"/>
  <mergeCells count="14">
    <mergeCell ref="B2:Q2"/>
    <mergeCell ref="I6:J7"/>
    <mergeCell ref="K6:Q6"/>
    <mergeCell ref="K7:P7"/>
    <mergeCell ref="B13:Q13"/>
    <mergeCell ref="E25:Q25"/>
    <mergeCell ref="K8:Q8"/>
    <mergeCell ref="E28:Q28"/>
    <mergeCell ref="E22:G22"/>
    <mergeCell ref="M19:O19"/>
    <mergeCell ref="O16:Q16"/>
    <mergeCell ref="H16:L16"/>
    <mergeCell ref="E16:G16"/>
    <mergeCell ref="M16:N16"/>
  </mergeCells>
  <printOptions/>
  <pageMargins left="0.95" right="0.2" top="1" bottom="1" header="0.512" footer="0.51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松岡　直輝</cp:lastModifiedBy>
  <cp:lastPrinted>2024-03-27T11:09:14Z</cp:lastPrinted>
  <dcterms:created xsi:type="dcterms:W3CDTF">1997-01-08T22:48:59Z</dcterms:created>
  <dcterms:modified xsi:type="dcterms:W3CDTF">2024-03-28T00:25:41Z</dcterms:modified>
  <cp:category/>
  <cp:version/>
  <cp:contentType/>
  <cp:contentStatus/>
</cp:coreProperties>
</file>