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1605" windowWidth="6660" windowHeight="5745" activeTab="0"/>
  </bookViews>
  <sheets>
    <sheet name="利用状況 (4-1)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<sst xmlns="http://schemas.openxmlformats.org/spreadsheetml/2006/main" count="34" uniqueCount="20">
  <si>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利用状況</t>
  </si>
  <si>
    <t>区 分</t>
  </si>
  <si>
    <t>全体数</t>
  </si>
  <si>
    <t>利用数</t>
  </si>
  <si>
    <t>利用率</t>
  </si>
  <si>
    <t>目的利用</t>
  </si>
  <si>
    <t>一般利用</t>
  </si>
  <si>
    <t>利用数</t>
  </si>
  <si>
    <t>割合</t>
  </si>
  <si>
    <t>会議室等</t>
  </si>
  <si>
    <t>＊全体数＝開館日数×室数×３（１日＝午前、午後、夜間）</t>
  </si>
  <si>
    <t>＊ホールの全体数は点検日を除く</t>
  </si>
  <si>
    <t>（別紙資料４－１）</t>
  </si>
  <si>
    <t>ホール</t>
  </si>
  <si>
    <t>パフォーマンス・スペース</t>
  </si>
  <si>
    <t>合計</t>
  </si>
  <si>
    <r>
      <t>28</t>
    </r>
    <r>
      <rPr>
        <sz val="10"/>
        <rFont val="ＭＳ 明朝"/>
        <family val="1"/>
      </rPr>
      <t>年度</t>
    </r>
  </si>
  <si>
    <r>
      <t>29</t>
    </r>
    <r>
      <rPr>
        <sz val="10"/>
        <rFont val="ＭＳ 明朝"/>
        <family val="1"/>
      </rPr>
      <t>年度</t>
    </r>
  </si>
  <si>
    <r>
      <rPr>
        <sz val="10"/>
        <rFont val="ＭＳ 明朝"/>
        <family val="1"/>
      </rPr>
      <t>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</si>
  <si>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r>
      <rPr>
        <sz val="10"/>
        <rFont val="ＭＳ 明朝"/>
        <family val="1"/>
      </rPr>
      <t>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</si>
</sst>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%"/>
    <numFmt numFmtId="179" formatCode="0.0_ "/>
    <numFmt numFmtId="180" formatCode="0.0_);\(0.0\)"/>
    <numFmt numFmtId="181" formatCode="0_ "/>
    <numFmt numFmtId="182" formatCode="#,##0.0;[Red]\-#,##0.0"/>
    <numFmt numFmtId="183" formatCode="0.000%"/>
    <numFmt numFmtId="184" formatCode="#,##0.000_ "/>
    <numFmt numFmtId="185" formatCode="#,##0.00_ "/>
    <numFmt numFmtId="186" formatCode="#,##0.0_ "/>
    <numFmt numFmtId="187" formatCode="#,##0_);[Red]\(#,##0\)"/>
  </numFmts>
  <fonts count="40"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87" fontId="0" fillId="0" borderId="29" xfId="0" applyNumberFormat="1" applyFont="1" applyBorder="1" applyAlignment="1">
      <alignment vertical="center"/>
    </xf>
    <xf numFmtId="187" fontId="0" fillId="0" borderId="28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87" fontId="0" fillId="33" borderId="21" xfId="0" applyNumberFormat="1" applyFont="1" applyFill="1" applyBorder="1" applyAlignment="1">
      <alignment vertical="center"/>
    </xf>
    <xf numFmtId="187" fontId="0" fillId="33" borderId="32" xfId="0" applyNumberFormat="1" applyFont="1" applyFill="1" applyBorder="1" applyAlignment="1">
      <alignment vertical="center"/>
    </xf>
    <xf numFmtId="187" fontId="0" fillId="33" borderId="20" xfId="0" applyNumberFormat="1" applyFont="1" applyFill="1" applyBorder="1" applyAlignment="1">
      <alignment vertical="center"/>
    </xf>
    <xf numFmtId="178" fontId="0" fillId="33" borderId="32" xfId="0" applyNumberFormat="1" applyFont="1" applyFill="1" applyBorder="1" applyAlignment="1">
      <alignment vertical="center"/>
    </xf>
    <xf numFmtId="178" fontId="0" fillId="33" borderId="20" xfId="0" applyNumberFormat="1" applyFont="1" applyFill="1" applyBorder="1" applyAlignment="1">
      <alignment vertical="center"/>
    </xf>
    <xf numFmtId="176" fontId="0" fillId="33" borderId="21" xfId="0" applyNumberFormat="1" applyFont="1" applyFill="1" applyBorder="1" applyAlignment="1">
      <alignment vertical="center"/>
    </xf>
    <xf numFmtId="176" fontId="0" fillId="33" borderId="32" xfId="0" applyNumberFormat="1" applyFont="1" applyFill="1" applyBorder="1" applyAlignment="1">
      <alignment vertical="center"/>
    </xf>
    <xf numFmtId="178" fontId="0" fillId="33" borderId="19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87" fontId="0" fillId="0" borderId="29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33" borderId="29" xfId="0" applyNumberFormat="1" applyFont="1" applyFill="1" applyBorder="1" applyAlignment="1">
      <alignment vertical="center"/>
    </xf>
    <xf numFmtId="187" fontId="0" fillId="33" borderId="30" xfId="0" applyNumberFormat="1" applyFont="1" applyFill="1" applyBorder="1" applyAlignment="1">
      <alignment vertical="center"/>
    </xf>
    <xf numFmtId="178" fontId="0" fillId="33" borderId="28" xfId="0" applyNumberFormat="1" applyFont="1" applyFill="1" applyBorder="1" applyAlignment="1">
      <alignment vertical="center"/>
    </xf>
    <xf numFmtId="178" fontId="0" fillId="33" borderId="30" xfId="0" applyNumberFormat="1" applyFont="1" applyFill="1" applyBorder="1" applyAlignment="1">
      <alignment vertical="center"/>
    </xf>
    <xf numFmtId="176" fontId="0" fillId="33" borderId="29" xfId="0" applyNumberFormat="1" applyFont="1" applyFill="1" applyBorder="1" applyAlignment="1">
      <alignment vertical="center"/>
    </xf>
    <xf numFmtId="176" fontId="0" fillId="33" borderId="28" xfId="0" applyNumberFormat="1" applyFont="1" applyFill="1" applyBorder="1" applyAlignment="1">
      <alignment vertical="center"/>
    </xf>
    <xf numFmtId="178" fontId="0" fillId="33" borderId="33" xfId="0" applyNumberFormat="1" applyFont="1" applyFill="1" applyBorder="1" applyAlignment="1">
      <alignment vertical="center"/>
    </xf>
    <xf numFmtId="178" fontId="0" fillId="33" borderId="34" xfId="0" applyNumberFormat="1" applyFont="1" applyFill="1" applyBorder="1" applyAlignment="1">
      <alignment vertical="center"/>
    </xf>
    <xf numFmtId="176" fontId="0" fillId="33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87" fontId="0" fillId="0" borderId="30" xfId="0" applyNumberFormat="1" applyFont="1" applyFill="1" applyBorder="1" applyAlignment="1">
      <alignment vertical="center"/>
    </xf>
    <xf numFmtId="178" fontId="0" fillId="33" borderId="27" xfId="0" applyNumberFormat="1" applyFont="1" applyFill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8" fontId="0" fillId="0" borderId="33" xfId="0" applyNumberFormat="1" applyFont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87" fontId="0" fillId="0" borderId="21" xfId="0" applyNumberFormat="1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187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A2" sqref="A2:S2"/>
    </sheetView>
  </sheetViews>
  <sheetFormatPr defaultColWidth="4.75390625" defaultRowHeight="22.5" customHeight="1"/>
  <cols>
    <col min="1" max="10" width="4.75390625" style="1" customWidth="1"/>
    <col min="11" max="11" width="4.75390625" style="3" customWidth="1"/>
    <col min="12" max="16384" width="4.75390625" style="1" customWidth="1"/>
  </cols>
  <sheetData>
    <row r="1" ht="22.5" customHeight="1">
      <c r="S1" s="2" t="s">
        <v>12</v>
      </c>
    </row>
    <row r="2" spans="1:19" ht="22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4" spans="1:19" ht="22.5" customHeight="1">
      <c r="A4" s="13" t="s">
        <v>1</v>
      </c>
      <c r="B4" s="14"/>
      <c r="C4" s="14"/>
      <c r="D4" s="14"/>
      <c r="E4" s="13" t="s">
        <v>2</v>
      </c>
      <c r="F4" s="14"/>
      <c r="G4" s="13" t="s">
        <v>3</v>
      </c>
      <c r="H4" s="17"/>
      <c r="I4" s="14" t="s">
        <v>4</v>
      </c>
      <c r="J4" s="17"/>
      <c r="K4" s="7"/>
      <c r="L4" s="19" t="s">
        <v>5</v>
      </c>
      <c r="M4" s="20"/>
      <c r="N4" s="20"/>
      <c r="O4" s="21"/>
      <c r="P4" s="19" t="s">
        <v>6</v>
      </c>
      <c r="Q4" s="20"/>
      <c r="R4" s="20"/>
      <c r="S4" s="21"/>
    </row>
    <row r="5" spans="1:19" ht="22.5" customHeight="1">
      <c r="A5" s="15"/>
      <c r="B5" s="16"/>
      <c r="C5" s="16"/>
      <c r="D5" s="16"/>
      <c r="E5" s="15"/>
      <c r="F5" s="16"/>
      <c r="G5" s="15"/>
      <c r="H5" s="18"/>
      <c r="I5" s="16"/>
      <c r="J5" s="18"/>
      <c r="K5" s="7"/>
      <c r="L5" s="22" t="s">
        <v>7</v>
      </c>
      <c r="M5" s="23"/>
      <c r="N5" s="24" t="s">
        <v>8</v>
      </c>
      <c r="O5" s="25"/>
      <c r="P5" s="26" t="s">
        <v>7</v>
      </c>
      <c r="Q5" s="27"/>
      <c r="R5" s="23" t="s">
        <v>8</v>
      </c>
      <c r="S5" s="28"/>
    </row>
    <row r="6" spans="1:19" ht="22.5" customHeight="1">
      <c r="A6" s="29" t="s">
        <v>9</v>
      </c>
      <c r="B6" s="30"/>
      <c r="C6" s="35" t="s">
        <v>16</v>
      </c>
      <c r="D6" s="36"/>
      <c r="E6" s="37">
        <v>17435</v>
      </c>
      <c r="F6" s="38"/>
      <c r="G6" s="37">
        <v>9673</v>
      </c>
      <c r="H6" s="39"/>
      <c r="I6" s="40">
        <f aca="true" t="shared" si="0" ref="I6:I21">G6/E6</f>
        <v>0.5548035560653857</v>
      </c>
      <c r="J6" s="41"/>
      <c r="K6" s="8"/>
      <c r="L6" s="42">
        <v>4107</v>
      </c>
      <c r="M6" s="43"/>
      <c r="N6" s="44">
        <f>L6/(L6+P6)</f>
        <v>0.4245838933112788</v>
      </c>
      <c r="O6" s="41"/>
      <c r="P6" s="42">
        <v>5566</v>
      </c>
      <c r="Q6" s="45"/>
      <c r="R6" s="40">
        <f>P6/(L6+P6)</f>
        <v>0.5754161066887212</v>
      </c>
      <c r="S6" s="41"/>
    </row>
    <row r="7" spans="1:19" ht="22.5" customHeight="1">
      <c r="A7" s="31"/>
      <c r="B7" s="32"/>
      <c r="C7" s="35" t="s">
        <v>17</v>
      </c>
      <c r="D7" s="36"/>
      <c r="E7" s="37">
        <v>17437</v>
      </c>
      <c r="F7" s="38"/>
      <c r="G7" s="37">
        <v>9585</v>
      </c>
      <c r="H7" s="39"/>
      <c r="I7" s="40">
        <f t="shared" si="0"/>
        <v>0.549693181166485</v>
      </c>
      <c r="J7" s="41"/>
      <c r="K7" s="8"/>
      <c r="L7" s="42">
        <v>4149</v>
      </c>
      <c r="M7" s="43"/>
      <c r="N7" s="44">
        <f aca="true" t="shared" si="1" ref="N7:N20">L7/(L7+P7)</f>
        <v>0.4328638497652582</v>
      </c>
      <c r="O7" s="41"/>
      <c r="P7" s="42">
        <v>5436</v>
      </c>
      <c r="Q7" s="45"/>
      <c r="R7" s="40">
        <f aca="true" t="shared" si="2" ref="R7:R20">P7/(L7+P7)</f>
        <v>0.5671361502347417</v>
      </c>
      <c r="S7" s="41"/>
    </row>
    <row r="8" spans="1:19" ht="22.5" customHeight="1">
      <c r="A8" s="31"/>
      <c r="B8" s="32"/>
      <c r="C8" s="35" t="s">
        <v>18</v>
      </c>
      <c r="D8" s="36"/>
      <c r="E8" s="37">
        <v>17570</v>
      </c>
      <c r="F8" s="38"/>
      <c r="G8" s="37">
        <v>9612</v>
      </c>
      <c r="H8" s="39"/>
      <c r="I8" s="40">
        <f t="shared" si="0"/>
        <v>0.5470688673875925</v>
      </c>
      <c r="J8" s="41"/>
      <c r="K8" s="8"/>
      <c r="L8" s="42">
        <v>3887</v>
      </c>
      <c r="M8" s="43"/>
      <c r="N8" s="44">
        <f t="shared" si="1"/>
        <v>0.4032575993360307</v>
      </c>
      <c r="O8" s="41"/>
      <c r="P8" s="42">
        <v>5752</v>
      </c>
      <c r="Q8" s="45"/>
      <c r="R8" s="40">
        <f t="shared" si="2"/>
        <v>0.5967424006639693</v>
      </c>
      <c r="S8" s="41"/>
    </row>
    <row r="9" spans="1:21" ht="22.5" customHeight="1">
      <c r="A9" s="33"/>
      <c r="B9" s="34"/>
      <c r="C9" s="46" t="s">
        <v>19</v>
      </c>
      <c r="D9" s="47"/>
      <c r="E9" s="48">
        <v>17551</v>
      </c>
      <c r="F9" s="49"/>
      <c r="G9" s="48">
        <v>8798</v>
      </c>
      <c r="H9" s="50"/>
      <c r="I9" s="51">
        <f t="shared" si="0"/>
        <v>0.5012819782348584</v>
      </c>
      <c r="J9" s="52"/>
      <c r="K9" s="11"/>
      <c r="L9" s="53">
        <v>3548</v>
      </c>
      <c r="M9" s="54"/>
      <c r="N9" s="55">
        <f t="shared" si="1"/>
        <v>0.40322763950448914</v>
      </c>
      <c r="O9" s="52"/>
      <c r="P9" s="53">
        <v>5251</v>
      </c>
      <c r="Q9" s="56"/>
      <c r="R9" s="57">
        <f t="shared" si="2"/>
        <v>0.5967723604955109</v>
      </c>
      <c r="S9" s="58"/>
      <c r="U9" s="10"/>
    </row>
    <row r="10" spans="1:19" ht="22.5" customHeight="1">
      <c r="A10" s="29" t="s">
        <v>13</v>
      </c>
      <c r="B10" s="30"/>
      <c r="C10" s="35" t="s">
        <v>16</v>
      </c>
      <c r="D10" s="36"/>
      <c r="E10" s="59">
        <v>742</v>
      </c>
      <c r="F10" s="60"/>
      <c r="G10" s="61">
        <v>541</v>
      </c>
      <c r="H10" s="62"/>
      <c r="I10" s="63">
        <f t="shared" si="0"/>
        <v>0.72911051212938</v>
      </c>
      <c r="J10" s="64"/>
      <c r="K10" s="11"/>
      <c r="L10" s="65">
        <v>126</v>
      </c>
      <c r="M10" s="66"/>
      <c r="N10" s="67">
        <f t="shared" si="1"/>
        <v>0.23290203327171904</v>
      </c>
      <c r="O10" s="68"/>
      <c r="P10" s="65">
        <v>415</v>
      </c>
      <c r="Q10" s="69"/>
      <c r="R10" s="70">
        <f t="shared" si="2"/>
        <v>0.767097966728281</v>
      </c>
      <c r="S10" s="71"/>
    </row>
    <row r="11" spans="1:19" ht="22.5" customHeight="1">
      <c r="A11" s="31"/>
      <c r="B11" s="32"/>
      <c r="C11" s="35" t="s">
        <v>17</v>
      </c>
      <c r="D11" s="36"/>
      <c r="E11" s="59">
        <v>778</v>
      </c>
      <c r="F11" s="60"/>
      <c r="G11" s="59">
        <v>558</v>
      </c>
      <c r="H11" s="72"/>
      <c r="I11" s="40">
        <f t="shared" si="0"/>
        <v>0.7172236503856041</v>
      </c>
      <c r="J11" s="41"/>
      <c r="K11" s="9"/>
      <c r="L11" s="65">
        <v>126</v>
      </c>
      <c r="M11" s="66"/>
      <c r="N11" s="73">
        <f t="shared" si="1"/>
        <v>0.22580645161290322</v>
      </c>
      <c r="O11" s="64"/>
      <c r="P11" s="65">
        <v>432</v>
      </c>
      <c r="Q11" s="69"/>
      <c r="R11" s="40">
        <f t="shared" si="2"/>
        <v>0.7741935483870968</v>
      </c>
      <c r="S11" s="41"/>
    </row>
    <row r="12" spans="1:19" ht="22.5" customHeight="1">
      <c r="A12" s="31"/>
      <c r="B12" s="32"/>
      <c r="C12" s="35" t="s">
        <v>18</v>
      </c>
      <c r="D12" s="36"/>
      <c r="E12" s="59">
        <v>774</v>
      </c>
      <c r="F12" s="60"/>
      <c r="G12" s="59">
        <v>606</v>
      </c>
      <c r="H12" s="72"/>
      <c r="I12" s="40">
        <f t="shared" si="0"/>
        <v>0.7829457364341085</v>
      </c>
      <c r="J12" s="41"/>
      <c r="K12" s="9"/>
      <c r="L12" s="65">
        <v>161</v>
      </c>
      <c r="M12" s="66"/>
      <c r="N12" s="73">
        <f t="shared" si="1"/>
        <v>0.2692307692307692</v>
      </c>
      <c r="O12" s="64"/>
      <c r="P12" s="65">
        <v>437</v>
      </c>
      <c r="Q12" s="69"/>
      <c r="R12" s="40">
        <f t="shared" si="2"/>
        <v>0.7307692307692307</v>
      </c>
      <c r="S12" s="41"/>
    </row>
    <row r="13" spans="1:19" ht="22.5" customHeight="1">
      <c r="A13" s="33"/>
      <c r="B13" s="34"/>
      <c r="C13" s="46" t="s">
        <v>19</v>
      </c>
      <c r="D13" s="47"/>
      <c r="E13" s="48">
        <v>790</v>
      </c>
      <c r="F13" s="49"/>
      <c r="G13" s="48">
        <v>566</v>
      </c>
      <c r="H13" s="50"/>
      <c r="I13" s="74">
        <f t="shared" si="0"/>
        <v>0.7164556962025317</v>
      </c>
      <c r="J13" s="58"/>
      <c r="K13" s="9"/>
      <c r="L13" s="53">
        <v>122</v>
      </c>
      <c r="M13" s="54"/>
      <c r="N13" s="55">
        <f t="shared" si="1"/>
        <v>0.21554770318021202</v>
      </c>
      <c r="O13" s="52"/>
      <c r="P13" s="53">
        <v>444</v>
      </c>
      <c r="Q13" s="56"/>
      <c r="R13" s="57">
        <f t="shared" si="2"/>
        <v>0.784452296819788</v>
      </c>
      <c r="S13" s="58"/>
    </row>
    <row r="14" spans="1:19" ht="22.5" customHeight="1">
      <c r="A14" s="75" t="s">
        <v>14</v>
      </c>
      <c r="B14" s="76"/>
      <c r="C14" s="35" t="s">
        <v>16</v>
      </c>
      <c r="D14" s="36"/>
      <c r="E14" s="59">
        <v>882</v>
      </c>
      <c r="F14" s="60"/>
      <c r="G14" s="59">
        <v>410</v>
      </c>
      <c r="H14" s="72"/>
      <c r="I14" s="40">
        <f t="shared" si="0"/>
        <v>0.46485260770975056</v>
      </c>
      <c r="J14" s="41"/>
      <c r="K14" s="9"/>
      <c r="L14" s="65">
        <v>136</v>
      </c>
      <c r="M14" s="66"/>
      <c r="N14" s="67">
        <f t="shared" si="1"/>
        <v>0.33170731707317075</v>
      </c>
      <c r="O14" s="68"/>
      <c r="P14" s="65">
        <v>274</v>
      </c>
      <c r="Q14" s="69"/>
      <c r="R14" s="70">
        <f t="shared" si="2"/>
        <v>0.6682926829268293</v>
      </c>
      <c r="S14" s="71"/>
    </row>
    <row r="15" spans="1:19" ht="22.5" customHeight="1">
      <c r="A15" s="77"/>
      <c r="B15" s="78"/>
      <c r="C15" s="35" t="s">
        <v>17</v>
      </c>
      <c r="D15" s="36"/>
      <c r="E15" s="59">
        <v>895</v>
      </c>
      <c r="F15" s="60"/>
      <c r="G15" s="59">
        <v>413</v>
      </c>
      <c r="H15" s="72"/>
      <c r="I15" s="40">
        <f t="shared" si="0"/>
        <v>0.46145251396648046</v>
      </c>
      <c r="J15" s="41"/>
      <c r="K15" s="9"/>
      <c r="L15" s="65">
        <v>155</v>
      </c>
      <c r="M15" s="66"/>
      <c r="N15" s="73">
        <f t="shared" si="1"/>
        <v>0.37530266343825663</v>
      </c>
      <c r="O15" s="64"/>
      <c r="P15" s="65">
        <v>258</v>
      </c>
      <c r="Q15" s="69"/>
      <c r="R15" s="40">
        <f t="shared" si="2"/>
        <v>0.6246973365617433</v>
      </c>
      <c r="S15" s="41"/>
    </row>
    <row r="16" spans="1:19" ht="22.5" customHeight="1">
      <c r="A16" s="77"/>
      <c r="B16" s="78"/>
      <c r="C16" s="35" t="s">
        <v>18</v>
      </c>
      <c r="D16" s="36"/>
      <c r="E16" s="59">
        <v>896</v>
      </c>
      <c r="F16" s="60"/>
      <c r="G16" s="59">
        <v>446</v>
      </c>
      <c r="H16" s="72"/>
      <c r="I16" s="40">
        <f t="shared" si="0"/>
        <v>0.49776785714285715</v>
      </c>
      <c r="J16" s="41"/>
      <c r="K16" s="9"/>
      <c r="L16" s="65">
        <v>131</v>
      </c>
      <c r="M16" s="66"/>
      <c r="N16" s="73">
        <f t="shared" si="1"/>
        <v>0.29175946547884185</v>
      </c>
      <c r="O16" s="64"/>
      <c r="P16" s="65">
        <v>318</v>
      </c>
      <c r="Q16" s="69"/>
      <c r="R16" s="40">
        <f t="shared" si="2"/>
        <v>0.7082405345211581</v>
      </c>
      <c r="S16" s="41"/>
    </row>
    <row r="17" spans="1:19" ht="22.5" customHeight="1">
      <c r="A17" s="79"/>
      <c r="B17" s="80"/>
      <c r="C17" s="46" t="s">
        <v>19</v>
      </c>
      <c r="D17" s="47"/>
      <c r="E17" s="48">
        <v>903</v>
      </c>
      <c r="F17" s="49"/>
      <c r="G17" s="48">
        <v>388</v>
      </c>
      <c r="H17" s="50"/>
      <c r="I17" s="74">
        <f t="shared" si="0"/>
        <v>0.42967884828349945</v>
      </c>
      <c r="J17" s="58"/>
      <c r="K17" s="9"/>
      <c r="L17" s="53">
        <v>106</v>
      </c>
      <c r="M17" s="54"/>
      <c r="N17" s="55">
        <f t="shared" si="1"/>
        <v>0.27319587628865977</v>
      </c>
      <c r="O17" s="52"/>
      <c r="P17" s="53">
        <v>282</v>
      </c>
      <c r="Q17" s="56"/>
      <c r="R17" s="57">
        <f t="shared" si="2"/>
        <v>0.7268041237113402</v>
      </c>
      <c r="S17" s="58"/>
    </row>
    <row r="18" spans="1:19" ht="22.5" customHeight="1">
      <c r="A18" s="81" t="s">
        <v>15</v>
      </c>
      <c r="B18" s="32"/>
      <c r="C18" s="35" t="s">
        <v>16</v>
      </c>
      <c r="D18" s="36"/>
      <c r="E18" s="59">
        <f>SUM(E6,E10,E14)</f>
        <v>19059</v>
      </c>
      <c r="F18" s="60"/>
      <c r="G18" s="59">
        <f>SUM(G6,G10,G14)</f>
        <v>10624</v>
      </c>
      <c r="H18" s="72"/>
      <c r="I18" s="82">
        <f t="shared" si="0"/>
        <v>0.5574269374049006</v>
      </c>
      <c r="J18" s="83"/>
      <c r="K18" s="9"/>
      <c r="L18" s="84">
        <f>SUM(L6+L10+L14)</f>
        <v>4369</v>
      </c>
      <c r="M18" s="85"/>
      <c r="N18" s="86">
        <f t="shared" si="1"/>
        <v>0.4112387048192771</v>
      </c>
      <c r="O18" s="71"/>
      <c r="P18" s="84">
        <f>SUM(P6+P10+P14)</f>
        <v>6255</v>
      </c>
      <c r="Q18" s="87"/>
      <c r="R18" s="70">
        <f t="shared" si="2"/>
        <v>0.5887612951807228</v>
      </c>
      <c r="S18" s="71"/>
    </row>
    <row r="19" spans="1:19" ht="22.5" customHeight="1">
      <c r="A19" s="31"/>
      <c r="B19" s="32"/>
      <c r="C19" s="35" t="s">
        <v>17</v>
      </c>
      <c r="D19" s="36"/>
      <c r="E19" s="59">
        <f>SUM(E7,E11,E15)</f>
        <v>19110</v>
      </c>
      <c r="F19" s="60"/>
      <c r="G19" s="59">
        <f>SUM(G7,G11,G15)</f>
        <v>10556</v>
      </c>
      <c r="H19" s="72"/>
      <c r="I19" s="82">
        <f t="shared" si="0"/>
        <v>0.5523809523809524</v>
      </c>
      <c r="J19" s="83"/>
      <c r="K19" s="9"/>
      <c r="L19" s="84">
        <f>SUM(L7+L11+L15)</f>
        <v>4430</v>
      </c>
      <c r="M19" s="85"/>
      <c r="N19" s="44">
        <f t="shared" si="1"/>
        <v>0.41966654035619555</v>
      </c>
      <c r="O19" s="41"/>
      <c r="P19" s="84">
        <f>SUM(P7+P11+P15)</f>
        <v>6126</v>
      </c>
      <c r="Q19" s="87"/>
      <c r="R19" s="40">
        <f t="shared" si="2"/>
        <v>0.5803334596438045</v>
      </c>
      <c r="S19" s="41"/>
    </row>
    <row r="20" spans="1:19" ht="22.5" customHeight="1">
      <c r="A20" s="31"/>
      <c r="B20" s="32"/>
      <c r="C20" s="35" t="s">
        <v>18</v>
      </c>
      <c r="D20" s="36"/>
      <c r="E20" s="59">
        <f>SUM(E8,E12,E16)</f>
        <v>19240</v>
      </c>
      <c r="F20" s="60"/>
      <c r="G20" s="59">
        <f>SUM(G8,G12,G16)</f>
        <v>10664</v>
      </c>
      <c r="H20" s="72"/>
      <c r="I20" s="82">
        <f t="shared" si="0"/>
        <v>0.5542619542619542</v>
      </c>
      <c r="J20" s="83"/>
      <c r="K20" s="9"/>
      <c r="L20" s="84">
        <f>SUM(L8+L12+L16)</f>
        <v>4179</v>
      </c>
      <c r="M20" s="85"/>
      <c r="N20" s="44">
        <f t="shared" si="1"/>
        <v>0.3910724312184166</v>
      </c>
      <c r="O20" s="41"/>
      <c r="P20" s="84">
        <f>SUM(P8+P12+P16)</f>
        <v>6507</v>
      </c>
      <c r="Q20" s="87"/>
      <c r="R20" s="40">
        <f t="shared" si="2"/>
        <v>0.6089275687815834</v>
      </c>
      <c r="S20" s="41"/>
    </row>
    <row r="21" spans="1:19" ht="22.5" customHeight="1">
      <c r="A21" s="33"/>
      <c r="B21" s="34"/>
      <c r="C21" s="46" t="s">
        <v>19</v>
      </c>
      <c r="D21" s="47"/>
      <c r="E21" s="90">
        <f>SUM(E9,E13,E17)</f>
        <v>19244</v>
      </c>
      <c r="F21" s="91"/>
      <c r="G21" s="90">
        <f>SUM(G9,G13,G17)</f>
        <v>9752</v>
      </c>
      <c r="H21" s="92"/>
      <c r="I21" s="93">
        <f t="shared" si="0"/>
        <v>0.5067553523176055</v>
      </c>
      <c r="J21" s="94"/>
      <c r="K21" s="9"/>
      <c r="L21" s="88">
        <f>SUM(L9+L13+L17)</f>
        <v>3776</v>
      </c>
      <c r="M21" s="89"/>
      <c r="N21" s="57">
        <f>L21/(L21+P21)</f>
        <v>0.3871629242284425</v>
      </c>
      <c r="O21" s="58"/>
      <c r="P21" s="88">
        <f>SUM(P9+P13+P17)</f>
        <v>5977</v>
      </c>
      <c r="Q21" s="89"/>
      <c r="R21" s="57">
        <f>P21/(L21+P21)</f>
        <v>0.6128370757715574</v>
      </c>
      <c r="S21" s="58"/>
    </row>
    <row r="22" spans="1:18" ht="22.5" customHeight="1">
      <c r="A22" s="1" t="s">
        <v>10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6"/>
      <c r="Q22" s="6"/>
      <c r="R22" s="5"/>
    </row>
    <row r="23" ht="22.5" customHeight="1">
      <c r="A23" s="1" t="s">
        <v>11</v>
      </c>
    </row>
  </sheetData>
  <sheetProtection/>
  <mergeCells count="143">
    <mergeCell ref="P21:Q21"/>
    <mergeCell ref="R21:S21"/>
    <mergeCell ref="C21:D21"/>
    <mergeCell ref="E21:F21"/>
    <mergeCell ref="G21:H21"/>
    <mergeCell ref="I21:J21"/>
    <mergeCell ref="L21:M21"/>
    <mergeCell ref="N21:O21"/>
    <mergeCell ref="R19:S19"/>
    <mergeCell ref="C20:D20"/>
    <mergeCell ref="E20:F20"/>
    <mergeCell ref="G20:H20"/>
    <mergeCell ref="I20:J20"/>
    <mergeCell ref="L20:M20"/>
    <mergeCell ref="N20:O20"/>
    <mergeCell ref="P20:Q20"/>
    <mergeCell ref="R20:S20"/>
    <mergeCell ref="N18:O18"/>
    <mergeCell ref="P18:Q18"/>
    <mergeCell ref="R18:S18"/>
    <mergeCell ref="C19:D19"/>
    <mergeCell ref="E19:F19"/>
    <mergeCell ref="G19:H19"/>
    <mergeCell ref="I19:J19"/>
    <mergeCell ref="L19:M19"/>
    <mergeCell ref="N19:O19"/>
    <mergeCell ref="P19:Q19"/>
    <mergeCell ref="L17:M17"/>
    <mergeCell ref="N17:O17"/>
    <mergeCell ref="P17:Q17"/>
    <mergeCell ref="R17:S17"/>
    <mergeCell ref="A18:B21"/>
    <mergeCell ref="C18:D18"/>
    <mergeCell ref="E18:F18"/>
    <mergeCell ref="G18:H18"/>
    <mergeCell ref="I18:J18"/>
    <mergeCell ref="L18:M18"/>
    <mergeCell ref="R15:S15"/>
    <mergeCell ref="C16:D16"/>
    <mergeCell ref="E16:F16"/>
    <mergeCell ref="G16:H16"/>
    <mergeCell ref="I16:J16"/>
    <mergeCell ref="L16:M16"/>
    <mergeCell ref="N16:O16"/>
    <mergeCell ref="P16:Q16"/>
    <mergeCell ref="R16:S16"/>
    <mergeCell ref="N14:O14"/>
    <mergeCell ref="P14:Q14"/>
    <mergeCell ref="R14:S14"/>
    <mergeCell ref="C15:D15"/>
    <mergeCell ref="E15:F15"/>
    <mergeCell ref="G15:H15"/>
    <mergeCell ref="I15:J15"/>
    <mergeCell ref="L15:M15"/>
    <mergeCell ref="N15:O15"/>
    <mergeCell ref="P15:Q15"/>
    <mergeCell ref="A14:B17"/>
    <mergeCell ref="C14:D14"/>
    <mergeCell ref="E14:F14"/>
    <mergeCell ref="G14:H14"/>
    <mergeCell ref="I14:J14"/>
    <mergeCell ref="L14:M14"/>
    <mergeCell ref="C17:D17"/>
    <mergeCell ref="E17:F17"/>
    <mergeCell ref="G17:H17"/>
    <mergeCell ref="I17:J17"/>
    <mergeCell ref="P12:Q12"/>
    <mergeCell ref="R12:S12"/>
    <mergeCell ref="C13:D13"/>
    <mergeCell ref="E13:F13"/>
    <mergeCell ref="G13:H13"/>
    <mergeCell ref="I13:J13"/>
    <mergeCell ref="L13:M13"/>
    <mergeCell ref="N13:O13"/>
    <mergeCell ref="P13:Q13"/>
    <mergeCell ref="R13:S13"/>
    <mergeCell ref="C12:D12"/>
    <mergeCell ref="E12:F12"/>
    <mergeCell ref="G12:H12"/>
    <mergeCell ref="I12:J12"/>
    <mergeCell ref="L12:M12"/>
    <mergeCell ref="N12:O12"/>
    <mergeCell ref="R10:S10"/>
    <mergeCell ref="C11:D11"/>
    <mergeCell ref="E11:F11"/>
    <mergeCell ref="G11:H11"/>
    <mergeCell ref="I11:J11"/>
    <mergeCell ref="L11:M11"/>
    <mergeCell ref="N11:O11"/>
    <mergeCell ref="P11:Q11"/>
    <mergeCell ref="R11:S11"/>
    <mergeCell ref="P9:Q9"/>
    <mergeCell ref="R9:S9"/>
    <mergeCell ref="A10:B13"/>
    <mergeCell ref="C10:D10"/>
    <mergeCell ref="E10:F10"/>
    <mergeCell ref="G10:H10"/>
    <mergeCell ref="I10:J10"/>
    <mergeCell ref="L10:M10"/>
    <mergeCell ref="N10:O10"/>
    <mergeCell ref="P10:Q10"/>
    <mergeCell ref="C9:D9"/>
    <mergeCell ref="E9:F9"/>
    <mergeCell ref="G9:H9"/>
    <mergeCell ref="I9:J9"/>
    <mergeCell ref="L9:M9"/>
    <mergeCell ref="N9:O9"/>
    <mergeCell ref="P7:Q7"/>
    <mergeCell ref="R7:S7"/>
    <mergeCell ref="C8:D8"/>
    <mergeCell ref="E8:F8"/>
    <mergeCell ref="G8:H8"/>
    <mergeCell ref="I8:J8"/>
    <mergeCell ref="L8:M8"/>
    <mergeCell ref="N8:O8"/>
    <mergeCell ref="P8:Q8"/>
    <mergeCell ref="R8:S8"/>
    <mergeCell ref="C7:D7"/>
    <mergeCell ref="E7:F7"/>
    <mergeCell ref="G7:H7"/>
    <mergeCell ref="I7:J7"/>
    <mergeCell ref="L7:M7"/>
    <mergeCell ref="N7:O7"/>
    <mergeCell ref="R5:S5"/>
    <mergeCell ref="A6:B9"/>
    <mergeCell ref="C6:D6"/>
    <mergeCell ref="E6:F6"/>
    <mergeCell ref="G6:H6"/>
    <mergeCell ref="I6:J6"/>
    <mergeCell ref="L6:M6"/>
    <mergeCell ref="N6:O6"/>
    <mergeCell ref="P6:Q6"/>
    <mergeCell ref="R6:S6"/>
    <mergeCell ref="A2:S2"/>
    <mergeCell ref="A4:D5"/>
    <mergeCell ref="E4:F5"/>
    <mergeCell ref="G4:H5"/>
    <mergeCell ref="I4:J5"/>
    <mergeCell ref="L4:O4"/>
    <mergeCell ref="P4:S4"/>
    <mergeCell ref="L5:M5"/>
    <mergeCell ref="N5:O5"/>
    <mergeCell ref="P5:Q5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DAWN062</dc:creator>
  <cp:keywords/>
  <dc:description/>
  <cp:lastModifiedBy>大阪府</cp:lastModifiedBy>
  <cp:lastPrinted>2020-04-17T07:15:19Z</cp:lastPrinted>
  <dcterms:created xsi:type="dcterms:W3CDTF">2010-09-09T04:39:19Z</dcterms:created>
  <dcterms:modified xsi:type="dcterms:W3CDTF">2020-04-27T02:54:16Z</dcterms:modified>
  <cp:category/>
  <cp:version/>
  <cp:contentType/>
  <cp:contentStatus/>
</cp:coreProperties>
</file>