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95" windowHeight="7965" tabRatio="909" activeTab="0"/>
  </bookViews>
  <sheets>
    <sheet name="第2編第3章　1 し尿処理区域の状況" sheetId="1" r:id="rId1"/>
    <sheet name="第2編第3章　2 し尿処理の概要" sheetId="2" r:id="rId2"/>
    <sheet name="第2編第3章　3 し尿収集の状況" sheetId="3" r:id="rId3"/>
    <sheet name="第2編第3章　４し尿処理の状況" sheetId="4" r:id="rId4"/>
    <sheet name="第2編第3章　5 し尿収集・運搬機材（直営)" sheetId="5" r:id="rId5"/>
    <sheet name="第2編第3章　5 し尿収集・運搬機材（委託）" sheetId="6" r:id="rId6"/>
    <sheet name="第2編第3章　5 し尿収集・運搬機材（許可）" sheetId="7" r:id="rId7"/>
  </sheets>
  <definedNames>
    <definedName name="_xlnm.Print_Area" localSheetId="0">'第2編第3章　1 し尿処理区域の状況'!$B$2:$L$52</definedName>
    <definedName name="_xlnm.Print_Area" localSheetId="1">'第2編第3章　2 し尿処理の概要'!$B$2:$AE$64</definedName>
    <definedName name="_xlnm.Print_Area" localSheetId="2">'第2編第3章　3 し尿収集の状況'!$B$2:$R$51</definedName>
    <definedName name="_xlnm.Print_Area" localSheetId="3">'第2編第3章　４し尿処理の状況'!$B$1:$J$142</definedName>
    <definedName name="_xlnm.Print_Area" localSheetId="5">'第2編第3章　5 し尿収集・運搬機材（委託）'!$B$2:$N$60</definedName>
    <definedName name="_xlnm.Print_Area" localSheetId="6">'第2編第3章　5 し尿収集・運搬機材（許可）'!$B$2:$N$59</definedName>
    <definedName name="_xlnm.Print_Area" localSheetId="4">'第2編第3章　5 し尿収集・運搬機材（直営)'!$B$2:$N$59</definedName>
    <definedName name="_xlnm.Print_Titles" localSheetId="0">'第2編第3章　1 し尿処理区域の状況'!$4:$6</definedName>
    <definedName name="_xlnm.Print_Titles" localSheetId="1">'第2編第3章　2 し尿処理の概要'!$4:$6</definedName>
    <definedName name="_xlnm.Print_Titles" localSheetId="2">'第2編第3章　3 し尿収集の状況'!$3:$5</definedName>
    <definedName name="_xlnm.Print_Titles" localSheetId="3">'第2編第3章　４し尿処理の状況'!$2:$3</definedName>
    <definedName name="_xlnm.Print_Titles" localSheetId="5">'第2編第3章　5 し尿収集・運搬機材（委託）'!$4:$7</definedName>
    <definedName name="_xlnm.Print_Titles" localSheetId="6">'第2編第3章　5 し尿収集・運搬機材（許可）'!$4:$7</definedName>
    <definedName name="_xlnm.Print_Titles" localSheetId="4">'第2編第3章　5 し尿収集・運搬機材（直営)'!$4:$7</definedName>
  </definedNames>
  <calcPr fullCalcOnLoad="1"/>
</workbook>
</file>

<file path=xl/sharedStrings.xml><?xml version="1.0" encoding="utf-8"?>
<sst xmlns="http://schemas.openxmlformats.org/spreadsheetml/2006/main" count="938" uniqueCount="155">
  <si>
    <t>浄化槽汚泥手数料</t>
  </si>
  <si>
    <t>行政区域内
人口</t>
  </si>
  <si>
    <t>合計</t>
  </si>
  <si>
    <t>計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</si>
  <si>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</si>
  <si>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</si>
  <si>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</si>
  <si>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</si>
  <si>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</si>
  <si>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</si>
  <si>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</si>
  <si>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</si>
  <si>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</si>
  <si>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</si>
  <si>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</si>
  <si>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</si>
  <si>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</si>
  <si>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</si>
  <si>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</si>
  <si>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</si>
  <si>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</si>
  <si>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</si>
  <si>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</si>
  <si>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</si>
  <si>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</si>
  <si>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</si>
  <si>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</si>
  <si>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</si>
  <si>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</si>
  <si>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</si>
  <si>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</si>
  <si>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</si>
  <si>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</si>
  <si>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</si>
  <si>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</si>
  <si>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</si>
  <si>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</si>
  <si>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</si>
  <si>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</si>
  <si>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</si>
  <si>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</si>
  <si>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</si>
  <si>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</si>
  <si>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</si>
  <si>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</si>
  <si>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</si>
  <si>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</si>
  <si>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</si>
  <si>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</si>
  <si>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小計</t>
  </si>
  <si>
    <t>泉佐野市田尻町清掃施設組合</t>
  </si>
  <si>
    <t>市計</t>
  </si>
  <si>
    <t>町村計</t>
  </si>
  <si>
    <t>中間処理</t>
  </si>
  <si>
    <t>委託</t>
  </si>
  <si>
    <t>許可</t>
  </si>
  <si>
    <t>区分</t>
  </si>
  <si>
    <t>府合計</t>
  </si>
  <si>
    <t>直営</t>
  </si>
  <si>
    <t>下水投入</t>
  </si>
  <si>
    <t>農村還元</t>
  </si>
  <si>
    <t>し尿処理
施　　設</t>
  </si>
  <si>
    <t>自　家
処理量</t>
  </si>
  <si>
    <t>泉北環境整備
施設組合</t>
  </si>
  <si>
    <t>柏羽藤環境
事業組合</t>
  </si>
  <si>
    <t>一部事務組合計</t>
  </si>
  <si>
    <t>市町村・一部
事務組合名</t>
  </si>
  <si>
    <t>自家
処理量</t>
  </si>
  <si>
    <t>非水洗化人口</t>
  </si>
  <si>
    <t>水洗化人口（人）</t>
  </si>
  <si>
    <t>コミュニティプラント人口</t>
  </si>
  <si>
    <t>（うち合併処理浄化槽人口）</t>
  </si>
  <si>
    <t>自家処理
人口</t>
  </si>
  <si>
    <t>公共下水道
人口</t>
  </si>
  <si>
    <t>収集・運搬</t>
  </si>
  <si>
    <t>直</t>
  </si>
  <si>
    <t>組</t>
  </si>
  <si>
    <t>委</t>
  </si>
  <si>
    <t>許</t>
  </si>
  <si>
    <t>無</t>
  </si>
  <si>
    <t>くみ取りし尿の処理体制</t>
  </si>
  <si>
    <t>従量制</t>
  </si>
  <si>
    <t>回数制</t>
  </si>
  <si>
    <t>浄化槽汚泥の処理体制</t>
  </si>
  <si>
    <t>（注）処理体制の「直」は直営、「組」は組合、「委」は「委託」、「許」は「許可」である。</t>
  </si>
  <si>
    <t>し尿排
出総量</t>
  </si>
  <si>
    <t>（１）直営分</t>
  </si>
  <si>
    <t>収集車</t>
  </si>
  <si>
    <t>ﾊﾞｷｭｰﾑ車</t>
  </si>
  <si>
    <t>その他車両</t>
  </si>
  <si>
    <t>台数</t>
  </si>
  <si>
    <t>積載量(kL)</t>
  </si>
  <si>
    <t>積載量
(kL)</t>
  </si>
  <si>
    <t>運搬車</t>
  </si>
  <si>
    <t>運搬船等の船舶</t>
  </si>
  <si>
    <t>隻数</t>
  </si>
  <si>
    <t>台数
隻数</t>
  </si>
  <si>
    <t>くみ取り
人口</t>
  </si>
  <si>
    <t>○</t>
  </si>
  <si>
    <t>運搬船等
の船舶</t>
  </si>
  <si>
    <t>参考</t>
  </si>
  <si>
    <t>確認用</t>
  </si>
  <si>
    <t>中間処理
（し尿処理施設）</t>
  </si>
  <si>
    <t>両</t>
  </si>
  <si>
    <t>４　し尿処理の状況</t>
  </si>
  <si>
    <t>２　し尿処理の概要</t>
  </si>
  <si>
    <t>生</t>
  </si>
  <si>
    <t>複数ある場合は、主たる手数料を記載。</t>
  </si>
  <si>
    <t>南河内環境
事業組合</t>
  </si>
  <si>
    <t>南河内環境
事業組合</t>
  </si>
  <si>
    <t>バキューム車</t>
  </si>
  <si>
    <t xml:space="preserve">    １　し尿処理区域の状況</t>
  </si>
  <si>
    <t>第３章　し尿処理関係</t>
  </si>
  <si>
    <t>市計</t>
  </si>
  <si>
    <t>町村計</t>
  </si>
  <si>
    <t>府合計</t>
  </si>
  <si>
    <t>泉北環境整備
施設組合</t>
  </si>
  <si>
    <t>南河内環境
事業組合</t>
  </si>
  <si>
    <t>柏羽藤環境
事業組合</t>
  </si>
  <si>
    <t>泉佐野市田尻町清掃施設組合</t>
  </si>
  <si>
    <t>計</t>
  </si>
  <si>
    <t>市・計</t>
  </si>
  <si>
    <t>町村計</t>
  </si>
  <si>
    <t>３　し尿収集の状況</t>
  </si>
  <si>
    <t>５　 し尿収集・運搬機材</t>
  </si>
  <si>
    <t>（２）委託業者分</t>
  </si>
  <si>
    <t>（３）許可業者分</t>
  </si>
  <si>
    <t>（注）処理体制の「委」は運転管理の委託は含めていない。直営施設で処理され運転管理の委託</t>
  </si>
  <si>
    <t>　　　のみをしている場合は、「直」としている。</t>
  </si>
  <si>
    <t>くみ取りし尿</t>
  </si>
  <si>
    <t>浄化槽汚泥</t>
  </si>
  <si>
    <t>し尿総量</t>
  </si>
  <si>
    <t>くみ取りし尿</t>
  </si>
  <si>
    <t>浄化槽汚泥</t>
  </si>
  <si>
    <t>し尿の処理体制</t>
  </si>
  <si>
    <t>簡：簡易水洗</t>
  </si>
  <si>
    <t>くみ取りし尿手数料</t>
  </si>
  <si>
    <t>生：くみ取りし尿</t>
  </si>
  <si>
    <t>両：くみ取りし尿＋簡易水洗</t>
  </si>
  <si>
    <t>(単位：kL/年）</t>
  </si>
  <si>
    <t>単位：kL/年</t>
  </si>
  <si>
    <t>平成31年3月31日時点</t>
  </si>
  <si>
    <t>平成31年3月31日時点</t>
  </si>
  <si>
    <t>両</t>
  </si>
  <si>
    <t>簡</t>
  </si>
  <si>
    <t>生</t>
  </si>
  <si>
    <t>両</t>
  </si>
  <si>
    <t>両</t>
  </si>
  <si>
    <t>（平成31年3月31日時点）</t>
  </si>
  <si>
    <t>浄化槽人口
（農集・漁集含む）</t>
  </si>
  <si>
    <r>
      <t xml:space="preserve">定
額
制
</t>
    </r>
    <r>
      <rPr>
        <vertAlign val="superscript"/>
        <sz val="11"/>
        <color indexed="8"/>
        <rFont val="ＭＳ ゴシック"/>
        <family val="3"/>
      </rPr>
      <t>*1</t>
    </r>
  </si>
  <si>
    <r>
      <t xml:space="preserve">無
料
等
</t>
    </r>
    <r>
      <rPr>
        <vertAlign val="superscript"/>
        <sz val="11"/>
        <color indexed="8"/>
        <rFont val="ＭＳ ゴシック"/>
        <family val="3"/>
      </rPr>
      <t>*2</t>
    </r>
  </si>
  <si>
    <r>
      <t>定額制</t>
    </r>
    <r>
      <rPr>
        <vertAlign val="superscript"/>
        <sz val="11"/>
        <color indexed="8"/>
        <rFont val="ＭＳ ゴシック"/>
        <family val="3"/>
      </rPr>
      <t>*1</t>
    </r>
    <r>
      <rPr>
        <sz val="11"/>
        <color indexed="8"/>
        <rFont val="ＭＳ ゴシック"/>
        <family val="3"/>
      </rPr>
      <t>：人頭制、世帯制</t>
    </r>
  </si>
  <si>
    <r>
      <t>無料等</t>
    </r>
    <r>
      <rPr>
        <vertAlign val="superscript"/>
        <sz val="11"/>
        <color indexed="8"/>
        <rFont val="ＭＳ ゴシック"/>
        <family val="3"/>
      </rPr>
      <t>*2</t>
    </r>
    <r>
      <rPr>
        <sz val="11"/>
        <color indexed="8"/>
        <rFont val="ＭＳ ゴシック"/>
        <family val="3"/>
      </rPr>
      <t>：実施していないを含む</t>
    </r>
  </si>
  <si>
    <t>平成31年3月31日時点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</si>
</sst>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[Red]#,##0"/>
    <numFmt numFmtId="186" formatCode="#,##0.00_ "/>
    <numFmt numFmtId="187" formatCode="0.0"/>
    <numFmt numFmtId="188" formatCode="#,##0;&quot;△ &quot;#,##0"/>
    <numFmt numFmtId="189" formatCode="0;&quot;△ &quot;0"/>
    <numFmt numFmtId="190" formatCode="\(0.0%\)"/>
    <numFmt numFmtId="191" formatCode="\(#,##0\)"/>
    <numFmt numFmtId="192" formatCode="\(General\)"/>
    <numFmt numFmtId="193" formatCode="\(#,##0\)\ "/>
    <numFmt numFmtId="194" formatCode="\(#,###\)"/>
    <numFmt numFmtId="195" formatCode="#,##0_);[Red]\(#,##0\)"/>
    <numFmt numFmtId="196" formatCode="0_ "/>
    <numFmt numFmtId="197" formatCode="[&lt;=999]000;[&lt;=99999]000\-00;000\-0000"/>
    <numFmt numFmtId="198" formatCode="#,##0.0_);[Red]\(#,##0.0\)"/>
    <numFmt numFmtId="199" formatCode="0_);[Red]\(0\)"/>
    <numFmt numFmtId="200" formatCode="#,##0.0_ "/>
    <numFmt numFmtId="201" formatCode="#,##0_ ;[Red]\-#,##0\ "/>
    <numFmt numFmtId="202" formatCode="0.0000_);[Red]\(0.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6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MS ゴシック"/>
      <family val="3"/>
    </font>
    <font>
      <sz val="8"/>
      <color indexed="8"/>
      <name val="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ゴシック"/>
      <family val="3"/>
    </font>
    <font>
      <sz val="10"/>
      <color theme="1"/>
      <name val="MS ゴシック"/>
      <family val="3"/>
    </font>
    <font>
      <sz val="8"/>
      <color theme="1"/>
      <name val="明朝"/>
      <family val="1"/>
    </font>
    <font>
      <sz val="6"/>
      <color theme="1"/>
      <name val="ＭＳ Ｐゴシック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medium"/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8" fillId="7" borderId="0" applyNumberFormat="0" applyBorder="0" applyAlignment="0" applyProtection="0"/>
    <xf numFmtId="0" fontId="3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10" borderId="0" applyNumberFormat="0" applyBorder="0" applyAlignment="0" applyProtection="0"/>
    <xf numFmtId="0" fontId="8" fillId="11" borderId="0" applyNumberFormat="0" applyBorder="0" applyAlignment="0" applyProtection="0"/>
    <xf numFmtId="0" fontId="38" fillId="12" borderId="0" applyNumberFormat="0" applyBorder="0" applyAlignment="0" applyProtection="0"/>
    <xf numFmtId="0" fontId="8" fillId="7" borderId="0" applyNumberFormat="0" applyBorder="0" applyAlignment="0" applyProtection="0"/>
    <xf numFmtId="0" fontId="38" fillId="13" borderId="0" applyNumberFormat="0" applyBorder="0" applyAlignment="0" applyProtection="0"/>
    <xf numFmtId="0" fontId="8" fillId="11" borderId="0" applyNumberFormat="0" applyBorder="0" applyAlignment="0" applyProtection="0"/>
    <xf numFmtId="0" fontId="38" fillId="14" borderId="0" applyNumberFormat="0" applyBorder="0" applyAlignment="0" applyProtection="0"/>
    <xf numFmtId="0" fontId="8" fillId="5" borderId="0" applyNumberFormat="0" applyBorder="0" applyAlignment="0" applyProtection="0"/>
    <xf numFmtId="0" fontId="38" fillId="15" borderId="0" applyNumberFormat="0" applyBorder="0" applyAlignment="0" applyProtection="0"/>
    <xf numFmtId="0" fontId="8" fillId="16" borderId="0" applyNumberFormat="0" applyBorder="0" applyAlignment="0" applyProtection="0"/>
    <xf numFmtId="0" fontId="38" fillId="17" borderId="0" applyNumberFormat="0" applyBorder="0" applyAlignment="0" applyProtection="0"/>
    <xf numFmtId="0" fontId="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11" borderId="0" applyNumberFormat="0" applyBorder="0" applyAlignment="0" applyProtection="0"/>
    <xf numFmtId="0" fontId="38" fillId="20" borderId="0" applyNumberFormat="0" applyBorder="0" applyAlignment="0" applyProtection="0"/>
    <xf numFmtId="0" fontId="8" fillId="7" borderId="0" applyNumberFormat="0" applyBorder="0" applyAlignment="0" applyProtection="0"/>
    <xf numFmtId="0" fontId="39" fillId="21" borderId="0" applyNumberFormat="0" applyBorder="0" applyAlignment="0" applyProtection="0"/>
    <xf numFmtId="0" fontId="9" fillId="11" borderId="0" applyNumberFormat="0" applyBorder="0" applyAlignment="0" applyProtection="0"/>
    <xf numFmtId="0" fontId="39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8" borderId="0" applyNumberFormat="0" applyBorder="0" applyAlignment="0" applyProtection="0"/>
    <xf numFmtId="0" fontId="39" fillId="27" borderId="0" applyNumberFormat="0" applyBorder="0" applyAlignment="0" applyProtection="0"/>
    <xf numFmtId="0" fontId="9" fillId="11" borderId="0" applyNumberFormat="0" applyBorder="0" applyAlignment="0" applyProtection="0"/>
    <xf numFmtId="0" fontId="39" fillId="28" borderId="0" applyNumberFormat="0" applyBorder="0" applyAlignment="0" applyProtection="0"/>
    <xf numFmtId="0" fontId="9" fillId="5" borderId="0" applyNumberFormat="0" applyBorder="0" applyAlignment="0" applyProtection="0"/>
    <xf numFmtId="0" fontId="39" fillId="29" borderId="0" applyNumberFormat="0" applyBorder="0" applyAlignment="0" applyProtection="0"/>
    <xf numFmtId="0" fontId="9" fillId="30" borderId="0" applyNumberFormat="0" applyBorder="0" applyAlignment="0" applyProtection="0"/>
    <xf numFmtId="0" fontId="39" fillId="31" borderId="0" applyNumberFormat="0" applyBorder="0" applyAlignment="0" applyProtection="0"/>
    <xf numFmtId="0" fontId="9" fillId="23" borderId="0" applyNumberFormat="0" applyBorder="0" applyAlignment="0" applyProtection="0"/>
    <xf numFmtId="0" fontId="39" fillId="32" borderId="0" applyNumberFormat="0" applyBorder="0" applyAlignment="0" applyProtection="0"/>
    <xf numFmtId="0" fontId="9" fillId="25" borderId="0" applyNumberFormat="0" applyBorder="0" applyAlignment="0" applyProtection="0"/>
    <xf numFmtId="0" fontId="39" fillId="33" borderId="0" applyNumberFormat="0" applyBorder="0" applyAlignment="0" applyProtection="0"/>
    <xf numFmtId="0" fontId="9" fillId="34" borderId="0" applyNumberFormat="0" applyBorder="0" applyAlignment="0" applyProtection="0"/>
    <xf numFmtId="0" fontId="39" fillId="35" borderId="0" applyNumberFormat="0" applyBorder="0" applyAlignment="0" applyProtection="0"/>
    <xf numFmtId="0" fontId="9" fillId="36" borderId="0" applyNumberFormat="0" applyBorder="0" applyAlignment="0" applyProtection="0"/>
    <xf numFmtId="0" fontId="39" fillId="37" borderId="0" applyNumberFormat="0" applyBorder="0" applyAlignment="0" applyProtection="0"/>
    <xf numFmtId="0" fontId="9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9" borderId="1" applyNumberFormat="0" applyAlignment="0" applyProtection="0"/>
    <xf numFmtId="0" fontId="11" fillId="40" borderId="2" applyNumberFormat="0" applyAlignment="0" applyProtection="0"/>
    <xf numFmtId="0" fontId="42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43" fillId="0" borderId="5" applyNumberFormat="0" applyFill="0" applyAlignment="0" applyProtection="0"/>
    <xf numFmtId="0" fontId="13" fillId="0" borderId="6" applyNumberFormat="0" applyFill="0" applyAlignment="0" applyProtection="0"/>
    <xf numFmtId="0" fontId="44" fillId="43" borderId="0" applyNumberFormat="0" applyBorder="0" applyAlignment="0" applyProtection="0"/>
    <xf numFmtId="0" fontId="14" fillId="44" borderId="0" applyNumberFormat="0" applyBorder="0" applyAlignment="0" applyProtection="0"/>
    <xf numFmtId="0" fontId="45" fillId="45" borderId="7" applyNumberFormat="0" applyAlignment="0" applyProtection="0"/>
    <xf numFmtId="0" fontId="15" fillId="46" borderId="8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10" applyNumberFormat="0" applyFill="0" applyAlignment="0" applyProtection="0"/>
    <xf numFmtId="0" fontId="48" fillId="0" borderId="11" applyNumberFormat="0" applyFill="0" applyAlignment="0" applyProtection="0"/>
    <xf numFmtId="0" fontId="17" fillId="0" borderId="12" applyNumberFormat="0" applyFill="0" applyAlignment="0" applyProtection="0"/>
    <xf numFmtId="0" fontId="49" fillId="0" borderId="13" applyNumberFormat="0" applyFill="0" applyAlignment="0" applyProtection="0"/>
    <xf numFmtId="0" fontId="1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9" fillId="0" borderId="16" applyNumberFormat="0" applyFill="0" applyAlignment="0" applyProtection="0"/>
    <xf numFmtId="0" fontId="51" fillId="45" borderId="17" applyNumberFormat="0" applyAlignment="0" applyProtection="0"/>
    <xf numFmtId="0" fontId="20" fillId="46" borderId="18" applyNumberFormat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7" borderId="7" applyNumberFormat="0" applyAlignment="0" applyProtection="0"/>
    <xf numFmtId="0" fontId="22" fillId="16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23" fillId="11" borderId="0" applyNumberFormat="0" applyBorder="0" applyAlignment="0" applyProtection="0"/>
  </cellStyleXfs>
  <cellXfs count="468">
    <xf numFmtId="0" fontId="0" fillId="0" borderId="0" xfId="0" applyAlignment="1">
      <alignment/>
    </xf>
    <xf numFmtId="0" fontId="55" fillId="49" borderId="0" xfId="0" applyFont="1" applyFill="1" applyAlignment="1">
      <alignment/>
    </xf>
    <xf numFmtId="0" fontId="55" fillId="49" borderId="0" xfId="0" applyFont="1" applyFill="1" applyAlignment="1">
      <alignment horizontal="distributed"/>
    </xf>
    <xf numFmtId="0" fontId="55" fillId="49" borderId="0" xfId="0" applyFont="1" applyFill="1" applyAlignment="1">
      <alignment horizontal="right"/>
    </xf>
    <xf numFmtId="0" fontId="55" fillId="49" borderId="0" xfId="0" applyFont="1" applyFill="1" applyAlignment="1">
      <alignment/>
    </xf>
    <xf numFmtId="0" fontId="55" fillId="49" borderId="0" xfId="0" applyFont="1" applyFill="1" applyAlignment="1">
      <alignment horizontal="center"/>
    </xf>
    <xf numFmtId="0" fontId="55" fillId="49" borderId="19" xfId="0" applyFont="1" applyFill="1" applyBorder="1" applyAlignment="1">
      <alignment horizontal="distributed"/>
    </xf>
    <xf numFmtId="196" fontId="55" fillId="49" borderId="20" xfId="0" applyNumberFormat="1" applyFont="1" applyFill="1" applyBorder="1" applyAlignment="1">
      <alignment vertical="center"/>
    </xf>
    <xf numFmtId="195" fontId="55" fillId="49" borderId="20" xfId="0" applyNumberFormat="1" applyFont="1" applyFill="1" applyBorder="1" applyAlignment="1">
      <alignment vertical="center"/>
    </xf>
    <xf numFmtId="0" fontId="55" fillId="49" borderId="21" xfId="0" applyFont="1" applyFill="1" applyBorder="1" applyAlignment="1">
      <alignment horizontal="distributed"/>
    </xf>
    <xf numFmtId="0" fontId="55" fillId="49" borderId="22" xfId="0" applyFont="1" applyFill="1" applyBorder="1" applyAlignment="1">
      <alignment horizontal="distributed"/>
    </xf>
    <xf numFmtId="0" fontId="56" fillId="49" borderId="0" xfId="0" applyFont="1" applyFill="1" applyBorder="1" applyAlignment="1">
      <alignment horizontal="right" vertical="center"/>
    </xf>
    <xf numFmtId="0" fontId="55" fillId="49" borderId="23" xfId="0" applyFont="1" applyFill="1" applyBorder="1" applyAlignment="1">
      <alignment horizontal="distributed"/>
    </xf>
    <xf numFmtId="199" fontId="55" fillId="49" borderId="20" xfId="0" applyNumberFormat="1" applyFont="1" applyFill="1" applyBorder="1" applyAlignment="1">
      <alignment vertical="center"/>
    </xf>
    <xf numFmtId="0" fontId="57" fillId="49" borderId="0" xfId="0" applyFont="1" applyFill="1" applyBorder="1" applyAlignment="1">
      <alignment horizontal="right" vertical="center"/>
    </xf>
    <xf numFmtId="0" fontId="58" fillId="49" borderId="0" xfId="0" applyFont="1" applyFill="1" applyAlignment="1">
      <alignment/>
    </xf>
    <xf numFmtId="195" fontId="55" fillId="49" borderId="24" xfId="0" applyNumberFormat="1" applyFont="1" applyFill="1" applyBorder="1" applyAlignment="1">
      <alignment vertical="center"/>
    </xf>
    <xf numFmtId="0" fontId="55" fillId="49" borderId="25" xfId="0" applyFont="1" applyFill="1" applyBorder="1" applyAlignment="1">
      <alignment horizontal="distributed"/>
    </xf>
    <xf numFmtId="195" fontId="55" fillId="49" borderId="26" xfId="0" applyNumberFormat="1" applyFont="1" applyFill="1" applyBorder="1" applyAlignment="1">
      <alignment vertical="center"/>
    </xf>
    <xf numFmtId="195" fontId="55" fillId="49" borderId="27" xfId="0" applyNumberFormat="1" applyFont="1" applyFill="1" applyBorder="1" applyAlignment="1">
      <alignment/>
    </xf>
    <xf numFmtId="195" fontId="55" fillId="49" borderId="28" xfId="0" applyNumberFormat="1" applyFont="1" applyFill="1" applyBorder="1" applyAlignment="1">
      <alignment/>
    </xf>
    <xf numFmtId="195" fontId="55" fillId="49" borderId="29" xfId="0" applyNumberFormat="1" applyFont="1" applyFill="1" applyBorder="1" applyAlignment="1">
      <alignment vertical="center"/>
    </xf>
    <xf numFmtId="195" fontId="55" fillId="49" borderId="30" xfId="0" applyNumberFormat="1" applyFont="1" applyFill="1" applyBorder="1" applyAlignment="1">
      <alignment/>
    </xf>
    <xf numFmtId="195" fontId="55" fillId="49" borderId="31" xfId="0" applyNumberFormat="1" applyFont="1" applyFill="1" applyBorder="1" applyAlignment="1">
      <alignment vertical="center"/>
    </xf>
    <xf numFmtId="0" fontId="55" fillId="49" borderId="0" xfId="0" applyFont="1" applyFill="1" applyBorder="1" applyAlignment="1">
      <alignment horizontal="distributed"/>
    </xf>
    <xf numFmtId="195" fontId="55" fillId="49" borderId="0" xfId="0" applyNumberFormat="1" applyFont="1" applyFill="1" applyBorder="1" applyAlignment="1">
      <alignment horizontal="right" vertical="center" wrapText="1"/>
    </xf>
    <xf numFmtId="195" fontId="55" fillId="49" borderId="0" xfId="0" applyNumberFormat="1" applyFont="1" applyFill="1" applyAlignment="1">
      <alignment horizontal="right"/>
    </xf>
    <xf numFmtId="195" fontId="55" fillId="49" borderId="0" xfId="0" applyNumberFormat="1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8" fillId="0" borderId="33" xfId="0" applyFont="1" applyFill="1" applyBorder="1" applyAlignment="1">
      <alignment vertical="center"/>
    </xf>
    <xf numFmtId="0" fontId="58" fillId="0" borderId="34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55" fillId="0" borderId="35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3" fontId="55" fillId="0" borderId="42" xfId="0" applyNumberFormat="1" applyFont="1" applyFill="1" applyBorder="1" applyAlignment="1">
      <alignment horizontal="right" vertical="center" wrapText="1"/>
    </xf>
    <xf numFmtId="3" fontId="55" fillId="0" borderId="43" xfId="0" applyNumberFormat="1" applyFont="1" applyFill="1" applyBorder="1" applyAlignment="1">
      <alignment horizontal="right" vertical="center" wrapText="1"/>
    </xf>
    <xf numFmtId="3" fontId="55" fillId="0" borderId="44" xfId="0" applyNumberFormat="1" applyFont="1" applyFill="1" applyBorder="1" applyAlignment="1">
      <alignment horizontal="right" vertical="center" wrapText="1"/>
    </xf>
    <xf numFmtId="3" fontId="55" fillId="0" borderId="45" xfId="0" applyNumberFormat="1" applyFont="1" applyFill="1" applyBorder="1" applyAlignment="1">
      <alignment horizontal="right" vertical="center" wrapText="1"/>
    </xf>
    <xf numFmtId="3" fontId="55" fillId="0" borderId="45" xfId="0" applyNumberFormat="1" applyFont="1" applyFill="1" applyBorder="1" applyAlignment="1">
      <alignment horizontal="center" vertical="center" wrapText="1"/>
    </xf>
    <xf numFmtId="3" fontId="55" fillId="0" borderId="46" xfId="0" applyNumberFormat="1" applyFont="1" applyFill="1" applyBorder="1" applyAlignment="1">
      <alignment horizontal="right" vertical="center" wrapText="1"/>
    </xf>
    <xf numFmtId="0" fontId="59" fillId="0" borderId="47" xfId="0" applyFont="1" applyFill="1" applyBorder="1" applyAlignment="1">
      <alignment horizontal="right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3" fontId="55" fillId="0" borderId="25" xfId="0" applyNumberFormat="1" applyFont="1" applyFill="1" applyBorder="1" applyAlignment="1">
      <alignment horizontal="right" vertical="center" wrapText="1"/>
    </xf>
    <xf numFmtId="3" fontId="55" fillId="0" borderId="48" xfId="0" applyNumberFormat="1" applyFont="1" applyFill="1" applyBorder="1" applyAlignment="1">
      <alignment horizontal="right" vertical="center" wrapText="1"/>
    </xf>
    <xf numFmtId="3" fontId="55" fillId="0" borderId="49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3" fontId="55" fillId="0" borderId="50" xfId="0" applyNumberFormat="1" applyFont="1" applyFill="1" applyBorder="1" applyAlignment="1">
      <alignment horizontal="right" vertical="center" wrapText="1"/>
    </xf>
    <xf numFmtId="3" fontId="55" fillId="0" borderId="51" xfId="0" applyNumberFormat="1" applyFont="1" applyFill="1" applyBorder="1" applyAlignment="1">
      <alignment horizontal="right" vertical="center" wrapText="1"/>
    </xf>
    <xf numFmtId="3" fontId="55" fillId="0" borderId="51" xfId="0" applyNumberFormat="1" applyFont="1" applyFill="1" applyBorder="1" applyAlignment="1">
      <alignment horizontal="center" vertical="center" wrapText="1"/>
    </xf>
    <xf numFmtId="3" fontId="55" fillId="0" borderId="52" xfId="0" applyNumberFormat="1" applyFont="1" applyFill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0" fontId="60" fillId="0" borderId="53" xfId="0" applyFont="1" applyFill="1" applyBorder="1" applyAlignment="1">
      <alignment horizontal="distributed" vertical="center" wrapText="1"/>
    </xf>
    <xf numFmtId="0" fontId="55" fillId="0" borderId="54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55" xfId="0" applyFont="1" applyFill="1" applyBorder="1" applyAlignment="1">
      <alignment/>
    </xf>
    <xf numFmtId="0" fontId="55" fillId="0" borderId="54" xfId="0" applyFont="1" applyFill="1" applyBorder="1" applyAlignment="1">
      <alignment/>
    </xf>
    <xf numFmtId="0" fontId="55" fillId="0" borderId="56" xfId="0" applyFont="1" applyFill="1" applyBorder="1" applyAlignment="1">
      <alignment/>
    </xf>
    <xf numFmtId="0" fontId="60" fillId="0" borderId="57" xfId="0" applyFont="1" applyFill="1" applyBorder="1" applyAlignment="1">
      <alignment horizontal="distributed" vertical="center" wrapText="1"/>
    </xf>
    <xf numFmtId="0" fontId="55" fillId="0" borderId="58" xfId="0" applyFont="1" applyFill="1" applyBorder="1" applyAlignment="1">
      <alignment horizontal="center"/>
    </xf>
    <xf numFmtId="0" fontId="55" fillId="0" borderId="59" xfId="0" applyFont="1" applyFill="1" applyBorder="1" applyAlignment="1">
      <alignment/>
    </xf>
    <xf numFmtId="0" fontId="55" fillId="0" borderId="58" xfId="0" applyFont="1" applyFill="1" applyBorder="1" applyAlignment="1">
      <alignment/>
    </xf>
    <xf numFmtId="0" fontId="55" fillId="0" borderId="60" xfId="0" applyFont="1" applyFill="1" applyBorder="1" applyAlignment="1">
      <alignment horizontal="center"/>
    </xf>
    <xf numFmtId="0" fontId="55" fillId="0" borderId="61" xfId="0" applyFont="1" applyFill="1" applyBorder="1" applyAlignment="1">
      <alignment/>
    </xf>
    <xf numFmtId="0" fontId="55" fillId="0" borderId="60" xfId="0" applyFont="1" applyFill="1" applyBorder="1" applyAlignment="1">
      <alignment/>
    </xf>
    <xf numFmtId="0" fontId="60" fillId="0" borderId="62" xfId="0" applyFont="1" applyFill="1" applyBorder="1" applyAlignment="1">
      <alignment horizontal="distributed" vertical="center" wrapText="1"/>
    </xf>
    <xf numFmtId="0" fontId="60" fillId="0" borderId="63" xfId="0" applyFont="1" applyFill="1" applyBorder="1" applyAlignment="1">
      <alignment horizontal="distributed" vertical="center" wrapText="1"/>
    </xf>
    <xf numFmtId="0" fontId="55" fillId="0" borderId="42" xfId="0" applyFont="1" applyFill="1" applyBorder="1" applyAlignment="1">
      <alignment/>
    </xf>
    <xf numFmtId="0" fontId="55" fillId="0" borderId="64" xfId="0" applyFont="1" applyFill="1" applyBorder="1" applyAlignment="1">
      <alignment/>
    </xf>
    <xf numFmtId="0" fontId="55" fillId="0" borderId="43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49" borderId="28" xfId="0" applyFont="1" applyFill="1" applyBorder="1" applyAlignment="1">
      <alignment horizont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distributed"/>
    </xf>
    <xf numFmtId="0" fontId="55" fillId="0" borderId="57" xfId="0" applyFont="1" applyFill="1" applyBorder="1" applyAlignment="1">
      <alignment horizontal="distributed"/>
    </xf>
    <xf numFmtId="0" fontId="55" fillId="0" borderId="65" xfId="0" applyFont="1" applyFill="1" applyBorder="1" applyAlignment="1">
      <alignment horizontal="center"/>
    </xf>
    <xf numFmtId="0" fontId="55" fillId="46" borderId="37" xfId="0" applyFont="1" applyFill="1" applyBorder="1" applyAlignment="1">
      <alignment horizontal="center"/>
    </xf>
    <xf numFmtId="0" fontId="55" fillId="46" borderId="38" xfId="0" applyFont="1" applyFill="1" applyBorder="1" applyAlignment="1">
      <alignment horizontal="center"/>
    </xf>
    <xf numFmtId="0" fontId="55" fillId="46" borderId="28" xfId="0" applyFont="1" applyFill="1" applyBorder="1" applyAlignment="1">
      <alignment horizontal="center"/>
    </xf>
    <xf numFmtId="0" fontId="55" fillId="46" borderId="0" xfId="0" applyFont="1" applyFill="1" applyBorder="1" applyAlignment="1">
      <alignment horizontal="center"/>
    </xf>
    <xf numFmtId="0" fontId="55" fillId="0" borderId="62" xfId="0" applyFont="1" applyFill="1" applyBorder="1" applyAlignment="1">
      <alignment horizontal="distributed"/>
    </xf>
    <xf numFmtId="0" fontId="55" fillId="0" borderId="63" xfId="0" applyFont="1" applyFill="1" applyBorder="1" applyAlignment="1">
      <alignment horizontal="distributed"/>
    </xf>
    <xf numFmtId="0" fontId="55" fillId="0" borderId="66" xfId="0" applyFont="1" applyFill="1" applyBorder="1" applyAlignment="1">
      <alignment horizontal="distributed"/>
    </xf>
    <xf numFmtId="0" fontId="55" fillId="0" borderId="67" xfId="0" applyFont="1" applyFill="1" applyBorder="1" applyAlignment="1">
      <alignment horizontal="distributed"/>
    </xf>
    <xf numFmtId="0" fontId="55" fillId="0" borderId="64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55" fillId="0" borderId="22" xfId="0" applyFont="1" applyFill="1" applyBorder="1" applyAlignment="1">
      <alignment/>
    </xf>
    <xf numFmtId="0" fontId="55" fillId="0" borderId="68" xfId="0" applyFont="1" applyFill="1" applyBorder="1" applyAlignment="1">
      <alignment/>
    </xf>
    <xf numFmtId="0" fontId="55" fillId="0" borderId="40" xfId="0" applyFont="1" applyFill="1" applyBorder="1" applyAlignment="1">
      <alignment/>
    </xf>
    <xf numFmtId="0" fontId="55" fillId="0" borderId="69" xfId="0" applyFont="1" applyFill="1" applyBorder="1" applyAlignment="1">
      <alignment/>
    </xf>
    <xf numFmtId="0" fontId="55" fillId="0" borderId="24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distributed" vertical="center" wrapText="1"/>
    </xf>
    <xf numFmtId="0" fontId="55" fillId="0" borderId="72" xfId="0" applyFont="1" applyFill="1" applyBorder="1" applyAlignment="1">
      <alignment/>
    </xf>
    <xf numFmtId="0" fontId="55" fillId="0" borderId="73" xfId="0" applyFont="1" applyFill="1" applyBorder="1" applyAlignment="1">
      <alignment/>
    </xf>
    <xf numFmtId="3" fontId="55" fillId="0" borderId="47" xfId="0" applyNumberFormat="1" applyFont="1" applyFill="1" applyBorder="1" applyAlignment="1">
      <alignment horizontal="right" vertical="center" wrapText="1"/>
    </xf>
    <xf numFmtId="0" fontId="55" fillId="0" borderId="21" xfId="0" applyFont="1" applyFill="1" applyBorder="1" applyAlignment="1">
      <alignment horizontal="center"/>
    </xf>
    <xf numFmtId="0" fontId="55" fillId="0" borderId="74" xfId="0" applyFont="1" applyFill="1" applyBorder="1" applyAlignment="1">
      <alignment horizontal="center"/>
    </xf>
    <xf numFmtId="0" fontId="55" fillId="0" borderId="75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3" fontId="55" fillId="0" borderId="72" xfId="0" applyNumberFormat="1" applyFont="1" applyFill="1" applyBorder="1" applyAlignment="1">
      <alignment horizontal="right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195" fontId="55" fillId="49" borderId="20" xfId="86" applyNumberFormat="1" applyFont="1" applyFill="1" applyBorder="1" applyAlignment="1">
      <alignment vertical="center"/>
    </xf>
    <xf numFmtId="195" fontId="55" fillId="49" borderId="27" xfId="0" applyNumberFormat="1" applyFont="1" applyFill="1" applyBorder="1" applyAlignment="1">
      <alignment vertical="center"/>
    </xf>
    <xf numFmtId="195" fontId="55" fillId="49" borderId="75" xfId="0" applyNumberFormat="1" applyFont="1" applyFill="1" applyBorder="1" applyAlignment="1">
      <alignment vertical="center"/>
    </xf>
    <xf numFmtId="195" fontId="55" fillId="49" borderId="78" xfId="0" applyNumberFormat="1" applyFont="1" applyFill="1" applyBorder="1" applyAlignment="1">
      <alignment vertical="center"/>
    </xf>
    <xf numFmtId="195" fontId="55" fillId="49" borderId="79" xfId="0" applyNumberFormat="1" applyFont="1" applyFill="1" applyBorder="1" applyAlignment="1">
      <alignment vertical="center"/>
    </xf>
    <xf numFmtId="201" fontId="55" fillId="49" borderId="28" xfId="0" applyNumberFormat="1" applyFont="1" applyFill="1" applyBorder="1" applyAlignment="1">
      <alignment/>
    </xf>
    <xf numFmtId="199" fontId="55" fillId="49" borderId="28" xfId="0" applyNumberFormat="1" applyFont="1" applyFill="1" applyBorder="1" applyAlignment="1">
      <alignment/>
    </xf>
    <xf numFmtId="195" fontId="55" fillId="49" borderId="41" xfId="0" applyNumberFormat="1" applyFont="1" applyFill="1" applyBorder="1" applyAlignment="1">
      <alignment/>
    </xf>
    <xf numFmtId="195" fontId="55" fillId="49" borderId="75" xfId="0" applyNumberFormat="1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62" fillId="49" borderId="0" xfId="0" applyFont="1" applyFill="1" applyAlignment="1">
      <alignment/>
    </xf>
    <xf numFmtId="0" fontId="56" fillId="0" borderId="0" xfId="0" applyFont="1" applyFill="1" applyBorder="1" applyAlignment="1">
      <alignment horizontal="right" vertical="center"/>
    </xf>
    <xf numFmtId="3" fontId="55" fillId="0" borderId="25" xfId="0" applyNumberFormat="1" applyFont="1" applyFill="1" applyBorder="1" applyAlignment="1">
      <alignment/>
    </xf>
    <xf numFmtId="3" fontId="55" fillId="0" borderId="48" xfId="0" applyNumberFormat="1" applyFont="1" applyFill="1" applyBorder="1" applyAlignment="1">
      <alignment/>
    </xf>
    <xf numFmtId="3" fontId="55" fillId="0" borderId="49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44" xfId="0" applyNumberFormat="1" applyFont="1" applyFill="1" applyBorder="1" applyAlignment="1">
      <alignment/>
    </xf>
    <xf numFmtId="3" fontId="55" fillId="0" borderId="45" xfId="0" applyNumberFormat="1" applyFont="1" applyFill="1" applyBorder="1" applyAlignment="1">
      <alignment/>
    </xf>
    <xf numFmtId="3" fontId="55" fillId="0" borderId="45" xfId="0" applyNumberFormat="1" applyFont="1" applyFill="1" applyBorder="1" applyAlignment="1">
      <alignment horizontal="center"/>
    </xf>
    <xf numFmtId="3" fontId="55" fillId="0" borderId="46" xfId="0" applyNumberFormat="1" applyFont="1" applyFill="1" applyBorder="1" applyAlignment="1">
      <alignment/>
    </xf>
    <xf numFmtId="3" fontId="55" fillId="0" borderId="80" xfId="0" applyNumberFormat="1" applyFont="1" applyFill="1" applyBorder="1" applyAlignment="1">
      <alignment/>
    </xf>
    <xf numFmtId="3" fontId="55" fillId="0" borderId="81" xfId="0" applyNumberFormat="1" applyFont="1" applyFill="1" applyBorder="1" applyAlignment="1">
      <alignment/>
    </xf>
    <xf numFmtId="3" fontId="55" fillId="0" borderId="82" xfId="0" applyNumberFormat="1" applyFont="1" applyFill="1" applyBorder="1" applyAlignment="1">
      <alignment/>
    </xf>
    <xf numFmtId="3" fontId="55" fillId="0" borderId="83" xfId="0" applyNumberFormat="1" applyFont="1" applyFill="1" applyBorder="1" applyAlignment="1">
      <alignment/>
    </xf>
    <xf numFmtId="3" fontId="55" fillId="0" borderId="84" xfId="0" applyNumberFormat="1" applyFont="1" applyFill="1" applyBorder="1" applyAlignment="1">
      <alignment/>
    </xf>
    <xf numFmtId="3" fontId="55" fillId="0" borderId="84" xfId="0" applyNumberFormat="1" applyFont="1" applyFill="1" applyBorder="1" applyAlignment="1">
      <alignment horizontal="center"/>
    </xf>
    <xf numFmtId="3" fontId="55" fillId="0" borderId="85" xfId="0" applyNumberFormat="1" applyFont="1" applyFill="1" applyBorder="1" applyAlignment="1">
      <alignment/>
    </xf>
    <xf numFmtId="0" fontId="60" fillId="49" borderId="26" xfId="0" applyFont="1" applyFill="1" applyBorder="1" applyAlignment="1">
      <alignment horizontal="distributed" vertical="center"/>
    </xf>
    <xf numFmtId="0" fontId="60" fillId="49" borderId="20" xfId="0" applyFont="1" applyFill="1" applyBorder="1" applyAlignment="1">
      <alignment horizontal="distributed" vertical="center"/>
    </xf>
    <xf numFmtId="0" fontId="55" fillId="49" borderId="86" xfId="0" applyFont="1" applyFill="1" applyBorder="1" applyAlignment="1">
      <alignment horizontal="distributed"/>
    </xf>
    <xf numFmtId="0" fontId="55" fillId="49" borderId="87" xfId="0" applyFont="1" applyFill="1" applyBorder="1" applyAlignment="1">
      <alignment horizontal="distributed"/>
    </xf>
    <xf numFmtId="0" fontId="55" fillId="49" borderId="62" xfId="0" applyFont="1" applyFill="1" applyBorder="1" applyAlignment="1">
      <alignment horizontal="distributed"/>
    </xf>
    <xf numFmtId="0" fontId="55" fillId="49" borderId="88" xfId="0" applyFont="1" applyFill="1" applyBorder="1" applyAlignment="1">
      <alignment horizontal="distributed"/>
    </xf>
    <xf numFmtId="0" fontId="55" fillId="49" borderId="67" xfId="0" applyFont="1" applyFill="1" applyBorder="1" applyAlignment="1">
      <alignment horizontal="distributed"/>
    </xf>
    <xf numFmtId="195" fontId="55" fillId="49" borderId="38" xfId="0" applyNumberFormat="1" applyFont="1" applyFill="1" applyBorder="1" applyAlignment="1">
      <alignment vertical="center"/>
    </xf>
    <xf numFmtId="196" fontId="55" fillId="49" borderId="38" xfId="0" applyNumberFormat="1" applyFont="1" applyFill="1" applyBorder="1" applyAlignment="1">
      <alignment vertical="center"/>
    </xf>
    <xf numFmtId="0" fontId="60" fillId="49" borderId="31" xfId="0" applyFont="1" applyFill="1" applyBorder="1" applyAlignment="1">
      <alignment horizontal="distributed" vertical="center"/>
    </xf>
    <xf numFmtId="0" fontId="55" fillId="49" borderId="89" xfId="0" applyFont="1" applyFill="1" applyBorder="1" applyAlignment="1">
      <alignment horizontal="distributed" vertical="center"/>
    </xf>
    <xf numFmtId="195" fontId="55" fillId="49" borderId="90" xfId="0" applyNumberFormat="1" applyFont="1" applyFill="1" applyBorder="1" applyAlignment="1">
      <alignment vertical="center"/>
    </xf>
    <xf numFmtId="0" fontId="60" fillId="49" borderId="29" xfId="0" applyFont="1" applyFill="1" applyBorder="1" applyAlignment="1">
      <alignment horizontal="distributed" vertical="center"/>
    </xf>
    <xf numFmtId="195" fontId="55" fillId="49" borderId="91" xfId="0" applyNumberFormat="1" applyFont="1" applyFill="1" applyBorder="1" applyAlignment="1">
      <alignment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46" borderId="36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38" xfId="0" applyFont="1" applyFill="1" applyBorder="1" applyAlignment="1">
      <alignment/>
    </xf>
    <xf numFmtId="0" fontId="64" fillId="0" borderId="24" xfId="0" applyFont="1" applyFill="1" applyBorder="1" applyAlignment="1">
      <alignment vertical="center" wrapText="1"/>
    </xf>
    <xf numFmtId="0" fontId="59" fillId="0" borderId="66" xfId="0" applyFont="1" applyFill="1" applyBorder="1" applyAlignment="1">
      <alignment horizontal="distributed" vertical="center"/>
    </xf>
    <xf numFmtId="195" fontId="59" fillId="0" borderId="92" xfId="0" applyNumberFormat="1" applyFont="1" applyFill="1" applyBorder="1" applyAlignment="1">
      <alignment vertical="center"/>
    </xf>
    <xf numFmtId="195" fontId="59" fillId="0" borderId="35" xfId="0" applyNumberFormat="1" applyFont="1" applyFill="1" applyBorder="1" applyAlignment="1">
      <alignment vertical="center"/>
    </xf>
    <xf numFmtId="195" fontId="59" fillId="0" borderId="26" xfId="0" applyNumberFormat="1" applyFont="1" applyFill="1" applyBorder="1" applyAlignment="1">
      <alignment horizontal="right" vertical="center"/>
    </xf>
    <xf numFmtId="195" fontId="59" fillId="0" borderId="27" xfId="0" applyNumberFormat="1" applyFont="1" applyFill="1" applyBorder="1" applyAlignment="1">
      <alignment horizontal="right" vertical="center"/>
    </xf>
    <xf numFmtId="195" fontId="59" fillId="0" borderId="36" xfId="0" applyNumberFormat="1" applyFont="1" applyFill="1" applyBorder="1" applyAlignment="1">
      <alignment horizontal="right" vertical="center"/>
    </xf>
    <xf numFmtId="195" fontId="59" fillId="0" borderId="93" xfId="0" applyNumberFormat="1" applyFont="1" applyFill="1" applyBorder="1" applyAlignment="1">
      <alignment vertical="center"/>
    </xf>
    <xf numFmtId="195" fontId="59" fillId="0" borderId="66" xfId="0" applyNumberFormat="1" applyFont="1" applyFill="1" applyBorder="1" applyAlignment="1">
      <alignment vertical="center"/>
    </xf>
    <xf numFmtId="195" fontId="58" fillId="0" borderId="0" xfId="0" applyNumberFormat="1" applyFont="1" applyFill="1" applyAlignment="1">
      <alignment vertical="center"/>
    </xf>
    <xf numFmtId="0" fontId="59" fillId="0" borderId="94" xfId="0" applyFont="1" applyFill="1" applyBorder="1" applyAlignment="1">
      <alignment horizontal="distributed" vertical="center"/>
    </xf>
    <xf numFmtId="195" fontId="59" fillId="0" borderId="65" xfId="0" applyNumberFormat="1" applyFont="1" applyFill="1" applyBorder="1" applyAlignment="1">
      <alignment vertical="center"/>
    </xf>
    <xf numFmtId="195" fontId="59" fillId="0" borderId="37" xfId="0" applyNumberFormat="1" applyFont="1" applyFill="1" applyBorder="1" applyAlignment="1">
      <alignment vertical="center"/>
    </xf>
    <xf numFmtId="195" fontId="59" fillId="0" borderId="20" xfId="0" applyNumberFormat="1" applyFont="1" applyFill="1" applyBorder="1" applyAlignment="1">
      <alignment vertical="center"/>
    </xf>
    <xf numFmtId="195" fontId="59" fillId="0" borderId="28" xfId="0" applyNumberFormat="1" applyFont="1" applyFill="1" applyBorder="1" applyAlignment="1">
      <alignment vertical="center"/>
    </xf>
    <xf numFmtId="195" fontId="59" fillId="0" borderId="38" xfId="0" applyNumberFormat="1" applyFont="1" applyFill="1" applyBorder="1" applyAlignment="1">
      <alignment vertical="center"/>
    </xf>
    <xf numFmtId="195" fontId="59" fillId="0" borderId="20" xfId="0" applyNumberFormat="1" applyFont="1" applyFill="1" applyBorder="1" applyAlignment="1">
      <alignment horizontal="right" vertical="center"/>
    </xf>
    <xf numFmtId="195" fontId="59" fillId="0" borderId="95" xfId="0" applyNumberFormat="1" applyFont="1" applyFill="1" applyBorder="1" applyAlignment="1">
      <alignment vertical="center"/>
    </xf>
    <xf numFmtId="195" fontId="59" fillId="0" borderId="94" xfId="0" applyNumberFormat="1" applyFont="1" applyFill="1" applyBorder="1" applyAlignment="1">
      <alignment vertical="center"/>
    </xf>
    <xf numFmtId="195" fontId="59" fillId="50" borderId="38" xfId="125" applyNumberFormat="1" applyFont="1" applyFill="1" applyBorder="1" applyAlignment="1">
      <alignment vertical="center"/>
      <protection/>
    </xf>
    <xf numFmtId="195" fontId="59" fillId="50" borderId="20" xfId="125" applyNumberFormat="1" applyFont="1" applyFill="1" applyBorder="1" applyAlignment="1">
      <alignment vertical="center"/>
      <protection/>
    </xf>
    <xf numFmtId="0" fontId="59" fillId="0" borderId="96" xfId="0" applyFont="1" applyFill="1" applyBorder="1" applyAlignment="1">
      <alignment horizontal="right" vertical="center"/>
    </xf>
    <xf numFmtId="0" fontId="59" fillId="0" borderId="97" xfId="0" applyFont="1" applyFill="1" applyBorder="1" applyAlignment="1">
      <alignment horizontal="distributed" vertical="center"/>
    </xf>
    <xf numFmtId="195" fontId="59" fillId="0" borderId="91" xfId="0" applyNumberFormat="1" applyFont="1" applyFill="1" applyBorder="1" applyAlignment="1">
      <alignment vertical="center"/>
    </xf>
    <xf numFmtId="195" fontId="59" fillId="0" borderId="76" xfId="0" applyNumberFormat="1" applyFont="1" applyFill="1" applyBorder="1" applyAlignment="1">
      <alignment vertical="center"/>
    </xf>
    <xf numFmtId="195" fontId="59" fillId="0" borderId="29" xfId="0" applyNumberFormat="1" applyFont="1" applyFill="1" applyBorder="1" applyAlignment="1">
      <alignment vertical="center"/>
    </xf>
    <xf numFmtId="195" fontId="59" fillId="0" borderId="30" xfId="0" applyNumberFormat="1" applyFont="1" applyFill="1" applyBorder="1" applyAlignment="1">
      <alignment vertical="center"/>
    </xf>
    <xf numFmtId="195" fontId="59" fillId="0" borderId="77" xfId="0" applyNumberFormat="1" applyFont="1" applyFill="1" applyBorder="1" applyAlignment="1">
      <alignment vertical="center"/>
    </xf>
    <xf numFmtId="195" fontId="59" fillId="0" borderId="98" xfId="0" applyNumberFormat="1" applyFont="1" applyFill="1" applyBorder="1" applyAlignment="1">
      <alignment vertical="center"/>
    </xf>
    <xf numFmtId="195" fontId="59" fillId="0" borderId="97" xfId="0" applyNumberFormat="1" applyFont="1" applyFill="1" applyBorder="1" applyAlignment="1">
      <alignment vertical="center"/>
    </xf>
    <xf numFmtId="195" fontId="59" fillId="0" borderId="26" xfId="0" applyNumberFormat="1" applyFont="1" applyFill="1" applyBorder="1" applyAlignment="1">
      <alignment vertical="center"/>
    </xf>
    <xf numFmtId="195" fontId="59" fillId="0" borderId="27" xfId="0" applyNumberFormat="1" applyFont="1" applyFill="1" applyBorder="1" applyAlignment="1">
      <alignment vertical="center"/>
    </xf>
    <xf numFmtId="195" fontId="59" fillId="0" borderId="36" xfId="0" applyNumberFormat="1" applyFont="1" applyFill="1" applyBorder="1" applyAlignment="1">
      <alignment vertical="center"/>
    </xf>
    <xf numFmtId="0" fontId="59" fillId="0" borderId="99" xfId="0" applyFont="1" applyFill="1" applyBorder="1" applyAlignment="1">
      <alignment horizontal="distributed" vertical="center"/>
    </xf>
    <xf numFmtId="195" fontId="59" fillId="0" borderId="100" xfId="0" applyNumberFormat="1" applyFont="1" applyFill="1" applyBorder="1" applyAlignment="1">
      <alignment vertical="center"/>
    </xf>
    <xf numFmtId="195" fontId="59" fillId="0" borderId="21" xfId="0" applyNumberFormat="1" applyFont="1" applyFill="1" applyBorder="1" applyAlignment="1">
      <alignment vertical="center"/>
    </xf>
    <xf numFmtId="195" fontId="59" fillId="0" borderId="31" xfId="0" applyNumberFormat="1" applyFont="1" applyFill="1" applyBorder="1" applyAlignment="1">
      <alignment vertical="center"/>
    </xf>
    <xf numFmtId="195" fontId="59" fillId="0" borderId="75" xfId="0" applyNumberFormat="1" applyFont="1" applyFill="1" applyBorder="1" applyAlignment="1">
      <alignment vertical="center"/>
    </xf>
    <xf numFmtId="195" fontId="59" fillId="0" borderId="74" xfId="0" applyNumberFormat="1" applyFont="1" applyFill="1" applyBorder="1" applyAlignment="1">
      <alignment vertical="center"/>
    </xf>
    <xf numFmtId="195" fontId="59" fillId="0" borderId="34" xfId="0" applyNumberFormat="1" applyFont="1" applyFill="1" applyBorder="1" applyAlignment="1">
      <alignment vertical="center"/>
    </xf>
    <xf numFmtId="195" fontId="59" fillId="0" borderId="99" xfId="0" applyNumberFormat="1" applyFont="1" applyFill="1" applyBorder="1" applyAlignment="1">
      <alignment vertical="center"/>
    </xf>
    <xf numFmtId="0" fontId="59" fillId="0" borderId="101" xfId="0" applyFont="1" applyFill="1" applyBorder="1" applyAlignment="1">
      <alignment horizontal="distributed" vertical="center"/>
    </xf>
    <xf numFmtId="195" fontId="59" fillId="0" borderId="89" xfId="0" applyNumberFormat="1" applyFont="1" applyFill="1" applyBorder="1" applyAlignment="1">
      <alignment vertical="center"/>
    </xf>
    <xf numFmtId="195" fontId="59" fillId="0" borderId="25" xfId="0" applyNumberFormat="1" applyFont="1" applyFill="1" applyBorder="1" applyAlignment="1">
      <alignment vertical="center"/>
    </xf>
    <xf numFmtId="195" fontId="59" fillId="0" borderId="102" xfId="0" applyNumberFormat="1" applyFont="1" applyFill="1" applyBorder="1" applyAlignment="1">
      <alignment vertical="center"/>
    </xf>
    <xf numFmtId="195" fontId="59" fillId="0" borderId="49" xfId="0" applyNumberFormat="1" applyFont="1" applyFill="1" applyBorder="1" applyAlignment="1">
      <alignment vertical="center"/>
    </xf>
    <xf numFmtId="195" fontId="59" fillId="0" borderId="48" xfId="0" applyNumberFormat="1" applyFont="1" applyFill="1" applyBorder="1" applyAlignment="1">
      <alignment vertical="center"/>
    </xf>
    <xf numFmtId="195" fontId="59" fillId="0" borderId="103" xfId="0" applyNumberFormat="1" applyFont="1" applyFill="1" applyBorder="1" applyAlignment="1">
      <alignment vertical="center"/>
    </xf>
    <xf numFmtId="195" fontId="59" fillId="0" borderId="101" xfId="0" applyNumberFormat="1" applyFont="1" applyFill="1" applyBorder="1" applyAlignment="1">
      <alignment vertical="center"/>
    </xf>
    <xf numFmtId="0" fontId="59" fillId="0" borderId="104" xfId="0" applyFont="1" applyFill="1" applyBorder="1" applyAlignment="1">
      <alignment horizontal="distributed" vertical="center"/>
    </xf>
    <xf numFmtId="195" fontId="59" fillId="0" borderId="105" xfId="0" applyNumberFormat="1" applyFont="1" applyFill="1" applyBorder="1" applyAlignment="1">
      <alignment vertical="center"/>
    </xf>
    <xf numFmtId="195" fontId="59" fillId="0" borderId="23" xfId="0" applyNumberFormat="1" applyFont="1" applyFill="1" applyBorder="1" applyAlignment="1">
      <alignment vertical="center"/>
    </xf>
    <xf numFmtId="195" fontId="59" fillId="0" borderId="78" xfId="0" applyNumberFormat="1" applyFont="1" applyFill="1" applyBorder="1" applyAlignment="1">
      <alignment vertical="center"/>
    </xf>
    <xf numFmtId="195" fontId="59" fillId="0" borderId="79" xfId="0" applyNumberFormat="1" applyFont="1" applyFill="1" applyBorder="1" applyAlignment="1">
      <alignment vertical="center"/>
    </xf>
    <xf numFmtId="195" fontId="59" fillId="0" borderId="106" xfId="0" applyNumberFormat="1" applyFont="1" applyFill="1" applyBorder="1" applyAlignment="1">
      <alignment vertical="center"/>
    </xf>
    <xf numFmtId="195" fontId="59" fillId="0" borderId="107" xfId="0" applyNumberFormat="1" applyFont="1" applyFill="1" applyBorder="1" applyAlignment="1">
      <alignment vertical="center"/>
    </xf>
    <xf numFmtId="195" fontId="59" fillId="0" borderId="104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55" fillId="0" borderId="32" xfId="0" applyFont="1" applyFill="1" applyBorder="1" applyAlignment="1">
      <alignment vertical="center" wrapText="1"/>
    </xf>
    <xf numFmtId="0" fontId="55" fillId="0" borderId="33" xfId="0" applyFont="1" applyFill="1" applyBorder="1" applyAlignment="1">
      <alignment vertical="center"/>
    </xf>
    <xf numFmtId="0" fontId="55" fillId="0" borderId="34" xfId="0" applyFont="1" applyFill="1" applyBorder="1" applyAlignment="1">
      <alignment vertical="center"/>
    </xf>
    <xf numFmtId="0" fontId="55" fillId="0" borderId="91" xfId="0" applyFont="1" applyFill="1" applyBorder="1" applyAlignment="1">
      <alignment horizontal="center" vertical="center" wrapText="1"/>
    </xf>
    <xf numFmtId="0" fontId="55" fillId="0" borderId="108" xfId="0" applyFont="1" applyFill="1" applyBorder="1" applyAlignment="1">
      <alignment horizontal="center" vertical="center" wrapText="1"/>
    </xf>
    <xf numFmtId="3" fontId="55" fillId="49" borderId="35" xfId="0" applyNumberFormat="1" applyFont="1" applyFill="1" applyBorder="1" applyAlignment="1">
      <alignment/>
    </xf>
    <xf numFmtId="3" fontId="55" fillId="49" borderId="36" xfId="0" applyNumberFormat="1" applyFont="1" applyFill="1" applyBorder="1" applyAlignment="1">
      <alignment/>
    </xf>
    <xf numFmtId="3" fontId="55" fillId="49" borderId="53" xfId="0" applyNumberFormat="1" applyFont="1" applyFill="1" applyBorder="1" applyAlignment="1">
      <alignment/>
    </xf>
    <xf numFmtId="3" fontId="55" fillId="49" borderId="27" xfId="0" applyNumberFormat="1" applyFont="1" applyFill="1" applyBorder="1" applyAlignment="1">
      <alignment/>
    </xf>
    <xf numFmtId="3" fontId="55" fillId="49" borderId="37" xfId="0" applyNumberFormat="1" applyFont="1" applyFill="1" applyBorder="1" applyAlignment="1">
      <alignment/>
    </xf>
    <xf numFmtId="3" fontId="55" fillId="49" borderId="38" xfId="0" applyNumberFormat="1" applyFont="1" applyFill="1" applyBorder="1" applyAlignment="1">
      <alignment/>
    </xf>
    <xf numFmtId="3" fontId="55" fillId="49" borderId="28" xfId="0" applyNumberFormat="1" applyFont="1" applyFill="1" applyBorder="1" applyAlignment="1">
      <alignment/>
    </xf>
    <xf numFmtId="3" fontId="55" fillId="49" borderId="22" xfId="0" applyNumberFormat="1" applyFont="1" applyFill="1" applyBorder="1" applyAlignment="1">
      <alignment/>
    </xf>
    <xf numFmtId="3" fontId="55" fillId="49" borderId="40" xfId="0" applyNumberFormat="1" applyFont="1" applyFill="1" applyBorder="1" applyAlignment="1">
      <alignment/>
    </xf>
    <xf numFmtId="3" fontId="55" fillId="49" borderId="41" xfId="0" applyNumberFormat="1" applyFont="1" applyFill="1" applyBorder="1" applyAlignment="1">
      <alignment/>
    </xf>
    <xf numFmtId="3" fontId="55" fillId="49" borderId="42" xfId="0" applyNumberFormat="1" applyFont="1" applyFill="1" applyBorder="1" applyAlignment="1">
      <alignment horizontal="right" vertical="center" wrapText="1"/>
    </xf>
    <xf numFmtId="3" fontId="55" fillId="49" borderId="64" xfId="0" applyNumberFormat="1" applyFont="1" applyFill="1" applyBorder="1" applyAlignment="1">
      <alignment horizontal="right" vertical="center" wrapText="1"/>
    </xf>
    <xf numFmtId="3" fontId="55" fillId="49" borderId="42" xfId="0" applyNumberFormat="1" applyFont="1" applyFill="1" applyBorder="1" applyAlignment="1">
      <alignment/>
    </xf>
    <xf numFmtId="3" fontId="55" fillId="49" borderId="43" xfId="0" applyNumberFormat="1" applyFont="1" applyFill="1" applyBorder="1" applyAlignment="1">
      <alignment/>
    </xf>
    <xf numFmtId="0" fontId="55" fillId="0" borderId="87" xfId="0" applyFont="1" applyFill="1" applyBorder="1" applyAlignment="1">
      <alignment horizontal="distributed"/>
    </xf>
    <xf numFmtId="3" fontId="55" fillId="49" borderId="21" xfId="0" applyNumberFormat="1" applyFont="1" applyFill="1" applyBorder="1" applyAlignment="1">
      <alignment/>
    </xf>
    <xf numFmtId="3" fontId="55" fillId="49" borderId="74" xfId="0" applyNumberFormat="1" applyFont="1" applyFill="1" applyBorder="1" applyAlignment="1">
      <alignment/>
    </xf>
    <xf numFmtId="3" fontId="55" fillId="49" borderId="75" xfId="0" applyNumberFormat="1" applyFont="1" applyFill="1" applyBorder="1" applyAlignment="1">
      <alignment/>
    </xf>
    <xf numFmtId="3" fontId="55" fillId="49" borderId="25" xfId="0" applyNumberFormat="1" applyFont="1" applyFill="1" applyBorder="1" applyAlignment="1">
      <alignment horizontal="right" vertical="center" wrapText="1"/>
    </xf>
    <xf numFmtId="3" fontId="55" fillId="49" borderId="48" xfId="0" applyNumberFormat="1" applyFont="1" applyFill="1" applyBorder="1" applyAlignment="1">
      <alignment horizontal="right" vertical="center" wrapText="1"/>
    </xf>
    <xf numFmtId="3" fontId="55" fillId="49" borderId="63" xfId="0" applyNumberFormat="1" applyFont="1" applyFill="1" applyBorder="1" applyAlignment="1">
      <alignment/>
    </xf>
    <xf numFmtId="3" fontId="55" fillId="49" borderId="25" xfId="0" applyNumberFormat="1" applyFont="1" applyFill="1" applyBorder="1" applyAlignment="1">
      <alignment/>
    </xf>
    <xf numFmtId="3" fontId="55" fillId="49" borderId="48" xfId="0" applyNumberFormat="1" applyFont="1" applyFill="1" applyBorder="1" applyAlignment="1">
      <alignment/>
    </xf>
    <xf numFmtId="3" fontId="55" fillId="49" borderId="26" xfId="0" applyNumberFormat="1" applyFont="1" applyFill="1" applyBorder="1" applyAlignment="1">
      <alignment/>
    </xf>
    <xf numFmtId="3" fontId="55" fillId="49" borderId="20" xfId="0" applyNumberFormat="1" applyFont="1" applyFill="1" applyBorder="1" applyAlignment="1">
      <alignment/>
    </xf>
    <xf numFmtId="3" fontId="55" fillId="49" borderId="64" xfId="0" applyNumberFormat="1" applyFont="1" applyFill="1" applyBorder="1" applyAlignment="1">
      <alignment/>
    </xf>
    <xf numFmtId="0" fontId="60" fillId="0" borderId="88" xfId="0" applyFont="1" applyFill="1" applyBorder="1" applyAlignment="1">
      <alignment horizontal="distributed" vertical="center" wrapText="1"/>
    </xf>
    <xf numFmtId="3" fontId="55" fillId="49" borderId="23" xfId="0" applyNumberFormat="1" applyFont="1" applyFill="1" applyBorder="1" applyAlignment="1">
      <alignment/>
    </xf>
    <xf numFmtId="3" fontId="55" fillId="49" borderId="106" xfId="0" applyNumberFormat="1" applyFont="1" applyFill="1" applyBorder="1" applyAlignment="1">
      <alignment/>
    </xf>
    <xf numFmtId="3" fontId="55" fillId="49" borderId="79" xfId="0" applyNumberFormat="1" applyFont="1" applyFill="1" applyBorder="1" applyAlignment="1">
      <alignment/>
    </xf>
    <xf numFmtId="0" fontId="55" fillId="0" borderId="89" xfId="0" applyFont="1" applyFill="1" applyBorder="1" applyAlignment="1">
      <alignment vertical="center"/>
    </xf>
    <xf numFmtId="0" fontId="65" fillId="49" borderId="0" xfId="0" applyFont="1" applyFill="1" applyAlignment="1">
      <alignment/>
    </xf>
    <xf numFmtId="0" fontId="55" fillId="49" borderId="32" xfId="0" applyFont="1" applyFill="1" applyBorder="1" applyAlignment="1">
      <alignment vertical="center" wrapText="1"/>
    </xf>
    <xf numFmtId="0" fontId="55" fillId="49" borderId="33" xfId="0" applyFont="1" applyFill="1" applyBorder="1" applyAlignment="1">
      <alignment vertical="center"/>
    </xf>
    <xf numFmtId="0" fontId="55" fillId="49" borderId="34" xfId="0" applyFont="1" applyFill="1" applyBorder="1" applyAlignment="1">
      <alignment vertical="center"/>
    </xf>
    <xf numFmtId="0" fontId="55" fillId="49" borderId="76" xfId="0" applyFont="1" applyFill="1" applyBorder="1" applyAlignment="1">
      <alignment horizontal="center" vertical="center" wrapText="1"/>
    </xf>
    <xf numFmtId="0" fontId="55" fillId="49" borderId="77" xfId="0" applyFont="1" applyFill="1" applyBorder="1" applyAlignment="1">
      <alignment horizontal="center" vertical="center" wrapText="1"/>
    </xf>
    <xf numFmtId="0" fontId="55" fillId="49" borderId="91" xfId="0" applyFont="1" applyFill="1" applyBorder="1" applyAlignment="1">
      <alignment horizontal="center" vertical="center" wrapText="1"/>
    </xf>
    <xf numFmtId="0" fontId="55" fillId="49" borderId="108" xfId="0" applyFont="1" applyFill="1" applyBorder="1" applyAlignment="1">
      <alignment horizontal="center" vertical="center" wrapText="1"/>
    </xf>
    <xf numFmtId="0" fontId="55" fillId="49" borderId="53" xfId="0" applyFont="1" applyFill="1" applyBorder="1" applyAlignment="1">
      <alignment horizontal="distributed"/>
    </xf>
    <xf numFmtId="3" fontId="66" fillId="0" borderId="38" xfId="86" applyNumberFormat="1" applyFont="1" applyFill="1" applyBorder="1" applyAlignment="1">
      <alignment vertical="center"/>
    </xf>
    <xf numFmtId="3" fontId="66" fillId="0" borderId="20" xfId="86" applyNumberFormat="1" applyFont="1" applyFill="1" applyBorder="1" applyAlignment="1">
      <alignment vertical="center"/>
    </xf>
    <xf numFmtId="0" fontId="55" fillId="49" borderId="57" xfId="0" applyFont="1" applyFill="1" applyBorder="1" applyAlignment="1">
      <alignment horizontal="distributed"/>
    </xf>
    <xf numFmtId="3" fontId="55" fillId="49" borderId="109" xfId="0" applyNumberFormat="1" applyFont="1" applyFill="1" applyBorder="1" applyAlignment="1">
      <alignment/>
    </xf>
    <xf numFmtId="3" fontId="66" fillId="0" borderId="38" xfId="0" applyNumberFormat="1" applyFont="1" applyFill="1" applyBorder="1" applyAlignment="1">
      <alignment vertical="center"/>
    </xf>
    <xf numFmtId="3" fontId="66" fillId="0" borderId="20" xfId="0" applyNumberFormat="1" applyFont="1" applyFill="1" applyBorder="1" applyAlignment="1">
      <alignment vertical="center"/>
    </xf>
    <xf numFmtId="3" fontId="55" fillId="49" borderId="76" xfId="0" applyNumberFormat="1" applyFont="1" applyFill="1" applyBorder="1" applyAlignment="1">
      <alignment/>
    </xf>
    <xf numFmtId="3" fontId="55" fillId="49" borderId="108" xfId="0" applyNumberFormat="1" applyFont="1" applyFill="1" applyBorder="1" applyAlignment="1">
      <alignment/>
    </xf>
    <xf numFmtId="3" fontId="55" fillId="49" borderId="70" xfId="0" applyNumberFormat="1" applyFont="1" applyFill="1" applyBorder="1" applyAlignment="1">
      <alignment/>
    </xf>
    <xf numFmtId="0" fontId="55" fillId="49" borderId="63" xfId="0" applyFont="1" applyFill="1" applyBorder="1" applyAlignment="1">
      <alignment horizontal="distributed"/>
    </xf>
    <xf numFmtId="3" fontId="55" fillId="49" borderId="110" xfId="0" applyNumberFormat="1" applyFont="1" applyFill="1" applyBorder="1" applyAlignment="1">
      <alignment horizontal="right" vertical="center" wrapText="1"/>
    </xf>
    <xf numFmtId="3" fontId="55" fillId="49" borderId="111" xfId="0" applyNumberFormat="1" applyFont="1" applyFill="1" applyBorder="1" applyAlignment="1">
      <alignment/>
    </xf>
    <xf numFmtId="3" fontId="55" fillId="49" borderId="112" xfId="0" applyNumberFormat="1" applyFont="1" applyFill="1" applyBorder="1" applyAlignment="1">
      <alignment horizontal="right" vertical="center" wrapText="1"/>
    </xf>
    <xf numFmtId="3" fontId="55" fillId="49" borderId="112" xfId="0" applyNumberFormat="1" applyFont="1" applyFill="1" applyBorder="1" applyAlignment="1">
      <alignment/>
    </xf>
    <xf numFmtId="0" fontId="60" fillId="49" borderId="53" xfId="0" applyFont="1" applyFill="1" applyBorder="1" applyAlignment="1">
      <alignment horizontal="distributed" vertical="center" wrapText="1"/>
    </xf>
    <xf numFmtId="0" fontId="60" fillId="49" borderId="57" xfId="0" applyFont="1" applyFill="1" applyBorder="1" applyAlignment="1">
      <alignment horizontal="distributed" vertical="center" wrapText="1"/>
    </xf>
    <xf numFmtId="0" fontId="60" fillId="49" borderId="63" xfId="0" applyFont="1" applyFill="1" applyBorder="1" applyAlignment="1">
      <alignment horizontal="distributed" vertical="center" wrapText="1"/>
    </xf>
    <xf numFmtId="3" fontId="55" fillId="49" borderId="110" xfId="0" applyNumberFormat="1" applyFont="1" applyFill="1" applyBorder="1" applyAlignment="1">
      <alignment/>
    </xf>
    <xf numFmtId="0" fontId="60" fillId="49" borderId="88" xfId="0" applyFont="1" applyFill="1" applyBorder="1" applyAlignment="1">
      <alignment horizontal="distributed" vertical="center" wrapText="1"/>
    </xf>
    <xf numFmtId="3" fontId="55" fillId="49" borderId="113" xfId="0" applyNumberFormat="1" applyFont="1" applyFill="1" applyBorder="1" applyAlignment="1">
      <alignment/>
    </xf>
    <xf numFmtId="0" fontId="55" fillId="49" borderId="89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5" fillId="0" borderId="114" xfId="0" applyFont="1" applyFill="1" applyBorder="1" applyAlignment="1">
      <alignment horizontal="center" vertical="center" wrapText="1"/>
    </xf>
    <xf numFmtId="0" fontId="55" fillId="0" borderId="115" xfId="0" applyFont="1" applyFill="1" applyBorder="1" applyAlignment="1">
      <alignment horizontal="center" vertical="center" wrapText="1"/>
    </xf>
    <xf numFmtId="3" fontId="55" fillId="49" borderId="87" xfId="0" applyNumberFormat="1" applyFont="1" applyFill="1" applyBorder="1" applyAlignment="1">
      <alignment/>
    </xf>
    <xf numFmtId="3" fontId="55" fillId="49" borderId="116" xfId="0" applyNumberFormat="1" applyFont="1" applyFill="1" applyBorder="1" applyAlignment="1">
      <alignment/>
    </xf>
    <xf numFmtId="3" fontId="55" fillId="49" borderId="57" xfId="0" applyNumberFormat="1" applyFont="1" applyFill="1" applyBorder="1" applyAlignment="1">
      <alignment/>
    </xf>
    <xf numFmtId="3" fontId="55" fillId="49" borderId="117" xfId="0" applyNumberFormat="1" applyFont="1" applyFill="1" applyBorder="1" applyAlignment="1">
      <alignment/>
    </xf>
    <xf numFmtId="0" fontId="55" fillId="0" borderId="118" xfId="0" applyFont="1" applyFill="1" applyBorder="1" applyAlignment="1">
      <alignment horizontal="distributed"/>
    </xf>
    <xf numFmtId="3" fontId="55" fillId="49" borderId="119" xfId="0" applyNumberFormat="1" applyFont="1" applyFill="1" applyBorder="1" applyAlignment="1">
      <alignment horizontal="right" vertical="center" wrapText="1"/>
    </xf>
    <xf numFmtId="3" fontId="55" fillId="49" borderId="120" xfId="0" applyNumberFormat="1" applyFont="1" applyFill="1" applyBorder="1" applyAlignment="1">
      <alignment/>
    </xf>
    <xf numFmtId="3" fontId="55" fillId="49" borderId="121" xfId="0" applyNumberFormat="1" applyFont="1" applyFill="1" applyBorder="1" applyAlignment="1">
      <alignment/>
    </xf>
    <xf numFmtId="3" fontId="55" fillId="49" borderId="122" xfId="0" applyNumberFormat="1" applyFont="1" applyFill="1" applyBorder="1" applyAlignment="1">
      <alignment/>
    </xf>
    <xf numFmtId="3" fontId="55" fillId="49" borderId="123" xfId="0" applyNumberFormat="1" applyFont="1" applyFill="1" applyBorder="1" applyAlignment="1">
      <alignment/>
    </xf>
    <xf numFmtId="3" fontId="55" fillId="49" borderId="124" xfId="0" applyNumberFormat="1" applyFont="1" applyFill="1" applyBorder="1" applyAlignment="1">
      <alignment/>
    </xf>
    <xf numFmtId="3" fontId="55" fillId="49" borderId="125" xfId="0" applyNumberFormat="1" applyFont="1" applyFill="1" applyBorder="1" applyAlignment="1">
      <alignment/>
    </xf>
    <xf numFmtId="3" fontId="55" fillId="49" borderId="47" xfId="0" applyNumberFormat="1" applyFont="1" applyFill="1" applyBorder="1" applyAlignment="1">
      <alignment horizontal="right" vertical="center" wrapText="1"/>
    </xf>
    <xf numFmtId="0" fontId="55" fillId="49" borderId="0" xfId="0" applyFont="1" applyFill="1" applyAlignment="1">
      <alignment horizontal="left"/>
    </xf>
    <xf numFmtId="0" fontId="58" fillId="49" borderId="0" xfId="0" applyFont="1" applyFill="1" applyAlignment="1">
      <alignment horizontal="right"/>
    </xf>
    <xf numFmtId="0" fontId="38" fillId="49" borderId="0" xfId="0" applyFont="1" applyFill="1" applyAlignment="1">
      <alignment horizontal="right"/>
    </xf>
    <xf numFmtId="0" fontId="55" fillId="49" borderId="32" xfId="0" applyFont="1" applyFill="1" applyBorder="1" applyAlignment="1">
      <alignment vertical="center"/>
    </xf>
    <xf numFmtId="0" fontId="55" fillId="49" borderId="29" xfId="0" applyFont="1" applyFill="1" applyBorder="1" applyAlignment="1">
      <alignment horizontal="center" vertical="center" wrapText="1"/>
    </xf>
    <xf numFmtId="0" fontId="55" fillId="49" borderId="30" xfId="0" applyFont="1" applyFill="1" applyBorder="1" applyAlignment="1">
      <alignment horizontal="center" vertical="center" wrapText="1"/>
    </xf>
    <xf numFmtId="0" fontId="55" fillId="49" borderId="98" xfId="0" applyFont="1" applyFill="1" applyBorder="1" applyAlignment="1">
      <alignment horizontal="center" vertical="center" wrapText="1"/>
    </xf>
    <xf numFmtId="0" fontId="55" fillId="49" borderId="0" xfId="0" applyFont="1" applyFill="1" applyBorder="1" applyAlignment="1">
      <alignment horizontal="center" vertical="center" wrapText="1"/>
    </xf>
    <xf numFmtId="0" fontId="59" fillId="49" borderId="0" xfId="0" applyFont="1" applyFill="1" applyBorder="1" applyAlignment="1">
      <alignment horizontal="right" vertical="center"/>
    </xf>
    <xf numFmtId="0" fontId="59" fillId="49" borderId="66" xfId="0" applyFont="1" applyFill="1" applyBorder="1" applyAlignment="1">
      <alignment/>
    </xf>
    <xf numFmtId="184" fontId="63" fillId="49" borderId="25" xfId="0" applyNumberFormat="1" applyFont="1" applyFill="1" applyBorder="1" applyAlignment="1">
      <alignment horizontal="right"/>
    </xf>
    <xf numFmtId="184" fontId="63" fillId="49" borderId="102" xfId="0" applyNumberFormat="1" applyFont="1" applyFill="1" applyBorder="1" applyAlignment="1">
      <alignment horizontal="right"/>
    </xf>
    <xf numFmtId="184" fontId="63" fillId="49" borderId="49" xfId="0" applyNumberFormat="1" applyFont="1" applyFill="1" applyBorder="1" applyAlignment="1">
      <alignment horizontal="right"/>
    </xf>
    <xf numFmtId="184" fontId="63" fillId="49" borderId="48" xfId="0" applyNumberFormat="1" applyFont="1" applyFill="1" applyBorder="1" applyAlignment="1">
      <alignment horizontal="right"/>
    </xf>
    <xf numFmtId="184" fontId="63" fillId="49" borderId="103" xfId="0" applyNumberFormat="1" applyFont="1" applyFill="1" applyBorder="1" applyAlignment="1">
      <alignment horizontal="right"/>
    </xf>
    <xf numFmtId="184" fontId="63" fillId="49" borderId="101" xfId="0" applyNumberFormat="1" applyFont="1" applyFill="1" applyBorder="1" applyAlignment="1">
      <alignment horizontal="right"/>
    </xf>
    <xf numFmtId="184" fontId="63" fillId="49" borderId="112" xfId="0" applyNumberFormat="1" applyFont="1" applyFill="1" applyBorder="1" applyAlignment="1">
      <alignment horizontal="right"/>
    </xf>
    <xf numFmtId="184" fontId="63" fillId="49" borderId="0" xfId="0" applyNumberFormat="1" applyFont="1" applyFill="1" applyBorder="1" applyAlignment="1">
      <alignment/>
    </xf>
    <xf numFmtId="0" fontId="59" fillId="49" borderId="94" xfId="0" applyFont="1" applyFill="1" applyBorder="1" applyAlignment="1">
      <alignment/>
    </xf>
    <xf numFmtId="184" fontId="63" fillId="49" borderId="22" xfId="0" applyNumberFormat="1" applyFont="1" applyFill="1" applyBorder="1" applyAlignment="1">
      <alignment horizontal="right"/>
    </xf>
    <xf numFmtId="184" fontId="63" fillId="49" borderId="24" xfId="0" applyNumberFormat="1" applyFont="1" applyFill="1" applyBorder="1" applyAlignment="1">
      <alignment horizontal="right"/>
    </xf>
    <xf numFmtId="184" fontId="63" fillId="49" borderId="41" xfId="0" applyNumberFormat="1" applyFont="1" applyFill="1" applyBorder="1" applyAlignment="1">
      <alignment horizontal="right"/>
    </xf>
    <xf numFmtId="184" fontId="63" fillId="49" borderId="40" xfId="0" applyNumberFormat="1" applyFont="1" applyFill="1" applyBorder="1" applyAlignment="1">
      <alignment horizontal="right"/>
    </xf>
    <xf numFmtId="184" fontId="63" fillId="49" borderId="32" xfId="0" applyNumberFormat="1" applyFont="1" applyFill="1" applyBorder="1" applyAlignment="1">
      <alignment horizontal="right"/>
    </xf>
    <xf numFmtId="184" fontId="63" fillId="49" borderId="126" xfId="0" applyNumberFormat="1" applyFont="1" applyFill="1" applyBorder="1" applyAlignment="1">
      <alignment horizontal="right"/>
    </xf>
    <xf numFmtId="184" fontId="63" fillId="49" borderId="70" xfId="0" applyNumberFormat="1" applyFont="1" applyFill="1" applyBorder="1" applyAlignment="1">
      <alignment horizontal="right"/>
    </xf>
    <xf numFmtId="0" fontId="59" fillId="49" borderId="126" xfId="0" applyFont="1" applyFill="1" applyBorder="1" applyAlignment="1">
      <alignment/>
    </xf>
    <xf numFmtId="184" fontId="63" fillId="49" borderId="76" xfId="0" applyNumberFormat="1" applyFont="1" applyFill="1" applyBorder="1" applyAlignment="1">
      <alignment horizontal="right"/>
    </xf>
    <xf numFmtId="184" fontId="63" fillId="49" borderId="29" xfId="0" applyNumberFormat="1" applyFont="1" applyFill="1" applyBorder="1" applyAlignment="1">
      <alignment horizontal="right"/>
    </xf>
    <xf numFmtId="184" fontId="63" fillId="49" borderId="30" xfId="0" applyNumberFormat="1" applyFont="1" applyFill="1" applyBorder="1" applyAlignment="1">
      <alignment horizontal="right"/>
    </xf>
    <xf numFmtId="184" fontId="63" fillId="49" borderId="77" xfId="0" applyNumberFormat="1" applyFont="1" applyFill="1" applyBorder="1" applyAlignment="1">
      <alignment horizontal="right"/>
    </xf>
    <xf numFmtId="184" fontId="63" fillId="49" borderId="98" xfId="0" applyNumberFormat="1" applyFont="1" applyFill="1" applyBorder="1" applyAlignment="1">
      <alignment horizontal="right"/>
    </xf>
    <xf numFmtId="184" fontId="63" fillId="49" borderId="97" xfId="0" applyNumberFormat="1" applyFont="1" applyFill="1" applyBorder="1" applyAlignment="1">
      <alignment horizontal="right"/>
    </xf>
    <xf numFmtId="184" fontId="63" fillId="49" borderId="108" xfId="0" applyNumberFormat="1" applyFont="1" applyFill="1" applyBorder="1" applyAlignment="1">
      <alignment horizontal="right"/>
    </xf>
    <xf numFmtId="0" fontId="59" fillId="49" borderId="63" xfId="0" applyFont="1" applyFill="1" applyBorder="1" applyAlignment="1">
      <alignment/>
    </xf>
    <xf numFmtId="184" fontId="63" fillId="49" borderId="42" xfId="0" applyNumberFormat="1" applyFont="1" applyFill="1" applyBorder="1" applyAlignment="1">
      <alignment horizontal="right"/>
    </xf>
    <xf numFmtId="184" fontId="63" fillId="49" borderId="72" xfId="0" applyNumberFormat="1" applyFont="1" applyFill="1" applyBorder="1" applyAlignment="1">
      <alignment horizontal="right"/>
    </xf>
    <xf numFmtId="184" fontId="63" fillId="49" borderId="43" xfId="0" applyNumberFormat="1" applyFont="1" applyFill="1" applyBorder="1" applyAlignment="1">
      <alignment horizontal="right"/>
    </xf>
    <xf numFmtId="184" fontId="63" fillId="49" borderId="64" xfId="0" applyNumberFormat="1" applyFont="1" applyFill="1" applyBorder="1" applyAlignment="1">
      <alignment horizontal="right"/>
    </xf>
    <xf numFmtId="184" fontId="63" fillId="49" borderId="73" xfId="0" applyNumberFormat="1" applyFont="1" applyFill="1" applyBorder="1" applyAlignment="1">
      <alignment horizontal="right"/>
    </xf>
    <xf numFmtId="184" fontId="63" fillId="49" borderId="118" xfId="0" applyNumberFormat="1" applyFont="1" applyFill="1" applyBorder="1" applyAlignment="1">
      <alignment horizontal="right"/>
    </xf>
    <xf numFmtId="184" fontId="63" fillId="49" borderId="110" xfId="0" applyNumberFormat="1" applyFont="1" applyFill="1" applyBorder="1" applyAlignment="1">
      <alignment horizontal="right"/>
    </xf>
    <xf numFmtId="0" fontId="59" fillId="49" borderId="53" xfId="0" applyFont="1" applyFill="1" applyBorder="1" applyAlignment="1">
      <alignment/>
    </xf>
    <xf numFmtId="0" fontId="59" fillId="49" borderId="57" xfId="0" applyFont="1" applyFill="1" applyBorder="1" applyAlignment="1">
      <alignment/>
    </xf>
    <xf numFmtId="0" fontId="59" fillId="49" borderId="127" xfId="0" applyFont="1" applyFill="1" applyBorder="1" applyAlignment="1">
      <alignment/>
    </xf>
    <xf numFmtId="184" fontId="63" fillId="49" borderId="23" xfId="0" applyNumberFormat="1" applyFont="1" applyFill="1" applyBorder="1" applyAlignment="1">
      <alignment horizontal="right"/>
    </xf>
    <xf numFmtId="184" fontId="63" fillId="49" borderId="78" xfId="0" applyNumberFormat="1" applyFont="1" applyFill="1" applyBorder="1" applyAlignment="1">
      <alignment horizontal="right"/>
    </xf>
    <xf numFmtId="184" fontId="63" fillId="49" borderId="79" xfId="0" applyNumberFormat="1" applyFont="1" applyFill="1" applyBorder="1" applyAlignment="1">
      <alignment horizontal="right"/>
    </xf>
    <xf numFmtId="184" fontId="63" fillId="49" borderId="106" xfId="0" applyNumberFormat="1" applyFont="1" applyFill="1" applyBorder="1" applyAlignment="1">
      <alignment horizontal="right"/>
    </xf>
    <xf numFmtId="184" fontId="63" fillId="49" borderId="107" xfId="0" applyNumberFormat="1" applyFont="1" applyFill="1" applyBorder="1" applyAlignment="1">
      <alignment horizontal="right"/>
    </xf>
    <xf numFmtId="184" fontId="63" fillId="49" borderId="104" xfId="0" applyNumberFormat="1" applyFont="1" applyFill="1" applyBorder="1" applyAlignment="1">
      <alignment horizontal="right"/>
    </xf>
    <xf numFmtId="184" fontId="63" fillId="49" borderId="113" xfId="0" applyNumberFormat="1" applyFont="1" applyFill="1" applyBorder="1" applyAlignment="1">
      <alignment horizontal="right"/>
    </xf>
    <xf numFmtId="0" fontId="59" fillId="49" borderId="88" xfId="0" applyFont="1" applyFill="1" applyBorder="1" applyAlignment="1">
      <alignment/>
    </xf>
    <xf numFmtId="3" fontId="58" fillId="49" borderId="0" xfId="0" applyNumberFormat="1" applyFont="1" applyFill="1" applyAlignment="1">
      <alignment/>
    </xf>
    <xf numFmtId="0" fontId="55" fillId="49" borderId="26" xfId="0" applyFont="1" applyFill="1" applyBorder="1" applyAlignment="1">
      <alignment horizontal="center" vertical="center" wrapText="1"/>
    </xf>
    <xf numFmtId="195" fontId="55" fillId="49" borderId="74" xfId="0" applyNumberFormat="1" applyFont="1" applyFill="1" applyBorder="1" applyAlignment="1">
      <alignment vertical="center"/>
    </xf>
    <xf numFmtId="0" fontId="38" fillId="0" borderId="105" xfId="0" applyFont="1" applyFill="1" applyBorder="1" applyAlignment="1">
      <alignment horizontal="right"/>
    </xf>
    <xf numFmtId="0" fontId="63" fillId="0" borderId="9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horizontal="distributed" vertical="center"/>
    </xf>
    <xf numFmtId="0" fontId="63" fillId="0" borderId="94" xfId="0" applyFont="1" applyFill="1" applyBorder="1" applyAlignment="1">
      <alignment horizontal="distributed" vertical="center"/>
    </xf>
    <xf numFmtId="0" fontId="63" fillId="0" borderId="126" xfId="0" applyFont="1" applyFill="1" applyBorder="1" applyAlignment="1">
      <alignment horizontal="distributed" vertical="center"/>
    </xf>
    <xf numFmtId="0" fontId="63" fillId="0" borderId="66" xfId="0" applyFont="1" applyFill="1" applyBorder="1" applyAlignment="1">
      <alignment horizontal="center" vertical="center" wrapText="1"/>
    </xf>
    <xf numFmtId="0" fontId="63" fillId="0" borderId="94" xfId="0" applyFont="1" applyFill="1" applyBorder="1" applyAlignment="1">
      <alignment horizontal="center" vertical="center" wrapText="1"/>
    </xf>
    <xf numFmtId="0" fontId="63" fillId="0" borderId="126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0" borderId="92" xfId="0" applyFont="1" applyFill="1" applyBorder="1" applyAlignment="1">
      <alignment horizontal="center" vertical="center" wrapText="1"/>
    </xf>
    <xf numFmtId="0" fontId="63" fillId="0" borderId="65" xfId="0" applyFont="1" applyFill="1" applyBorder="1" applyAlignment="1">
      <alignment horizontal="center" vertical="center" wrapText="1"/>
    </xf>
    <xf numFmtId="0" fontId="63" fillId="0" borderId="96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93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55" fillId="0" borderId="101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104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55" fillId="0" borderId="92" xfId="0" applyFont="1" applyFill="1" applyBorder="1" applyAlignment="1">
      <alignment horizontal="center" vertical="center" wrapText="1"/>
    </xf>
    <xf numFmtId="0" fontId="55" fillId="0" borderId="128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55" fillId="0" borderId="129" xfId="0" applyFont="1" applyFill="1" applyBorder="1" applyAlignment="1">
      <alignment horizontal="center" vertical="center" wrapText="1"/>
    </xf>
    <xf numFmtId="0" fontId="55" fillId="0" borderId="11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78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79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textRotation="255"/>
    </xf>
    <xf numFmtId="0" fontId="55" fillId="0" borderId="23" xfId="0" applyFont="1" applyFill="1" applyBorder="1" applyAlignment="1">
      <alignment horizontal="center" vertical="center" textRotation="255"/>
    </xf>
    <xf numFmtId="0" fontId="55" fillId="0" borderId="24" xfId="0" applyFont="1" applyFill="1" applyBorder="1" applyAlignment="1">
      <alignment horizontal="center" vertical="center" textRotation="255"/>
    </xf>
    <xf numFmtId="0" fontId="55" fillId="0" borderId="78" xfId="0" applyFont="1" applyFill="1" applyBorder="1" applyAlignment="1">
      <alignment horizontal="center" vertical="center" textRotation="255"/>
    </xf>
    <xf numFmtId="0" fontId="67" fillId="49" borderId="0" xfId="0" applyFont="1" applyFill="1" applyBorder="1" applyAlignment="1">
      <alignment horizontal="right"/>
    </xf>
    <xf numFmtId="0" fontId="55" fillId="49" borderId="101" xfId="0" applyFont="1" applyFill="1" applyBorder="1" applyAlignment="1">
      <alignment horizontal="center" vertical="center"/>
    </xf>
    <xf numFmtId="0" fontId="55" fillId="49" borderId="104" xfId="0" applyFont="1" applyFill="1" applyBorder="1" applyAlignment="1">
      <alignment horizontal="center" vertical="center"/>
    </xf>
    <xf numFmtId="0" fontId="55" fillId="49" borderId="53" xfId="0" applyFont="1" applyFill="1" applyBorder="1" applyAlignment="1">
      <alignment horizontal="center" vertical="center" wrapText="1"/>
    </xf>
    <xf numFmtId="0" fontId="55" fillId="49" borderId="92" xfId="0" applyFont="1" applyFill="1" applyBorder="1" applyAlignment="1">
      <alignment horizontal="center" vertical="center" wrapText="1"/>
    </xf>
    <xf numFmtId="0" fontId="55" fillId="49" borderId="128" xfId="0" applyFont="1" applyFill="1" applyBorder="1" applyAlignment="1">
      <alignment horizontal="center" vertical="center" wrapText="1"/>
    </xf>
    <xf numFmtId="0" fontId="55" fillId="49" borderId="101" xfId="0" applyFont="1" applyFill="1" applyBorder="1" applyAlignment="1">
      <alignment horizontal="center" vertical="center" wrapText="1"/>
    </xf>
    <xf numFmtId="0" fontId="55" fillId="49" borderId="104" xfId="0" applyFont="1" applyFill="1" applyBorder="1" applyAlignment="1">
      <alignment horizontal="center" vertical="center" wrapText="1"/>
    </xf>
    <xf numFmtId="0" fontId="55" fillId="49" borderId="112" xfId="0" applyFont="1" applyFill="1" applyBorder="1" applyAlignment="1">
      <alignment horizontal="center" vertical="center" wrapText="1"/>
    </xf>
    <xf numFmtId="0" fontId="55" fillId="49" borderId="113" xfId="0" applyFont="1" applyFill="1" applyBorder="1" applyAlignment="1">
      <alignment horizontal="center" vertical="center" wrapText="1"/>
    </xf>
    <xf numFmtId="0" fontId="56" fillId="49" borderId="92" xfId="0" applyFont="1" applyFill="1" applyBorder="1" applyAlignment="1">
      <alignment horizontal="center" vertical="center" wrapText="1"/>
    </xf>
    <xf numFmtId="0" fontId="56" fillId="49" borderId="53" xfId="0" applyFont="1" applyFill="1" applyBorder="1" applyAlignment="1">
      <alignment horizontal="center" vertical="center" wrapText="1"/>
    </xf>
    <xf numFmtId="0" fontId="56" fillId="49" borderId="128" xfId="0" applyFont="1" applyFill="1" applyBorder="1" applyAlignment="1">
      <alignment horizontal="center" vertical="center" wrapText="1"/>
    </xf>
    <xf numFmtId="195" fontId="68" fillId="49" borderId="89" xfId="0" applyNumberFormat="1" applyFont="1" applyFill="1" applyBorder="1" applyAlignment="1">
      <alignment horizontal="right" vertical="center" wrapText="1"/>
    </xf>
    <xf numFmtId="195" fontId="63" fillId="49" borderId="89" xfId="0" applyNumberFormat="1" applyFont="1" applyFill="1" applyBorder="1" applyAlignment="1">
      <alignment horizontal="right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55" fillId="0" borderId="112" xfId="0" applyFont="1" applyFill="1" applyBorder="1" applyAlignment="1">
      <alignment horizontal="center" vertical="center" wrapText="1"/>
    </xf>
    <xf numFmtId="0" fontId="55" fillId="0" borderId="86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87" xfId="0" applyFont="1" applyFill="1" applyBorder="1" applyAlignment="1">
      <alignment horizontal="center" vertical="center" wrapText="1"/>
    </xf>
    <xf numFmtId="0" fontId="55" fillId="0" borderId="111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86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95" xfId="0" applyFont="1" applyFill="1" applyBorder="1" applyAlignment="1">
      <alignment horizontal="center" vertical="center" wrapText="1"/>
    </xf>
    <xf numFmtId="0" fontId="55" fillId="0" borderId="89" xfId="0" applyFont="1" applyFill="1" applyBorder="1" applyAlignment="1">
      <alignment horizontal="center" vertical="center" wrapText="1"/>
    </xf>
    <xf numFmtId="0" fontId="55" fillId="0" borderId="100" xfId="0" applyFont="1" applyFill="1" applyBorder="1" applyAlignment="1">
      <alignment horizontal="center" vertical="center" wrapText="1"/>
    </xf>
    <xf numFmtId="0" fontId="55" fillId="49" borderId="67" xfId="0" applyFont="1" applyFill="1" applyBorder="1" applyAlignment="1">
      <alignment horizontal="center" vertical="center" wrapText="1"/>
    </xf>
    <xf numFmtId="0" fontId="55" fillId="49" borderId="86" xfId="0" applyFont="1" applyFill="1" applyBorder="1" applyAlignment="1">
      <alignment horizontal="center" vertical="center" wrapText="1"/>
    </xf>
    <xf numFmtId="0" fontId="55" fillId="49" borderId="47" xfId="0" applyFont="1" applyFill="1" applyBorder="1" applyAlignment="1">
      <alignment horizontal="center" vertical="center" wrapText="1"/>
    </xf>
    <xf numFmtId="0" fontId="55" fillId="49" borderId="87" xfId="0" applyFont="1" applyFill="1" applyBorder="1" applyAlignment="1">
      <alignment horizontal="center" vertical="center" wrapText="1"/>
    </xf>
    <xf numFmtId="0" fontId="55" fillId="49" borderId="111" xfId="0" applyFont="1" applyFill="1" applyBorder="1" applyAlignment="1">
      <alignment horizontal="center" vertical="center" wrapText="1"/>
    </xf>
    <xf numFmtId="0" fontId="55" fillId="49" borderId="35" xfId="0" applyFont="1" applyFill="1" applyBorder="1" applyAlignment="1">
      <alignment horizontal="center" vertical="center" wrapText="1"/>
    </xf>
    <xf numFmtId="0" fontId="55" fillId="49" borderId="36" xfId="0" applyFont="1" applyFill="1" applyBorder="1" applyAlignment="1">
      <alignment horizontal="center" vertical="center" wrapText="1"/>
    </xf>
    <xf numFmtId="0" fontId="55" fillId="49" borderId="86" xfId="0" applyFont="1" applyFill="1" applyBorder="1" applyAlignment="1">
      <alignment horizontal="center" vertical="center"/>
    </xf>
    <xf numFmtId="0" fontId="55" fillId="49" borderId="88" xfId="0" applyFont="1" applyFill="1" applyBorder="1" applyAlignment="1">
      <alignment horizontal="center" vertical="center"/>
    </xf>
    <xf numFmtId="0" fontId="55" fillId="49" borderId="63" xfId="0" applyFont="1" applyFill="1" applyBorder="1" applyAlignment="1">
      <alignment horizontal="center" vertical="center" wrapText="1"/>
    </xf>
    <xf numFmtId="0" fontId="55" fillId="49" borderId="129" xfId="0" applyFont="1" applyFill="1" applyBorder="1" applyAlignment="1">
      <alignment horizontal="center" vertical="center" wrapText="1"/>
    </xf>
    <xf numFmtId="0" fontId="55" fillId="49" borderId="57" xfId="0" applyFont="1" applyFill="1" applyBorder="1" applyAlignment="1">
      <alignment horizontal="center" vertical="center" wrapText="1"/>
    </xf>
    <xf numFmtId="0" fontId="55" fillId="49" borderId="38" xfId="0" applyFont="1" applyFill="1" applyBorder="1" applyAlignment="1">
      <alignment horizontal="center" vertical="center" wrapText="1"/>
    </xf>
    <xf numFmtId="0" fontId="55" fillId="49" borderId="95" xfId="0" applyFont="1" applyFill="1" applyBorder="1" applyAlignment="1">
      <alignment horizontal="center" vertical="center" wrapText="1"/>
    </xf>
    <xf numFmtId="0" fontId="55" fillId="49" borderId="89" xfId="0" applyFont="1" applyFill="1" applyBorder="1" applyAlignment="1">
      <alignment horizontal="center" vertical="center" wrapText="1"/>
    </xf>
    <xf numFmtId="0" fontId="55" fillId="49" borderId="100" xfId="0" applyFont="1" applyFill="1" applyBorder="1" applyAlignment="1">
      <alignment horizontal="center" vertical="center" wrapText="1"/>
    </xf>
    <xf numFmtId="0" fontId="55" fillId="49" borderId="0" xfId="0" applyFont="1" applyFill="1" applyBorder="1" applyAlignment="1">
      <alignment/>
    </xf>
    <xf numFmtId="0" fontId="55" fillId="49" borderId="0" xfId="0" applyFont="1" applyFill="1" applyBorder="1" applyAlignment="1">
      <alignment horizontal="center" vertical="center"/>
    </xf>
    <xf numFmtId="0" fontId="60" fillId="49" borderId="90" xfId="0" applyFont="1" applyFill="1" applyBorder="1" applyAlignment="1">
      <alignment horizontal="distributed" vertical="center"/>
    </xf>
    <xf numFmtId="0" fontId="55" fillId="49" borderId="35" xfId="0" applyFont="1" applyFill="1" applyBorder="1" applyAlignment="1">
      <alignment horizontal="center" vertical="center"/>
    </xf>
    <xf numFmtId="0" fontId="55" fillId="49" borderId="26" xfId="0" applyFont="1" applyFill="1" applyBorder="1" applyAlignment="1">
      <alignment horizontal="center" vertical="center"/>
    </xf>
    <xf numFmtId="0" fontId="55" fillId="49" borderId="27" xfId="0" applyFont="1" applyFill="1" applyBorder="1" applyAlignment="1">
      <alignment horizontal="center" vertical="center" wrapText="1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2 2" xfId="74"/>
    <cellStyle name="メモ 2 2 3" xfId="75"/>
    <cellStyle name="メモ 2 3" xfId="76"/>
    <cellStyle name="メモ 2 4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2 2 2" xfId="90"/>
    <cellStyle name="桁区切り 2 2 3" xfId="91"/>
    <cellStyle name="桁区切り 2 3" xfId="92"/>
    <cellStyle name="桁区切り 2 4" xfId="93"/>
    <cellStyle name="桁区切り 3" xfId="94"/>
    <cellStyle name="桁区切り 4" xfId="95"/>
    <cellStyle name="桁区切り 5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2" xfId="115"/>
    <cellStyle name="標準 2 2" xfId="116"/>
    <cellStyle name="標準 2 2 2" xfId="117"/>
    <cellStyle name="標準 2 2 3" xfId="118"/>
    <cellStyle name="標準 2 3" xfId="119"/>
    <cellStyle name="標準 2 4" xfId="120"/>
    <cellStyle name="標準 2 5" xfId="121"/>
    <cellStyle name="標準 3" xfId="122"/>
    <cellStyle name="標準 4" xfId="123"/>
    <cellStyle name="標準 5" xfId="124"/>
    <cellStyle name="標準_環生第134号（【○○市町村・○○事務組合】冊子「平成岸２１年度　大阪府の一般廃棄物」（し尿分）に係る調査） " xfId="125"/>
    <cellStyle name="Followed Hyperlink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52"/>
  <sheetViews>
    <sheetView tabSelected="1" view="pageBreakPreview" zoomScale="80" zoomScaleNormal="85" zoomScaleSheetLayoutView="80" zoomScalePageLayoutView="0" workbookViewId="0" topLeftCell="A1">
      <selection activeCell="A1" sqref="A1:A16384"/>
    </sheetView>
  </sheetViews>
  <sheetFormatPr defaultColWidth="8.796875" defaultRowHeight="14.25"/>
  <cols>
    <col min="1" max="1" width="11.5" style="30" customWidth="1"/>
    <col min="2" max="2" width="11.59765625" style="30" bestFit="1" customWidth="1"/>
    <col min="3" max="3" width="12.8984375" style="30" customWidth="1"/>
    <col min="4" max="9" width="11" style="30" customWidth="1"/>
    <col min="10" max="10" width="11.19921875" style="30" customWidth="1"/>
    <col min="11" max="11" width="12.5" style="30" customWidth="1"/>
    <col min="12" max="12" width="15.69921875" style="30" customWidth="1"/>
    <col min="13" max="16384" width="9" style="30" customWidth="1"/>
  </cols>
  <sheetData>
    <row r="1" spans="6:12" ht="18" customHeight="1">
      <c r="F1" s="174"/>
      <c r="G1" s="174"/>
      <c r="H1" s="174"/>
      <c r="L1" s="175"/>
    </row>
    <row r="2" spans="2:12" ht="23.25" customHeight="1">
      <c r="B2" s="176" t="s">
        <v>112</v>
      </c>
      <c r="F2" s="174"/>
      <c r="G2" s="174"/>
      <c r="H2" s="174"/>
      <c r="L2" s="175"/>
    </row>
    <row r="3" spans="2:12" ht="20.25" customHeight="1" thickBot="1">
      <c r="B3" s="176" t="s">
        <v>111</v>
      </c>
      <c r="F3" s="174"/>
      <c r="G3" s="174"/>
      <c r="H3" s="174"/>
      <c r="K3" s="374" t="s">
        <v>141</v>
      </c>
      <c r="L3" s="374"/>
    </row>
    <row r="4" spans="2:12" ht="19.5" customHeight="1">
      <c r="B4" s="378" t="s">
        <v>4</v>
      </c>
      <c r="C4" s="389" t="s">
        <v>1</v>
      </c>
      <c r="D4" s="395" t="s">
        <v>68</v>
      </c>
      <c r="E4" s="393"/>
      <c r="F4" s="396"/>
      <c r="G4" s="392" t="s">
        <v>69</v>
      </c>
      <c r="H4" s="393"/>
      <c r="I4" s="393"/>
      <c r="J4" s="393"/>
      <c r="K4" s="394"/>
      <c r="L4" s="381" t="s">
        <v>2</v>
      </c>
    </row>
    <row r="5" spans="2:12" ht="12" customHeight="1">
      <c r="B5" s="379"/>
      <c r="C5" s="390"/>
      <c r="D5" s="384" t="s">
        <v>97</v>
      </c>
      <c r="E5" s="386" t="s">
        <v>72</v>
      </c>
      <c r="F5" s="387" t="s">
        <v>49</v>
      </c>
      <c r="G5" s="397" t="s">
        <v>73</v>
      </c>
      <c r="H5" s="386" t="s">
        <v>70</v>
      </c>
      <c r="I5" s="375" t="s">
        <v>149</v>
      </c>
      <c r="J5" s="177"/>
      <c r="K5" s="375" t="s">
        <v>49</v>
      </c>
      <c r="L5" s="382"/>
    </row>
    <row r="6" spans="1:12" ht="39.75" customHeight="1" thickBot="1">
      <c r="A6" s="31"/>
      <c r="B6" s="380"/>
      <c r="C6" s="391"/>
      <c r="D6" s="385"/>
      <c r="E6" s="376"/>
      <c r="F6" s="388"/>
      <c r="G6" s="398"/>
      <c r="H6" s="376"/>
      <c r="I6" s="376"/>
      <c r="J6" s="178" t="s">
        <v>71</v>
      </c>
      <c r="K6" s="377"/>
      <c r="L6" s="383"/>
    </row>
    <row r="7" spans="1:13" s="28" customFormat="1" ht="41.25" customHeight="1">
      <c r="A7" s="33"/>
      <c r="B7" s="179" t="s">
        <v>5</v>
      </c>
      <c r="C7" s="180">
        <v>2716400</v>
      </c>
      <c r="D7" s="181">
        <v>69</v>
      </c>
      <c r="E7" s="182">
        <v>0</v>
      </c>
      <c r="F7" s="183">
        <v>69</v>
      </c>
      <c r="G7" s="184">
        <v>2716331</v>
      </c>
      <c r="H7" s="182">
        <v>0</v>
      </c>
      <c r="I7" s="182">
        <v>0</v>
      </c>
      <c r="J7" s="182">
        <v>0</v>
      </c>
      <c r="K7" s="185">
        <v>2716331</v>
      </c>
      <c r="L7" s="186">
        <v>2716400</v>
      </c>
      <c r="M7" s="187">
        <f aca="true" t="shared" si="0" ref="M7:M51">IF(C7-L7=0,"","ｴﾗｰ")</f>
      </c>
    </row>
    <row r="8" spans="1:13" s="28" customFormat="1" ht="41.25" customHeight="1">
      <c r="A8" s="33"/>
      <c r="B8" s="188" t="s">
        <v>6</v>
      </c>
      <c r="C8" s="189">
        <v>836166</v>
      </c>
      <c r="D8" s="190">
        <v>7866</v>
      </c>
      <c r="E8" s="191">
        <v>0</v>
      </c>
      <c r="F8" s="192">
        <v>7866</v>
      </c>
      <c r="G8" s="193">
        <v>781774</v>
      </c>
      <c r="H8" s="191">
        <v>419</v>
      </c>
      <c r="I8" s="191">
        <v>46107</v>
      </c>
      <c r="J8" s="194">
        <v>15170</v>
      </c>
      <c r="K8" s="195">
        <v>828300</v>
      </c>
      <c r="L8" s="196">
        <v>836166</v>
      </c>
      <c r="M8" s="187">
        <f t="shared" si="0"/>
      </c>
    </row>
    <row r="9" spans="1:13" s="28" customFormat="1" ht="41.25" customHeight="1">
      <c r="A9" s="33"/>
      <c r="B9" s="188" t="s">
        <v>7</v>
      </c>
      <c r="C9" s="189">
        <v>194952</v>
      </c>
      <c r="D9" s="190">
        <v>6614</v>
      </c>
      <c r="E9" s="191">
        <v>0</v>
      </c>
      <c r="F9" s="192">
        <v>6614</v>
      </c>
      <c r="G9" s="197">
        <v>171880</v>
      </c>
      <c r="H9" s="198">
        <v>0</v>
      </c>
      <c r="I9" s="198">
        <v>16458</v>
      </c>
      <c r="J9" s="198">
        <v>2395</v>
      </c>
      <c r="K9" s="195">
        <v>188338</v>
      </c>
      <c r="L9" s="196">
        <v>194952</v>
      </c>
      <c r="M9" s="187">
        <f t="shared" si="0"/>
      </c>
    </row>
    <row r="10" spans="1:13" s="28" customFormat="1" ht="41.25" customHeight="1">
      <c r="A10" s="33"/>
      <c r="B10" s="188" t="s">
        <v>8</v>
      </c>
      <c r="C10" s="189">
        <v>406260</v>
      </c>
      <c r="D10" s="190">
        <v>62</v>
      </c>
      <c r="E10" s="191">
        <v>0</v>
      </c>
      <c r="F10" s="192">
        <v>62</v>
      </c>
      <c r="G10" s="193">
        <v>405637</v>
      </c>
      <c r="H10" s="198">
        <v>0</v>
      </c>
      <c r="I10" s="191">
        <v>561</v>
      </c>
      <c r="J10" s="191">
        <v>0</v>
      </c>
      <c r="K10" s="195">
        <v>406198</v>
      </c>
      <c r="L10" s="196">
        <v>406260</v>
      </c>
      <c r="M10" s="187">
        <f t="shared" si="0"/>
      </c>
    </row>
    <row r="11" spans="1:13" s="28" customFormat="1" ht="41.25" customHeight="1">
      <c r="A11" s="33"/>
      <c r="B11" s="188" t="s">
        <v>9</v>
      </c>
      <c r="C11" s="189">
        <v>103607</v>
      </c>
      <c r="D11" s="190">
        <v>101</v>
      </c>
      <c r="E11" s="191">
        <v>0</v>
      </c>
      <c r="F11" s="192">
        <v>101</v>
      </c>
      <c r="G11" s="193">
        <v>103470</v>
      </c>
      <c r="H11" s="198">
        <v>0</v>
      </c>
      <c r="I11" s="191">
        <v>36</v>
      </c>
      <c r="J11" s="191">
        <v>11</v>
      </c>
      <c r="K11" s="195">
        <v>103506</v>
      </c>
      <c r="L11" s="196">
        <v>103607</v>
      </c>
      <c r="M11" s="187">
        <f t="shared" si="0"/>
      </c>
    </row>
    <row r="12" spans="1:13" s="28" customFormat="1" ht="41.25" customHeight="1">
      <c r="A12" s="33"/>
      <c r="B12" s="188" t="s">
        <v>10</v>
      </c>
      <c r="C12" s="189">
        <v>371030</v>
      </c>
      <c r="D12" s="190">
        <v>698</v>
      </c>
      <c r="E12" s="191">
        <v>0</v>
      </c>
      <c r="F12" s="192">
        <v>698</v>
      </c>
      <c r="G12" s="193">
        <v>368977</v>
      </c>
      <c r="H12" s="198">
        <v>0</v>
      </c>
      <c r="I12" s="191">
        <v>1355</v>
      </c>
      <c r="J12" s="191">
        <v>56</v>
      </c>
      <c r="K12" s="195">
        <v>370332</v>
      </c>
      <c r="L12" s="196">
        <v>371030</v>
      </c>
      <c r="M12" s="187">
        <f t="shared" si="0"/>
      </c>
    </row>
    <row r="13" spans="1:13" s="28" customFormat="1" ht="41.25" customHeight="1">
      <c r="A13" s="33"/>
      <c r="B13" s="188" t="s">
        <v>11</v>
      </c>
      <c r="C13" s="189">
        <v>74659</v>
      </c>
      <c r="D13" s="190">
        <v>1187</v>
      </c>
      <c r="E13" s="191">
        <v>0</v>
      </c>
      <c r="F13" s="192">
        <v>1187</v>
      </c>
      <c r="G13" s="193">
        <v>64753</v>
      </c>
      <c r="H13" s="198">
        <v>0</v>
      </c>
      <c r="I13" s="191">
        <v>8719</v>
      </c>
      <c r="J13" s="191">
        <v>1274</v>
      </c>
      <c r="K13" s="195">
        <v>73472</v>
      </c>
      <c r="L13" s="196">
        <v>74659</v>
      </c>
      <c r="M13" s="187">
        <f t="shared" si="0"/>
      </c>
    </row>
    <row r="14" spans="1:13" s="28" customFormat="1" ht="41.25" customHeight="1">
      <c r="A14" s="33"/>
      <c r="B14" s="188" t="s">
        <v>12</v>
      </c>
      <c r="C14" s="189">
        <v>351741</v>
      </c>
      <c r="D14" s="190">
        <v>4471</v>
      </c>
      <c r="E14" s="191">
        <v>0</v>
      </c>
      <c r="F14" s="192">
        <v>4471</v>
      </c>
      <c r="G14" s="193">
        <v>342609</v>
      </c>
      <c r="H14" s="191">
        <v>0</v>
      </c>
      <c r="I14" s="191">
        <v>4661</v>
      </c>
      <c r="J14" s="191">
        <v>1338</v>
      </c>
      <c r="K14" s="195">
        <v>347270</v>
      </c>
      <c r="L14" s="196">
        <v>351741</v>
      </c>
      <c r="M14" s="187">
        <f t="shared" si="0"/>
      </c>
    </row>
    <row r="15" spans="1:13" s="28" customFormat="1" ht="41.25" customHeight="1">
      <c r="A15" s="33"/>
      <c r="B15" s="188" t="s">
        <v>13</v>
      </c>
      <c r="C15" s="189">
        <v>86613</v>
      </c>
      <c r="D15" s="190">
        <v>9879</v>
      </c>
      <c r="E15" s="191">
        <v>0</v>
      </c>
      <c r="F15" s="192">
        <v>9879</v>
      </c>
      <c r="G15" s="193">
        <v>47236</v>
      </c>
      <c r="H15" s="191">
        <v>0</v>
      </c>
      <c r="I15" s="191">
        <v>29498</v>
      </c>
      <c r="J15" s="191">
        <v>23655</v>
      </c>
      <c r="K15" s="195">
        <v>76734</v>
      </c>
      <c r="L15" s="196">
        <v>86613</v>
      </c>
      <c r="M15" s="187">
        <f t="shared" si="0"/>
      </c>
    </row>
    <row r="16" spans="1:13" s="28" customFormat="1" ht="41.25" customHeight="1">
      <c r="A16" s="33"/>
      <c r="B16" s="188" t="s">
        <v>14</v>
      </c>
      <c r="C16" s="189">
        <v>143459</v>
      </c>
      <c r="D16" s="190">
        <v>10</v>
      </c>
      <c r="E16" s="191">
        <v>0</v>
      </c>
      <c r="F16" s="192">
        <v>10</v>
      </c>
      <c r="G16" s="193">
        <v>143449</v>
      </c>
      <c r="H16" s="191">
        <v>0</v>
      </c>
      <c r="I16" s="191">
        <v>0</v>
      </c>
      <c r="J16" s="191">
        <v>0</v>
      </c>
      <c r="K16" s="195">
        <v>143449</v>
      </c>
      <c r="L16" s="196">
        <v>143459</v>
      </c>
      <c r="M16" s="187">
        <f t="shared" si="0"/>
      </c>
    </row>
    <row r="17" spans="1:13" s="28" customFormat="1" ht="41.25" customHeight="1">
      <c r="A17" s="33"/>
      <c r="B17" s="188" t="s">
        <v>15</v>
      </c>
      <c r="C17" s="189">
        <v>401314</v>
      </c>
      <c r="D17" s="190">
        <v>2076</v>
      </c>
      <c r="E17" s="191">
        <v>0</v>
      </c>
      <c r="F17" s="192">
        <v>2076</v>
      </c>
      <c r="G17" s="193">
        <v>376148</v>
      </c>
      <c r="H17" s="191">
        <v>0</v>
      </c>
      <c r="I17" s="191">
        <v>23090</v>
      </c>
      <c r="J17" s="191">
        <v>16324</v>
      </c>
      <c r="K17" s="195">
        <v>399238</v>
      </c>
      <c r="L17" s="196">
        <v>401314</v>
      </c>
      <c r="M17" s="187">
        <f t="shared" si="0"/>
      </c>
    </row>
    <row r="18" spans="1:13" s="28" customFormat="1" ht="41.25" customHeight="1">
      <c r="A18" s="33"/>
      <c r="B18" s="188" t="s">
        <v>16</v>
      </c>
      <c r="C18" s="189">
        <v>281541</v>
      </c>
      <c r="D18" s="190">
        <v>1232</v>
      </c>
      <c r="E18" s="191">
        <v>0</v>
      </c>
      <c r="F18" s="192">
        <v>1232</v>
      </c>
      <c r="G18" s="193">
        <v>276720</v>
      </c>
      <c r="H18" s="191">
        <v>0</v>
      </c>
      <c r="I18" s="191">
        <v>3589</v>
      </c>
      <c r="J18" s="191">
        <v>1205</v>
      </c>
      <c r="K18" s="195">
        <v>280309</v>
      </c>
      <c r="L18" s="196">
        <v>281541</v>
      </c>
      <c r="M18" s="187">
        <f t="shared" si="0"/>
      </c>
    </row>
    <row r="19" spans="1:13" s="28" customFormat="1" ht="41.25" customHeight="1">
      <c r="A19" s="33"/>
      <c r="B19" s="188" t="s">
        <v>17</v>
      </c>
      <c r="C19" s="189">
        <v>266593</v>
      </c>
      <c r="D19" s="190">
        <v>8555</v>
      </c>
      <c r="E19" s="191">
        <v>0</v>
      </c>
      <c r="F19" s="192">
        <v>8555</v>
      </c>
      <c r="G19" s="193">
        <v>216223</v>
      </c>
      <c r="H19" s="191">
        <v>0</v>
      </c>
      <c r="I19" s="191">
        <v>41815</v>
      </c>
      <c r="J19" s="194">
        <v>13007</v>
      </c>
      <c r="K19" s="195">
        <v>258038</v>
      </c>
      <c r="L19" s="196">
        <v>266593</v>
      </c>
      <c r="M19" s="187">
        <f t="shared" si="0"/>
      </c>
    </row>
    <row r="20" spans="1:13" s="28" customFormat="1" ht="41.25" customHeight="1">
      <c r="A20" s="33"/>
      <c r="B20" s="188" t="s">
        <v>18</v>
      </c>
      <c r="C20" s="189">
        <v>100596</v>
      </c>
      <c r="D20" s="190">
        <v>18616</v>
      </c>
      <c r="E20" s="191">
        <v>0</v>
      </c>
      <c r="F20" s="192">
        <v>18616</v>
      </c>
      <c r="G20" s="193">
        <v>36217</v>
      </c>
      <c r="H20" s="191">
        <v>0</v>
      </c>
      <c r="I20" s="191">
        <v>45763</v>
      </c>
      <c r="J20" s="191">
        <v>39429</v>
      </c>
      <c r="K20" s="195">
        <v>81980</v>
      </c>
      <c r="L20" s="196">
        <v>100596</v>
      </c>
      <c r="M20" s="187">
        <f t="shared" si="0"/>
      </c>
    </row>
    <row r="21" spans="1:13" s="28" customFormat="1" ht="41.25" customHeight="1">
      <c r="A21" s="33"/>
      <c r="B21" s="188" t="s">
        <v>19</v>
      </c>
      <c r="C21" s="189">
        <v>111628</v>
      </c>
      <c r="D21" s="190">
        <v>2705</v>
      </c>
      <c r="E21" s="191">
        <v>0</v>
      </c>
      <c r="F21" s="192">
        <v>2705</v>
      </c>
      <c r="G21" s="193">
        <v>96617</v>
      </c>
      <c r="H21" s="191">
        <v>0</v>
      </c>
      <c r="I21" s="191">
        <v>12306</v>
      </c>
      <c r="J21" s="191">
        <v>7233</v>
      </c>
      <c r="K21" s="195">
        <v>108923</v>
      </c>
      <c r="L21" s="196">
        <v>111628</v>
      </c>
      <c r="M21" s="187">
        <f t="shared" si="0"/>
      </c>
    </row>
    <row r="22" spans="1:13" s="28" customFormat="1" ht="41.25" customHeight="1">
      <c r="A22" s="33"/>
      <c r="B22" s="188" t="s">
        <v>20</v>
      </c>
      <c r="C22" s="189">
        <v>232896</v>
      </c>
      <c r="D22" s="190">
        <v>705</v>
      </c>
      <c r="E22" s="191">
        <v>0</v>
      </c>
      <c r="F22" s="192">
        <v>705</v>
      </c>
      <c r="G22" s="193">
        <v>228530</v>
      </c>
      <c r="H22" s="191">
        <v>0</v>
      </c>
      <c r="I22" s="191">
        <v>3661</v>
      </c>
      <c r="J22" s="191">
        <v>2046</v>
      </c>
      <c r="K22" s="195">
        <v>232191</v>
      </c>
      <c r="L22" s="196">
        <v>232896</v>
      </c>
      <c r="M22" s="187">
        <f t="shared" si="0"/>
      </c>
    </row>
    <row r="23" spans="1:13" s="28" customFormat="1" ht="41.25" customHeight="1">
      <c r="A23" s="33"/>
      <c r="B23" s="188" t="s">
        <v>21</v>
      </c>
      <c r="C23" s="189">
        <v>105377</v>
      </c>
      <c r="D23" s="190">
        <v>3293</v>
      </c>
      <c r="E23" s="191">
        <v>14</v>
      </c>
      <c r="F23" s="192">
        <v>3307</v>
      </c>
      <c r="G23" s="193">
        <v>94092</v>
      </c>
      <c r="H23" s="191">
        <v>0</v>
      </c>
      <c r="I23" s="191">
        <v>7978</v>
      </c>
      <c r="J23" s="191">
        <v>5238</v>
      </c>
      <c r="K23" s="195">
        <v>102070</v>
      </c>
      <c r="L23" s="196">
        <v>105377</v>
      </c>
      <c r="M23" s="187">
        <f t="shared" si="0"/>
      </c>
    </row>
    <row r="24" spans="1:13" s="28" customFormat="1" ht="41.25" customHeight="1">
      <c r="A24" s="33"/>
      <c r="B24" s="188" t="s">
        <v>22</v>
      </c>
      <c r="C24" s="189">
        <v>119864</v>
      </c>
      <c r="D24" s="190">
        <v>3496</v>
      </c>
      <c r="E24" s="191">
        <v>0</v>
      </c>
      <c r="F24" s="192">
        <v>3496</v>
      </c>
      <c r="G24" s="193">
        <v>107055</v>
      </c>
      <c r="H24" s="191">
        <v>0</v>
      </c>
      <c r="I24" s="191">
        <v>9313</v>
      </c>
      <c r="J24" s="191">
        <v>2296</v>
      </c>
      <c r="K24" s="195">
        <v>116368</v>
      </c>
      <c r="L24" s="196">
        <v>119864</v>
      </c>
      <c r="M24" s="187">
        <f t="shared" si="0"/>
      </c>
    </row>
    <row r="25" spans="1:13" s="28" customFormat="1" ht="41.25" customHeight="1">
      <c r="A25" s="33"/>
      <c r="B25" s="188" t="s">
        <v>23</v>
      </c>
      <c r="C25" s="189">
        <v>120537</v>
      </c>
      <c r="D25" s="190">
        <v>736</v>
      </c>
      <c r="E25" s="191">
        <v>0</v>
      </c>
      <c r="F25" s="192">
        <v>736</v>
      </c>
      <c r="G25" s="193">
        <v>116171</v>
      </c>
      <c r="H25" s="191">
        <v>0</v>
      </c>
      <c r="I25" s="191">
        <v>3630</v>
      </c>
      <c r="J25" s="191">
        <v>1866</v>
      </c>
      <c r="K25" s="195">
        <v>119801</v>
      </c>
      <c r="L25" s="196">
        <v>120537</v>
      </c>
      <c r="M25" s="187">
        <f t="shared" si="0"/>
      </c>
    </row>
    <row r="26" spans="1:13" s="28" customFormat="1" ht="41.25" customHeight="1">
      <c r="A26" s="33"/>
      <c r="B26" s="188" t="s">
        <v>24</v>
      </c>
      <c r="C26" s="189">
        <v>185890</v>
      </c>
      <c r="D26" s="190">
        <v>9663</v>
      </c>
      <c r="E26" s="191">
        <v>0</v>
      </c>
      <c r="F26" s="192">
        <v>9663</v>
      </c>
      <c r="G26" s="193">
        <v>147286</v>
      </c>
      <c r="H26" s="191">
        <v>0</v>
      </c>
      <c r="I26" s="191">
        <v>28941</v>
      </c>
      <c r="J26" s="191">
        <v>13620</v>
      </c>
      <c r="K26" s="195">
        <v>176227</v>
      </c>
      <c r="L26" s="196">
        <v>185890</v>
      </c>
      <c r="M26" s="187">
        <f t="shared" si="0"/>
      </c>
    </row>
    <row r="27" spans="1:13" s="28" customFormat="1" ht="41.25" customHeight="1">
      <c r="A27" s="199"/>
      <c r="B27" s="188" t="s">
        <v>25</v>
      </c>
      <c r="C27" s="189">
        <v>138120</v>
      </c>
      <c r="D27" s="190">
        <v>25</v>
      </c>
      <c r="E27" s="191">
        <v>0</v>
      </c>
      <c r="F27" s="192">
        <v>25</v>
      </c>
      <c r="G27" s="193">
        <v>138059</v>
      </c>
      <c r="H27" s="191">
        <v>0</v>
      </c>
      <c r="I27" s="191">
        <v>36</v>
      </c>
      <c r="J27" s="191">
        <v>14</v>
      </c>
      <c r="K27" s="195">
        <v>138095</v>
      </c>
      <c r="L27" s="196">
        <v>138120</v>
      </c>
      <c r="M27" s="187">
        <f t="shared" si="0"/>
      </c>
    </row>
    <row r="28" spans="1:13" s="28" customFormat="1" ht="41.25" customHeight="1">
      <c r="A28" s="33"/>
      <c r="B28" s="188" t="s">
        <v>26</v>
      </c>
      <c r="C28" s="189">
        <v>69086</v>
      </c>
      <c r="D28" s="190">
        <v>3311</v>
      </c>
      <c r="E28" s="191">
        <v>0</v>
      </c>
      <c r="F28" s="192">
        <v>3311</v>
      </c>
      <c r="G28" s="193">
        <v>54711</v>
      </c>
      <c r="H28" s="191">
        <v>0</v>
      </c>
      <c r="I28" s="191">
        <v>11064</v>
      </c>
      <c r="J28" s="191">
        <v>7544</v>
      </c>
      <c r="K28" s="195">
        <v>65775</v>
      </c>
      <c r="L28" s="196">
        <v>69086</v>
      </c>
      <c r="M28" s="187">
        <f t="shared" si="0"/>
      </c>
    </row>
    <row r="29" spans="1:13" s="28" customFormat="1" ht="41.25" customHeight="1">
      <c r="A29" s="33"/>
      <c r="B29" s="188" t="s">
        <v>27</v>
      </c>
      <c r="C29" s="189">
        <v>111631</v>
      </c>
      <c r="D29" s="190">
        <v>4861</v>
      </c>
      <c r="E29" s="191">
        <v>0</v>
      </c>
      <c r="F29" s="192">
        <v>4861</v>
      </c>
      <c r="G29" s="193">
        <v>82391</v>
      </c>
      <c r="H29" s="191">
        <v>0</v>
      </c>
      <c r="I29" s="191">
        <v>24379</v>
      </c>
      <c r="J29" s="191">
        <v>5993</v>
      </c>
      <c r="K29" s="195">
        <v>106770</v>
      </c>
      <c r="L29" s="196">
        <v>111631</v>
      </c>
      <c r="M29" s="187">
        <f t="shared" si="0"/>
      </c>
    </row>
    <row r="30" spans="1:13" s="28" customFormat="1" ht="41.25" customHeight="1">
      <c r="A30" s="33"/>
      <c r="B30" s="188" t="s">
        <v>28</v>
      </c>
      <c r="C30" s="189">
        <v>122299</v>
      </c>
      <c r="D30" s="190">
        <v>1400</v>
      </c>
      <c r="E30" s="191">
        <v>0</v>
      </c>
      <c r="F30" s="192">
        <v>1400</v>
      </c>
      <c r="G30" s="193">
        <v>113153</v>
      </c>
      <c r="H30" s="191">
        <v>0</v>
      </c>
      <c r="I30" s="191">
        <v>7746</v>
      </c>
      <c r="J30" s="191">
        <v>7610</v>
      </c>
      <c r="K30" s="195">
        <v>120899</v>
      </c>
      <c r="L30" s="196">
        <v>122299</v>
      </c>
      <c r="M30" s="187">
        <f t="shared" si="0"/>
      </c>
    </row>
    <row r="31" spans="1:13" s="28" customFormat="1" ht="41.25" customHeight="1" thickBot="1">
      <c r="A31" s="33"/>
      <c r="B31" s="200" t="s">
        <v>29</v>
      </c>
      <c r="C31" s="201">
        <v>86103</v>
      </c>
      <c r="D31" s="202">
        <v>444</v>
      </c>
      <c r="E31" s="203">
        <v>0</v>
      </c>
      <c r="F31" s="204">
        <v>444</v>
      </c>
      <c r="G31" s="205">
        <v>81691</v>
      </c>
      <c r="H31" s="203">
        <v>0</v>
      </c>
      <c r="I31" s="203">
        <v>3968</v>
      </c>
      <c r="J31" s="203">
        <v>425</v>
      </c>
      <c r="K31" s="206">
        <v>85659</v>
      </c>
      <c r="L31" s="207">
        <v>86103</v>
      </c>
      <c r="M31" s="187">
        <f t="shared" si="0"/>
      </c>
    </row>
    <row r="32" spans="1:13" s="28" customFormat="1" ht="41.25" customHeight="1">
      <c r="A32" s="33"/>
      <c r="B32" s="179" t="s">
        <v>30</v>
      </c>
      <c r="C32" s="180">
        <v>57747</v>
      </c>
      <c r="D32" s="181">
        <v>866</v>
      </c>
      <c r="E32" s="208">
        <v>0</v>
      </c>
      <c r="F32" s="209">
        <v>866</v>
      </c>
      <c r="G32" s="210">
        <v>49323</v>
      </c>
      <c r="H32" s="208">
        <v>0</v>
      </c>
      <c r="I32" s="208">
        <v>7558</v>
      </c>
      <c r="J32" s="208">
        <v>993</v>
      </c>
      <c r="K32" s="185">
        <v>56881</v>
      </c>
      <c r="L32" s="186">
        <v>57747</v>
      </c>
      <c r="M32" s="187">
        <f t="shared" si="0"/>
      </c>
    </row>
    <row r="33" spans="1:13" s="28" customFormat="1" ht="41.25" customHeight="1">
      <c r="A33" s="33"/>
      <c r="B33" s="211" t="s">
        <v>31</v>
      </c>
      <c r="C33" s="212">
        <v>64732</v>
      </c>
      <c r="D33" s="213">
        <v>1715</v>
      </c>
      <c r="E33" s="214">
        <v>0</v>
      </c>
      <c r="F33" s="215">
        <v>1715</v>
      </c>
      <c r="G33" s="216">
        <v>46148</v>
      </c>
      <c r="H33" s="214">
        <v>0</v>
      </c>
      <c r="I33" s="214">
        <v>16869</v>
      </c>
      <c r="J33" s="214">
        <v>12252</v>
      </c>
      <c r="K33" s="217">
        <v>63017</v>
      </c>
      <c r="L33" s="218">
        <v>64732</v>
      </c>
      <c r="M33" s="187">
        <f t="shared" si="0"/>
      </c>
    </row>
    <row r="34" spans="1:13" s="28" customFormat="1" ht="41.25" customHeight="1">
      <c r="A34" s="33"/>
      <c r="B34" s="188" t="s">
        <v>32</v>
      </c>
      <c r="C34" s="189">
        <v>489462</v>
      </c>
      <c r="D34" s="190">
        <v>2908</v>
      </c>
      <c r="E34" s="191">
        <v>40</v>
      </c>
      <c r="F34" s="192">
        <v>2948</v>
      </c>
      <c r="G34" s="193">
        <v>469522</v>
      </c>
      <c r="H34" s="191">
        <v>0</v>
      </c>
      <c r="I34" s="191">
        <v>16992</v>
      </c>
      <c r="J34" s="191">
        <v>1096</v>
      </c>
      <c r="K34" s="195">
        <v>486514</v>
      </c>
      <c r="L34" s="196">
        <v>489462</v>
      </c>
      <c r="M34" s="187">
        <f t="shared" si="0"/>
      </c>
    </row>
    <row r="35" spans="1:13" s="28" customFormat="1" ht="41.25" customHeight="1">
      <c r="A35" s="33"/>
      <c r="B35" s="188" t="s">
        <v>33</v>
      </c>
      <c r="C35" s="189">
        <v>61984</v>
      </c>
      <c r="D35" s="190">
        <v>7023</v>
      </c>
      <c r="E35" s="191">
        <v>0</v>
      </c>
      <c r="F35" s="192">
        <v>7023</v>
      </c>
      <c r="G35" s="193">
        <v>33216</v>
      </c>
      <c r="H35" s="191">
        <v>0</v>
      </c>
      <c r="I35" s="191">
        <v>21745</v>
      </c>
      <c r="J35" s="191">
        <v>17281</v>
      </c>
      <c r="K35" s="195">
        <v>54961</v>
      </c>
      <c r="L35" s="196">
        <v>61984</v>
      </c>
      <c r="M35" s="187">
        <f t="shared" si="0"/>
      </c>
    </row>
    <row r="36" spans="1:13" s="28" customFormat="1" ht="41.25" customHeight="1">
      <c r="A36" s="33"/>
      <c r="B36" s="188" t="s">
        <v>34</v>
      </c>
      <c r="C36" s="189">
        <v>55705</v>
      </c>
      <c r="D36" s="190">
        <v>182</v>
      </c>
      <c r="E36" s="191">
        <v>0</v>
      </c>
      <c r="F36" s="192">
        <v>182</v>
      </c>
      <c r="G36" s="193">
        <v>54883</v>
      </c>
      <c r="H36" s="191">
        <v>0</v>
      </c>
      <c r="I36" s="191">
        <v>640</v>
      </c>
      <c r="J36" s="191">
        <v>100</v>
      </c>
      <c r="K36" s="195">
        <v>55523</v>
      </c>
      <c r="L36" s="196">
        <v>55705</v>
      </c>
      <c r="M36" s="187">
        <f t="shared" si="0"/>
      </c>
    </row>
    <row r="37" spans="1:13" s="28" customFormat="1" ht="41.25" customHeight="1">
      <c r="A37" s="33"/>
      <c r="B37" s="188" t="s">
        <v>35</v>
      </c>
      <c r="C37" s="189">
        <v>77834</v>
      </c>
      <c r="D37" s="190">
        <v>827</v>
      </c>
      <c r="E37" s="191">
        <v>0</v>
      </c>
      <c r="F37" s="192">
        <v>827</v>
      </c>
      <c r="G37" s="193">
        <v>73263</v>
      </c>
      <c r="H37" s="191">
        <v>0</v>
      </c>
      <c r="I37" s="191">
        <v>3744</v>
      </c>
      <c r="J37" s="191">
        <v>1849</v>
      </c>
      <c r="K37" s="195">
        <v>77007</v>
      </c>
      <c r="L37" s="196">
        <v>77834</v>
      </c>
      <c r="M37" s="187">
        <f t="shared" si="0"/>
      </c>
    </row>
    <row r="38" spans="1:13" s="28" customFormat="1" ht="41.25" customHeight="1">
      <c r="A38" s="33"/>
      <c r="B38" s="188" t="s">
        <v>36</v>
      </c>
      <c r="C38" s="189">
        <v>58516</v>
      </c>
      <c r="D38" s="190">
        <v>100</v>
      </c>
      <c r="E38" s="191">
        <v>0</v>
      </c>
      <c r="F38" s="192">
        <v>100</v>
      </c>
      <c r="G38" s="193">
        <v>56795</v>
      </c>
      <c r="H38" s="191">
        <v>0</v>
      </c>
      <c r="I38" s="191">
        <v>1621</v>
      </c>
      <c r="J38" s="191">
        <v>657</v>
      </c>
      <c r="K38" s="195">
        <v>58416</v>
      </c>
      <c r="L38" s="196">
        <v>58516</v>
      </c>
      <c r="M38" s="187">
        <f t="shared" si="0"/>
      </c>
    </row>
    <row r="39" spans="1:13" s="28" customFormat="1" ht="41.25" customHeight="1" thickBot="1">
      <c r="A39" s="33"/>
      <c r="B39" s="200" t="s">
        <v>37</v>
      </c>
      <c r="C39" s="201">
        <v>54244</v>
      </c>
      <c r="D39" s="202">
        <v>7709</v>
      </c>
      <c r="E39" s="203">
        <v>0</v>
      </c>
      <c r="F39" s="204">
        <v>7709</v>
      </c>
      <c r="G39" s="205">
        <v>24475</v>
      </c>
      <c r="H39" s="203">
        <v>0</v>
      </c>
      <c r="I39" s="203">
        <v>22060</v>
      </c>
      <c r="J39" s="203">
        <v>9862</v>
      </c>
      <c r="K39" s="206">
        <v>46535</v>
      </c>
      <c r="L39" s="207">
        <v>54244</v>
      </c>
      <c r="M39" s="187">
        <f t="shared" si="0"/>
      </c>
    </row>
    <row r="40" spans="1:13" s="28" customFormat="1" ht="41.25" customHeight="1" thickBot="1">
      <c r="A40" s="33"/>
      <c r="B40" s="219" t="s">
        <v>113</v>
      </c>
      <c r="C40" s="220">
        <v>8658586</v>
      </c>
      <c r="D40" s="221">
        <v>113405</v>
      </c>
      <c r="E40" s="222">
        <v>54</v>
      </c>
      <c r="F40" s="223">
        <v>113459</v>
      </c>
      <c r="G40" s="224">
        <v>8118805</v>
      </c>
      <c r="H40" s="222">
        <v>419</v>
      </c>
      <c r="I40" s="222">
        <v>425903</v>
      </c>
      <c r="J40" s="222">
        <v>211839</v>
      </c>
      <c r="K40" s="225">
        <v>8545127</v>
      </c>
      <c r="L40" s="226">
        <v>8658586</v>
      </c>
      <c r="M40" s="187">
        <f t="shared" si="0"/>
      </c>
    </row>
    <row r="41" spans="1:13" s="28" customFormat="1" ht="41.25" customHeight="1">
      <c r="A41" s="33"/>
      <c r="B41" s="179" t="s">
        <v>38</v>
      </c>
      <c r="C41" s="180">
        <v>31167</v>
      </c>
      <c r="D41" s="181">
        <v>398</v>
      </c>
      <c r="E41" s="208">
        <v>0</v>
      </c>
      <c r="F41" s="209">
        <v>398</v>
      </c>
      <c r="G41" s="210">
        <v>29483</v>
      </c>
      <c r="H41" s="208">
        <v>0</v>
      </c>
      <c r="I41" s="208">
        <v>1286</v>
      </c>
      <c r="J41" s="208">
        <v>490</v>
      </c>
      <c r="K41" s="185">
        <v>30769</v>
      </c>
      <c r="L41" s="226">
        <v>31167</v>
      </c>
      <c r="M41" s="187">
        <f t="shared" si="0"/>
      </c>
    </row>
    <row r="42" spans="1:13" s="28" customFormat="1" ht="41.25" customHeight="1">
      <c r="A42" s="33"/>
      <c r="B42" s="188" t="s">
        <v>39</v>
      </c>
      <c r="C42" s="189">
        <v>19630</v>
      </c>
      <c r="D42" s="190">
        <v>46</v>
      </c>
      <c r="E42" s="191">
        <v>0</v>
      </c>
      <c r="F42" s="192">
        <v>46</v>
      </c>
      <c r="G42" s="193">
        <v>19330</v>
      </c>
      <c r="H42" s="191">
        <v>0</v>
      </c>
      <c r="I42" s="191">
        <v>254</v>
      </c>
      <c r="J42" s="191">
        <v>254</v>
      </c>
      <c r="K42" s="195">
        <v>19584</v>
      </c>
      <c r="L42" s="196">
        <v>19630</v>
      </c>
      <c r="M42" s="187">
        <f t="shared" si="0"/>
      </c>
    </row>
    <row r="43" spans="1:13" s="28" customFormat="1" ht="41.25" customHeight="1">
      <c r="A43" s="33"/>
      <c r="B43" s="188" t="s">
        <v>40</v>
      </c>
      <c r="C43" s="189">
        <v>10044</v>
      </c>
      <c r="D43" s="190">
        <v>1822</v>
      </c>
      <c r="E43" s="191">
        <v>56</v>
      </c>
      <c r="F43" s="192">
        <v>1878</v>
      </c>
      <c r="G43" s="193">
        <v>2129</v>
      </c>
      <c r="H43" s="191">
        <v>0</v>
      </c>
      <c r="I43" s="191">
        <v>6037</v>
      </c>
      <c r="J43" s="191">
        <v>5350</v>
      </c>
      <c r="K43" s="195">
        <v>8166</v>
      </c>
      <c r="L43" s="196">
        <v>10044</v>
      </c>
      <c r="M43" s="187">
        <f t="shared" si="0"/>
      </c>
    </row>
    <row r="44" spans="1:13" s="28" customFormat="1" ht="41.25" customHeight="1">
      <c r="A44" s="33"/>
      <c r="B44" s="188" t="s">
        <v>41</v>
      </c>
      <c r="C44" s="189">
        <v>17144</v>
      </c>
      <c r="D44" s="190">
        <v>1100</v>
      </c>
      <c r="E44" s="191">
        <v>0</v>
      </c>
      <c r="F44" s="192">
        <v>1100</v>
      </c>
      <c r="G44" s="193">
        <v>14929</v>
      </c>
      <c r="H44" s="191">
        <v>0</v>
      </c>
      <c r="I44" s="191">
        <v>1115</v>
      </c>
      <c r="J44" s="191">
        <v>35</v>
      </c>
      <c r="K44" s="195">
        <v>16044</v>
      </c>
      <c r="L44" s="196">
        <v>17144</v>
      </c>
      <c r="M44" s="187">
        <f t="shared" si="0"/>
      </c>
    </row>
    <row r="45" spans="1:13" s="28" customFormat="1" ht="41.25" customHeight="1">
      <c r="A45" s="33"/>
      <c r="B45" s="188" t="s">
        <v>42</v>
      </c>
      <c r="C45" s="189">
        <v>43685</v>
      </c>
      <c r="D45" s="190">
        <v>4011</v>
      </c>
      <c r="E45" s="191">
        <v>0</v>
      </c>
      <c r="F45" s="192">
        <v>4011</v>
      </c>
      <c r="G45" s="193">
        <v>33357</v>
      </c>
      <c r="H45" s="191">
        <v>0</v>
      </c>
      <c r="I45" s="191">
        <v>6317</v>
      </c>
      <c r="J45" s="191">
        <v>4233</v>
      </c>
      <c r="K45" s="195">
        <v>39674</v>
      </c>
      <c r="L45" s="196">
        <v>43685</v>
      </c>
      <c r="M45" s="187">
        <f t="shared" si="0"/>
      </c>
    </row>
    <row r="46" spans="1:13" s="28" customFormat="1" ht="41.25" customHeight="1">
      <c r="A46" s="33"/>
      <c r="B46" s="188" t="s">
        <v>43</v>
      </c>
      <c r="C46" s="189">
        <v>8598</v>
      </c>
      <c r="D46" s="190">
        <v>999</v>
      </c>
      <c r="E46" s="191">
        <v>0</v>
      </c>
      <c r="F46" s="192">
        <v>999</v>
      </c>
      <c r="G46" s="193">
        <v>7367</v>
      </c>
      <c r="H46" s="191">
        <v>0</v>
      </c>
      <c r="I46" s="191">
        <v>232</v>
      </c>
      <c r="J46" s="191">
        <v>154</v>
      </c>
      <c r="K46" s="195">
        <v>7599</v>
      </c>
      <c r="L46" s="196">
        <v>8598</v>
      </c>
      <c r="M46" s="187">
        <f t="shared" si="0"/>
      </c>
    </row>
    <row r="47" spans="1:13" s="28" customFormat="1" ht="41.25" customHeight="1">
      <c r="A47" s="33"/>
      <c r="B47" s="188" t="s">
        <v>44</v>
      </c>
      <c r="C47" s="189">
        <v>15801</v>
      </c>
      <c r="D47" s="190">
        <v>4420</v>
      </c>
      <c r="E47" s="191">
        <v>0</v>
      </c>
      <c r="F47" s="192">
        <v>4420</v>
      </c>
      <c r="G47" s="193">
        <v>10053</v>
      </c>
      <c r="H47" s="191">
        <v>0</v>
      </c>
      <c r="I47" s="191">
        <v>1328</v>
      </c>
      <c r="J47" s="191">
        <v>1173</v>
      </c>
      <c r="K47" s="195">
        <v>11381</v>
      </c>
      <c r="L47" s="196">
        <v>15801</v>
      </c>
      <c r="M47" s="187">
        <f t="shared" si="0"/>
      </c>
    </row>
    <row r="48" spans="1:13" s="28" customFormat="1" ht="41.25" customHeight="1">
      <c r="A48" s="33"/>
      <c r="B48" s="188" t="s">
        <v>45</v>
      </c>
      <c r="C48" s="189">
        <v>13390</v>
      </c>
      <c r="D48" s="190">
        <v>216</v>
      </c>
      <c r="E48" s="191">
        <v>16</v>
      </c>
      <c r="F48" s="192">
        <v>232</v>
      </c>
      <c r="G48" s="193">
        <v>11218</v>
      </c>
      <c r="H48" s="191">
        <v>0</v>
      </c>
      <c r="I48" s="191">
        <v>1940</v>
      </c>
      <c r="J48" s="191">
        <v>363</v>
      </c>
      <c r="K48" s="195">
        <v>13158</v>
      </c>
      <c r="L48" s="196">
        <v>13390</v>
      </c>
      <c r="M48" s="187">
        <f t="shared" si="0"/>
      </c>
    </row>
    <row r="49" spans="1:13" s="28" customFormat="1" ht="41.25" customHeight="1">
      <c r="A49" s="33"/>
      <c r="B49" s="188" t="s">
        <v>46</v>
      </c>
      <c r="C49" s="189">
        <v>15576</v>
      </c>
      <c r="D49" s="190">
        <v>678</v>
      </c>
      <c r="E49" s="191">
        <v>10</v>
      </c>
      <c r="F49" s="192">
        <v>688</v>
      </c>
      <c r="G49" s="193">
        <v>13811</v>
      </c>
      <c r="H49" s="191">
        <v>0</v>
      </c>
      <c r="I49" s="191">
        <v>1077</v>
      </c>
      <c r="J49" s="191">
        <v>689</v>
      </c>
      <c r="K49" s="195">
        <v>14888</v>
      </c>
      <c r="L49" s="196">
        <v>15576</v>
      </c>
      <c r="M49" s="187">
        <f t="shared" si="0"/>
      </c>
    </row>
    <row r="50" spans="1:13" s="28" customFormat="1" ht="41.25" customHeight="1" thickBot="1">
      <c r="A50" s="33"/>
      <c r="B50" s="200" t="s">
        <v>47</v>
      </c>
      <c r="C50" s="201">
        <v>5215</v>
      </c>
      <c r="D50" s="202">
        <v>354</v>
      </c>
      <c r="E50" s="203">
        <v>3</v>
      </c>
      <c r="F50" s="204">
        <v>357</v>
      </c>
      <c r="G50" s="205">
        <v>3476</v>
      </c>
      <c r="H50" s="203">
        <v>0</v>
      </c>
      <c r="I50" s="203">
        <v>1382</v>
      </c>
      <c r="J50" s="203">
        <v>451</v>
      </c>
      <c r="K50" s="206">
        <v>4858</v>
      </c>
      <c r="L50" s="207">
        <v>5215</v>
      </c>
      <c r="M50" s="187">
        <f t="shared" si="0"/>
      </c>
    </row>
    <row r="51" spans="1:13" s="28" customFormat="1" ht="41.25" customHeight="1" thickBot="1">
      <c r="A51" s="33"/>
      <c r="B51" s="227" t="s">
        <v>114</v>
      </c>
      <c r="C51" s="228">
        <v>180250</v>
      </c>
      <c r="D51" s="229">
        <v>14044</v>
      </c>
      <c r="E51" s="230">
        <v>85</v>
      </c>
      <c r="F51" s="231">
        <v>14129</v>
      </c>
      <c r="G51" s="232">
        <v>145153</v>
      </c>
      <c r="H51" s="230">
        <v>0</v>
      </c>
      <c r="I51" s="230">
        <v>20968</v>
      </c>
      <c r="J51" s="230">
        <v>13192</v>
      </c>
      <c r="K51" s="233">
        <v>166121</v>
      </c>
      <c r="L51" s="234">
        <v>180250</v>
      </c>
      <c r="M51" s="187">
        <f t="shared" si="0"/>
      </c>
    </row>
    <row r="52" spans="2:12" s="28" customFormat="1" ht="41.25" customHeight="1" thickBot="1">
      <c r="B52" s="227" t="s">
        <v>115</v>
      </c>
      <c r="C52" s="228">
        <v>8838836</v>
      </c>
      <c r="D52" s="229">
        <v>127449</v>
      </c>
      <c r="E52" s="230">
        <v>139</v>
      </c>
      <c r="F52" s="231">
        <v>127588</v>
      </c>
      <c r="G52" s="232">
        <v>8263958</v>
      </c>
      <c r="H52" s="230">
        <v>419</v>
      </c>
      <c r="I52" s="230">
        <v>446871</v>
      </c>
      <c r="J52" s="230">
        <v>225031</v>
      </c>
      <c r="K52" s="233">
        <v>8711248</v>
      </c>
      <c r="L52" s="234">
        <v>8838836</v>
      </c>
    </row>
  </sheetData>
  <sheetProtection/>
  <mergeCells count="13">
    <mergeCell ref="D4:F4"/>
    <mergeCell ref="G5:G6"/>
    <mergeCell ref="H5:H6"/>
    <mergeCell ref="K3:L3"/>
    <mergeCell ref="I5:I6"/>
    <mergeCell ref="K5:K6"/>
    <mergeCell ref="B4:B6"/>
    <mergeCell ref="L4:L6"/>
    <mergeCell ref="D5:D6"/>
    <mergeCell ref="E5:E6"/>
    <mergeCell ref="F5:F6"/>
    <mergeCell ref="C4:C6"/>
    <mergeCell ref="G4:K4"/>
  </mergeCells>
  <printOptions/>
  <pageMargins left="0.7874015748031497" right="0.3937007874015748" top="0.7874015748031497" bottom="0.5905511811023623" header="0.5118110236220472" footer="0.5118110236220472"/>
  <pageSetup fitToHeight="2" horizontalDpi="600" verticalDpi="600" orientation="portrait" paperSize="9" scale="70" r:id="rId1"/>
  <rowBreaks count="1" manualBreakCount="1">
    <brk id="3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AE65"/>
  <sheetViews>
    <sheetView view="pageBreakPreview" zoomScale="75" zoomScaleSheetLayoutView="75" zoomScalePageLayoutView="0" workbookViewId="0" topLeftCell="A1">
      <pane xSplit="2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A16384"/>
    </sheetView>
  </sheetViews>
  <sheetFormatPr defaultColWidth="8.796875" defaultRowHeight="14.25"/>
  <cols>
    <col min="1" max="1" width="11.5" style="28" customWidth="1"/>
    <col min="2" max="2" width="13.69921875" style="28" customWidth="1"/>
    <col min="3" max="22" width="5.09765625" style="28" customWidth="1"/>
    <col min="23" max="23" width="3" style="28" customWidth="1"/>
    <col min="24" max="31" width="5.09765625" style="28" customWidth="1"/>
    <col min="32" max="16384" width="9" style="28" customWidth="1"/>
  </cols>
  <sheetData>
    <row r="3" spans="2:28" ht="18" thickBot="1">
      <c r="B3" s="137" t="s">
        <v>105</v>
      </c>
      <c r="AB3" s="28" t="s">
        <v>142</v>
      </c>
    </row>
    <row r="4" spans="1:31" s="30" customFormat="1" ht="18.75" customHeight="1" thickBot="1">
      <c r="A4" s="29"/>
      <c r="B4" s="399" t="s">
        <v>66</v>
      </c>
      <c r="C4" s="405" t="s">
        <v>80</v>
      </c>
      <c r="D4" s="406"/>
      <c r="E4" s="406"/>
      <c r="F4" s="406"/>
      <c r="G4" s="406"/>
      <c r="H4" s="406"/>
      <c r="I4" s="406"/>
      <c r="J4" s="406"/>
      <c r="K4" s="406"/>
      <c r="L4" s="407"/>
      <c r="M4" s="405" t="s">
        <v>83</v>
      </c>
      <c r="N4" s="406"/>
      <c r="O4" s="406"/>
      <c r="P4" s="406"/>
      <c r="Q4" s="406"/>
      <c r="R4" s="406"/>
      <c r="S4" s="406"/>
      <c r="T4" s="406"/>
      <c r="U4" s="406"/>
      <c r="V4" s="407"/>
      <c r="W4" s="92"/>
      <c r="X4" s="402" t="s">
        <v>136</v>
      </c>
      <c r="Y4" s="403"/>
      <c r="Z4" s="403"/>
      <c r="AA4" s="404"/>
      <c r="AB4" s="402" t="s">
        <v>0</v>
      </c>
      <c r="AC4" s="403"/>
      <c r="AD4" s="403"/>
      <c r="AE4" s="404"/>
    </row>
    <row r="5" spans="1:31" s="30" customFormat="1" ht="31.5" customHeight="1">
      <c r="A5" s="31"/>
      <c r="B5" s="400"/>
      <c r="C5" s="402" t="s">
        <v>74</v>
      </c>
      <c r="D5" s="403"/>
      <c r="E5" s="403"/>
      <c r="F5" s="403"/>
      <c r="G5" s="404"/>
      <c r="H5" s="402" t="s">
        <v>53</v>
      </c>
      <c r="I5" s="403"/>
      <c r="J5" s="403"/>
      <c r="K5" s="403"/>
      <c r="L5" s="404"/>
      <c r="M5" s="402" t="s">
        <v>74</v>
      </c>
      <c r="N5" s="403"/>
      <c r="O5" s="403"/>
      <c r="P5" s="403"/>
      <c r="Q5" s="404"/>
      <c r="R5" s="402" t="s">
        <v>102</v>
      </c>
      <c r="S5" s="403"/>
      <c r="T5" s="403"/>
      <c r="U5" s="403"/>
      <c r="V5" s="404"/>
      <c r="W5" s="92"/>
      <c r="X5" s="412" t="s">
        <v>81</v>
      </c>
      <c r="Y5" s="414" t="s">
        <v>82</v>
      </c>
      <c r="Z5" s="408" t="s">
        <v>150</v>
      </c>
      <c r="AA5" s="410" t="s">
        <v>151</v>
      </c>
      <c r="AB5" s="412" t="s">
        <v>81</v>
      </c>
      <c r="AC5" s="414" t="s">
        <v>82</v>
      </c>
      <c r="AD5" s="408" t="s">
        <v>150</v>
      </c>
      <c r="AE5" s="410" t="s">
        <v>151</v>
      </c>
    </row>
    <row r="6" spans="1:31" s="30" customFormat="1" ht="26.25" customHeight="1" thickBot="1">
      <c r="A6" s="32"/>
      <c r="B6" s="401"/>
      <c r="C6" s="125" t="s">
        <v>75</v>
      </c>
      <c r="D6" s="126" t="s">
        <v>76</v>
      </c>
      <c r="E6" s="126" t="s">
        <v>77</v>
      </c>
      <c r="F6" s="126" t="s">
        <v>78</v>
      </c>
      <c r="G6" s="127" t="s">
        <v>79</v>
      </c>
      <c r="H6" s="125" t="s">
        <v>75</v>
      </c>
      <c r="I6" s="126" t="s">
        <v>76</v>
      </c>
      <c r="J6" s="126" t="s">
        <v>77</v>
      </c>
      <c r="K6" s="126" t="s">
        <v>78</v>
      </c>
      <c r="L6" s="127" t="s">
        <v>79</v>
      </c>
      <c r="M6" s="125" t="s">
        <v>75</v>
      </c>
      <c r="N6" s="126" t="s">
        <v>76</v>
      </c>
      <c r="O6" s="126" t="s">
        <v>77</v>
      </c>
      <c r="P6" s="126" t="s">
        <v>78</v>
      </c>
      <c r="Q6" s="127" t="s">
        <v>79</v>
      </c>
      <c r="R6" s="125" t="s">
        <v>75</v>
      </c>
      <c r="S6" s="126" t="s">
        <v>76</v>
      </c>
      <c r="T6" s="126" t="s">
        <v>77</v>
      </c>
      <c r="U6" s="126" t="s">
        <v>78</v>
      </c>
      <c r="V6" s="127" t="s">
        <v>79</v>
      </c>
      <c r="W6" s="92"/>
      <c r="X6" s="413"/>
      <c r="Y6" s="415"/>
      <c r="Z6" s="409"/>
      <c r="AA6" s="411"/>
      <c r="AB6" s="413"/>
      <c r="AC6" s="415"/>
      <c r="AD6" s="409"/>
      <c r="AE6" s="411"/>
    </row>
    <row r="7" spans="1:31" s="30" customFormat="1" ht="15.75" customHeight="1">
      <c r="A7" s="33"/>
      <c r="B7" s="93" t="s">
        <v>5</v>
      </c>
      <c r="C7" s="34"/>
      <c r="D7" s="35"/>
      <c r="E7" s="35" t="s">
        <v>98</v>
      </c>
      <c r="F7" s="45" t="s">
        <v>98</v>
      </c>
      <c r="G7" s="36"/>
      <c r="H7" s="34" t="s">
        <v>98</v>
      </c>
      <c r="I7" s="35"/>
      <c r="J7" s="35"/>
      <c r="K7" s="35"/>
      <c r="L7" s="35"/>
      <c r="M7" s="34"/>
      <c r="N7" s="35"/>
      <c r="O7" s="35"/>
      <c r="P7" s="35" t="s">
        <v>98</v>
      </c>
      <c r="Q7" s="36"/>
      <c r="R7" s="34"/>
      <c r="S7" s="35"/>
      <c r="T7" s="35"/>
      <c r="U7" s="35"/>
      <c r="V7" s="36" t="s">
        <v>98</v>
      </c>
      <c r="W7" s="37"/>
      <c r="X7" s="34"/>
      <c r="Y7" s="35"/>
      <c r="Z7" s="35"/>
      <c r="AA7" s="39" t="s">
        <v>143</v>
      </c>
      <c r="AB7" s="34"/>
      <c r="AC7" s="35"/>
      <c r="AD7" s="35"/>
      <c r="AE7" s="36" t="s">
        <v>98</v>
      </c>
    </row>
    <row r="8" spans="1:31" s="30" customFormat="1" ht="15.75" customHeight="1">
      <c r="A8" s="33"/>
      <c r="B8" s="94" t="s">
        <v>6</v>
      </c>
      <c r="C8" s="38"/>
      <c r="D8" s="39"/>
      <c r="E8" s="39" t="s">
        <v>98</v>
      </c>
      <c r="F8" s="39"/>
      <c r="G8" s="40"/>
      <c r="H8" s="38" t="s">
        <v>98</v>
      </c>
      <c r="I8" s="39"/>
      <c r="J8" s="45"/>
      <c r="K8" s="39"/>
      <c r="L8" s="40"/>
      <c r="M8" s="38"/>
      <c r="N8" s="39"/>
      <c r="O8" s="39" t="s">
        <v>98</v>
      </c>
      <c r="P8" s="39" t="s">
        <v>98</v>
      </c>
      <c r="Q8" s="40"/>
      <c r="R8" s="38" t="s">
        <v>98</v>
      </c>
      <c r="S8" s="39"/>
      <c r="T8" s="45"/>
      <c r="U8" s="39"/>
      <c r="V8" s="40"/>
      <c r="W8" s="37"/>
      <c r="X8" s="38"/>
      <c r="Y8" s="39"/>
      <c r="Z8" s="39" t="s">
        <v>143</v>
      </c>
      <c r="AA8" s="40"/>
      <c r="AB8" s="38"/>
      <c r="AC8" s="39"/>
      <c r="AD8" s="39"/>
      <c r="AE8" s="40" t="s">
        <v>98</v>
      </c>
    </row>
    <row r="9" spans="1:31" s="30" customFormat="1" ht="15.75" customHeight="1">
      <c r="A9" s="33"/>
      <c r="B9" s="94" t="s">
        <v>7</v>
      </c>
      <c r="C9" s="38"/>
      <c r="D9" s="39"/>
      <c r="E9" s="39"/>
      <c r="F9" s="39" t="s">
        <v>98</v>
      </c>
      <c r="G9" s="40"/>
      <c r="H9" s="39" t="s">
        <v>98</v>
      </c>
      <c r="I9" s="39"/>
      <c r="J9" s="39"/>
      <c r="K9" s="39"/>
      <c r="L9" s="40"/>
      <c r="M9" s="38"/>
      <c r="N9" s="39"/>
      <c r="O9" s="39"/>
      <c r="P9" s="39" t="s">
        <v>98</v>
      </c>
      <c r="Q9" s="40"/>
      <c r="R9" s="39" t="s">
        <v>98</v>
      </c>
      <c r="S9" s="39"/>
      <c r="T9" s="39"/>
      <c r="U9" s="39"/>
      <c r="V9" s="40"/>
      <c r="W9" s="37"/>
      <c r="X9" s="38"/>
      <c r="Y9" s="39"/>
      <c r="Z9" s="39"/>
      <c r="AA9" s="40" t="s">
        <v>143</v>
      </c>
      <c r="AB9" s="38"/>
      <c r="AC9" s="39"/>
      <c r="AD9" s="39"/>
      <c r="AE9" s="40" t="s">
        <v>98</v>
      </c>
    </row>
    <row r="10" spans="1:31" s="30" customFormat="1" ht="15.75" customHeight="1">
      <c r="A10" s="33"/>
      <c r="B10" s="94" t="s">
        <v>8</v>
      </c>
      <c r="C10" s="38"/>
      <c r="D10" s="39"/>
      <c r="E10" s="39" t="s">
        <v>98</v>
      </c>
      <c r="F10" s="39"/>
      <c r="G10" s="40"/>
      <c r="H10" s="38"/>
      <c r="I10" s="39"/>
      <c r="J10" s="39" t="s">
        <v>98</v>
      </c>
      <c r="K10" s="39"/>
      <c r="L10" s="40"/>
      <c r="M10" s="38"/>
      <c r="N10" s="39"/>
      <c r="O10" s="39"/>
      <c r="P10" s="39" t="s">
        <v>98</v>
      </c>
      <c r="Q10" s="40"/>
      <c r="R10" s="38"/>
      <c r="S10" s="39"/>
      <c r="T10" s="39" t="s">
        <v>98</v>
      </c>
      <c r="U10" s="39"/>
      <c r="V10" s="40"/>
      <c r="W10" s="37"/>
      <c r="X10" s="38"/>
      <c r="Y10" s="39"/>
      <c r="Z10" s="39" t="s">
        <v>143</v>
      </c>
      <c r="AA10" s="40"/>
      <c r="AB10" s="38"/>
      <c r="AC10" s="39"/>
      <c r="AD10" s="39"/>
      <c r="AE10" s="40" t="s">
        <v>98</v>
      </c>
    </row>
    <row r="11" spans="1:31" s="30" customFormat="1" ht="15.75" customHeight="1">
      <c r="A11" s="33"/>
      <c r="B11" s="94" t="s">
        <v>9</v>
      </c>
      <c r="C11" s="41" t="s">
        <v>98</v>
      </c>
      <c r="D11" s="39"/>
      <c r="E11" s="39"/>
      <c r="F11" s="39"/>
      <c r="G11" s="40"/>
      <c r="H11" s="38"/>
      <c r="I11" s="39"/>
      <c r="J11" s="39"/>
      <c r="K11" s="39"/>
      <c r="L11" s="42" t="s">
        <v>98</v>
      </c>
      <c r="M11" s="41" t="s">
        <v>98</v>
      </c>
      <c r="N11" s="39"/>
      <c r="O11" s="39"/>
      <c r="P11" s="39"/>
      <c r="Q11" s="42"/>
      <c r="R11" s="38"/>
      <c r="S11" s="39"/>
      <c r="T11" s="39"/>
      <c r="U11" s="39"/>
      <c r="V11" s="42" t="s">
        <v>98</v>
      </c>
      <c r="W11" s="37"/>
      <c r="X11" s="38" t="s">
        <v>144</v>
      </c>
      <c r="Y11" s="39"/>
      <c r="Z11" s="39" t="s">
        <v>145</v>
      </c>
      <c r="AA11" s="40"/>
      <c r="AB11" s="41" t="s">
        <v>98</v>
      </c>
      <c r="AC11" s="39"/>
      <c r="AD11" s="43"/>
      <c r="AE11" s="40"/>
    </row>
    <row r="12" spans="1:31" s="30" customFormat="1" ht="15.75" customHeight="1">
      <c r="A12" s="33"/>
      <c r="B12" s="94" t="s">
        <v>10</v>
      </c>
      <c r="C12" s="38"/>
      <c r="D12" s="39"/>
      <c r="E12" s="39" t="s">
        <v>98</v>
      </c>
      <c r="F12" s="39"/>
      <c r="G12" s="40"/>
      <c r="H12" s="38"/>
      <c r="I12" s="39"/>
      <c r="J12" s="39"/>
      <c r="K12" s="39"/>
      <c r="L12" s="40" t="s">
        <v>98</v>
      </c>
      <c r="M12" s="38"/>
      <c r="N12" s="39"/>
      <c r="O12" s="39"/>
      <c r="P12" s="39" t="s">
        <v>98</v>
      </c>
      <c r="Q12" s="40"/>
      <c r="R12" s="38"/>
      <c r="S12" s="39"/>
      <c r="T12" s="39"/>
      <c r="U12" s="39"/>
      <c r="V12" s="40" t="s">
        <v>98</v>
      </c>
      <c r="W12" s="37"/>
      <c r="X12" s="38" t="s">
        <v>143</v>
      </c>
      <c r="Y12" s="39"/>
      <c r="Z12" s="39"/>
      <c r="AA12" s="40"/>
      <c r="AB12" s="38"/>
      <c r="AC12" s="39"/>
      <c r="AD12" s="39"/>
      <c r="AE12" s="40" t="s">
        <v>98</v>
      </c>
    </row>
    <row r="13" spans="1:31" s="30" customFormat="1" ht="15.75" customHeight="1">
      <c r="A13" s="33"/>
      <c r="B13" s="94" t="s">
        <v>11</v>
      </c>
      <c r="C13" s="38"/>
      <c r="D13" s="39"/>
      <c r="E13" s="39"/>
      <c r="F13" s="43" t="s">
        <v>98</v>
      </c>
      <c r="G13" s="42"/>
      <c r="H13" s="41"/>
      <c r="I13" s="43" t="s">
        <v>98</v>
      </c>
      <c r="J13" s="43"/>
      <c r="K13" s="43"/>
      <c r="L13" s="42"/>
      <c r="M13" s="38"/>
      <c r="N13" s="39"/>
      <c r="O13" s="39"/>
      <c r="P13" s="43" t="s">
        <v>98</v>
      </c>
      <c r="Q13" s="42"/>
      <c r="R13" s="41"/>
      <c r="S13" s="43" t="s">
        <v>98</v>
      </c>
      <c r="T13" s="43"/>
      <c r="U13" s="43"/>
      <c r="V13" s="42"/>
      <c r="W13" s="37"/>
      <c r="X13" s="38"/>
      <c r="Y13" s="43"/>
      <c r="Z13" s="39"/>
      <c r="AA13" s="40" t="s">
        <v>143</v>
      </c>
      <c r="AB13" s="41"/>
      <c r="AC13" s="43"/>
      <c r="AD13" s="39"/>
      <c r="AE13" s="40" t="s">
        <v>98</v>
      </c>
    </row>
    <row r="14" spans="1:31" s="30" customFormat="1" ht="15.75" customHeight="1">
      <c r="A14" s="33"/>
      <c r="B14" s="94" t="s">
        <v>12</v>
      </c>
      <c r="C14" s="38"/>
      <c r="D14" s="39"/>
      <c r="E14" s="39" t="s">
        <v>98</v>
      </c>
      <c r="F14" s="39"/>
      <c r="G14" s="40"/>
      <c r="H14" s="38" t="s">
        <v>98</v>
      </c>
      <c r="I14" s="39"/>
      <c r="J14" s="39"/>
      <c r="K14" s="39"/>
      <c r="L14" s="40"/>
      <c r="M14" s="38"/>
      <c r="N14" s="39"/>
      <c r="O14" s="39"/>
      <c r="P14" s="39" t="s">
        <v>98</v>
      </c>
      <c r="Q14" s="40"/>
      <c r="R14" s="38" t="s">
        <v>98</v>
      </c>
      <c r="S14" s="39"/>
      <c r="T14" s="39"/>
      <c r="U14" s="39"/>
      <c r="V14" s="40"/>
      <c r="W14" s="37"/>
      <c r="X14" s="38" t="s">
        <v>103</v>
      </c>
      <c r="Y14" s="39"/>
      <c r="Z14" s="39" t="s">
        <v>106</v>
      </c>
      <c r="AA14" s="40"/>
      <c r="AB14" s="38"/>
      <c r="AC14" s="39"/>
      <c r="AD14" s="45"/>
      <c r="AE14" s="40" t="s">
        <v>98</v>
      </c>
    </row>
    <row r="15" spans="1:31" s="30" customFormat="1" ht="15.75" customHeight="1">
      <c r="A15" s="33"/>
      <c r="B15" s="94" t="s">
        <v>13</v>
      </c>
      <c r="C15" s="41"/>
      <c r="D15" s="43"/>
      <c r="E15" s="43"/>
      <c r="F15" s="43" t="s">
        <v>98</v>
      </c>
      <c r="G15" s="42"/>
      <c r="H15" s="43" t="s">
        <v>98</v>
      </c>
      <c r="I15" s="43"/>
      <c r="J15" s="43"/>
      <c r="K15" s="43"/>
      <c r="L15" s="42"/>
      <c r="M15" s="41"/>
      <c r="N15" s="43"/>
      <c r="O15" s="43"/>
      <c r="P15" s="46" t="s">
        <v>98</v>
      </c>
      <c r="Q15" s="42"/>
      <c r="R15" s="43" t="s">
        <v>98</v>
      </c>
      <c r="S15" s="43"/>
      <c r="T15" s="43"/>
      <c r="U15" s="43"/>
      <c r="V15" s="42"/>
      <c r="W15" s="44"/>
      <c r="X15" s="41"/>
      <c r="Y15" s="43"/>
      <c r="Z15" s="43"/>
      <c r="AA15" s="42" t="s">
        <v>143</v>
      </c>
      <c r="AB15" s="41"/>
      <c r="AC15" s="43"/>
      <c r="AD15" s="43"/>
      <c r="AE15" s="42" t="s">
        <v>98</v>
      </c>
    </row>
    <row r="16" spans="1:31" s="30" customFormat="1" ht="15.75" customHeight="1">
      <c r="A16" s="33"/>
      <c r="B16" s="94" t="s">
        <v>14</v>
      </c>
      <c r="C16" s="38"/>
      <c r="D16" s="39"/>
      <c r="E16" s="39"/>
      <c r="F16" s="39" t="s">
        <v>98</v>
      </c>
      <c r="G16" s="40"/>
      <c r="H16" s="38" t="s">
        <v>98</v>
      </c>
      <c r="I16" s="39"/>
      <c r="J16" s="39"/>
      <c r="K16" s="39"/>
      <c r="L16" s="40"/>
      <c r="M16" s="38"/>
      <c r="N16" s="39"/>
      <c r="O16" s="39"/>
      <c r="P16" s="39" t="s">
        <v>98</v>
      </c>
      <c r="Q16" s="40"/>
      <c r="R16" s="38" t="s">
        <v>98</v>
      </c>
      <c r="S16" s="39"/>
      <c r="T16" s="39"/>
      <c r="U16" s="39"/>
      <c r="V16" s="40"/>
      <c r="W16" s="37"/>
      <c r="X16" s="38"/>
      <c r="Y16" s="39"/>
      <c r="Z16" s="39"/>
      <c r="AA16" s="40" t="s">
        <v>146</v>
      </c>
      <c r="AB16" s="38"/>
      <c r="AC16" s="39"/>
      <c r="AD16" s="39"/>
      <c r="AE16" s="40" t="s">
        <v>98</v>
      </c>
    </row>
    <row r="17" spans="1:31" s="30" customFormat="1" ht="15.75" customHeight="1">
      <c r="A17" s="33"/>
      <c r="B17" s="94" t="s">
        <v>15</v>
      </c>
      <c r="C17" s="41" t="s">
        <v>98</v>
      </c>
      <c r="D17" s="39"/>
      <c r="E17" s="39"/>
      <c r="F17" s="39" t="s">
        <v>98</v>
      </c>
      <c r="G17" s="40"/>
      <c r="H17" s="41" t="s">
        <v>98</v>
      </c>
      <c r="I17" s="39"/>
      <c r="J17" s="39"/>
      <c r="K17" s="39"/>
      <c r="L17" s="40"/>
      <c r="M17" s="38"/>
      <c r="N17" s="39"/>
      <c r="O17" s="45"/>
      <c r="P17" s="43" t="s">
        <v>98</v>
      </c>
      <c r="Q17" s="40"/>
      <c r="R17" s="41" t="s">
        <v>98</v>
      </c>
      <c r="S17" s="39"/>
      <c r="T17" s="39"/>
      <c r="U17" s="39"/>
      <c r="V17" s="40"/>
      <c r="W17" s="37"/>
      <c r="X17" s="41"/>
      <c r="Y17" s="46"/>
      <c r="Z17" s="43" t="s">
        <v>103</v>
      </c>
      <c r="AA17" s="40"/>
      <c r="AB17" s="41"/>
      <c r="AC17" s="39"/>
      <c r="AD17" s="47"/>
      <c r="AE17" s="40" t="s">
        <v>98</v>
      </c>
    </row>
    <row r="18" spans="1:31" s="30" customFormat="1" ht="15.75" customHeight="1">
      <c r="A18" s="33"/>
      <c r="B18" s="94" t="s">
        <v>16</v>
      </c>
      <c r="C18" s="38" t="s">
        <v>98</v>
      </c>
      <c r="D18" s="39"/>
      <c r="E18" s="39"/>
      <c r="F18" s="39"/>
      <c r="G18" s="40"/>
      <c r="H18" s="38" t="s">
        <v>98</v>
      </c>
      <c r="I18" s="39"/>
      <c r="J18" s="39"/>
      <c r="K18" s="39"/>
      <c r="L18" s="40"/>
      <c r="M18" s="38"/>
      <c r="N18" s="39"/>
      <c r="O18" s="39"/>
      <c r="P18" s="39" t="s">
        <v>98</v>
      </c>
      <c r="Q18" s="40"/>
      <c r="R18" s="38" t="s">
        <v>98</v>
      </c>
      <c r="S18" s="39"/>
      <c r="T18" s="39"/>
      <c r="U18" s="39"/>
      <c r="V18" s="40"/>
      <c r="W18" s="37"/>
      <c r="X18" s="41"/>
      <c r="Y18" s="39"/>
      <c r="Z18" s="43" t="s">
        <v>143</v>
      </c>
      <c r="AA18" s="40"/>
      <c r="AB18" s="38"/>
      <c r="AC18" s="39"/>
      <c r="AD18" s="39"/>
      <c r="AE18" s="40" t="s">
        <v>98</v>
      </c>
    </row>
    <row r="19" spans="1:31" s="30" customFormat="1" ht="15.75" customHeight="1">
      <c r="A19" s="33"/>
      <c r="B19" s="94" t="s">
        <v>17</v>
      </c>
      <c r="C19" s="38" t="s">
        <v>98</v>
      </c>
      <c r="D19" s="39"/>
      <c r="E19" s="39"/>
      <c r="F19" s="39"/>
      <c r="G19" s="40"/>
      <c r="H19" s="38" t="s">
        <v>98</v>
      </c>
      <c r="I19" s="39"/>
      <c r="J19" s="39"/>
      <c r="K19" s="39"/>
      <c r="L19" s="40"/>
      <c r="M19" s="38"/>
      <c r="N19" s="39"/>
      <c r="O19" s="39"/>
      <c r="P19" s="39" t="s">
        <v>98</v>
      </c>
      <c r="Q19" s="40"/>
      <c r="R19" s="38" t="s">
        <v>98</v>
      </c>
      <c r="S19" s="39"/>
      <c r="T19" s="39"/>
      <c r="U19" s="39"/>
      <c r="V19" s="40"/>
      <c r="W19" s="37"/>
      <c r="X19" s="38" t="s">
        <v>144</v>
      </c>
      <c r="Y19" s="39"/>
      <c r="Z19" s="39" t="s">
        <v>145</v>
      </c>
      <c r="AA19" s="40"/>
      <c r="AB19" s="38"/>
      <c r="AC19" s="39"/>
      <c r="AD19" s="39"/>
      <c r="AE19" s="40" t="s">
        <v>98</v>
      </c>
    </row>
    <row r="20" spans="1:31" s="30" customFormat="1" ht="15.75" customHeight="1">
      <c r="A20" s="33"/>
      <c r="B20" s="94" t="s">
        <v>18</v>
      </c>
      <c r="C20" s="41"/>
      <c r="D20" s="43"/>
      <c r="E20" s="43"/>
      <c r="F20" s="43" t="s">
        <v>98</v>
      </c>
      <c r="G20" s="42"/>
      <c r="H20" s="41"/>
      <c r="I20" s="43" t="s">
        <v>98</v>
      </c>
      <c r="J20" s="43"/>
      <c r="K20" s="43"/>
      <c r="L20" s="42"/>
      <c r="M20" s="41"/>
      <c r="N20" s="43"/>
      <c r="O20" s="43"/>
      <c r="P20" s="43" t="s">
        <v>98</v>
      </c>
      <c r="Q20" s="42"/>
      <c r="R20" s="41"/>
      <c r="S20" s="43" t="s">
        <v>98</v>
      </c>
      <c r="T20" s="43"/>
      <c r="U20" s="43"/>
      <c r="V20" s="42"/>
      <c r="W20" s="44"/>
      <c r="X20" s="41"/>
      <c r="Y20" s="43"/>
      <c r="Z20" s="43"/>
      <c r="AA20" s="42" t="s">
        <v>143</v>
      </c>
      <c r="AB20" s="41"/>
      <c r="AC20" s="43"/>
      <c r="AD20" s="43"/>
      <c r="AE20" s="42" t="s">
        <v>98</v>
      </c>
    </row>
    <row r="21" spans="1:31" s="30" customFormat="1" ht="15.75" customHeight="1">
      <c r="A21" s="33"/>
      <c r="B21" s="94" t="s">
        <v>19</v>
      </c>
      <c r="C21" s="38"/>
      <c r="D21" s="39"/>
      <c r="E21" s="39" t="s">
        <v>98</v>
      </c>
      <c r="F21" s="39"/>
      <c r="G21" s="40"/>
      <c r="H21" s="38"/>
      <c r="I21" s="39" t="s">
        <v>98</v>
      </c>
      <c r="J21" s="39"/>
      <c r="K21" s="39"/>
      <c r="L21" s="40"/>
      <c r="M21" s="38"/>
      <c r="N21" s="39"/>
      <c r="O21" s="39"/>
      <c r="P21" s="39" t="s">
        <v>98</v>
      </c>
      <c r="Q21" s="40"/>
      <c r="R21" s="38"/>
      <c r="S21" s="39" t="s">
        <v>98</v>
      </c>
      <c r="T21" s="39"/>
      <c r="U21" s="39"/>
      <c r="V21" s="40"/>
      <c r="W21" s="37"/>
      <c r="X21" s="38"/>
      <c r="Y21" s="39"/>
      <c r="Z21" s="39" t="s">
        <v>143</v>
      </c>
      <c r="AA21" s="40"/>
      <c r="AB21" s="38"/>
      <c r="AC21" s="39"/>
      <c r="AD21" s="45"/>
      <c r="AE21" s="40" t="s">
        <v>98</v>
      </c>
    </row>
    <row r="22" spans="1:31" s="30" customFormat="1" ht="15.75" customHeight="1">
      <c r="A22" s="33"/>
      <c r="B22" s="94" t="s">
        <v>20</v>
      </c>
      <c r="C22" s="38"/>
      <c r="D22" s="39"/>
      <c r="E22" s="39" t="s">
        <v>98</v>
      </c>
      <c r="F22" s="39"/>
      <c r="G22" s="40"/>
      <c r="H22" s="38" t="s">
        <v>98</v>
      </c>
      <c r="I22" s="39"/>
      <c r="J22" s="39"/>
      <c r="K22" s="39"/>
      <c r="L22" s="40"/>
      <c r="M22" s="38"/>
      <c r="N22" s="39"/>
      <c r="O22" s="39"/>
      <c r="P22" s="39" t="s">
        <v>98</v>
      </c>
      <c r="Q22" s="40"/>
      <c r="R22" s="38" t="s">
        <v>98</v>
      </c>
      <c r="S22" s="39"/>
      <c r="T22" s="39"/>
      <c r="U22" s="39"/>
      <c r="V22" s="40"/>
      <c r="W22" s="37"/>
      <c r="X22" s="38" t="s">
        <v>144</v>
      </c>
      <c r="Y22" s="39"/>
      <c r="Z22" s="39" t="s">
        <v>145</v>
      </c>
      <c r="AA22" s="40"/>
      <c r="AB22" s="38"/>
      <c r="AC22" s="39"/>
      <c r="AD22" s="39"/>
      <c r="AE22" s="40" t="s">
        <v>98</v>
      </c>
    </row>
    <row r="23" spans="1:31" s="30" customFormat="1" ht="15.75" customHeight="1">
      <c r="A23" s="33"/>
      <c r="B23" s="94" t="s">
        <v>21</v>
      </c>
      <c r="C23" s="38"/>
      <c r="D23" s="39"/>
      <c r="E23" s="39" t="s">
        <v>98</v>
      </c>
      <c r="F23" s="39"/>
      <c r="G23" s="40"/>
      <c r="H23" s="38" t="s">
        <v>98</v>
      </c>
      <c r="I23" s="39"/>
      <c r="J23" s="39"/>
      <c r="K23" s="39"/>
      <c r="L23" s="40"/>
      <c r="M23" s="38"/>
      <c r="N23" s="39"/>
      <c r="O23" s="39"/>
      <c r="P23" s="39" t="s">
        <v>98</v>
      </c>
      <c r="Q23" s="40"/>
      <c r="R23" s="38" t="s">
        <v>98</v>
      </c>
      <c r="S23" s="39"/>
      <c r="T23" s="39"/>
      <c r="U23" s="39"/>
      <c r="V23" s="40"/>
      <c r="W23" s="37"/>
      <c r="X23" s="41"/>
      <c r="Y23" s="39"/>
      <c r="Z23" s="43" t="s">
        <v>143</v>
      </c>
      <c r="AA23" s="40"/>
      <c r="AB23" s="38"/>
      <c r="AC23" s="39"/>
      <c r="AD23" s="39"/>
      <c r="AE23" s="40" t="s">
        <v>98</v>
      </c>
    </row>
    <row r="24" spans="1:31" s="30" customFormat="1" ht="15.75" customHeight="1">
      <c r="A24" s="33"/>
      <c r="B24" s="94" t="s">
        <v>22</v>
      </c>
      <c r="C24" s="38"/>
      <c r="D24" s="39"/>
      <c r="E24" s="39"/>
      <c r="F24" s="43" t="s">
        <v>98</v>
      </c>
      <c r="G24" s="40"/>
      <c r="H24" s="43" t="s">
        <v>98</v>
      </c>
      <c r="I24" s="39"/>
      <c r="J24" s="43"/>
      <c r="K24" s="39"/>
      <c r="L24" s="40"/>
      <c r="M24" s="38"/>
      <c r="N24" s="39"/>
      <c r="O24" s="43"/>
      <c r="P24" s="43" t="s">
        <v>98</v>
      </c>
      <c r="Q24" s="40"/>
      <c r="R24" s="43" t="s">
        <v>98</v>
      </c>
      <c r="S24" s="39"/>
      <c r="T24" s="43"/>
      <c r="U24" s="39"/>
      <c r="V24" s="40"/>
      <c r="W24" s="48"/>
      <c r="X24" s="43"/>
      <c r="Y24" s="39"/>
      <c r="Z24" s="43"/>
      <c r="AA24" s="40" t="s">
        <v>143</v>
      </c>
      <c r="AB24" s="43"/>
      <c r="AC24" s="39"/>
      <c r="AD24" s="39"/>
      <c r="AE24" s="40" t="s">
        <v>98</v>
      </c>
    </row>
    <row r="25" spans="1:31" s="30" customFormat="1" ht="15.75" customHeight="1">
      <c r="A25" s="33"/>
      <c r="B25" s="94" t="s">
        <v>23</v>
      </c>
      <c r="C25" s="38"/>
      <c r="D25" s="39"/>
      <c r="E25" s="39" t="s">
        <v>98</v>
      </c>
      <c r="F25" s="39"/>
      <c r="G25" s="40"/>
      <c r="H25" s="39" t="s">
        <v>98</v>
      </c>
      <c r="I25" s="39"/>
      <c r="J25" s="39"/>
      <c r="K25" s="39"/>
      <c r="L25" s="40"/>
      <c r="M25" s="38"/>
      <c r="N25" s="39"/>
      <c r="O25" s="39"/>
      <c r="P25" s="39" t="s">
        <v>98</v>
      </c>
      <c r="Q25" s="40"/>
      <c r="R25" s="39" t="s">
        <v>98</v>
      </c>
      <c r="S25" s="39"/>
      <c r="T25" s="39"/>
      <c r="U25" s="39"/>
      <c r="V25" s="40"/>
      <c r="W25" s="37"/>
      <c r="X25" s="38"/>
      <c r="Y25" s="39"/>
      <c r="Z25" s="39" t="s">
        <v>143</v>
      </c>
      <c r="AA25" s="40"/>
      <c r="AB25" s="38"/>
      <c r="AC25" s="39"/>
      <c r="AD25" s="39"/>
      <c r="AE25" s="40" t="s">
        <v>98</v>
      </c>
    </row>
    <row r="26" spans="1:31" s="30" customFormat="1" ht="15.75" customHeight="1">
      <c r="A26" s="33"/>
      <c r="B26" s="94" t="s">
        <v>24</v>
      </c>
      <c r="C26" s="38"/>
      <c r="D26" s="39"/>
      <c r="E26" s="39"/>
      <c r="F26" s="39" t="s">
        <v>98</v>
      </c>
      <c r="G26" s="40"/>
      <c r="H26" s="38"/>
      <c r="I26" s="39" t="s">
        <v>98</v>
      </c>
      <c r="J26" s="39"/>
      <c r="K26" s="39"/>
      <c r="L26" s="40"/>
      <c r="M26" s="38"/>
      <c r="N26" s="39"/>
      <c r="O26" s="39"/>
      <c r="P26" s="39" t="s">
        <v>98</v>
      </c>
      <c r="Q26" s="40"/>
      <c r="R26" s="38"/>
      <c r="S26" s="39" t="s">
        <v>98</v>
      </c>
      <c r="T26" s="39"/>
      <c r="U26" s="39"/>
      <c r="V26" s="40"/>
      <c r="W26" s="37"/>
      <c r="X26" s="38"/>
      <c r="Y26" s="39"/>
      <c r="Z26" s="39"/>
      <c r="AA26" s="40" t="s">
        <v>143</v>
      </c>
      <c r="AB26" s="38"/>
      <c r="AC26" s="39"/>
      <c r="AD26" s="39"/>
      <c r="AE26" s="40" t="s">
        <v>98</v>
      </c>
    </row>
    <row r="27" spans="1:31" s="30" customFormat="1" ht="15.75" customHeight="1">
      <c r="A27" s="33"/>
      <c r="B27" s="94" t="s">
        <v>25</v>
      </c>
      <c r="C27" s="38" t="s">
        <v>98</v>
      </c>
      <c r="D27" s="39"/>
      <c r="E27" s="39"/>
      <c r="F27" s="39"/>
      <c r="G27" s="40"/>
      <c r="H27" s="38" t="s">
        <v>98</v>
      </c>
      <c r="I27" s="39"/>
      <c r="J27" s="39"/>
      <c r="K27" s="39"/>
      <c r="L27" s="40"/>
      <c r="M27" s="38"/>
      <c r="N27" s="39"/>
      <c r="O27" s="39"/>
      <c r="P27" s="39" t="s">
        <v>98</v>
      </c>
      <c r="Q27" s="40"/>
      <c r="R27" s="38" t="s">
        <v>98</v>
      </c>
      <c r="S27" s="39"/>
      <c r="T27" s="39"/>
      <c r="U27" s="39"/>
      <c r="V27" s="40"/>
      <c r="W27" s="37"/>
      <c r="X27" s="38"/>
      <c r="Y27" s="39"/>
      <c r="Z27" s="39" t="s">
        <v>146</v>
      </c>
      <c r="AA27" s="40"/>
      <c r="AB27" s="38"/>
      <c r="AC27" s="39"/>
      <c r="AD27" s="39"/>
      <c r="AE27" s="40" t="s">
        <v>98</v>
      </c>
    </row>
    <row r="28" spans="1:31" s="30" customFormat="1" ht="15.75" customHeight="1">
      <c r="A28" s="33"/>
      <c r="B28" s="94" t="s">
        <v>26</v>
      </c>
      <c r="C28" s="38"/>
      <c r="D28" s="39"/>
      <c r="E28" s="39" t="s">
        <v>98</v>
      </c>
      <c r="F28" s="39"/>
      <c r="G28" s="40"/>
      <c r="H28" s="38"/>
      <c r="I28" s="39" t="s">
        <v>98</v>
      </c>
      <c r="J28" s="39"/>
      <c r="K28" s="39"/>
      <c r="L28" s="40"/>
      <c r="M28" s="38"/>
      <c r="N28" s="39"/>
      <c r="O28" s="39"/>
      <c r="P28" s="39" t="s">
        <v>98</v>
      </c>
      <c r="Q28" s="40"/>
      <c r="R28" s="38"/>
      <c r="S28" s="39" t="s">
        <v>98</v>
      </c>
      <c r="T28" s="39"/>
      <c r="U28" s="39"/>
      <c r="V28" s="40"/>
      <c r="W28" s="37"/>
      <c r="X28" s="38"/>
      <c r="Y28" s="39"/>
      <c r="Z28" s="43" t="s">
        <v>103</v>
      </c>
      <c r="AA28" s="40"/>
      <c r="AB28" s="38"/>
      <c r="AC28" s="39"/>
      <c r="AD28" s="39"/>
      <c r="AE28" s="40" t="s">
        <v>98</v>
      </c>
    </row>
    <row r="29" spans="1:31" s="30" customFormat="1" ht="15.75" customHeight="1">
      <c r="A29" s="33"/>
      <c r="B29" s="94" t="s">
        <v>27</v>
      </c>
      <c r="C29" s="38"/>
      <c r="D29" s="39"/>
      <c r="E29" s="39" t="s">
        <v>98</v>
      </c>
      <c r="F29" s="39"/>
      <c r="G29" s="40"/>
      <c r="H29" s="38"/>
      <c r="I29" s="39" t="s">
        <v>98</v>
      </c>
      <c r="J29" s="39"/>
      <c r="K29" s="39"/>
      <c r="L29" s="40"/>
      <c r="M29" s="38"/>
      <c r="N29" s="39"/>
      <c r="O29" s="39"/>
      <c r="P29" s="39" t="s">
        <v>98</v>
      </c>
      <c r="Q29" s="40"/>
      <c r="R29" s="38"/>
      <c r="S29" s="39" t="s">
        <v>98</v>
      </c>
      <c r="T29" s="39"/>
      <c r="U29" s="39"/>
      <c r="V29" s="40"/>
      <c r="W29" s="37"/>
      <c r="X29" s="38"/>
      <c r="Y29" s="39"/>
      <c r="Z29" s="39" t="s">
        <v>143</v>
      </c>
      <c r="AA29" s="40"/>
      <c r="AB29" s="38"/>
      <c r="AC29" s="39"/>
      <c r="AD29" s="39"/>
      <c r="AE29" s="40" t="s">
        <v>98</v>
      </c>
    </row>
    <row r="30" spans="1:31" s="30" customFormat="1" ht="15.75" customHeight="1">
      <c r="A30" s="33"/>
      <c r="B30" s="94" t="s">
        <v>28</v>
      </c>
      <c r="C30" s="38" t="s">
        <v>98</v>
      </c>
      <c r="D30" s="39"/>
      <c r="E30" s="39" t="s">
        <v>98</v>
      </c>
      <c r="F30" s="39"/>
      <c r="G30" s="40"/>
      <c r="H30" s="38" t="s">
        <v>98</v>
      </c>
      <c r="I30" s="39"/>
      <c r="J30" s="39"/>
      <c r="K30" s="39"/>
      <c r="L30" s="40"/>
      <c r="M30" s="38"/>
      <c r="N30" s="39"/>
      <c r="O30" s="39"/>
      <c r="P30" s="39" t="s">
        <v>98</v>
      </c>
      <c r="Q30" s="40"/>
      <c r="R30" s="38" t="s">
        <v>98</v>
      </c>
      <c r="S30" s="39"/>
      <c r="T30" s="39"/>
      <c r="U30" s="39"/>
      <c r="V30" s="40"/>
      <c r="W30" s="37"/>
      <c r="X30" s="38"/>
      <c r="Y30" s="39"/>
      <c r="Z30" s="39" t="s">
        <v>103</v>
      </c>
      <c r="AA30" s="40"/>
      <c r="AB30" s="38"/>
      <c r="AC30" s="39"/>
      <c r="AD30" s="39"/>
      <c r="AE30" s="40" t="s">
        <v>98</v>
      </c>
    </row>
    <row r="31" spans="1:31" s="30" customFormat="1" ht="15.75" customHeight="1">
      <c r="A31" s="33"/>
      <c r="B31" s="94" t="s">
        <v>29</v>
      </c>
      <c r="C31" s="38"/>
      <c r="D31" s="39"/>
      <c r="E31" s="39" t="s">
        <v>98</v>
      </c>
      <c r="F31" s="39"/>
      <c r="G31" s="40"/>
      <c r="H31" s="38"/>
      <c r="I31" s="39"/>
      <c r="J31" s="39" t="s">
        <v>98</v>
      </c>
      <c r="K31" s="39"/>
      <c r="L31" s="39"/>
      <c r="M31" s="38"/>
      <c r="N31" s="39"/>
      <c r="O31" s="39"/>
      <c r="P31" s="39" t="s">
        <v>98</v>
      </c>
      <c r="Q31" s="40"/>
      <c r="R31" s="38"/>
      <c r="S31" s="39"/>
      <c r="T31" s="39" t="s">
        <v>98</v>
      </c>
      <c r="U31" s="39"/>
      <c r="V31" s="40"/>
      <c r="W31" s="37"/>
      <c r="X31" s="38"/>
      <c r="Y31" s="39"/>
      <c r="Z31" s="39" t="s">
        <v>143</v>
      </c>
      <c r="AA31" s="40"/>
      <c r="AB31" s="38"/>
      <c r="AC31" s="39"/>
      <c r="AD31" s="39"/>
      <c r="AE31" s="40" t="s">
        <v>98</v>
      </c>
    </row>
    <row r="32" spans="1:31" s="30" customFormat="1" ht="15.75" customHeight="1">
      <c r="A32" s="33"/>
      <c r="B32" s="94" t="s">
        <v>30</v>
      </c>
      <c r="C32" s="38"/>
      <c r="D32" s="39"/>
      <c r="E32" s="39" t="s">
        <v>98</v>
      </c>
      <c r="F32" s="39"/>
      <c r="G32" s="40"/>
      <c r="H32" s="38"/>
      <c r="I32" s="39" t="s">
        <v>98</v>
      </c>
      <c r="J32" s="39"/>
      <c r="K32" s="39"/>
      <c r="L32" s="40"/>
      <c r="M32" s="38"/>
      <c r="N32" s="39"/>
      <c r="O32" s="39"/>
      <c r="P32" s="39" t="s">
        <v>98</v>
      </c>
      <c r="Q32" s="40"/>
      <c r="R32" s="38"/>
      <c r="S32" s="39" t="s">
        <v>98</v>
      </c>
      <c r="T32" s="39"/>
      <c r="U32" s="39"/>
      <c r="V32" s="40"/>
      <c r="W32" s="37"/>
      <c r="X32" s="38"/>
      <c r="Y32" s="39"/>
      <c r="Z32" s="39" t="s">
        <v>146</v>
      </c>
      <c r="AA32" s="40"/>
      <c r="AB32" s="38"/>
      <c r="AC32" s="39"/>
      <c r="AD32" s="39"/>
      <c r="AE32" s="40" t="s">
        <v>98</v>
      </c>
    </row>
    <row r="33" spans="1:31" s="30" customFormat="1" ht="15.75" customHeight="1">
      <c r="A33" s="33"/>
      <c r="B33" s="94" t="s">
        <v>31</v>
      </c>
      <c r="C33" s="38"/>
      <c r="D33" s="39"/>
      <c r="E33" s="39"/>
      <c r="F33" s="43" t="s">
        <v>98</v>
      </c>
      <c r="G33" s="40"/>
      <c r="H33" s="38"/>
      <c r="I33" s="43" t="s">
        <v>98</v>
      </c>
      <c r="J33" s="39"/>
      <c r="K33" s="39"/>
      <c r="L33" s="40"/>
      <c r="M33" s="38"/>
      <c r="N33" s="39"/>
      <c r="O33" s="39"/>
      <c r="P33" s="43" t="s">
        <v>98</v>
      </c>
      <c r="Q33" s="40"/>
      <c r="R33" s="38"/>
      <c r="S33" s="43" t="s">
        <v>98</v>
      </c>
      <c r="T33" s="39"/>
      <c r="U33" s="39"/>
      <c r="V33" s="40"/>
      <c r="W33" s="37"/>
      <c r="X33" s="38"/>
      <c r="Y33" s="39"/>
      <c r="Z33" s="43"/>
      <c r="AA33" s="40" t="s">
        <v>143</v>
      </c>
      <c r="AB33" s="41"/>
      <c r="AC33" s="39"/>
      <c r="AD33" s="39"/>
      <c r="AE33" s="40" t="s">
        <v>98</v>
      </c>
    </row>
    <row r="34" spans="1:31" s="30" customFormat="1" ht="15.75" customHeight="1">
      <c r="A34" s="33"/>
      <c r="B34" s="94" t="s">
        <v>32</v>
      </c>
      <c r="C34" s="38"/>
      <c r="D34" s="39"/>
      <c r="E34" s="43" t="s">
        <v>98</v>
      </c>
      <c r="F34" s="39"/>
      <c r="G34" s="40"/>
      <c r="H34" s="38" t="s">
        <v>98</v>
      </c>
      <c r="I34" s="45"/>
      <c r="J34" s="39"/>
      <c r="K34" s="39"/>
      <c r="L34" s="40"/>
      <c r="M34" s="38"/>
      <c r="N34" s="39"/>
      <c r="O34" s="39"/>
      <c r="P34" s="43" t="s">
        <v>98</v>
      </c>
      <c r="Q34" s="40"/>
      <c r="R34" s="38" t="s">
        <v>98</v>
      </c>
      <c r="S34" s="45"/>
      <c r="T34" s="39"/>
      <c r="U34" s="39"/>
      <c r="V34" s="40"/>
      <c r="W34" s="37"/>
      <c r="X34" s="41"/>
      <c r="Y34" s="43"/>
      <c r="Z34" s="39" t="s">
        <v>143</v>
      </c>
      <c r="AA34" s="40"/>
      <c r="AB34" s="38"/>
      <c r="AC34" s="39"/>
      <c r="AD34" s="39"/>
      <c r="AE34" s="42" t="s">
        <v>98</v>
      </c>
    </row>
    <row r="35" spans="1:31" s="30" customFormat="1" ht="15.75" customHeight="1">
      <c r="A35" s="33"/>
      <c r="B35" s="94" t="s">
        <v>33</v>
      </c>
      <c r="C35" s="38"/>
      <c r="D35" s="39"/>
      <c r="E35" s="39" t="s">
        <v>98</v>
      </c>
      <c r="F35" s="45"/>
      <c r="G35" s="40"/>
      <c r="H35" s="38"/>
      <c r="I35" s="95"/>
      <c r="J35" s="45" t="s">
        <v>98</v>
      </c>
      <c r="K35" s="39"/>
      <c r="L35" s="40"/>
      <c r="M35" s="38"/>
      <c r="N35" s="39"/>
      <c r="O35" s="45"/>
      <c r="P35" s="43" t="s">
        <v>98</v>
      </c>
      <c r="Q35" s="40"/>
      <c r="R35" s="38"/>
      <c r="S35" s="95"/>
      <c r="T35" s="45" t="s">
        <v>98</v>
      </c>
      <c r="U35" s="39"/>
      <c r="V35" s="40"/>
      <c r="W35" s="37"/>
      <c r="X35" s="38"/>
      <c r="Y35" s="39"/>
      <c r="Z35" s="39" t="s">
        <v>143</v>
      </c>
      <c r="AA35" s="40"/>
      <c r="AB35" s="38"/>
      <c r="AC35" s="39"/>
      <c r="AD35" s="39"/>
      <c r="AE35" s="40" t="s">
        <v>98</v>
      </c>
    </row>
    <row r="36" spans="1:31" s="30" customFormat="1" ht="15.75" customHeight="1">
      <c r="A36" s="33"/>
      <c r="B36" s="94" t="s">
        <v>34</v>
      </c>
      <c r="C36" s="38"/>
      <c r="D36" s="39"/>
      <c r="E36" s="39" t="s">
        <v>98</v>
      </c>
      <c r="F36" s="39"/>
      <c r="G36" s="40"/>
      <c r="H36" s="38" t="s">
        <v>98</v>
      </c>
      <c r="I36" s="39"/>
      <c r="J36" s="39"/>
      <c r="K36" s="39"/>
      <c r="L36" s="40"/>
      <c r="M36" s="38"/>
      <c r="N36" s="39"/>
      <c r="O36" s="39"/>
      <c r="P36" s="39" t="s">
        <v>98</v>
      </c>
      <c r="Q36" s="40"/>
      <c r="R36" s="38" t="s">
        <v>98</v>
      </c>
      <c r="S36" s="39"/>
      <c r="T36" s="39"/>
      <c r="U36" s="39"/>
      <c r="V36" s="90"/>
      <c r="W36" s="37"/>
      <c r="X36" s="38"/>
      <c r="Y36" s="45"/>
      <c r="Z36" s="45" t="s">
        <v>147</v>
      </c>
      <c r="AA36" s="40"/>
      <c r="AB36" s="38"/>
      <c r="AC36" s="39"/>
      <c r="AD36" s="39"/>
      <c r="AE36" s="40" t="s">
        <v>98</v>
      </c>
    </row>
    <row r="37" spans="1:31" s="30" customFormat="1" ht="15.75" customHeight="1">
      <c r="A37" s="33"/>
      <c r="B37" s="94" t="s">
        <v>35</v>
      </c>
      <c r="C37" s="96"/>
      <c r="D37" s="97"/>
      <c r="E37" s="97" t="s">
        <v>98</v>
      </c>
      <c r="F37" s="97"/>
      <c r="G37" s="98"/>
      <c r="H37" s="96" t="s">
        <v>98</v>
      </c>
      <c r="I37" s="97"/>
      <c r="J37" s="97" t="s">
        <v>98</v>
      </c>
      <c r="K37" s="97"/>
      <c r="L37" s="98"/>
      <c r="M37" s="96"/>
      <c r="N37" s="97"/>
      <c r="O37" s="97"/>
      <c r="P37" s="97" t="s">
        <v>98</v>
      </c>
      <c r="Q37" s="98"/>
      <c r="R37" s="96" t="s">
        <v>98</v>
      </c>
      <c r="S37" s="97"/>
      <c r="T37" s="97" t="s">
        <v>98</v>
      </c>
      <c r="U37" s="97"/>
      <c r="V37" s="98"/>
      <c r="W37" s="99"/>
      <c r="X37" s="96"/>
      <c r="Y37" s="97"/>
      <c r="Z37" s="97" t="s">
        <v>103</v>
      </c>
      <c r="AA37" s="98"/>
      <c r="AB37" s="96"/>
      <c r="AC37" s="97"/>
      <c r="AD37" s="97"/>
      <c r="AE37" s="98" t="s">
        <v>98</v>
      </c>
    </row>
    <row r="38" spans="1:31" s="30" customFormat="1" ht="15.75" customHeight="1">
      <c r="A38" s="33"/>
      <c r="B38" s="94" t="s">
        <v>36</v>
      </c>
      <c r="C38" s="38"/>
      <c r="D38" s="39"/>
      <c r="E38" s="39" t="s">
        <v>98</v>
      </c>
      <c r="F38" s="39"/>
      <c r="G38" s="40"/>
      <c r="H38" s="38"/>
      <c r="I38" s="39" t="s">
        <v>98</v>
      </c>
      <c r="J38" s="39"/>
      <c r="K38" s="39"/>
      <c r="L38" s="40"/>
      <c r="M38" s="38"/>
      <c r="N38" s="39"/>
      <c r="O38" s="39"/>
      <c r="P38" s="39" t="s">
        <v>98</v>
      </c>
      <c r="Q38" s="40"/>
      <c r="R38" s="38"/>
      <c r="S38" s="39" t="s">
        <v>98</v>
      </c>
      <c r="T38" s="39"/>
      <c r="U38" s="39"/>
      <c r="V38" s="40"/>
      <c r="W38" s="37"/>
      <c r="X38" s="38"/>
      <c r="Y38" s="39"/>
      <c r="Z38" s="39" t="s">
        <v>143</v>
      </c>
      <c r="AA38" s="40"/>
      <c r="AB38" s="38"/>
      <c r="AC38" s="39"/>
      <c r="AD38" s="39"/>
      <c r="AE38" s="40" t="s">
        <v>98</v>
      </c>
    </row>
    <row r="39" spans="1:31" s="30" customFormat="1" ht="15.75" customHeight="1" thickBot="1">
      <c r="A39" s="33"/>
      <c r="B39" s="100" t="s">
        <v>37</v>
      </c>
      <c r="C39" s="49"/>
      <c r="D39" s="50"/>
      <c r="E39" s="50"/>
      <c r="F39" s="50" t="s">
        <v>98</v>
      </c>
      <c r="G39" s="51"/>
      <c r="H39" s="49" t="s">
        <v>98</v>
      </c>
      <c r="I39" s="50"/>
      <c r="J39" s="50"/>
      <c r="K39" s="50"/>
      <c r="L39" s="51"/>
      <c r="M39" s="49"/>
      <c r="N39" s="50"/>
      <c r="O39" s="50"/>
      <c r="P39" s="50" t="s">
        <v>98</v>
      </c>
      <c r="Q39" s="51"/>
      <c r="R39" s="49" t="s">
        <v>98</v>
      </c>
      <c r="S39" s="50"/>
      <c r="T39" s="50"/>
      <c r="U39" s="50"/>
      <c r="V39" s="51"/>
      <c r="W39" s="37"/>
      <c r="X39" s="49"/>
      <c r="Y39" s="50"/>
      <c r="Z39" s="50"/>
      <c r="AA39" s="51" t="s">
        <v>143</v>
      </c>
      <c r="AB39" s="49"/>
      <c r="AC39" s="50"/>
      <c r="AD39" s="50"/>
      <c r="AE39" s="51" t="s">
        <v>98</v>
      </c>
    </row>
    <row r="40" spans="1:31" s="30" customFormat="1" ht="15.75" customHeight="1" thickBot="1">
      <c r="A40" s="33"/>
      <c r="B40" s="101" t="s">
        <v>51</v>
      </c>
      <c r="C40" s="52">
        <v>6</v>
      </c>
      <c r="D40" s="124">
        <v>0</v>
      </c>
      <c r="E40" s="124">
        <v>19</v>
      </c>
      <c r="F40" s="124">
        <v>11</v>
      </c>
      <c r="G40" s="53">
        <v>0</v>
      </c>
      <c r="H40" s="52">
        <v>19</v>
      </c>
      <c r="I40" s="124">
        <v>9</v>
      </c>
      <c r="J40" s="124">
        <v>4</v>
      </c>
      <c r="K40" s="124">
        <v>0</v>
      </c>
      <c r="L40" s="53">
        <v>2</v>
      </c>
      <c r="M40" s="52">
        <v>1</v>
      </c>
      <c r="N40" s="124">
        <v>0</v>
      </c>
      <c r="O40" s="124">
        <v>1</v>
      </c>
      <c r="P40" s="124">
        <v>32</v>
      </c>
      <c r="Q40" s="53">
        <v>0</v>
      </c>
      <c r="R40" s="52">
        <v>18</v>
      </c>
      <c r="S40" s="124">
        <v>9</v>
      </c>
      <c r="T40" s="124">
        <v>4</v>
      </c>
      <c r="U40" s="124">
        <v>0</v>
      </c>
      <c r="V40" s="53">
        <v>3</v>
      </c>
      <c r="W40" s="119"/>
      <c r="X40" s="54"/>
      <c r="Y40" s="55"/>
      <c r="Z40" s="56"/>
      <c r="AA40" s="57"/>
      <c r="AB40" s="54"/>
      <c r="AC40" s="55"/>
      <c r="AD40" s="55"/>
      <c r="AE40" s="57"/>
    </row>
    <row r="41" spans="1:31" s="30" customFormat="1" ht="15.75" customHeight="1">
      <c r="A41" s="58"/>
      <c r="B41" s="102" t="s">
        <v>38</v>
      </c>
      <c r="C41" s="120"/>
      <c r="D41" s="121"/>
      <c r="E41" s="121" t="s">
        <v>98</v>
      </c>
      <c r="F41" s="121"/>
      <c r="G41" s="122"/>
      <c r="H41" s="120"/>
      <c r="I41" s="121"/>
      <c r="J41" s="123" t="s">
        <v>98</v>
      </c>
      <c r="K41" s="121"/>
      <c r="L41" s="122"/>
      <c r="M41" s="120"/>
      <c r="N41" s="121"/>
      <c r="O41" s="121"/>
      <c r="P41" s="121" t="s">
        <v>98</v>
      </c>
      <c r="Q41" s="122"/>
      <c r="R41" s="120"/>
      <c r="S41" s="121"/>
      <c r="T41" s="123" t="s">
        <v>98</v>
      </c>
      <c r="U41" s="121"/>
      <c r="V41" s="122"/>
      <c r="W41" s="37"/>
      <c r="X41" s="34" t="s">
        <v>144</v>
      </c>
      <c r="Y41" s="35"/>
      <c r="Z41" s="35" t="s">
        <v>145</v>
      </c>
      <c r="AA41" s="36"/>
      <c r="AB41" s="34"/>
      <c r="AC41" s="35"/>
      <c r="AD41" s="35"/>
      <c r="AE41" s="36" t="s">
        <v>98</v>
      </c>
    </row>
    <row r="42" spans="1:31" s="30" customFormat="1" ht="15.75" customHeight="1">
      <c r="A42" s="33"/>
      <c r="B42" s="94" t="s">
        <v>39</v>
      </c>
      <c r="C42" s="38" t="s">
        <v>98</v>
      </c>
      <c r="D42" s="39"/>
      <c r="E42" s="39"/>
      <c r="F42" s="39"/>
      <c r="G42" s="40"/>
      <c r="H42" s="38" t="s">
        <v>98</v>
      </c>
      <c r="I42" s="45"/>
      <c r="J42" s="39"/>
      <c r="K42" s="39"/>
      <c r="L42" s="40"/>
      <c r="M42" s="38"/>
      <c r="N42" s="39"/>
      <c r="O42" s="45"/>
      <c r="P42" s="45" t="s">
        <v>98</v>
      </c>
      <c r="Q42" s="40"/>
      <c r="R42" s="38" t="s">
        <v>98</v>
      </c>
      <c r="S42" s="45"/>
      <c r="T42" s="39"/>
      <c r="U42" s="39"/>
      <c r="V42" s="40"/>
      <c r="W42" s="37"/>
      <c r="X42" s="38"/>
      <c r="Y42" s="39"/>
      <c r="Z42" s="39" t="s">
        <v>143</v>
      </c>
      <c r="AA42" s="40"/>
      <c r="AB42" s="38"/>
      <c r="AC42" s="39"/>
      <c r="AD42" s="39"/>
      <c r="AE42" s="40" t="s">
        <v>98</v>
      </c>
    </row>
    <row r="43" spans="1:31" s="30" customFormat="1" ht="15.75" customHeight="1">
      <c r="A43" s="33"/>
      <c r="B43" s="94" t="s">
        <v>40</v>
      </c>
      <c r="C43" s="38"/>
      <c r="D43" s="39"/>
      <c r="E43" s="39" t="s">
        <v>98</v>
      </c>
      <c r="F43" s="39"/>
      <c r="G43" s="40"/>
      <c r="H43" s="38" t="s">
        <v>98</v>
      </c>
      <c r="I43" s="39"/>
      <c r="J43" s="39"/>
      <c r="K43" s="39"/>
      <c r="L43" s="40"/>
      <c r="M43" s="38"/>
      <c r="N43" s="39"/>
      <c r="O43" s="39"/>
      <c r="P43" s="39" t="s">
        <v>98</v>
      </c>
      <c r="Q43" s="40"/>
      <c r="R43" s="38" t="s">
        <v>98</v>
      </c>
      <c r="S43" s="39"/>
      <c r="T43" s="39"/>
      <c r="U43" s="39"/>
      <c r="V43" s="40"/>
      <c r="W43" s="37"/>
      <c r="X43" s="38"/>
      <c r="Y43" s="39"/>
      <c r="Z43" s="39" t="s">
        <v>143</v>
      </c>
      <c r="AA43" s="40"/>
      <c r="AB43" s="38"/>
      <c r="AC43" s="39"/>
      <c r="AD43" s="39"/>
      <c r="AE43" s="40" t="s">
        <v>98</v>
      </c>
    </row>
    <row r="44" spans="1:31" s="30" customFormat="1" ht="15.75" customHeight="1">
      <c r="A44" s="33"/>
      <c r="B44" s="94" t="s">
        <v>41</v>
      </c>
      <c r="C44" s="38"/>
      <c r="D44" s="39"/>
      <c r="E44" s="39"/>
      <c r="F44" s="39" t="s">
        <v>98</v>
      </c>
      <c r="G44" s="40"/>
      <c r="H44" s="38"/>
      <c r="I44" s="39"/>
      <c r="J44" s="45"/>
      <c r="K44" s="39"/>
      <c r="L44" s="40" t="s">
        <v>98</v>
      </c>
      <c r="M44" s="38"/>
      <c r="N44" s="39"/>
      <c r="O44" s="39"/>
      <c r="P44" s="39" t="s">
        <v>98</v>
      </c>
      <c r="Q44" s="40"/>
      <c r="R44" s="38"/>
      <c r="S44" s="39"/>
      <c r="T44" s="45"/>
      <c r="U44" s="39"/>
      <c r="V44" s="40" t="s">
        <v>98</v>
      </c>
      <c r="W44" s="37"/>
      <c r="X44" s="38"/>
      <c r="Y44" s="39"/>
      <c r="Z44" s="39"/>
      <c r="AA44" s="40" t="s">
        <v>143</v>
      </c>
      <c r="AB44" s="38"/>
      <c r="AC44" s="39"/>
      <c r="AD44" s="39"/>
      <c r="AE44" s="40" t="s">
        <v>98</v>
      </c>
    </row>
    <row r="45" spans="1:31" s="30" customFormat="1" ht="15.75" customHeight="1">
      <c r="A45" s="33"/>
      <c r="B45" s="94" t="s">
        <v>42</v>
      </c>
      <c r="C45" s="38"/>
      <c r="D45" s="39"/>
      <c r="E45" s="39" t="s">
        <v>98</v>
      </c>
      <c r="F45" s="39" t="s">
        <v>98</v>
      </c>
      <c r="G45" s="40"/>
      <c r="H45" s="38" t="s">
        <v>98</v>
      </c>
      <c r="I45" s="39"/>
      <c r="J45" s="45"/>
      <c r="K45" s="39"/>
      <c r="L45" s="40"/>
      <c r="M45" s="38"/>
      <c r="N45" s="39"/>
      <c r="O45" s="39"/>
      <c r="P45" s="39" t="s">
        <v>98</v>
      </c>
      <c r="Q45" s="40"/>
      <c r="R45" s="38" t="s">
        <v>98</v>
      </c>
      <c r="S45" s="39"/>
      <c r="T45" s="45"/>
      <c r="U45" s="39"/>
      <c r="V45" s="40"/>
      <c r="W45" s="37"/>
      <c r="X45" s="38"/>
      <c r="Y45" s="39"/>
      <c r="Z45" s="39" t="s">
        <v>143</v>
      </c>
      <c r="AA45" s="40"/>
      <c r="AB45" s="38"/>
      <c r="AC45" s="39"/>
      <c r="AD45" s="39"/>
      <c r="AE45" s="40" t="s">
        <v>98</v>
      </c>
    </row>
    <row r="46" spans="1:31" s="30" customFormat="1" ht="15.75" customHeight="1">
      <c r="A46" s="33"/>
      <c r="B46" s="94" t="s">
        <v>43</v>
      </c>
      <c r="C46" s="38"/>
      <c r="D46" s="39"/>
      <c r="E46" s="39"/>
      <c r="F46" s="39" t="s">
        <v>98</v>
      </c>
      <c r="G46" s="40"/>
      <c r="H46" s="38"/>
      <c r="I46" s="39" t="s">
        <v>98</v>
      </c>
      <c r="J46" s="39"/>
      <c r="K46" s="39"/>
      <c r="L46" s="40"/>
      <c r="M46" s="38"/>
      <c r="N46" s="39"/>
      <c r="O46" s="39"/>
      <c r="P46" s="39" t="s">
        <v>98</v>
      </c>
      <c r="Q46" s="40"/>
      <c r="R46" s="38"/>
      <c r="S46" s="39" t="s">
        <v>98</v>
      </c>
      <c r="T46" s="39"/>
      <c r="U46" s="39"/>
      <c r="V46" s="40"/>
      <c r="W46" s="37"/>
      <c r="X46" s="38"/>
      <c r="Y46" s="39"/>
      <c r="Z46" s="39"/>
      <c r="AA46" s="40" t="s">
        <v>143</v>
      </c>
      <c r="AB46" s="38"/>
      <c r="AC46" s="39"/>
      <c r="AD46" s="39"/>
      <c r="AE46" s="40" t="s">
        <v>98</v>
      </c>
    </row>
    <row r="47" spans="1:31" s="30" customFormat="1" ht="15.75" customHeight="1">
      <c r="A47" s="33"/>
      <c r="B47" s="94" t="s">
        <v>44</v>
      </c>
      <c r="C47" s="38"/>
      <c r="D47" s="39"/>
      <c r="E47" s="39"/>
      <c r="F47" s="39" t="s">
        <v>98</v>
      </c>
      <c r="G47" s="40"/>
      <c r="H47" s="38" t="s">
        <v>98</v>
      </c>
      <c r="I47" s="39"/>
      <c r="J47" s="39"/>
      <c r="K47" s="39"/>
      <c r="L47" s="40"/>
      <c r="M47" s="38"/>
      <c r="N47" s="39"/>
      <c r="O47" s="39"/>
      <c r="P47" s="39" t="s">
        <v>98</v>
      </c>
      <c r="Q47" s="40"/>
      <c r="R47" s="38" t="s">
        <v>98</v>
      </c>
      <c r="S47" s="39"/>
      <c r="T47" s="39"/>
      <c r="U47" s="39"/>
      <c r="V47" s="40"/>
      <c r="W47" s="37"/>
      <c r="X47" s="38"/>
      <c r="Y47" s="45"/>
      <c r="Z47" s="45"/>
      <c r="AA47" s="40" t="s">
        <v>143</v>
      </c>
      <c r="AB47" s="38"/>
      <c r="AC47" s="39"/>
      <c r="AD47" s="39"/>
      <c r="AE47" s="40" t="s">
        <v>98</v>
      </c>
    </row>
    <row r="48" spans="1:31" s="30" customFormat="1" ht="15.75" customHeight="1">
      <c r="A48" s="33"/>
      <c r="B48" s="94" t="s">
        <v>45</v>
      </c>
      <c r="C48" s="38"/>
      <c r="D48" s="39"/>
      <c r="E48" s="43" t="s">
        <v>98</v>
      </c>
      <c r="F48" s="39"/>
      <c r="G48" s="40"/>
      <c r="H48" s="38"/>
      <c r="I48" s="43" t="s">
        <v>98</v>
      </c>
      <c r="J48" s="39"/>
      <c r="K48" s="39"/>
      <c r="L48" s="40"/>
      <c r="M48" s="38"/>
      <c r="N48" s="39"/>
      <c r="O48" s="39"/>
      <c r="P48" s="43" t="s">
        <v>98</v>
      </c>
      <c r="Q48" s="40"/>
      <c r="R48" s="38"/>
      <c r="S48" s="43" t="s">
        <v>98</v>
      </c>
      <c r="T48" s="39"/>
      <c r="U48" s="39"/>
      <c r="V48" s="40"/>
      <c r="W48" s="37"/>
      <c r="X48" s="38"/>
      <c r="Y48" s="39"/>
      <c r="Z48" s="43" t="s">
        <v>143</v>
      </c>
      <c r="AA48" s="40"/>
      <c r="AB48" s="38"/>
      <c r="AC48" s="39"/>
      <c r="AD48" s="43"/>
      <c r="AE48" s="40" t="s">
        <v>98</v>
      </c>
    </row>
    <row r="49" spans="1:31" s="30" customFormat="1" ht="15.75" customHeight="1">
      <c r="A49" s="33"/>
      <c r="B49" s="94" t="s">
        <v>46</v>
      </c>
      <c r="C49" s="38"/>
      <c r="D49" s="39"/>
      <c r="E49" s="39" t="s">
        <v>98</v>
      </c>
      <c r="F49" s="39"/>
      <c r="G49" s="40"/>
      <c r="H49" s="38"/>
      <c r="I49" s="39" t="s">
        <v>98</v>
      </c>
      <c r="J49" s="39"/>
      <c r="K49" s="39"/>
      <c r="L49" s="40"/>
      <c r="M49" s="38"/>
      <c r="N49" s="39"/>
      <c r="O49" s="39"/>
      <c r="P49" s="39" t="s">
        <v>98</v>
      </c>
      <c r="Q49" s="40"/>
      <c r="R49" s="38"/>
      <c r="S49" s="39" t="s">
        <v>98</v>
      </c>
      <c r="T49" s="39"/>
      <c r="U49" s="39"/>
      <c r="V49" s="40"/>
      <c r="W49" s="37"/>
      <c r="X49" s="38"/>
      <c r="Y49" s="39"/>
      <c r="Z49" s="39" t="s">
        <v>143</v>
      </c>
      <c r="AA49" s="40"/>
      <c r="AB49" s="38"/>
      <c r="AC49" s="39"/>
      <c r="AD49" s="39"/>
      <c r="AE49" s="40" t="s">
        <v>98</v>
      </c>
    </row>
    <row r="50" spans="1:31" s="30" customFormat="1" ht="15.75" customHeight="1" thickBot="1">
      <c r="A50" s="33"/>
      <c r="B50" s="100" t="s">
        <v>47</v>
      </c>
      <c r="C50" s="59"/>
      <c r="D50" s="60"/>
      <c r="E50" s="60" t="s">
        <v>98</v>
      </c>
      <c r="F50" s="60"/>
      <c r="G50" s="61"/>
      <c r="H50" s="59"/>
      <c r="I50" s="60" t="s">
        <v>98</v>
      </c>
      <c r="J50" s="60"/>
      <c r="K50" s="60"/>
      <c r="L50" s="61"/>
      <c r="M50" s="59"/>
      <c r="N50" s="60"/>
      <c r="O50" s="60"/>
      <c r="P50" s="60" t="s">
        <v>98</v>
      </c>
      <c r="Q50" s="61"/>
      <c r="R50" s="59"/>
      <c r="S50" s="60" t="s">
        <v>98</v>
      </c>
      <c r="T50" s="60"/>
      <c r="U50" s="60"/>
      <c r="V50" s="61"/>
      <c r="W50" s="44"/>
      <c r="X50" s="59"/>
      <c r="Y50" s="60"/>
      <c r="Z50" s="60" t="s">
        <v>143</v>
      </c>
      <c r="AA50" s="61"/>
      <c r="AB50" s="59"/>
      <c r="AC50" s="60"/>
      <c r="AD50" s="60"/>
      <c r="AE50" s="61" t="s">
        <v>98</v>
      </c>
    </row>
    <row r="51" spans="1:31" s="70" customFormat="1" ht="15.75" customHeight="1" thickBot="1">
      <c r="A51" s="139"/>
      <c r="B51" s="103" t="s">
        <v>52</v>
      </c>
      <c r="C51" s="62">
        <v>1</v>
      </c>
      <c r="D51" s="63">
        <v>0</v>
      </c>
      <c r="E51" s="63">
        <v>6</v>
      </c>
      <c r="F51" s="63">
        <v>4</v>
      </c>
      <c r="G51" s="64">
        <v>0</v>
      </c>
      <c r="H51" s="62">
        <v>4</v>
      </c>
      <c r="I51" s="63">
        <v>4</v>
      </c>
      <c r="J51" s="63">
        <v>1</v>
      </c>
      <c r="K51" s="63">
        <v>0</v>
      </c>
      <c r="L51" s="64">
        <v>1</v>
      </c>
      <c r="M51" s="62">
        <v>0</v>
      </c>
      <c r="N51" s="63">
        <v>0</v>
      </c>
      <c r="O51" s="63">
        <v>0</v>
      </c>
      <c r="P51" s="63">
        <v>10</v>
      </c>
      <c r="Q51" s="64">
        <v>0</v>
      </c>
      <c r="R51" s="62">
        <v>4</v>
      </c>
      <c r="S51" s="63">
        <v>4</v>
      </c>
      <c r="T51" s="63">
        <v>1</v>
      </c>
      <c r="U51" s="63">
        <v>0</v>
      </c>
      <c r="V51" s="64">
        <v>1</v>
      </c>
      <c r="W51" s="65"/>
      <c r="X51" s="66"/>
      <c r="Y51" s="67"/>
      <c r="Z51" s="68"/>
      <c r="AA51" s="69"/>
      <c r="AB51" s="66"/>
      <c r="AC51" s="67"/>
      <c r="AD51" s="67"/>
      <c r="AE51" s="69"/>
    </row>
    <row r="52" spans="2:31" s="70" customFormat="1" ht="15.75" customHeight="1" thickBot="1">
      <c r="B52" s="103" t="s">
        <v>49</v>
      </c>
      <c r="C52" s="140">
        <v>7</v>
      </c>
      <c r="D52" s="141">
        <v>0</v>
      </c>
      <c r="E52" s="141">
        <v>25</v>
      </c>
      <c r="F52" s="141">
        <v>15</v>
      </c>
      <c r="G52" s="142">
        <v>0</v>
      </c>
      <c r="H52" s="140">
        <v>23</v>
      </c>
      <c r="I52" s="141">
        <v>13</v>
      </c>
      <c r="J52" s="141">
        <v>5</v>
      </c>
      <c r="K52" s="141">
        <v>0</v>
      </c>
      <c r="L52" s="142">
        <v>3</v>
      </c>
      <c r="M52" s="140">
        <v>1</v>
      </c>
      <c r="N52" s="141">
        <v>0</v>
      </c>
      <c r="O52" s="141">
        <v>1</v>
      </c>
      <c r="P52" s="141">
        <v>42</v>
      </c>
      <c r="Q52" s="142">
        <v>0</v>
      </c>
      <c r="R52" s="140">
        <v>22</v>
      </c>
      <c r="S52" s="141">
        <v>13</v>
      </c>
      <c r="T52" s="141">
        <v>5</v>
      </c>
      <c r="U52" s="141">
        <v>0</v>
      </c>
      <c r="V52" s="142">
        <v>4</v>
      </c>
      <c r="W52" s="143"/>
      <c r="X52" s="144"/>
      <c r="Y52" s="145"/>
      <c r="Z52" s="146"/>
      <c r="AA52" s="147"/>
      <c r="AB52" s="144"/>
      <c r="AC52" s="145"/>
      <c r="AD52" s="145"/>
      <c r="AE52" s="147"/>
    </row>
    <row r="53" spans="1:31" s="30" customFormat="1" ht="23.25" customHeight="1">
      <c r="A53" s="70"/>
      <c r="B53" s="71" t="s">
        <v>116</v>
      </c>
      <c r="C53" s="34"/>
      <c r="D53" s="72"/>
      <c r="E53" s="35"/>
      <c r="F53" s="169"/>
      <c r="G53" s="170" t="s">
        <v>98</v>
      </c>
      <c r="H53" s="171" t="s">
        <v>98</v>
      </c>
      <c r="I53" s="172"/>
      <c r="J53" s="173"/>
      <c r="K53" s="169"/>
      <c r="L53" s="170"/>
      <c r="M53" s="171"/>
      <c r="N53" s="172"/>
      <c r="O53" s="169"/>
      <c r="P53" s="169"/>
      <c r="Q53" s="170" t="s">
        <v>98</v>
      </c>
      <c r="R53" s="171" t="s">
        <v>98</v>
      </c>
      <c r="S53" s="172"/>
      <c r="T53" s="173"/>
      <c r="U53" s="35"/>
      <c r="V53" s="36"/>
      <c r="W53" s="73"/>
      <c r="X53" s="74"/>
      <c r="Y53" s="75"/>
      <c r="Z53" s="75"/>
      <c r="AA53" s="76"/>
      <c r="AB53" s="74"/>
      <c r="AC53" s="75"/>
      <c r="AD53" s="75"/>
      <c r="AE53" s="76"/>
    </row>
    <row r="54" spans="1:31" s="30" customFormat="1" ht="23.25" customHeight="1">
      <c r="A54" s="70"/>
      <c r="B54" s="77" t="s">
        <v>117</v>
      </c>
      <c r="C54" s="38"/>
      <c r="D54" s="78"/>
      <c r="E54" s="39"/>
      <c r="F54" s="39"/>
      <c r="G54" s="42" t="s">
        <v>98</v>
      </c>
      <c r="H54" s="41" t="s">
        <v>98</v>
      </c>
      <c r="I54" s="78"/>
      <c r="J54" s="39"/>
      <c r="K54" s="39"/>
      <c r="L54" s="40"/>
      <c r="M54" s="38"/>
      <c r="N54" s="78"/>
      <c r="O54" s="39"/>
      <c r="P54" s="39"/>
      <c r="Q54" s="42" t="s">
        <v>98</v>
      </c>
      <c r="R54" s="41" t="s">
        <v>98</v>
      </c>
      <c r="S54" s="78"/>
      <c r="T54" s="39"/>
      <c r="U54" s="39"/>
      <c r="V54" s="40"/>
      <c r="W54" s="73"/>
      <c r="X54" s="79"/>
      <c r="Y54" s="80"/>
      <c r="Z54" s="81"/>
      <c r="AA54" s="82"/>
      <c r="AB54" s="79"/>
      <c r="AC54" s="80"/>
      <c r="AD54" s="83"/>
      <c r="AE54" s="82"/>
    </row>
    <row r="55" spans="1:31" s="30" customFormat="1" ht="23.25" customHeight="1">
      <c r="A55" s="70"/>
      <c r="B55" s="77" t="s">
        <v>118</v>
      </c>
      <c r="C55" s="38"/>
      <c r="D55" s="78"/>
      <c r="E55" s="39"/>
      <c r="F55" s="39"/>
      <c r="G55" s="42" t="s">
        <v>98</v>
      </c>
      <c r="H55" s="41" t="s">
        <v>98</v>
      </c>
      <c r="I55" s="78"/>
      <c r="J55" s="39"/>
      <c r="K55" s="39"/>
      <c r="L55" s="40"/>
      <c r="M55" s="38"/>
      <c r="N55" s="78"/>
      <c r="O55" s="39"/>
      <c r="P55" s="39"/>
      <c r="Q55" s="42" t="s">
        <v>98</v>
      </c>
      <c r="R55" s="41" t="s">
        <v>98</v>
      </c>
      <c r="S55" s="78"/>
      <c r="T55" s="39"/>
      <c r="U55" s="39"/>
      <c r="V55" s="40"/>
      <c r="W55" s="73"/>
      <c r="X55" s="79"/>
      <c r="Y55" s="80"/>
      <c r="Z55" s="81"/>
      <c r="AA55" s="82"/>
      <c r="AB55" s="79"/>
      <c r="AC55" s="80"/>
      <c r="AD55" s="83"/>
      <c r="AE55" s="82"/>
    </row>
    <row r="56" spans="1:31" s="30" customFormat="1" ht="23.25" customHeight="1" thickBot="1">
      <c r="A56" s="70"/>
      <c r="B56" s="84" t="s">
        <v>119</v>
      </c>
      <c r="C56" s="110"/>
      <c r="D56" s="111"/>
      <c r="E56" s="112"/>
      <c r="F56" s="112"/>
      <c r="G56" s="61" t="s">
        <v>98</v>
      </c>
      <c r="H56" s="59" t="s">
        <v>98</v>
      </c>
      <c r="I56" s="113"/>
      <c r="J56" s="112"/>
      <c r="K56" s="112"/>
      <c r="L56" s="61"/>
      <c r="M56" s="110"/>
      <c r="N56" s="111"/>
      <c r="O56" s="112"/>
      <c r="P56" s="114"/>
      <c r="Q56" s="115" t="s">
        <v>98</v>
      </c>
      <c r="R56" s="59" t="s">
        <v>98</v>
      </c>
      <c r="S56" s="111"/>
      <c r="T56" s="112"/>
      <c r="U56" s="112"/>
      <c r="V56" s="61"/>
      <c r="W56" s="73"/>
      <c r="X56" s="79"/>
      <c r="Y56" s="80"/>
      <c r="Z56" s="81"/>
      <c r="AA56" s="82"/>
      <c r="AB56" s="79"/>
      <c r="AC56" s="80"/>
      <c r="AD56" s="83"/>
      <c r="AE56" s="82"/>
    </row>
    <row r="57" spans="2:31" s="70" customFormat="1" ht="23.25" customHeight="1" thickBot="1">
      <c r="B57" s="85" t="s">
        <v>65</v>
      </c>
      <c r="C57" s="86">
        <v>0</v>
      </c>
      <c r="D57" s="117">
        <v>0</v>
      </c>
      <c r="E57" s="117">
        <v>0</v>
      </c>
      <c r="F57" s="117">
        <v>0</v>
      </c>
      <c r="G57" s="88">
        <v>4</v>
      </c>
      <c r="H57" s="87">
        <v>4</v>
      </c>
      <c r="I57" s="117">
        <v>0</v>
      </c>
      <c r="J57" s="117">
        <v>0</v>
      </c>
      <c r="K57" s="117">
        <v>0</v>
      </c>
      <c r="L57" s="118">
        <v>0</v>
      </c>
      <c r="M57" s="86">
        <v>0</v>
      </c>
      <c r="N57" s="117">
        <v>0</v>
      </c>
      <c r="O57" s="117">
        <v>0</v>
      </c>
      <c r="P57" s="117">
        <v>0</v>
      </c>
      <c r="Q57" s="88">
        <v>4</v>
      </c>
      <c r="R57" s="87">
        <v>4</v>
      </c>
      <c r="S57" s="117">
        <v>0</v>
      </c>
      <c r="T57" s="117">
        <v>0</v>
      </c>
      <c r="U57" s="117">
        <v>0</v>
      </c>
      <c r="V57" s="88">
        <v>0</v>
      </c>
      <c r="W57" s="73"/>
      <c r="X57" s="86"/>
      <c r="Y57" s="87"/>
      <c r="Z57" s="104"/>
      <c r="AA57" s="88"/>
      <c r="AB57" s="86"/>
      <c r="AC57" s="87"/>
      <c r="AD57" s="87"/>
      <c r="AE57" s="88"/>
    </row>
    <row r="58" spans="2:31" s="70" customFormat="1" ht="23.25" customHeight="1" thickBot="1">
      <c r="B58" s="116" t="s">
        <v>57</v>
      </c>
      <c r="C58" s="148">
        <v>7</v>
      </c>
      <c r="D58" s="149">
        <v>0</v>
      </c>
      <c r="E58" s="149">
        <v>25</v>
      </c>
      <c r="F58" s="149">
        <v>15</v>
      </c>
      <c r="G58" s="150">
        <v>4</v>
      </c>
      <c r="H58" s="148">
        <v>27</v>
      </c>
      <c r="I58" s="149">
        <v>13</v>
      </c>
      <c r="J58" s="149">
        <v>5</v>
      </c>
      <c r="K58" s="149">
        <v>0</v>
      </c>
      <c r="L58" s="150">
        <v>3</v>
      </c>
      <c r="M58" s="148">
        <v>1</v>
      </c>
      <c r="N58" s="149">
        <v>0</v>
      </c>
      <c r="O58" s="149">
        <v>1</v>
      </c>
      <c r="P58" s="149">
        <v>42</v>
      </c>
      <c r="Q58" s="150">
        <v>4</v>
      </c>
      <c r="R58" s="148">
        <v>26</v>
      </c>
      <c r="S58" s="149">
        <v>13</v>
      </c>
      <c r="T58" s="149">
        <v>5</v>
      </c>
      <c r="U58" s="149">
        <v>0</v>
      </c>
      <c r="V58" s="150">
        <v>4</v>
      </c>
      <c r="W58" s="143"/>
      <c r="X58" s="151"/>
      <c r="Y58" s="152"/>
      <c r="Z58" s="153"/>
      <c r="AA58" s="154"/>
      <c r="AB58" s="151"/>
      <c r="AC58" s="152"/>
      <c r="AD58" s="152"/>
      <c r="AE58" s="154"/>
    </row>
    <row r="59" spans="1:31" s="30" customFormat="1" ht="23.25" customHeight="1" thickTop="1">
      <c r="A59" s="70"/>
      <c r="B59" s="89" t="s">
        <v>84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105" t="s">
        <v>152</v>
      </c>
      <c r="Y59" s="105"/>
      <c r="Z59" s="107"/>
      <c r="AA59" s="105"/>
      <c r="AB59" s="105"/>
      <c r="AC59" s="105"/>
      <c r="AD59" s="105"/>
      <c r="AE59" s="105"/>
    </row>
    <row r="60" spans="2:31" s="30" customFormat="1" ht="15.75">
      <c r="B60" s="105" t="s">
        <v>127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105" t="s">
        <v>153</v>
      </c>
      <c r="Y60" s="105"/>
      <c r="Z60" s="107"/>
      <c r="AA60" s="105"/>
      <c r="AB60" s="105"/>
      <c r="AC60" s="105"/>
      <c r="AD60" s="105"/>
      <c r="AE60" s="105"/>
    </row>
    <row r="61" spans="2:31" s="30" customFormat="1" ht="13.5">
      <c r="B61" s="89" t="s">
        <v>128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  <c r="X61" s="105" t="s">
        <v>137</v>
      </c>
      <c r="Y61" s="105"/>
      <c r="Z61" s="107"/>
      <c r="AA61" s="105"/>
      <c r="AB61" s="105"/>
      <c r="AC61" s="105"/>
      <c r="AD61" s="105"/>
      <c r="AE61" s="105"/>
    </row>
    <row r="62" spans="2:31" s="30" customFormat="1" ht="13.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6"/>
      <c r="X62" s="105" t="s">
        <v>135</v>
      </c>
      <c r="Y62" s="105"/>
      <c r="Z62" s="107"/>
      <c r="AA62" s="105"/>
      <c r="AB62" s="105"/>
      <c r="AC62" s="105"/>
      <c r="AD62" s="105"/>
      <c r="AE62" s="105"/>
    </row>
    <row r="63" spans="3:31" s="30" customFormat="1" ht="13.5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 t="s">
        <v>138</v>
      </c>
      <c r="Y63" s="91"/>
      <c r="Z63" s="91"/>
      <c r="AA63" s="91"/>
      <c r="AB63" s="91"/>
      <c r="AC63" s="91"/>
      <c r="AD63" s="91"/>
      <c r="AE63" s="108"/>
    </row>
    <row r="64" spans="2:31" ht="13.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109" t="s">
        <v>107</v>
      </c>
      <c r="Y64" s="91"/>
      <c r="Z64" s="91"/>
      <c r="AA64" s="91"/>
      <c r="AB64" s="91"/>
      <c r="AC64" s="91"/>
      <c r="AD64" s="91"/>
      <c r="AE64" s="108"/>
    </row>
    <row r="65" spans="2:31" ht="13.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108"/>
    </row>
  </sheetData>
  <sheetProtection/>
  <mergeCells count="17">
    <mergeCell ref="AD5:AD6"/>
    <mergeCell ref="AB4:AE4"/>
    <mergeCell ref="AE5:AE6"/>
    <mergeCell ref="X5:X6"/>
    <mergeCell ref="Y5:Y6"/>
    <mergeCell ref="AB5:AB6"/>
    <mergeCell ref="AC5:AC6"/>
    <mergeCell ref="B4:B6"/>
    <mergeCell ref="H5:L5"/>
    <mergeCell ref="C4:L4"/>
    <mergeCell ref="X4:AA4"/>
    <mergeCell ref="Z5:Z6"/>
    <mergeCell ref="R5:V5"/>
    <mergeCell ref="M5:Q5"/>
    <mergeCell ref="AA5:AA6"/>
    <mergeCell ref="C5:G5"/>
    <mergeCell ref="M4:V4"/>
  </mergeCells>
  <printOptions/>
  <pageMargins left="0.5905511811023623" right="0.5905511811023623" top="0.7086614173228347" bottom="0.5905511811023623" header="0.5118110236220472" footer="0.3937007874015748"/>
  <pageSetup horizontalDpi="600" verticalDpi="600" orientation="landscape" paperSize="9" scale="85" r:id="rId1"/>
  <rowBreaks count="1" manualBreakCount="1">
    <brk id="40" min="1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V53"/>
  <sheetViews>
    <sheetView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J52" sqref="AJ52"/>
    </sheetView>
  </sheetViews>
  <sheetFormatPr defaultColWidth="8.796875" defaultRowHeight="14.25"/>
  <cols>
    <col min="1" max="1" width="6.59765625" style="15" customWidth="1"/>
    <col min="2" max="2" width="14.5" style="15" customWidth="1"/>
    <col min="3" max="17" width="8.5" style="15" customWidth="1"/>
    <col min="18" max="18" width="8.69921875" style="15" customWidth="1"/>
    <col min="19" max="16384" width="9" style="15" customWidth="1"/>
  </cols>
  <sheetData>
    <row r="2" spans="2:9" ht="17.25">
      <c r="B2" s="138" t="s">
        <v>123</v>
      </c>
      <c r="F2" s="319"/>
      <c r="G2" s="319"/>
      <c r="H2" s="319"/>
      <c r="I2" s="319"/>
    </row>
    <row r="3" spans="6:18" ht="18" customHeight="1" thickBot="1">
      <c r="F3" s="319"/>
      <c r="G3" s="319"/>
      <c r="H3" s="319"/>
      <c r="I3" s="319"/>
      <c r="O3" s="15" t="s">
        <v>148</v>
      </c>
      <c r="R3" s="320" t="s">
        <v>139</v>
      </c>
    </row>
    <row r="4" spans="2:19" s="1" customFormat="1" ht="17.25" customHeight="1">
      <c r="B4" s="417" t="s">
        <v>4</v>
      </c>
      <c r="C4" s="427" t="s">
        <v>129</v>
      </c>
      <c r="D4" s="426"/>
      <c r="E4" s="426"/>
      <c r="F4" s="426"/>
      <c r="G4" s="428"/>
      <c r="H4" s="426" t="s">
        <v>130</v>
      </c>
      <c r="I4" s="426"/>
      <c r="J4" s="426"/>
      <c r="K4" s="426"/>
      <c r="L4" s="426"/>
      <c r="M4" s="419" t="s">
        <v>2</v>
      </c>
      <c r="N4" s="420"/>
      <c r="O4" s="420"/>
      <c r="P4" s="421"/>
      <c r="Q4" s="422" t="s">
        <v>67</v>
      </c>
      <c r="R4" s="424" t="s">
        <v>85</v>
      </c>
      <c r="S4" s="1" t="s">
        <v>100</v>
      </c>
    </row>
    <row r="5" spans="1:19" s="1" customFormat="1" ht="26.25" customHeight="1" thickBot="1">
      <c r="A5" s="321"/>
      <c r="B5" s="418"/>
      <c r="C5" s="276" t="s">
        <v>58</v>
      </c>
      <c r="D5" s="322" t="s">
        <v>54</v>
      </c>
      <c r="E5" s="322" t="s">
        <v>55</v>
      </c>
      <c r="F5" s="322" t="s">
        <v>49</v>
      </c>
      <c r="G5" s="323" t="s">
        <v>67</v>
      </c>
      <c r="H5" s="277" t="s">
        <v>58</v>
      </c>
      <c r="I5" s="322" t="s">
        <v>54</v>
      </c>
      <c r="J5" s="322" t="s">
        <v>55</v>
      </c>
      <c r="K5" s="322" t="s">
        <v>49</v>
      </c>
      <c r="L5" s="324" t="s">
        <v>67</v>
      </c>
      <c r="M5" s="276" t="s">
        <v>58</v>
      </c>
      <c r="N5" s="322" t="s">
        <v>54</v>
      </c>
      <c r="O5" s="322" t="s">
        <v>55</v>
      </c>
      <c r="P5" s="323" t="s">
        <v>49</v>
      </c>
      <c r="Q5" s="423"/>
      <c r="R5" s="425"/>
      <c r="S5" s="325" t="s">
        <v>101</v>
      </c>
    </row>
    <row r="6" spans="1:22" ht="14.25">
      <c r="A6" s="326"/>
      <c r="B6" s="327" t="s">
        <v>5</v>
      </c>
      <c r="C6" s="328">
        <v>0</v>
      </c>
      <c r="D6" s="329">
        <v>98</v>
      </c>
      <c r="E6" s="329">
        <v>2131</v>
      </c>
      <c r="F6" s="329">
        <f>SUM(C6:E6)</f>
        <v>2229</v>
      </c>
      <c r="G6" s="330">
        <v>0</v>
      </c>
      <c r="H6" s="331">
        <v>0</v>
      </c>
      <c r="I6" s="329">
        <v>0</v>
      </c>
      <c r="J6" s="329">
        <v>5828</v>
      </c>
      <c r="K6" s="329">
        <f>SUM(H6:J6)</f>
        <v>5828</v>
      </c>
      <c r="L6" s="332">
        <v>0</v>
      </c>
      <c r="M6" s="328">
        <f>C6+H6</f>
        <v>0</v>
      </c>
      <c r="N6" s="329">
        <f>D6+I6</f>
        <v>98</v>
      </c>
      <c r="O6" s="329">
        <f>E6+J6</f>
        <v>7959</v>
      </c>
      <c r="P6" s="330">
        <f>SUM(M6:O6)</f>
        <v>8057</v>
      </c>
      <c r="Q6" s="333">
        <f>G6+L6</f>
        <v>0</v>
      </c>
      <c r="R6" s="334">
        <f>SUM(P6:Q6)</f>
        <v>8057</v>
      </c>
      <c r="S6" s="335">
        <f>IF(R6-'第2編第3章　４し尿処理の状況'!J6=0,"","ｴﾗｰ")</f>
      </c>
      <c r="T6" s="15">
        <v>0</v>
      </c>
      <c r="U6" s="15">
        <v>162</v>
      </c>
      <c r="V6" s="15">
        <v>1447</v>
      </c>
    </row>
    <row r="7" spans="1:22" ht="14.25">
      <c r="A7" s="326"/>
      <c r="B7" s="336" t="s">
        <v>6</v>
      </c>
      <c r="C7" s="337">
        <v>0</v>
      </c>
      <c r="D7" s="338">
        <v>23055</v>
      </c>
      <c r="E7" s="338">
        <v>0</v>
      </c>
      <c r="F7" s="338">
        <f aca="true" t="shared" si="0" ref="F7:F39">SUM(C7:E7)</f>
        <v>23055</v>
      </c>
      <c r="G7" s="339">
        <v>0</v>
      </c>
      <c r="H7" s="340">
        <v>0</v>
      </c>
      <c r="I7" s="338">
        <v>177</v>
      </c>
      <c r="J7" s="338">
        <v>19409</v>
      </c>
      <c r="K7" s="338">
        <f>SUM(H7:J7)</f>
        <v>19586</v>
      </c>
      <c r="L7" s="341">
        <v>0</v>
      </c>
      <c r="M7" s="337">
        <f aca="true" t="shared" si="1" ref="M7:M51">C7+H7</f>
        <v>0</v>
      </c>
      <c r="N7" s="338">
        <f aca="true" t="shared" si="2" ref="N7:N51">D7+I7</f>
        <v>23232</v>
      </c>
      <c r="O7" s="338">
        <f aca="true" t="shared" si="3" ref="O7:O51">E7+J7</f>
        <v>19409</v>
      </c>
      <c r="P7" s="339">
        <f aca="true" t="shared" si="4" ref="P7:P51">SUM(M7:O7)</f>
        <v>42641</v>
      </c>
      <c r="Q7" s="342">
        <f aca="true" t="shared" si="5" ref="Q7:Q38">G7+L7</f>
        <v>0</v>
      </c>
      <c r="R7" s="343">
        <f aca="true" t="shared" si="6" ref="R7:R51">SUM(P7:Q7)</f>
        <v>42641</v>
      </c>
      <c r="S7" s="335">
        <f>IF(R7-'第2編第3章　４し尿処理の状況'!J9=0,"","ｴﾗｰ")</f>
      </c>
      <c r="T7" s="15">
        <v>0</v>
      </c>
      <c r="U7" s="15">
        <v>27925</v>
      </c>
      <c r="V7" s="15">
        <v>0</v>
      </c>
    </row>
    <row r="8" spans="1:22" ht="14.25">
      <c r="A8" s="326"/>
      <c r="B8" s="336" t="s">
        <v>7</v>
      </c>
      <c r="C8" s="337">
        <v>0</v>
      </c>
      <c r="D8" s="338">
        <v>0</v>
      </c>
      <c r="E8" s="338">
        <v>16377</v>
      </c>
      <c r="F8" s="338">
        <f t="shared" si="0"/>
        <v>16377</v>
      </c>
      <c r="G8" s="339">
        <v>0</v>
      </c>
      <c r="H8" s="340">
        <v>0</v>
      </c>
      <c r="I8" s="338">
        <v>0</v>
      </c>
      <c r="J8" s="338">
        <v>6096</v>
      </c>
      <c r="K8" s="338">
        <f aca="true" t="shared" si="7" ref="K8:K51">SUM(H8:J8)</f>
        <v>6096</v>
      </c>
      <c r="L8" s="341">
        <v>0</v>
      </c>
      <c r="M8" s="337">
        <f t="shared" si="1"/>
        <v>0</v>
      </c>
      <c r="N8" s="338">
        <f>D8+I8</f>
        <v>0</v>
      </c>
      <c r="O8" s="338">
        <f t="shared" si="3"/>
        <v>22473</v>
      </c>
      <c r="P8" s="339">
        <f t="shared" si="4"/>
        <v>22473</v>
      </c>
      <c r="Q8" s="342">
        <f t="shared" si="5"/>
        <v>0</v>
      </c>
      <c r="R8" s="343">
        <f t="shared" si="6"/>
        <v>22473</v>
      </c>
      <c r="S8" s="335">
        <f>IF(R8-'第2編第3章　４し尿処理の状況'!J12=0,"","ｴﾗｰ")</f>
      </c>
      <c r="T8" s="15">
        <v>0</v>
      </c>
      <c r="U8" s="15">
        <v>0</v>
      </c>
      <c r="V8" s="15">
        <v>19540</v>
      </c>
    </row>
    <row r="9" spans="1:22" ht="14.25">
      <c r="A9" s="326"/>
      <c r="B9" s="336" t="s">
        <v>8</v>
      </c>
      <c r="C9" s="337">
        <v>0</v>
      </c>
      <c r="D9" s="338">
        <v>357</v>
      </c>
      <c r="E9" s="338">
        <v>0</v>
      </c>
      <c r="F9" s="338">
        <f t="shared" si="0"/>
        <v>357</v>
      </c>
      <c r="G9" s="339">
        <v>0</v>
      </c>
      <c r="H9" s="340">
        <v>0</v>
      </c>
      <c r="I9" s="338">
        <v>0</v>
      </c>
      <c r="J9" s="338">
        <v>174</v>
      </c>
      <c r="K9" s="338">
        <f t="shared" si="7"/>
        <v>174</v>
      </c>
      <c r="L9" s="341">
        <v>0</v>
      </c>
      <c r="M9" s="337">
        <f t="shared" si="1"/>
        <v>0</v>
      </c>
      <c r="N9" s="338">
        <f t="shared" si="2"/>
        <v>357</v>
      </c>
      <c r="O9" s="338">
        <f t="shared" si="3"/>
        <v>174</v>
      </c>
      <c r="P9" s="339">
        <f t="shared" si="4"/>
        <v>531</v>
      </c>
      <c r="Q9" s="342">
        <f t="shared" si="5"/>
        <v>0</v>
      </c>
      <c r="R9" s="343">
        <f>SUM(P9:Q9)</f>
        <v>531</v>
      </c>
      <c r="S9" s="335">
        <f>IF(R9-'第2編第3章　４し尿処理の状況'!J15=0,"","ｴﾗｰ")</f>
      </c>
      <c r="T9" s="15">
        <v>0</v>
      </c>
      <c r="U9" s="15">
        <v>397</v>
      </c>
      <c r="V9" s="15">
        <v>0</v>
      </c>
    </row>
    <row r="10" spans="1:22" ht="14.25">
      <c r="A10" s="326"/>
      <c r="B10" s="336" t="s">
        <v>9</v>
      </c>
      <c r="C10" s="337">
        <v>382</v>
      </c>
      <c r="D10" s="338">
        <v>0</v>
      </c>
      <c r="E10" s="338">
        <v>0</v>
      </c>
      <c r="F10" s="338">
        <f t="shared" si="0"/>
        <v>382</v>
      </c>
      <c r="G10" s="339">
        <v>0</v>
      </c>
      <c r="H10" s="340">
        <v>130</v>
      </c>
      <c r="I10" s="338">
        <v>0</v>
      </c>
      <c r="J10" s="338">
        <v>0</v>
      </c>
      <c r="K10" s="338">
        <f t="shared" si="7"/>
        <v>130</v>
      </c>
      <c r="L10" s="341">
        <v>0</v>
      </c>
      <c r="M10" s="337">
        <f t="shared" si="1"/>
        <v>512</v>
      </c>
      <c r="N10" s="338">
        <f t="shared" si="2"/>
        <v>0</v>
      </c>
      <c r="O10" s="338">
        <f t="shared" si="3"/>
        <v>0</v>
      </c>
      <c r="P10" s="339">
        <f t="shared" si="4"/>
        <v>512</v>
      </c>
      <c r="Q10" s="342">
        <f t="shared" si="5"/>
        <v>0</v>
      </c>
      <c r="R10" s="343">
        <f t="shared" si="6"/>
        <v>512</v>
      </c>
      <c r="S10" s="335">
        <f>IF(R10-'第2編第3章　４し尿処理の状況'!J18=0,"","ｴﾗｰ")</f>
      </c>
      <c r="T10" s="15">
        <v>353</v>
      </c>
      <c r="U10" s="15">
        <v>0</v>
      </c>
      <c r="V10" s="15">
        <v>0</v>
      </c>
    </row>
    <row r="11" spans="1:22" ht="14.25">
      <c r="A11" s="326"/>
      <c r="B11" s="336" t="s">
        <v>10</v>
      </c>
      <c r="C11" s="337">
        <v>0</v>
      </c>
      <c r="D11" s="338">
        <v>687</v>
      </c>
      <c r="E11" s="338">
        <v>0</v>
      </c>
      <c r="F11" s="338">
        <f t="shared" si="0"/>
        <v>687</v>
      </c>
      <c r="G11" s="339">
        <v>0</v>
      </c>
      <c r="H11" s="340">
        <v>0</v>
      </c>
      <c r="I11" s="338">
        <v>0</v>
      </c>
      <c r="J11" s="338">
        <v>1295</v>
      </c>
      <c r="K11" s="338">
        <f t="shared" si="7"/>
        <v>1295</v>
      </c>
      <c r="L11" s="341">
        <v>0</v>
      </c>
      <c r="M11" s="337">
        <f t="shared" si="1"/>
        <v>0</v>
      </c>
      <c r="N11" s="338">
        <f t="shared" si="2"/>
        <v>687</v>
      </c>
      <c r="O11" s="338">
        <f t="shared" si="3"/>
        <v>1295</v>
      </c>
      <c r="P11" s="339">
        <f t="shared" si="4"/>
        <v>1982</v>
      </c>
      <c r="Q11" s="342">
        <f t="shared" si="5"/>
        <v>0</v>
      </c>
      <c r="R11" s="343">
        <f t="shared" si="6"/>
        <v>1982</v>
      </c>
      <c r="S11" s="335">
        <f>IF(R11-'第2編第3章　４し尿処理の状況'!J21=0,"","ｴﾗｰ")</f>
      </c>
      <c r="T11" s="15">
        <v>0</v>
      </c>
      <c r="U11" s="15">
        <v>845</v>
      </c>
      <c r="V11" s="15">
        <v>0</v>
      </c>
    </row>
    <row r="12" spans="1:22" ht="14.25">
      <c r="A12" s="326"/>
      <c r="B12" s="336" t="s">
        <v>11</v>
      </c>
      <c r="C12" s="337">
        <v>0</v>
      </c>
      <c r="D12" s="338">
        <v>0</v>
      </c>
      <c r="E12" s="338">
        <v>2292</v>
      </c>
      <c r="F12" s="338">
        <f t="shared" si="0"/>
        <v>2292</v>
      </c>
      <c r="G12" s="339">
        <v>0</v>
      </c>
      <c r="H12" s="340">
        <v>0</v>
      </c>
      <c r="I12" s="338">
        <v>0</v>
      </c>
      <c r="J12" s="338">
        <v>5326</v>
      </c>
      <c r="K12" s="338">
        <f t="shared" si="7"/>
        <v>5326</v>
      </c>
      <c r="L12" s="341">
        <v>0</v>
      </c>
      <c r="M12" s="337">
        <f t="shared" si="1"/>
        <v>0</v>
      </c>
      <c r="N12" s="338">
        <f t="shared" si="2"/>
        <v>0</v>
      </c>
      <c r="O12" s="338">
        <f t="shared" si="3"/>
        <v>7618</v>
      </c>
      <c r="P12" s="339">
        <f t="shared" si="4"/>
        <v>7618</v>
      </c>
      <c r="Q12" s="342">
        <f t="shared" si="5"/>
        <v>0</v>
      </c>
      <c r="R12" s="343">
        <f t="shared" si="6"/>
        <v>7618</v>
      </c>
      <c r="S12" s="335">
        <f>IF(R12-'第2編第3章　４し尿処理の状況'!J24=0,"","ｴﾗｰ")</f>
      </c>
      <c r="T12" s="15">
        <v>0</v>
      </c>
      <c r="U12" s="15">
        <v>0</v>
      </c>
      <c r="V12" s="15">
        <v>5499</v>
      </c>
    </row>
    <row r="13" spans="1:22" ht="14.25">
      <c r="A13" s="326"/>
      <c r="B13" s="336" t="s">
        <v>12</v>
      </c>
      <c r="C13" s="337">
        <v>0</v>
      </c>
      <c r="D13" s="338">
        <v>5687</v>
      </c>
      <c r="E13" s="338">
        <v>0</v>
      </c>
      <c r="F13" s="338">
        <f t="shared" si="0"/>
        <v>5687</v>
      </c>
      <c r="G13" s="339">
        <v>0</v>
      </c>
      <c r="H13" s="340">
        <v>0</v>
      </c>
      <c r="I13" s="338">
        <v>0</v>
      </c>
      <c r="J13" s="338">
        <v>4755</v>
      </c>
      <c r="K13" s="338">
        <f t="shared" si="7"/>
        <v>4755</v>
      </c>
      <c r="L13" s="341">
        <v>0</v>
      </c>
      <c r="M13" s="337">
        <f t="shared" si="1"/>
        <v>0</v>
      </c>
      <c r="N13" s="338">
        <f t="shared" si="2"/>
        <v>5687</v>
      </c>
      <c r="O13" s="338">
        <f t="shared" si="3"/>
        <v>4755</v>
      </c>
      <c r="P13" s="339">
        <f t="shared" si="4"/>
        <v>10442</v>
      </c>
      <c r="Q13" s="342">
        <f t="shared" si="5"/>
        <v>0</v>
      </c>
      <c r="R13" s="343">
        <f t="shared" si="6"/>
        <v>10442</v>
      </c>
      <c r="S13" s="335">
        <f>IF(R13-'第2編第3章　４し尿処理の状況'!J27=0,"","ｴﾗｰ")</f>
      </c>
      <c r="T13" s="15">
        <v>0</v>
      </c>
      <c r="U13" s="15">
        <v>7777</v>
      </c>
      <c r="V13" s="15">
        <v>0</v>
      </c>
    </row>
    <row r="14" spans="1:22" ht="14.25">
      <c r="A14" s="326"/>
      <c r="B14" s="336" t="s">
        <v>13</v>
      </c>
      <c r="C14" s="337">
        <v>0</v>
      </c>
      <c r="D14" s="338">
        <v>0</v>
      </c>
      <c r="E14" s="338">
        <v>19412</v>
      </c>
      <c r="F14" s="338">
        <f t="shared" si="0"/>
        <v>19412</v>
      </c>
      <c r="G14" s="339">
        <v>0</v>
      </c>
      <c r="H14" s="340">
        <v>0</v>
      </c>
      <c r="I14" s="338">
        <v>0</v>
      </c>
      <c r="J14" s="338">
        <v>14653</v>
      </c>
      <c r="K14" s="338">
        <f t="shared" si="7"/>
        <v>14653</v>
      </c>
      <c r="L14" s="341">
        <v>0</v>
      </c>
      <c r="M14" s="337">
        <f t="shared" si="1"/>
        <v>0</v>
      </c>
      <c r="N14" s="338">
        <f t="shared" si="2"/>
        <v>0</v>
      </c>
      <c r="O14" s="338">
        <f t="shared" si="3"/>
        <v>34065</v>
      </c>
      <c r="P14" s="339">
        <f t="shared" si="4"/>
        <v>34065</v>
      </c>
      <c r="Q14" s="342">
        <f t="shared" si="5"/>
        <v>0</v>
      </c>
      <c r="R14" s="343">
        <f t="shared" si="6"/>
        <v>34065</v>
      </c>
      <c r="S14" s="335">
        <f>IF(R14-'第2編第3章　４し尿処理の状況'!J30=0,"","ｴﾗｰ")</f>
      </c>
      <c r="T14" s="15">
        <v>0</v>
      </c>
      <c r="U14" s="15">
        <v>0</v>
      </c>
      <c r="V14" s="15">
        <v>22508</v>
      </c>
    </row>
    <row r="15" spans="1:22" ht="14.25">
      <c r="A15" s="326"/>
      <c r="B15" s="336" t="s">
        <v>14</v>
      </c>
      <c r="C15" s="337">
        <v>0</v>
      </c>
      <c r="D15" s="338">
        <v>0</v>
      </c>
      <c r="E15" s="338">
        <v>132</v>
      </c>
      <c r="F15" s="338">
        <f t="shared" si="0"/>
        <v>132</v>
      </c>
      <c r="G15" s="339">
        <v>0</v>
      </c>
      <c r="H15" s="340">
        <v>0</v>
      </c>
      <c r="I15" s="338">
        <v>0</v>
      </c>
      <c r="J15" s="338">
        <v>61</v>
      </c>
      <c r="K15" s="338">
        <f t="shared" si="7"/>
        <v>61</v>
      </c>
      <c r="L15" s="341">
        <v>0</v>
      </c>
      <c r="M15" s="337">
        <f t="shared" si="1"/>
        <v>0</v>
      </c>
      <c r="N15" s="338">
        <f t="shared" si="2"/>
        <v>0</v>
      </c>
      <c r="O15" s="338">
        <f t="shared" si="3"/>
        <v>193</v>
      </c>
      <c r="P15" s="339">
        <f t="shared" si="4"/>
        <v>193</v>
      </c>
      <c r="Q15" s="342">
        <f t="shared" si="5"/>
        <v>0</v>
      </c>
      <c r="R15" s="343">
        <f t="shared" si="6"/>
        <v>193</v>
      </c>
      <c r="S15" s="335">
        <f>IF(R15-'第2編第3章　４し尿処理の状況'!J33=0,"","ｴﾗｰ")</f>
      </c>
      <c r="T15" s="15">
        <v>0</v>
      </c>
      <c r="U15" s="15">
        <v>0</v>
      </c>
      <c r="V15" s="15">
        <v>70</v>
      </c>
    </row>
    <row r="16" spans="1:22" ht="14.25">
      <c r="A16" s="326"/>
      <c r="B16" s="336" t="s">
        <v>15</v>
      </c>
      <c r="C16" s="337">
        <v>1932</v>
      </c>
      <c r="D16" s="338">
        <v>0</v>
      </c>
      <c r="E16" s="338">
        <v>679</v>
      </c>
      <c r="F16" s="338">
        <f t="shared" si="0"/>
        <v>2611</v>
      </c>
      <c r="G16" s="339">
        <v>0</v>
      </c>
      <c r="H16" s="340">
        <v>0</v>
      </c>
      <c r="I16" s="338">
        <v>0</v>
      </c>
      <c r="J16" s="338">
        <v>11549</v>
      </c>
      <c r="K16" s="338">
        <f t="shared" si="7"/>
        <v>11549</v>
      </c>
      <c r="L16" s="341">
        <v>0</v>
      </c>
      <c r="M16" s="337">
        <f t="shared" si="1"/>
        <v>1932</v>
      </c>
      <c r="N16" s="338">
        <f t="shared" si="2"/>
        <v>0</v>
      </c>
      <c r="O16" s="338">
        <f t="shared" si="3"/>
        <v>12228</v>
      </c>
      <c r="P16" s="339">
        <f t="shared" si="4"/>
        <v>14160</v>
      </c>
      <c r="Q16" s="342">
        <f t="shared" si="5"/>
        <v>0</v>
      </c>
      <c r="R16" s="343">
        <f t="shared" si="6"/>
        <v>14160</v>
      </c>
      <c r="S16" s="335">
        <f>IF(R16-'第2編第3章　４し尿処理の状況'!J36=0,"","ｴﾗｰ")</f>
      </c>
      <c r="T16" s="15">
        <v>3003</v>
      </c>
      <c r="U16" s="15">
        <v>0</v>
      </c>
      <c r="V16" s="15">
        <v>604</v>
      </c>
    </row>
    <row r="17" spans="1:22" ht="14.25">
      <c r="A17" s="326"/>
      <c r="B17" s="336" t="s">
        <v>16</v>
      </c>
      <c r="C17" s="337">
        <v>3321</v>
      </c>
      <c r="D17" s="338">
        <v>0</v>
      </c>
      <c r="E17" s="338">
        <v>0</v>
      </c>
      <c r="F17" s="338">
        <f t="shared" si="0"/>
        <v>3321</v>
      </c>
      <c r="G17" s="339">
        <v>0</v>
      </c>
      <c r="H17" s="340">
        <v>0</v>
      </c>
      <c r="I17" s="338">
        <v>0</v>
      </c>
      <c r="J17" s="338">
        <v>1273</v>
      </c>
      <c r="K17" s="338">
        <f t="shared" si="7"/>
        <v>1273</v>
      </c>
      <c r="L17" s="341">
        <v>0</v>
      </c>
      <c r="M17" s="337">
        <f t="shared" si="1"/>
        <v>3321</v>
      </c>
      <c r="N17" s="338">
        <f t="shared" si="2"/>
        <v>0</v>
      </c>
      <c r="O17" s="338">
        <f t="shared" si="3"/>
        <v>1273</v>
      </c>
      <c r="P17" s="339">
        <f t="shared" si="4"/>
        <v>4594</v>
      </c>
      <c r="Q17" s="342">
        <f t="shared" si="5"/>
        <v>0</v>
      </c>
      <c r="R17" s="343">
        <f t="shared" si="6"/>
        <v>4594</v>
      </c>
      <c r="S17" s="335">
        <f>IF(R17-'第2編第3章　４し尿処理の状況'!J39=0,"","ｴﾗｰ")</f>
      </c>
      <c r="T17" s="15">
        <v>4212</v>
      </c>
      <c r="U17" s="15">
        <v>0</v>
      </c>
      <c r="V17" s="15">
        <v>0</v>
      </c>
    </row>
    <row r="18" spans="1:22" ht="14.25">
      <c r="A18" s="326"/>
      <c r="B18" s="336" t="s">
        <v>17</v>
      </c>
      <c r="C18" s="337">
        <v>15786</v>
      </c>
      <c r="D18" s="338">
        <v>0</v>
      </c>
      <c r="E18" s="338">
        <v>0</v>
      </c>
      <c r="F18" s="338">
        <f t="shared" si="0"/>
        <v>15786</v>
      </c>
      <c r="G18" s="339">
        <v>0</v>
      </c>
      <c r="H18" s="340">
        <v>0</v>
      </c>
      <c r="I18" s="338">
        <v>0</v>
      </c>
      <c r="J18" s="338">
        <v>15210</v>
      </c>
      <c r="K18" s="338">
        <f t="shared" si="7"/>
        <v>15210</v>
      </c>
      <c r="L18" s="341">
        <v>0</v>
      </c>
      <c r="M18" s="337">
        <f t="shared" si="1"/>
        <v>15786</v>
      </c>
      <c r="N18" s="338">
        <f t="shared" si="2"/>
        <v>0</v>
      </c>
      <c r="O18" s="338">
        <f t="shared" si="3"/>
        <v>15210</v>
      </c>
      <c r="P18" s="339">
        <f t="shared" si="4"/>
        <v>30996</v>
      </c>
      <c r="Q18" s="342">
        <f t="shared" si="5"/>
        <v>0</v>
      </c>
      <c r="R18" s="343">
        <f t="shared" si="6"/>
        <v>30996</v>
      </c>
      <c r="S18" s="335">
        <f>IF(R18-'第2編第3章　４し尿処理の状況'!J42=0,"","ｴﾗｰ")</f>
      </c>
      <c r="T18" s="15">
        <v>0</v>
      </c>
      <c r="U18" s="15">
        <v>15891</v>
      </c>
      <c r="V18" s="15">
        <v>0</v>
      </c>
    </row>
    <row r="19" spans="1:22" ht="14.25">
      <c r="A19" s="326"/>
      <c r="B19" s="336" t="s">
        <v>18</v>
      </c>
      <c r="C19" s="337">
        <v>0</v>
      </c>
      <c r="D19" s="338">
        <v>0</v>
      </c>
      <c r="E19" s="338">
        <v>39784</v>
      </c>
      <c r="F19" s="338">
        <f t="shared" si="0"/>
        <v>39784</v>
      </c>
      <c r="G19" s="339">
        <v>0</v>
      </c>
      <c r="H19" s="340">
        <v>0</v>
      </c>
      <c r="I19" s="338">
        <v>0</v>
      </c>
      <c r="J19" s="338">
        <v>38270</v>
      </c>
      <c r="K19" s="338">
        <f t="shared" si="7"/>
        <v>38270</v>
      </c>
      <c r="L19" s="341">
        <v>0</v>
      </c>
      <c r="M19" s="337">
        <f t="shared" si="1"/>
        <v>0</v>
      </c>
      <c r="N19" s="338">
        <f t="shared" si="2"/>
        <v>0</v>
      </c>
      <c r="O19" s="338">
        <f>E19+J19</f>
        <v>78054</v>
      </c>
      <c r="P19" s="339">
        <f t="shared" si="4"/>
        <v>78054</v>
      </c>
      <c r="Q19" s="342">
        <f t="shared" si="5"/>
        <v>0</v>
      </c>
      <c r="R19" s="343">
        <f t="shared" si="6"/>
        <v>78054</v>
      </c>
      <c r="S19" s="335">
        <f>IF(R19-'第2編第3章　４し尿処理の状況'!J45=0,"","ｴﾗｰ")</f>
      </c>
      <c r="T19" s="15">
        <v>0</v>
      </c>
      <c r="U19" s="15">
        <v>0</v>
      </c>
      <c r="V19" s="15">
        <v>46204</v>
      </c>
    </row>
    <row r="20" spans="1:22" ht="14.25">
      <c r="A20" s="326"/>
      <c r="B20" s="336" t="s">
        <v>19</v>
      </c>
      <c r="C20" s="337">
        <v>0</v>
      </c>
      <c r="D20" s="338">
        <v>7924</v>
      </c>
      <c r="E20" s="338">
        <v>0</v>
      </c>
      <c r="F20" s="338">
        <f t="shared" si="0"/>
        <v>7924</v>
      </c>
      <c r="G20" s="339">
        <v>0</v>
      </c>
      <c r="H20" s="340">
        <v>0</v>
      </c>
      <c r="I20" s="338">
        <v>0</v>
      </c>
      <c r="J20" s="338">
        <v>10231</v>
      </c>
      <c r="K20" s="338">
        <f t="shared" si="7"/>
        <v>10231</v>
      </c>
      <c r="L20" s="341">
        <v>0</v>
      </c>
      <c r="M20" s="337">
        <f t="shared" si="1"/>
        <v>0</v>
      </c>
      <c r="N20" s="338">
        <f t="shared" si="2"/>
        <v>7924</v>
      </c>
      <c r="O20" s="338">
        <f t="shared" si="3"/>
        <v>10231</v>
      </c>
      <c r="P20" s="339">
        <f t="shared" si="4"/>
        <v>18155</v>
      </c>
      <c r="Q20" s="342">
        <f t="shared" si="5"/>
        <v>0</v>
      </c>
      <c r="R20" s="343">
        <f t="shared" si="6"/>
        <v>18155</v>
      </c>
      <c r="S20" s="335">
        <f>IF(R20-'第2編第3章　４し尿処理の状況'!J48=0,"","ｴﾗｰ")</f>
      </c>
      <c r="T20" s="15">
        <v>0</v>
      </c>
      <c r="U20" s="15">
        <v>11401</v>
      </c>
      <c r="V20" s="15">
        <v>0</v>
      </c>
    </row>
    <row r="21" spans="1:22" ht="14.25">
      <c r="A21" s="326"/>
      <c r="B21" s="336" t="s">
        <v>20</v>
      </c>
      <c r="C21" s="337">
        <v>0</v>
      </c>
      <c r="D21" s="338">
        <v>996</v>
      </c>
      <c r="E21" s="338">
        <v>0</v>
      </c>
      <c r="F21" s="338">
        <f t="shared" si="0"/>
        <v>996</v>
      </c>
      <c r="G21" s="339">
        <v>0</v>
      </c>
      <c r="H21" s="340">
        <v>0</v>
      </c>
      <c r="I21" s="338">
        <v>0</v>
      </c>
      <c r="J21" s="338">
        <v>1322</v>
      </c>
      <c r="K21" s="338">
        <f t="shared" si="7"/>
        <v>1322</v>
      </c>
      <c r="L21" s="341">
        <v>0</v>
      </c>
      <c r="M21" s="337">
        <f t="shared" si="1"/>
        <v>0</v>
      </c>
      <c r="N21" s="338">
        <f t="shared" si="2"/>
        <v>996</v>
      </c>
      <c r="O21" s="338">
        <f t="shared" si="3"/>
        <v>1322</v>
      </c>
      <c r="P21" s="339">
        <f t="shared" si="4"/>
        <v>2318</v>
      </c>
      <c r="Q21" s="342">
        <f t="shared" si="5"/>
        <v>0</v>
      </c>
      <c r="R21" s="343">
        <f t="shared" si="6"/>
        <v>2318</v>
      </c>
      <c r="S21" s="335">
        <f>IF(R21-'第2編第3章　４し尿処理の状況'!J51=0,"","ｴﾗｰ")</f>
      </c>
      <c r="T21" s="15">
        <v>0</v>
      </c>
      <c r="U21" s="15">
        <v>2158</v>
      </c>
      <c r="V21" s="15">
        <v>0</v>
      </c>
    </row>
    <row r="22" spans="1:22" ht="14.25">
      <c r="A22" s="326"/>
      <c r="B22" s="336" t="s">
        <v>21</v>
      </c>
      <c r="C22" s="337">
        <v>0</v>
      </c>
      <c r="D22" s="338">
        <v>5977</v>
      </c>
      <c r="E22" s="338">
        <v>0</v>
      </c>
      <c r="F22" s="338">
        <f t="shared" si="0"/>
        <v>5977</v>
      </c>
      <c r="G22" s="339">
        <v>20</v>
      </c>
      <c r="H22" s="340">
        <v>0</v>
      </c>
      <c r="I22" s="338">
        <v>0</v>
      </c>
      <c r="J22" s="338">
        <v>3686</v>
      </c>
      <c r="K22" s="338">
        <f t="shared" si="7"/>
        <v>3686</v>
      </c>
      <c r="L22" s="341">
        <v>0</v>
      </c>
      <c r="M22" s="337">
        <f t="shared" si="1"/>
        <v>0</v>
      </c>
      <c r="N22" s="338">
        <f t="shared" si="2"/>
        <v>5977</v>
      </c>
      <c r="O22" s="338">
        <f t="shared" si="3"/>
        <v>3686</v>
      </c>
      <c r="P22" s="339">
        <f t="shared" si="4"/>
        <v>9663</v>
      </c>
      <c r="Q22" s="342">
        <f t="shared" si="5"/>
        <v>20</v>
      </c>
      <c r="R22" s="343">
        <f>SUM(P22:Q22)</f>
        <v>9683</v>
      </c>
      <c r="S22" s="335">
        <f>IF(R22-'第2編第3章　４し尿処理の状況'!J54=0,"","ｴﾗｰ")</f>
      </c>
      <c r="T22" s="15">
        <v>0</v>
      </c>
      <c r="U22" s="15">
        <v>7100</v>
      </c>
      <c r="V22" s="15">
        <v>0</v>
      </c>
    </row>
    <row r="23" spans="1:22" ht="14.25">
      <c r="A23" s="326"/>
      <c r="B23" s="336" t="s">
        <v>22</v>
      </c>
      <c r="C23" s="337">
        <v>0</v>
      </c>
      <c r="D23" s="338">
        <v>0</v>
      </c>
      <c r="E23" s="338">
        <v>7141</v>
      </c>
      <c r="F23" s="338">
        <f t="shared" si="0"/>
        <v>7141</v>
      </c>
      <c r="G23" s="339">
        <v>0</v>
      </c>
      <c r="H23" s="340">
        <v>0</v>
      </c>
      <c r="I23" s="338">
        <v>0</v>
      </c>
      <c r="J23" s="338">
        <v>9399</v>
      </c>
      <c r="K23" s="338">
        <f t="shared" si="7"/>
        <v>9399</v>
      </c>
      <c r="L23" s="341">
        <v>0</v>
      </c>
      <c r="M23" s="337">
        <f t="shared" si="1"/>
        <v>0</v>
      </c>
      <c r="N23" s="338">
        <f t="shared" si="2"/>
        <v>0</v>
      </c>
      <c r="O23" s="338">
        <f t="shared" si="3"/>
        <v>16540</v>
      </c>
      <c r="P23" s="339">
        <f t="shared" si="4"/>
        <v>16540</v>
      </c>
      <c r="Q23" s="342">
        <f t="shared" si="5"/>
        <v>0</v>
      </c>
      <c r="R23" s="343">
        <f t="shared" si="6"/>
        <v>16540</v>
      </c>
      <c r="S23" s="335">
        <f>IF(R23-'第2編第3章　４し尿処理の状況'!J57=0,"","ｴﾗｰ")</f>
      </c>
      <c r="T23" s="15">
        <v>0</v>
      </c>
      <c r="U23" s="15">
        <v>0</v>
      </c>
      <c r="V23" s="15">
        <v>7902</v>
      </c>
    </row>
    <row r="24" spans="1:22" ht="14.25">
      <c r="A24" s="326"/>
      <c r="B24" s="336" t="s">
        <v>23</v>
      </c>
      <c r="C24" s="337">
        <v>0</v>
      </c>
      <c r="D24" s="338">
        <v>1379</v>
      </c>
      <c r="E24" s="338">
        <v>0</v>
      </c>
      <c r="F24" s="338">
        <f t="shared" si="0"/>
        <v>1379</v>
      </c>
      <c r="G24" s="339">
        <v>0</v>
      </c>
      <c r="H24" s="340">
        <v>0</v>
      </c>
      <c r="I24" s="338">
        <v>0</v>
      </c>
      <c r="J24" s="338">
        <v>1544</v>
      </c>
      <c r="K24" s="338">
        <f t="shared" si="7"/>
        <v>1544</v>
      </c>
      <c r="L24" s="341">
        <v>0</v>
      </c>
      <c r="M24" s="337">
        <f t="shared" si="1"/>
        <v>0</v>
      </c>
      <c r="N24" s="338">
        <f t="shared" si="2"/>
        <v>1379</v>
      </c>
      <c r="O24" s="338">
        <f t="shared" si="3"/>
        <v>1544</v>
      </c>
      <c r="P24" s="339">
        <f t="shared" si="4"/>
        <v>2923</v>
      </c>
      <c r="Q24" s="342">
        <f t="shared" si="5"/>
        <v>0</v>
      </c>
      <c r="R24" s="343">
        <f t="shared" si="6"/>
        <v>2923</v>
      </c>
      <c r="S24" s="335">
        <f>IF(R24-'第2編第3章　４し尿処理の状況'!J60=0,"","ｴﾗｰ")</f>
      </c>
      <c r="T24" s="15">
        <v>0</v>
      </c>
      <c r="U24" s="15">
        <v>1865</v>
      </c>
      <c r="V24" s="15">
        <v>0</v>
      </c>
    </row>
    <row r="25" spans="1:22" ht="14.25">
      <c r="A25" s="326"/>
      <c r="B25" s="336" t="s">
        <v>24</v>
      </c>
      <c r="C25" s="337">
        <v>0</v>
      </c>
      <c r="D25" s="338">
        <v>0</v>
      </c>
      <c r="E25" s="338">
        <v>19565</v>
      </c>
      <c r="F25" s="338">
        <f t="shared" si="0"/>
        <v>19565</v>
      </c>
      <c r="G25" s="339">
        <v>0</v>
      </c>
      <c r="H25" s="340">
        <v>0</v>
      </c>
      <c r="I25" s="338">
        <v>0</v>
      </c>
      <c r="J25" s="338">
        <v>5483</v>
      </c>
      <c r="K25" s="338">
        <f t="shared" si="7"/>
        <v>5483</v>
      </c>
      <c r="L25" s="341">
        <v>0</v>
      </c>
      <c r="M25" s="337">
        <f t="shared" si="1"/>
        <v>0</v>
      </c>
      <c r="N25" s="338">
        <f t="shared" si="2"/>
        <v>0</v>
      </c>
      <c r="O25" s="338">
        <f t="shared" si="3"/>
        <v>25048</v>
      </c>
      <c r="P25" s="339">
        <f t="shared" si="4"/>
        <v>25048</v>
      </c>
      <c r="Q25" s="342">
        <f t="shared" si="5"/>
        <v>0</v>
      </c>
      <c r="R25" s="343">
        <f t="shared" si="6"/>
        <v>25048</v>
      </c>
      <c r="S25" s="335">
        <f>IF(R25-'第2編第3章　４し尿処理の状況'!J63=0,"","ｴﾗｰ")</f>
      </c>
      <c r="T25" s="15">
        <v>0</v>
      </c>
      <c r="U25" s="15">
        <v>0</v>
      </c>
      <c r="V25" s="15">
        <v>20902</v>
      </c>
    </row>
    <row r="26" spans="1:22" ht="14.25">
      <c r="A26" s="326"/>
      <c r="B26" s="336" t="s">
        <v>25</v>
      </c>
      <c r="C26" s="337">
        <v>367</v>
      </c>
      <c r="D26" s="338">
        <v>0</v>
      </c>
      <c r="E26" s="338">
        <v>0</v>
      </c>
      <c r="F26" s="338">
        <f t="shared" si="0"/>
        <v>367</v>
      </c>
      <c r="G26" s="339">
        <v>0</v>
      </c>
      <c r="H26" s="340">
        <v>0</v>
      </c>
      <c r="I26" s="338">
        <v>0</v>
      </c>
      <c r="J26" s="338">
        <v>83</v>
      </c>
      <c r="K26" s="338">
        <f t="shared" si="7"/>
        <v>83</v>
      </c>
      <c r="L26" s="341">
        <v>0</v>
      </c>
      <c r="M26" s="337">
        <f t="shared" si="1"/>
        <v>367</v>
      </c>
      <c r="N26" s="338">
        <f t="shared" si="2"/>
        <v>0</v>
      </c>
      <c r="O26" s="338">
        <f t="shared" si="3"/>
        <v>83</v>
      </c>
      <c r="P26" s="339">
        <f t="shared" si="4"/>
        <v>450</v>
      </c>
      <c r="Q26" s="342">
        <f t="shared" si="5"/>
        <v>0</v>
      </c>
      <c r="R26" s="343">
        <f t="shared" si="6"/>
        <v>450</v>
      </c>
      <c r="S26" s="335">
        <f>IF(R26-'第2編第3章　４し尿処理の状況'!J66=0,"","ｴﾗｰ")</f>
      </c>
      <c r="T26" s="15">
        <v>344</v>
      </c>
      <c r="U26" s="15">
        <v>0</v>
      </c>
      <c r="V26" s="15">
        <v>0</v>
      </c>
    </row>
    <row r="27" spans="1:22" ht="14.25">
      <c r="A27" s="326"/>
      <c r="B27" s="336" t="s">
        <v>26</v>
      </c>
      <c r="C27" s="337">
        <v>0</v>
      </c>
      <c r="D27" s="338">
        <v>4563</v>
      </c>
      <c r="E27" s="338">
        <v>0</v>
      </c>
      <c r="F27" s="338">
        <f t="shared" si="0"/>
        <v>4563</v>
      </c>
      <c r="G27" s="339">
        <v>0</v>
      </c>
      <c r="H27" s="340">
        <v>0</v>
      </c>
      <c r="I27" s="338">
        <v>0</v>
      </c>
      <c r="J27" s="338">
        <v>10326</v>
      </c>
      <c r="K27" s="338">
        <f t="shared" si="7"/>
        <v>10326</v>
      </c>
      <c r="L27" s="341">
        <v>0</v>
      </c>
      <c r="M27" s="337">
        <f t="shared" si="1"/>
        <v>0</v>
      </c>
      <c r="N27" s="338">
        <f t="shared" si="2"/>
        <v>4563</v>
      </c>
      <c r="O27" s="338">
        <f t="shared" si="3"/>
        <v>10326</v>
      </c>
      <c r="P27" s="339">
        <f t="shared" si="4"/>
        <v>14889</v>
      </c>
      <c r="Q27" s="342">
        <f t="shared" si="5"/>
        <v>0</v>
      </c>
      <c r="R27" s="343">
        <f t="shared" si="6"/>
        <v>14889</v>
      </c>
      <c r="S27" s="335">
        <f>IF(R27-'第2編第3章　４し尿処理の状況'!J69=0,"","ｴﾗｰ")</f>
      </c>
      <c r="T27" s="15">
        <v>0</v>
      </c>
      <c r="U27" s="15">
        <v>6084</v>
      </c>
      <c r="V27" s="15">
        <v>0</v>
      </c>
    </row>
    <row r="28" spans="1:22" ht="14.25">
      <c r="A28" s="326"/>
      <c r="B28" s="336" t="s">
        <v>27</v>
      </c>
      <c r="C28" s="337">
        <v>0</v>
      </c>
      <c r="D28" s="338">
        <v>0</v>
      </c>
      <c r="E28" s="338">
        <v>8378</v>
      </c>
      <c r="F28" s="338">
        <f t="shared" si="0"/>
        <v>8378</v>
      </c>
      <c r="G28" s="339">
        <v>0</v>
      </c>
      <c r="H28" s="340">
        <v>0</v>
      </c>
      <c r="I28" s="338">
        <v>0</v>
      </c>
      <c r="J28" s="338">
        <v>15567</v>
      </c>
      <c r="K28" s="338">
        <f t="shared" si="7"/>
        <v>15567</v>
      </c>
      <c r="L28" s="341">
        <v>0</v>
      </c>
      <c r="M28" s="337">
        <f t="shared" si="1"/>
        <v>0</v>
      </c>
      <c r="N28" s="338">
        <f t="shared" si="2"/>
        <v>0</v>
      </c>
      <c r="O28" s="338">
        <f t="shared" si="3"/>
        <v>23945</v>
      </c>
      <c r="P28" s="339">
        <f t="shared" si="4"/>
        <v>23945</v>
      </c>
      <c r="Q28" s="342">
        <f t="shared" si="5"/>
        <v>0</v>
      </c>
      <c r="R28" s="343">
        <f t="shared" si="6"/>
        <v>23945</v>
      </c>
      <c r="S28" s="335">
        <f>IF(R28-'第2編第3章　４し尿処理の状況'!J72=0,"","ｴﾗｰ")</f>
      </c>
      <c r="T28" s="15">
        <v>0</v>
      </c>
      <c r="U28" s="15">
        <v>8789</v>
      </c>
      <c r="V28" s="15">
        <v>0</v>
      </c>
    </row>
    <row r="29" spans="1:22" ht="14.25">
      <c r="A29" s="326"/>
      <c r="B29" s="336" t="s">
        <v>28</v>
      </c>
      <c r="C29" s="337">
        <v>289</v>
      </c>
      <c r="D29" s="338">
        <v>1799</v>
      </c>
      <c r="E29" s="338">
        <v>0</v>
      </c>
      <c r="F29" s="338">
        <f t="shared" si="0"/>
        <v>2088</v>
      </c>
      <c r="G29" s="339">
        <v>0</v>
      </c>
      <c r="H29" s="340">
        <v>0</v>
      </c>
      <c r="I29" s="338">
        <v>0</v>
      </c>
      <c r="J29" s="338">
        <v>6023</v>
      </c>
      <c r="K29" s="338">
        <f t="shared" si="7"/>
        <v>6023</v>
      </c>
      <c r="L29" s="341">
        <v>0</v>
      </c>
      <c r="M29" s="337">
        <f t="shared" si="1"/>
        <v>289</v>
      </c>
      <c r="N29" s="338">
        <f t="shared" si="2"/>
        <v>1799</v>
      </c>
      <c r="O29" s="338">
        <f t="shared" si="3"/>
        <v>6023</v>
      </c>
      <c r="P29" s="339">
        <f t="shared" si="4"/>
        <v>8111</v>
      </c>
      <c r="Q29" s="342">
        <f t="shared" si="5"/>
        <v>0</v>
      </c>
      <c r="R29" s="343">
        <f t="shared" si="6"/>
        <v>8111</v>
      </c>
      <c r="S29" s="335">
        <f>IF(R29-'第2編第3章　４し尿処理の状況'!J75=0,"","ｴﾗｰ")</f>
      </c>
      <c r="T29" s="15">
        <v>212</v>
      </c>
      <c r="U29" s="15">
        <v>3131</v>
      </c>
      <c r="V29" s="15">
        <v>0</v>
      </c>
    </row>
    <row r="30" spans="1:22" ht="14.25">
      <c r="A30" s="326"/>
      <c r="B30" s="336" t="s">
        <v>29</v>
      </c>
      <c r="C30" s="337">
        <v>0</v>
      </c>
      <c r="D30" s="338">
        <v>858</v>
      </c>
      <c r="E30" s="338">
        <v>0</v>
      </c>
      <c r="F30" s="338">
        <f t="shared" si="0"/>
        <v>858</v>
      </c>
      <c r="G30" s="339">
        <v>0</v>
      </c>
      <c r="H30" s="340">
        <v>0</v>
      </c>
      <c r="I30" s="338">
        <v>0</v>
      </c>
      <c r="J30" s="338">
        <v>1957</v>
      </c>
      <c r="K30" s="338">
        <f t="shared" si="7"/>
        <v>1957</v>
      </c>
      <c r="L30" s="341">
        <v>0</v>
      </c>
      <c r="M30" s="337">
        <f t="shared" si="1"/>
        <v>0</v>
      </c>
      <c r="N30" s="338">
        <f t="shared" si="2"/>
        <v>858</v>
      </c>
      <c r="O30" s="338">
        <f>E30+J30</f>
        <v>1957</v>
      </c>
      <c r="P30" s="339">
        <f t="shared" si="4"/>
        <v>2815</v>
      </c>
      <c r="Q30" s="342">
        <f t="shared" si="5"/>
        <v>0</v>
      </c>
      <c r="R30" s="343">
        <f>SUM(P30:Q30)</f>
        <v>2815</v>
      </c>
      <c r="S30" s="335">
        <f>IF(R30-'第2編第3章　４し尿処理の状況'!J78=0,"","ｴﾗｰ")</f>
      </c>
      <c r="T30" s="15">
        <v>0</v>
      </c>
      <c r="U30" s="15">
        <v>1071</v>
      </c>
      <c r="V30" s="15">
        <v>0</v>
      </c>
    </row>
    <row r="31" spans="1:22" ht="14.25">
      <c r="A31" s="326"/>
      <c r="B31" s="336" t="s">
        <v>30</v>
      </c>
      <c r="C31" s="337">
        <v>0</v>
      </c>
      <c r="D31" s="338">
        <v>2554</v>
      </c>
      <c r="E31" s="338">
        <v>0</v>
      </c>
      <c r="F31" s="338">
        <f t="shared" si="0"/>
        <v>2554</v>
      </c>
      <c r="G31" s="339">
        <v>0</v>
      </c>
      <c r="H31" s="340">
        <v>0</v>
      </c>
      <c r="I31" s="338">
        <v>0</v>
      </c>
      <c r="J31" s="338">
        <v>3350</v>
      </c>
      <c r="K31" s="338">
        <f t="shared" si="7"/>
        <v>3350</v>
      </c>
      <c r="L31" s="341">
        <v>0</v>
      </c>
      <c r="M31" s="337">
        <f t="shared" si="1"/>
        <v>0</v>
      </c>
      <c r="N31" s="338">
        <f t="shared" si="2"/>
        <v>2554</v>
      </c>
      <c r="O31" s="338">
        <f t="shared" si="3"/>
        <v>3350</v>
      </c>
      <c r="P31" s="339">
        <f t="shared" si="4"/>
        <v>5904</v>
      </c>
      <c r="Q31" s="342">
        <f t="shared" si="5"/>
        <v>0</v>
      </c>
      <c r="R31" s="343">
        <f t="shared" si="6"/>
        <v>5904</v>
      </c>
      <c r="S31" s="335">
        <f>IF(R31-'第2編第3章　４し尿処理の状況'!J81=0,"","ｴﾗｰ")</f>
      </c>
      <c r="T31" s="15">
        <v>0</v>
      </c>
      <c r="U31" s="15">
        <v>4210</v>
      </c>
      <c r="V31" s="15">
        <v>0</v>
      </c>
    </row>
    <row r="32" spans="1:22" ht="14.25">
      <c r="A32" s="326"/>
      <c r="B32" s="336" t="s">
        <v>31</v>
      </c>
      <c r="C32" s="337">
        <v>0</v>
      </c>
      <c r="D32" s="338">
        <v>0</v>
      </c>
      <c r="E32" s="338">
        <v>4253</v>
      </c>
      <c r="F32" s="338">
        <f t="shared" si="0"/>
        <v>4253</v>
      </c>
      <c r="G32" s="339">
        <v>0</v>
      </c>
      <c r="H32" s="340">
        <v>0</v>
      </c>
      <c r="I32" s="338">
        <v>0</v>
      </c>
      <c r="J32" s="338">
        <v>4214</v>
      </c>
      <c r="K32" s="338">
        <f t="shared" si="7"/>
        <v>4214</v>
      </c>
      <c r="L32" s="341">
        <v>0</v>
      </c>
      <c r="M32" s="337">
        <f t="shared" si="1"/>
        <v>0</v>
      </c>
      <c r="N32" s="338">
        <f t="shared" si="2"/>
        <v>0</v>
      </c>
      <c r="O32" s="338">
        <f t="shared" si="3"/>
        <v>8467</v>
      </c>
      <c r="P32" s="339">
        <f t="shared" si="4"/>
        <v>8467</v>
      </c>
      <c r="Q32" s="342">
        <f t="shared" si="5"/>
        <v>0</v>
      </c>
      <c r="R32" s="343">
        <f t="shared" si="6"/>
        <v>8467</v>
      </c>
      <c r="S32" s="335">
        <f>IF(R32-'第2編第3章　４し尿処理の状況'!J84=0,"","ｴﾗｰ")</f>
      </c>
      <c r="T32" s="15">
        <v>0</v>
      </c>
      <c r="U32" s="15">
        <v>0</v>
      </c>
      <c r="V32" s="15">
        <v>5310</v>
      </c>
    </row>
    <row r="33" spans="1:22" ht="14.25">
      <c r="A33" s="326"/>
      <c r="B33" s="336" t="s">
        <v>32</v>
      </c>
      <c r="C33" s="337">
        <v>0</v>
      </c>
      <c r="D33" s="338">
        <v>4331</v>
      </c>
      <c r="E33" s="338">
        <v>0</v>
      </c>
      <c r="F33" s="338">
        <f t="shared" si="0"/>
        <v>4331</v>
      </c>
      <c r="G33" s="339">
        <v>23</v>
      </c>
      <c r="H33" s="340">
        <v>0</v>
      </c>
      <c r="I33" s="338">
        <v>0</v>
      </c>
      <c r="J33" s="338">
        <v>5814</v>
      </c>
      <c r="K33" s="338">
        <f t="shared" si="7"/>
        <v>5814</v>
      </c>
      <c r="L33" s="341">
        <v>0</v>
      </c>
      <c r="M33" s="337">
        <f t="shared" si="1"/>
        <v>0</v>
      </c>
      <c r="N33" s="338">
        <f t="shared" si="2"/>
        <v>4331</v>
      </c>
      <c r="O33" s="338">
        <f t="shared" si="3"/>
        <v>5814</v>
      </c>
      <c r="P33" s="339">
        <f t="shared" si="4"/>
        <v>10145</v>
      </c>
      <c r="Q33" s="342">
        <f t="shared" si="5"/>
        <v>23</v>
      </c>
      <c r="R33" s="343">
        <f t="shared" si="6"/>
        <v>10168</v>
      </c>
      <c r="S33" s="335">
        <f>IF(R33-'第2編第3章　４し尿処理の状況'!J87=0,"","ｴﾗｰ")</f>
      </c>
      <c r="T33" s="15">
        <v>0</v>
      </c>
      <c r="U33" s="15">
        <v>5823</v>
      </c>
      <c r="V33" s="15">
        <v>0</v>
      </c>
    </row>
    <row r="34" spans="1:22" ht="14.25">
      <c r="A34" s="326"/>
      <c r="B34" s="336" t="s">
        <v>33</v>
      </c>
      <c r="C34" s="337">
        <v>0</v>
      </c>
      <c r="D34" s="338">
        <v>16718</v>
      </c>
      <c r="E34" s="338">
        <v>0</v>
      </c>
      <c r="F34" s="338">
        <f t="shared" si="0"/>
        <v>16718</v>
      </c>
      <c r="G34" s="339">
        <v>0</v>
      </c>
      <c r="H34" s="340">
        <v>0</v>
      </c>
      <c r="I34" s="338">
        <v>0</v>
      </c>
      <c r="J34" s="338">
        <v>7181</v>
      </c>
      <c r="K34" s="338">
        <f t="shared" si="7"/>
        <v>7181</v>
      </c>
      <c r="L34" s="341">
        <v>0</v>
      </c>
      <c r="M34" s="337">
        <f t="shared" si="1"/>
        <v>0</v>
      </c>
      <c r="N34" s="338">
        <f t="shared" si="2"/>
        <v>16718</v>
      </c>
      <c r="O34" s="338">
        <f t="shared" si="3"/>
        <v>7181</v>
      </c>
      <c r="P34" s="339">
        <f t="shared" si="4"/>
        <v>23899</v>
      </c>
      <c r="Q34" s="342">
        <f t="shared" si="5"/>
        <v>0</v>
      </c>
      <c r="R34" s="343">
        <f t="shared" si="6"/>
        <v>23899</v>
      </c>
      <c r="S34" s="335">
        <f>IF(R34-'第2編第3章　４し尿処理の状況'!J90=0,"","ｴﾗｰ")</f>
      </c>
      <c r="T34" s="15">
        <v>0</v>
      </c>
      <c r="U34" s="15">
        <v>16946</v>
      </c>
      <c r="V34" s="15">
        <v>0</v>
      </c>
    </row>
    <row r="35" spans="1:22" ht="14.25">
      <c r="A35" s="326"/>
      <c r="B35" s="336" t="s">
        <v>34</v>
      </c>
      <c r="C35" s="337">
        <v>0</v>
      </c>
      <c r="D35" s="338">
        <v>650</v>
      </c>
      <c r="E35" s="338">
        <v>0</v>
      </c>
      <c r="F35" s="338">
        <f t="shared" si="0"/>
        <v>650</v>
      </c>
      <c r="G35" s="339">
        <v>0</v>
      </c>
      <c r="H35" s="340">
        <v>0</v>
      </c>
      <c r="I35" s="338">
        <v>0</v>
      </c>
      <c r="J35" s="338">
        <v>880</v>
      </c>
      <c r="K35" s="338">
        <f t="shared" si="7"/>
        <v>880</v>
      </c>
      <c r="L35" s="341">
        <v>0</v>
      </c>
      <c r="M35" s="337">
        <f t="shared" si="1"/>
        <v>0</v>
      </c>
      <c r="N35" s="338">
        <f t="shared" si="2"/>
        <v>650</v>
      </c>
      <c r="O35" s="338">
        <f t="shared" si="3"/>
        <v>880</v>
      </c>
      <c r="P35" s="339">
        <f t="shared" si="4"/>
        <v>1530</v>
      </c>
      <c r="Q35" s="342">
        <f t="shared" si="5"/>
        <v>0</v>
      </c>
      <c r="R35" s="343">
        <f t="shared" si="6"/>
        <v>1530</v>
      </c>
      <c r="S35" s="335">
        <f>IF(R35-'第2編第3章　４し尿処理の状況'!J93=0,"","ｴﾗｰ")</f>
      </c>
      <c r="T35" s="15">
        <v>0</v>
      </c>
      <c r="U35" s="15">
        <v>875</v>
      </c>
      <c r="V35" s="15">
        <v>0</v>
      </c>
    </row>
    <row r="36" spans="1:22" ht="14.25">
      <c r="A36" s="326"/>
      <c r="B36" s="336" t="s">
        <v>35</v>
      </c>
      <c r="C36" s="337">
        <v>0</v>
      </c>
      <c r="D36" s="338">
        <v>3066</v>
      </c>
      <c r="E36" s="338">
        <v>0</v>
      </c>
      <c r="F36" s="338">
        <f t="shared" si="0"/>
        <v>3066</v>
      </c>
      <c r="G36" s="339">
        <v>0</v>
      </c>
      <c r="H36" s="340">
        <v>0</v>
      </c>
      <c r="I36" s="338">
        <v>0</v>
      </c>
      <c r="J36" s="338">
        <v>2694</v>
      </c>
      <c r="K36" s="338">
        <f t="shared" si="7"/>
        <v>2694</v>
      </c>
      <c r="L36" s="341">
        <v>0</v>
      </c>
      <c r="M36" s="337">
        <f t="shared" si="1"/>
        <v>0</v>
      </c>
      <c r="N36" s="338">
        <f t="shared" si="2"/>
        <v>3066</v>
      </c>
      <c r="O36" s="338">
        <f t="shared" si="3"/>
        <v>2694</v>
      </c>
      <c r="P36" s="339">
        <f t="shared" si="4"/>
        <v>5760</v>
      </c>
      <c r="Q36" s="342">
        <f t="shared" si="5"/>
        <v>0</v>
      </c>
      <c r="R36" s="343">
        <f t="shared" si="6"/>
        <v>5760</v>
      </c>
      <c r="S36" s="335">
        <f>IF(R36-'第2編第3章　４し尿処理の状況'!J96=0,"","ｴﾗｰ")</f>
      </c>
      <c r="T36" s="15">
        <v>0</v>
      </c>
      <c r="U36" s="15">
        <v>3204</v>
      </c>
      <c r="V36" s="15">
        <v>0</v>
      </c>
    </row>
    <row r="37" spans="1:22" ht="14.25">
      <c r="A37" s="326"/>
      <c r="B37" s="336" t="s">
        <v>36</v>
      </c>
      <c r="C37" s="337">
        <v>0</v>
      </c>
      <c r="D37" s="338">
        <v>363</v>
      </c>
      <c r="E37" s="338">
        <v>0</v>
      </c>
      <c r="F37" s="338">
        <f t="shared" si="0"/>
        <v>363</v>
      </c>
      <c r="G37" s="339">
        <v>0</v>
      </c>
      <c r="H37" s="340">
        <v>0</v>
      </c>
      <c r="I37" s="338">
        <v>0</v>
      </c>
      <c r="J37" s="338">
        <v>126</v>
      </c>
      <c r="K37" s="338">
        <f t="shared" si="7"/>
        <v>126</v>
      </c>
      <c r="L37" s="341">
        <v>0</v>
      </c>
      <c r="M37" s="337">
        <f t="shared" si="1"/>
        <v>0</v>
      </c>
      <c r="N37" s="338">
        <f t="shared" si="2"/>
        <v>363</v>
      </c>
      <c r="O37" s="338">
        <f t="shared" si="3"/>
        <v>126</v>
      </c>
      <c r="P37" s="339">
        <f t="shared" si="4"/>
        <v>489</v>
      </c>
      <c r="Q37" s="342">
        <f t="shared" si="5"/>
        <v>0</v>
      </c>
      <c r="R37" s="343">
        <f t="shared" si="6"/>
        <v>489</v>
      </c>
      <c r="S37" s="335">
        <f>IF(R37-'第2編第3章　４し尿処理の状況'!J99=0,"","ｴﾗｰ")</f>
      </c>
      <c r="T37" s="15">
        <v>0</v>
      </c>
      <c r="U37" s="15">
        <v>402</v>
      </c>
      <c r="V37" s="15">
        <v>0</v>
      </c>
    </row>
    <row r="38" spans="1:22" ht="15" thickBot="1">
      <c r="A38" s="326"/>
      <c r="B38" s="344" t="s">
        <v>37</v>
      </c>
      <c r="C38" s="345">
        <v>0</v>
      </c>
      <c r="D38" s="346">
        <v>0</v>
      </c>
      <c r="E38" s="346">
        <v>9248</v>
      </c>
      <c r="F38" s="346">
        <f t="shared" si="0"/>
        <v>9248</v>
      </c>
      <c r="G38" s="347">
        <v>0</v>
      </c>
      <c r="H38" s="348">
        <v>0</v>
      </c>
      <c r="I38" s="346">
        <v>0</v>
      </c>
      <c r="J38" s="346">
        <v>14976</v>
      </c>
      <c r="K38" s="346">
        <f t="shared" si="7"/>
        <v>14976</v>
      </c>
      <c r="L38" s="349">
        <v>0</v>
      </c>
      <c r="M38" s="345">
        <f t="shared" si="1"/>
        <v>0</v>
      </c>
      <c r="N38" s="346">
        <f t="shared" si="2"/>
        <v>0</v>
      </c>
      <c r="O38" s="346">
        <f t="shared" si="3"/>
        <v>24224</v>
      </c>
      <c r="P38" s="347">
        <f t="shared" si="4"/>
        <v>24224</v>
      </c>
      <c r="Q38" s="350">
        <f t="shared" si="5"/>
        <v>0</v>
      </c>
      <c r="R38" s="351">
        <f t="shared" si="6"/>
        <v>24224</v>
      </c>
      <c r="S38" s="335">
        <f>IF(R38-'第2編第3章　４し尿処理の状況'!J102=0,"","ｴﾗｰ")</f>
      </c>
      <c r="T38" s="15">
        <v>0</v>
      </c>
      <c r="U38" s="15">
        <v>0</v>
      </c>
      <c r="V38" s="15">
        <v>10316</v>
      </c>
    </row>
    <row r="39" spans="1:18" ht="15" thickBot="1">
      <c r="A39" s="326"/>
      <c r="B39" s="352" t="s">
        <v>51</v>
      </c>
      <c r="C39" s="353">
        <f>SUM(C6:C38)</f>
        <v>22077</v>
      </c>
      <c r="D39" s="354">
        <f aca="true" t="shared" si="8" ref="D39:L39">SUM(D6:D38)</f>
        <v>81062</v>
      </c>
      <c r="E39" s="354">
        <f t="shared" si="8"/>
        <v>129392</v>
      </c>
      <c r="F39" s="354">
        <f t="shared" si="0"/>
        <v>232531</v>
      </c>
      <c r="G39" s="355">
        <f t="shared" si="8"/>
        <v>43</v>
      </c>
      <c r="H39" s="356">
        <f t="shared" si="8"/>
        <v>130</v>
      </c>
      <c r="I39" s="354">
        <f t="shared" si="8"/>
        <v>177</v>
      </c>
      <c r="J39" s="354">
        <f t="shared" si="8"/>
        <v>228755</v>
      </c>
      <c r="K39" s="354">
        <f t="shared" si="7"/>
        <v>229062</v>
      </c>
      <c r="L39" s="357">
        <f t="shared" si="8"/>
        <v>0</v>
      </c>
      <c r="M39" s="353">
        <f aca="true" t="shared" si="9" ref="M39:M49">C39+H39</f>
        <v>22207</v>
      </c>
      <c r="N39" s="354">
        <f t="shared" si="2"/>
        <v>81239</v>
      </c>
      <c r="O39" s="354">
        <f t="shared" si="3"/>
        <v>358147</v>
      </c>
      <c r="P39" s="355">
        <f t="shared" si="4"/>
        <v>461593</v>
      </c>
      <c r="Q39" s="358">
        <f>G39+L39</f>
        <v>43</v>
      </c>
      <c r="R39" s="359">
        <f t="shared" si="6"/>
        <v>461636</v>
      </c>
    </row>
    <row r="40" spans="1:19" ht="14.25">
      <c r="A40" s="326"/>
      <c r="B40" s="360" t="s">
        <v>38</v>
      </c>
      <c r="C40" s="328">
        <v>0</v>
      </c>
      <c r="D40" s="329">
        <v>625</v>
      </c>
      <c r="E40" s="329">
        <v>0</v>
      </c>
      <c r="F40" s="329">
        <f aca="true" t="shared" si="10" ref="F40:F49">SUM(C40:E40)</f>
        <v>625</v>
      </c>
      <c r="G40" s="330">
        <v>0</v>
      </c>
      <c r="H40" s="331">
        <v>0</v>
      </c>
      <c r="I40" s="329">
        <v>0</v>
      </c>
      <c r="J40" s="329">
        <v>1175</v>
      </c>
      <c r="K40" s="329">
        <f t="shared" si="7"/>
        <v>1175</v>
      </c>
      <c r="L40" s="332">
        <v>0</v>
      </c>
      <c r="M40" s="328">
        <f t="shared" si="9"/>
        <v>0</v>
      </c>
      <c r="N40" s="329">
        <f t="shared" si="2"/>
        <v>625</v>
      </c>
      <c r="O40" s="329">
        <f t="shared" si="3"/>
        <v>1175</v>
      </c>
      <c r="P40" s="330">
        <f t="shared" si="4"/>
        <v>1800</v>
      </c>
      <c r="Q40" s="333">
        <f aca="true" t="shared" si="11" ref="Q40:Q51">G40+L40</f>
        <v>0</v>
      </c>
      <c r="R40" s="334">
        <f t="shared" si="6"/>
        <v>1800</v>
      </c>
      <c r="S40" s="335">
        <f>IF(R40-'第2編第3章　４し尿処理の状況'!J108=0,"","ｴﾗｰ")</f>
      </c>
    </row>
    <row r="41" spans="1:19" ht="14.25">
      <c r="A41" s="326"/>
      <c r="B41" s="361" t="s">
        <v>39</v>
      </c>
      <c r="C41" s="337">
        <v>178</v>
      </c>
      <c r="D41" s="338">
        <v>0</v>
      </c>
      <c r="E41" s="338">
        <v>0</v>
      </c>
      <c r="F41" s="338">
        <f t="shared" si="10"/>
        <v>178</v>
      </c>
      <c r="G41" s="339">
        <v>0</v>
      </c>
      <c r="H41" s="340">
        <v>0</v>
      </c>
      <c r="I41" s="338">
        <v>0</v>
      </c>
      <c r="J41" s="338">
        <v>217</v>
      </c>
      <c r="K41" s="338">
        <f t="shared" si="7"/>
        <v>217</v>
      </c>
      <c r="L41" s="341">
        <v>0</v>
      </c>
      <c r="M41" s="337">
        <f t="shared" si="9"/>
        <v>178</v>
      </c>
      <c r="N41" s="338">
        <f t="shared" si="2"/>
        <v>0</v>
      </c>
      <c r="O41" s="338">
        <f t="shared" si="3"/>
        <v>217</v>
      </c>
      <c r="P41" s="339">
        <f t="shared" si="4"/>
        <v>395</v>
      </c>
      <c r="Q41" s="342">
        <f t="shared" si="11"/>
        <v>0</v>
      </c>
      <c r="R41" s="343">
        <f t="shared" si="6"/>
        <v>395</v>
      </c>
      <c r="S41" s="335">
        <f>IF(R41-'第2編第3章　４し尿処理の状況'!J111=0,"","ｴﾗｰ")</f>
      </c>
    </row>
    <row r="42" spans="1:19" ht="14.25">
      <c r="A42" s="326"/>
      <c r="B42" s="361" t="s">
        <v>40</v>
      </c>
      <c r="C42" s="337">
        <v>0</v>
      </c>
      <c r="D42" s="338">
        <v>2834</v>
      </c>
      <c r="E42" s="338">
        <v>0</v>
      </c>
      <c r="F42" s="338">
        <f t="shared" si="10"/>
        <v>2834</v>
      </c>
      <c r="G42" s="339">
        <v>29</v>
      </c>
      <c r="H42" s="340">
        <v>0</v>
      </c>
      <c r="I42" s="338">
        <v>0</v>
      </c>
      <c r="J42" s="338">
        <v>3579</v>
      </c>
      <c r="K42" s="338">
        <f t="shared" si="7"/>
        <v>3579</v>
      </c>
      <c r="L42" s="341">
        <v>0</v>
      </c>
      <c r="M42" s="337">
        <f t="shared" si="9"/>
        <v>0</v>
      </c>
      <c r="N42" s="338">
        <f t="shared" si="2"/>
        <v>2834</v>
      </c>
      <c r="O42" s="338">
        <f t="shared" si="3"/>
        <v>3579</v>
      </c>
      <c r="P42" s="339">
        <f t="shared" si="4"/>
        <v>6413</v>
      </c>
      <c r="Q42" s="342">
        <f t="shared" si="11"/>
        <v>29</v>
      </c>
      <c r="R42" s="343">
        <f t="shared" si="6"/>
        <v>6442</v>
      </c>
      <c r="S42" s="335">
        <f>IF(R42-'第2編第3章　４し尿処理の状況'!J114=0,"","ｴﾗｰ")</f>
      </c>
    </row>
    <row r="43" spans="1:19" ht="14.25">
      <c r="A43" s="326"/>
      <c r="B43" s="361" t="s">
        <v>41</v>
      </c>
      <c r="C43" s="337">
        <v>0</v>
      </c>
      <c r="D43" s="338">
        <v>0</v>
      </c>
      <c r="E43" s="338">
        <v>1153</v>
      </c>
      <c r="F43" s="338">
        <f t="shared" si="10"/>
        <v>1153</v>
      </c>
      <c r="G43" s="339">
        <v>0</v>
      </c>
      <c r="H43" s="340">
        <v>0</v>
      </c>
      <c r="I43" s="338">
        <v>0</v>
      </c>
      <c r="J43" s="338">
        <v>528</v>
      </c>
      <c r="K43" s="338">
        <f t="shared" si="7"/>
        <v>528</v>
      </c>
      <c r="L43" s="341">
        <v>0</v>
      </c>
      <c r="M43" s="337">
        <f t="shared" si="9"/>
        <v>0</v>
      </c>
      <c r="N43" s="338">
        <f t="shared" si="2"/>
        <v>0</v>
      </c>
      <c r="O43" s="338">
        <f t="shared" si="3"/>
        <v>1681</v>
      </c>
      <c r="P43" s="339">
        <f t="shared" si="4"/>
        <v>1681</v>
      </c>
      <c r="Q43" s="342">
        <f t="shared" si="11"/>
        <v>0</v>
      </c>
      <c r="R43" s="343">
        <f t="shared" si="6"/>
        <v>1681</v>
      </c>
      <c r="S43" s="335">
        <f>IF(R43-'第2編第3章　４し尿処理の状況'!J117=0,"","ｴﾗｰ")</f>
      </c>
    </row>
    <row r="44" spans="1:19" ht="14.25">
      <c r="A44" s="326"/>
      <c r="B44" s="361" t="s">
        <v>42</v>
      </c>
      <c r="C44" s="337">
        <v>0</v>
      </c>
      <c r="D44" s="338">
        <v>8122</v>
      </c>
      <c r="E44" s="338">
        <v>836</v>
      </c>
      <c r="F44" s="338">
        <f t="shared" si="10"/>
        <v>8958</v>
      </c>
      <c r="G44" s="339">
        <v>0</v>
      </c>
      <c r="H44" s="340">
        <v>0</v>
      </c>
      <c r="I44" s="338">
        <v>0</v>
      </c>
      <c r="J44" s="338">
        <v>5547</v>
      </c>
      <c r="K44" s="338">
        <f t="shared" si="7"/>
        <v>5547</v>
      </c>
      <c r="L44" s="341">
        <v>0</v>
      </c>
      <c r="M44" s="337">
        <f t="shared" si="9"/>
        <v>0</v>
      </c>
      <c r="N44" s="338">
        <f t="shared" si="2"/>
        <v>8122</v>
      </c>
      <c r="O44" s="338">
        <f t="shared" si="3"/>
        <v>6383</v>
      </c>
      <c r="P44" s="339">
        <f t="shared" si="4"/>
        <v>14505</v>
      </c>
      <c r="Q44" s="342">
        <f t="shared" si="11"/>
        <v>0</v>
      </c>
      <c r="R44" s="343">
        <f t="shared" si="6"/>
        <v>14505</v>
      </c>
      <c r="S44" s="335">
        <f>IF(R44-'第2編第3章　４し尿処理の状況'!J120=0,"","ｴﾗｰ")</f>
      </c>
    </row>
    <row r="45" spans="1:19" ht="14.25">
      <c r="A45" s="326"/>
      <c r="B45" s="361" t="s">
        <v>43</v>
      </c>
      <c r="C45" s="337">
        <v>0</v>
      </c>
      <c r="D45" s="338">
        <v>0</v>
      </c>
      <c r="E45" s="338">
        <v>544</v>
      </c>
      <c r="F45" s="338">
        <f t="shared" si="10"/>
        <v>544</v>
      </c>
      <c r="G45" s="339">
        <v>0</v>
      </c>
      <c r="H45" s="340">
        <v>0</v>
      </c>
      <c r="I45" s="338">
        <v>0</v>
      </c>
      <c r="J45" s="338">
        <v>571</v>
      </c>
      <c r="K45" s="338">
        <f t="shared" si="7"/>
        <v>571</v>
      </c>
      <c r="L45" s="341">
        <v>0</v>
      </c>
      <c r="M45" s="337">
        <f t="shared" si="9"/>
        <v>0</v>
      </c>
      <c r="N45" s="338">
        <f t="shared" si="2"/>
        <v>0</v>
      </c>
      <c r="O45" s="338">
        <f t="shared" si="3"/>
        <v>1115</v>
      </c>
      <c r="P45" s="339">
        <f t="shared" si="4"/>
        <v>1115</v>
      </c>
      <c r="Q45" s="342">
        <f t="shared" si="11"/>
        <v>0</v>
      </c>
      <c r="R45" s="343">
        <f t="shared" si="6"/>
        <v>1115</v>
      </c>
      <c r="S45" s="335">
        <f>IF(R45-'第2編第3章　４し尿処理の状況'!J123=0,"","ｴﾗｰ")</f>
      </c>
    </row>
    <row r="46" spans="1:19" ht="14.25">
      <c r="A46" s="326"/>
      <c r="B46" s="361" t="s">
        <v>44</v>
      </c>
      <c r="C46" s="337">
        <v>0</v>
      </c>
      <c r="D46" s="338">
        <v>0</v>
      </c>
      <c r="E46" s="338">
        <v>6835</v>
      </c>
      <c r="F46" s="338">
        <f t="shared" si="10"/>
        <v>6835</v>
      </c>
      <c r="G46" s="339">
        <v>0</v>
      </c>
      <c r="H46" s="340">
        <v>0</v>
      </c>
      <c r="I46" s="338">
        <v>0</v>
      </c>
      <c r="J46" s="338">
        <v>990</v>
      </c>
      <c r="K46" s="338">
        <f t="shared" si="7"/>
        <v>990</v>
      </c>
      <c r="L46" s="341">
        <v>0</v>
      </c>
      <c r="M46" s="337">
        <f t="shared" si="9"/>
        <v>0</v>
      </c>
      <c r="N46" s="338">
        <f t="shared" si="2"/>
        <v>0</v>
      </c>
      <c r="O46" s="338">
        <f t="shared" si="3"/>
        <v>7825</v>
      </c>
      <c r="P46" s="339">
        <f t="shared" si="4"/>
        <v>7825</v>
      </c>
      <c r="Q46" s="342">
        <f t="shared" si="11"/>
        <v>0</v>
      </c>
      <c r="R46" s="343">
        <f t="shared" si="6"/>
        <v>7825</v>
      </c>
      <c r="S46" s="335">
        <f>IF(R46-'第2編第3章　４し尿処理の状況'!J126=0,"","ｴﾗｰ")</f>
      </c>
    </row>
    <row r="47" spans="1:19" ht="14.25">
      <c r="A47" s="326"/>
      <c r="B47" s="361" t="s">
        <v>45</v>
      </c>
      <c r="C47" s="337">
        <v>0</v>
      </c>
      <c r="D47" s="338">
        <v>256</v>
      </c>
      <c r="E47" s="338">
        <v>0</v>
      </c>
      <c r="F47" s="338">
        <f t="shared" si="10"/>
        <v>256</v>
      </c>
      <c r="G47" s="339">
        <v>19</v>
      </c>
      <c r="H47" s="340">
        <v>0</v>
      </c>
      <c r="I47" s="338">
        <v>0</v>
      </c>
      <c r="J47" s="338">
        <v>1495</v>
      </c>
      <c r="K47" s="338">
        <f t="shared" si="7"/>
        <v>1495</v>
      </c>
      <c r="L47" s="341">
        <v>0</v>
      </c>
      <c r="M47" s="337">
        <f t="shared" si="9"/>
        <v>0</v>
      </c>
      <c r="N47" s="338">
        <f t="shared" si="2"/>
        <v>256</v>
      </c>
      <c r="O47" s="338">
        <f t="shared" si="3"/>
        <v>1495</v>
      </c>
      <c r="P47" s="339">
        <f t="shared" si="4"/>
        <v>1751</v>
      </c>
      <c r="Q47" s="342">
        <f t="shared" si="11"/>
        <v>19</v>
      </c>
      <c r="R47" s="343">
        <f t="shared" si="6"/>
        <v>1770</v>
      </c>
      <c r="S47" s="335">
        <f>IF(R47-'第2編第3章　４し尿処理の状況'!J129=0,"","ｴﾗｰ")</f>
      </c>
    </row>
    <row r="48" spans="1:19" ht="14.25">
      <c r="A48" s="326"/>
      <c r="B48" s="361" t="s">
        <v>46</v>
      </c>
      <c r="C48" s="337">
        <v>0</v>
      </c>
      <c r="D48" s="338">
        <v>868</v>
      </c>
      <c r="E48" s="338">
        <v>0</v>
      </c>
      <c r="F48" s="338">
        <f t="shared" si="10"/>
        <v>868</v>
      </c>
      <c r="G48" s="339">
        <v>26</v>
      </c>
      <c r="H48" s="340">
        <v>0</v>
      </c>
      <c r="I48" s="338">
        <v>0</v>
      </c>
      <c r="J48" s="338">
        <v>1504</v>
      </c>
      <c r="K48" s="338">
        <f t="shared" si="7"/>
        <v>1504</v>
      </c>
      <c r="L48" s="341">
        <v>0</v>
      </c>
      <c r="M48" s="337">
        <f t="shared" si="9"/>
        <v>0</v>
      </c>
      <c r="N48" s="338">
        <f t="shared" si="2"/>
        <v>868</v>
      </c>
      <c r="O48" s="338">
        <f t="shared" si="3"/>
        <v>1504</v>
      </c>
      <c r="P48" s="339">
        <f t="shared" si="4"/>
        <v>2372</v>
      </c>
      <c r="Q48" s="342">
        <f t="shared" si="11"/>
        <v>26</v>
      </c>
      <c r="R48" s="343">
        <f t="shared" si="6"/>
        <v>2398</v>
      </c>
      <c r="S48" s="335">
        <f>IF(R48-'第2編第3章　４し尿処理の状況'!J132=0,"","ｴﾗｰ")</f>
      </c>
    </row>
    <row r="49" spans="1:19" ht="15" thickBot="1">
      <c r="A49" s="326"/>
      <c r="B49" s="362" t="s">
        <v>47</v>
      </c>
      <c r="C49" s="345">
        <v>0</v>
      </c>
      <c r="D49" s="346">
        <v>519</v>
      </c>
      <c r="E49" s="346">
        <v>0</v>
      </c>
      <c r="F49" s="346">
        <f t="shared" si="10"/>
        <v>519</v>
      </c>
      <c r="G49" s="347">
        <v>4</v>
      </c>
      <c r="H49" s="348">
        <v>0</v>
      </c>
      <c r="I49" s="346">
        <v>0</v>
      </c>
      <c r="J49" s="346">
        <v>1299</v>
      </c>
      <c r="K49" s="346">
        <f t="shared" si="7"/>
        <v>1299</v>
      </c>
      <c r="L49" s="349">
        <v>0</v>
      </c>
      <c r="M49" s="345">
        <f t="shared" si="9"/>
        <v>0</v>
      </c>
      <c r="N49" s="346">
        <f t="shared" si="2"/>
        <v>519</v>
      </c>
      <c r="O49" s="346">
        <f t="shared" si="3"/>
        <v>1299</v>
      </c>
      <c r="P49" s="347">
        <f t="shared" si="4"/>
        <v>1818</v>
      </c>
      <c r="Q49" s="350">
        <f t="shared" si="11"/>
        <v>4</v>
      </c>
      <c r="R49" s="351">
        <f t="shared" si="6"/>
        <v>1822</v>
      </c>
      <c r="S49" s="335">
        <f>IF(R49-'第2編第3章　４し尿処理の状況'!J135=0,"","ｴﾗｰ")</f>
      </c>
    </row>
    <row r="50" spans="1:19" ht="15" thickBot="1">
      <c r="A50" s="326"/>
      <c r="B50" s="352" t="s">
        <v>52</v>
      </c>
      <c r="C50" s="363">
        <f>SUM(C40:C49)</f>
        <v>178</v>
      </c>
      <c r="D50" s="364">
        <f aca="true" t="shared" si="12" ref="D50:L50">SUM(D40:D49)</f>
        <v>13224</v>
      </c>
      <c r="E50" s="364">
        <f t="shared" si="12"/>
        <v>9368</v>
      </c>
      <c r="F50" s="364">
        <f t="shared" si="12"/>
        <v>22770</v>
      </c>
      <c r="G50" s="365">
        <f t="shared" si="12"/>
        <v>78</v>
      </c>
      <c r="H50" s="366">
        <f t="shared" si="12"/>
        <v>0</v>
      </c>
      <c r="I50" s="364">
        <f t="shared" si="12"/>
        <v>0</v>
      </c>
      <c r="J50" s="364">
        <f t="shared" si="12"/>
        <v>16905</v>
      </c>
      <c r="K50" s="364">
        <f t="shared" si="7"/>
        <v>16905</v>
      </c>
      <c r="L50" s="367">
        <f t="shared" si="12"/>
        <v>0</v>
      </c>
      <c r="M50" s="363">
        <f t="shared" si="1"/>
        <v>178</v>
      </c>
      <c r="N50" s="364">
        <f t="shared" si="2"/>
        <v>13224</v>
      </c>
      <c r="O50" s="364">
        <f t="shared" si="3"/>
        <v>26273</v>
      </c>
      <c r="P50" s="365">
        <f t="shared" si="4"/>
        <v>39675</v>
      </c>
      <c r="Q50" s="368">
        <f t="shared" si="11"/>
        <v>78</v>
      </c>
      <c r="R50" s="369">
        <f t="shared" si="6"/>
        <v>39753</v>
      </c>
      <c r="S50" s="335"/>
    </row>
    <row r="51" spans="2:19" ht="15" thickBot="1">
      <c r="B51" s="370" t="s">
        <v>57</v>
      </c>
      <c r="C51" s="363">
        <f>C39+C50</f>
        <v>22255</v>
      </c>
      <c r="D51" s="364">
        <f aca="true" t="shared" si="13" ref="D51:L51">D39+D50</f>
        <v>94286</v>
      </c>
      <c r="E51" s="364">
        <f t="shared" si="13"/>
        <v>138760</v>
      </c>
      <c r="F51" s="364">
        <f t="shared" si="13"/>
        <v>255301</v>
      </c>
      <c r="G51" s="365">
        <f t="shared" si="13"/>
        <v>121</v>
      </c>
      <c r="H51" s="366">
        <f t="shared" si="13"/>
        <v>130</v>
      </c>
      <c r="I51" s="364">
        <f t="shared" si="13"/>
        <v>177</v>
      </c>
      <c r="J51" s="364">
        <f t="shared" si="13"/>
        <v>245660</v>
      </c>
      <c r="K51" s="364">
        <f t="shared" si="7"/>
        <v>245967</v>
      </c>
      <c r="L51" s="367">
        <f t="shared" si="13"/>
        <v>0</v>
      </c>
      <c r="M51" s="363">
        <f t="shared" si="1"/>
        <v>22385</v>
      </c>
      <c r="N51" s="364">
        <f t="shared" si="2"/>
        <v>94463</v>
      </c>
      <c r="O51" s="364">
        <f t="shared" si="3"/>
        <v>384420</v>
      </c>
      <c r="P51" s="365">
        <f t="shared" si="4"/>
        <v>501268</v>
      </c>
      <c r="Q51" s="368">
        <f t="shared" si="11"/>
        <v>121</v>
      </c>
      <c r="R51" s="369">
        <f t="shared" si="6"/>
        <v>501389</v>
      </c>
      <c r="S51" s="335"/>
    </row>
    <row r="52" spans="6:18" ht="13.5">
      <c r="F52" s="371"/>
      <c r="J52" s="416"/>
      <c r="K52" s="416"/>
      <c r="L52" s="416"/>
      <c r="M52" s="416"/>
      <c r="N52" s="416"/>
      <c r="O52" s="416"/>
      <c r="P52" s="416"/>
      <c r="Q52" s="416"/>
      <c r="R52" s="416"/>
    </row>
    <row r="53" ht="13.5">
      <c r="F53" s="371"/>
    </row>
  </sheetData>
  <sheetProtection/>
  <mergeCells count="7">
    <mergeCell ref="J52:R52"/>
    <mergeCell ref="B4:B5"/>
    <mergeCell ref="M4:P4"/>
    <mergeCell ref="Q4:Q5"/>
    <mergeCell ref="R4:R5"/>
    <mergeCell ref="H4:L4"/>
    <mergeCell ref="C4:G4"/>
  </mergeCell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landscape" paperSize="9" scale="89" r:id="rId1"/>
  <rowBreaks count="1" manualBreakCount="1">
    <brk id="3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143"/>
  <sheetViews>
    <sheetView view="pageBreakPreview" zoomScale="80" zoomScaleSheetLayoutView="80" zoomScalePageLayoutView="0" workbookViewId="0" topLeftCell="A1">
      <pane xSplit="3" ySplit="3" topLeftCell="D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9" sqref="K9"/>
    </sheetView>
  </sheetViews>
  <sheetFormatPr defaultColWidth="8.796875" defaultRowHeight="14.25"/>
  <cols>
    <col min="1" max="1" width="7.8984375" style="1" customWidth="1"/>
    <col min="2" max="2" width="12.3984375" style="2" customWidth="1"/>
    <col min="3" max="3" width="10.69921875" style="2" customWidth="1"/>
    <col min="4" max="5" width="11.59765625" style="3" customWidth="1"/>
    <col min="6" max="10" width="11.59765625" style="1" customWidth="1"/>
    <col min="11" max="16384" width="9" style="1" customWidth="1"/>
  </cols>
  <sheetData>
    <row r="1" ht="17.25">
      <c r="B1" s="138" t="s">
        <v>104</v>
      </c>
    </row>
    <row r="2" spans="1:10" ht="14.25" thickBot="1">
      <c r="A2" s="462"/>
      <c r="B2" s="4"/>
      <c r="F2" s="3"/>
      <c r="G2" s="3"/>
      <c r="H2" s="318" t="s">
        <v>154</v>
      </c>
      <c r="J2" s="3" t="s">
        <v>140</v>
      </c>
    </row>
    <row r="3" spans="1:10" s="5" customFormat="1" ht="32.25" customHeight="1">
      <c r="A3" s="463"/>
      <c r="B3" s="465" t="s">
        <v>4</v>
      </c>
      <c r="C3" s="466" t="s">
        <v>56</v>
      </c>
      <c r="D3" s="372" t="s">
        <v>61</v>
      </c>
      <c r="E3" s="372" t="s">
        <v>59</v>
      </c>
      <c r="F3" s="372" t="s">
        <v>60</v>
      </c>
      <c r="G3" s="372" t="s">
        <v>48</v>
      </c>
      <c r="H3" s="372" t="s">
        <v>3</v>
      </c>
      <c r="I3" s="372" t="s">
        <v>62</v>
      </c>
      <c r="J3" s="467" t="s">
        <v>131</v>
      </c>
    </row>
    <row r="4" spans="1:10" ht="16.5" customHeight="1">
      <c r="A4" s="11"/>
      <c r="B4" s="6" t="s">
        <v>5</v>
      </c>
      <c r="C4" s="464" t="s">
        <v>132</v>
      </c>
      <c r="D4" s="23">
        <v>0</v>
      </c>
      <c r="E4" s="23">
        <v>2229</v>
      </c>
      <c r="F4" s="23">
        <v>0</v>
      </c>
      <c r="G4" s="23">
        <v>0</v>
      </c>
      <c r="H4" s="23">
        <v>2229</v>
      </c>
      <c r="I4" s="23">
        <v>0</v>
      </c>
      <c r="J4" s="136">
        <v>2229</v>
      </c>
    </row>
    <row r="5" spans="1:10" ht="16.5" customHeight="1">
      <c r="A5" s="11"/>
      <c r="B5" s="157"/>
      <c r="C5" s="156" t="s">
        <v>133</v>
      </c>
      <c r="D5" s="8">
        <v>0</v>
      </c>
      <c r="E5" s="8">
        <v>5828</v>
      </c>
      <c r="F5" s="8">
        <v>0</v>
      </c>
      <c r="G5" s="8">
        <v>0</v>
      </c>
      <c r="H5" s="8">
        <v>5828</v>
      </c>
      <c r="I5" s="8">
        <v>0</v>
      </c>
      <c r="J5" s="20">
        <v>5828</v>
      </c>
    </row>
    <row r="6" spans="1:10" ht="16.5" customHeight="1">
      <c r="A6" s="11"/>
      <c r="B6" s="158"/>
      <c r="C6" s="156" t="s">
        <v>120</v>
      </c>
      <c r="D6" s="8">
        <v>0</v>
      </c>
      <c r="E6" s="8">
        <v>8057</v>
      </c>
      <c r="F6" s="8">
        <v>0</v>
      </c>
      <c r="G6" s="8">
        <v>0</v>
      </c>
      <c r="H6" s="8">
        <v>8057</v>
      </c>
      <c r="I6" s="8">
        <v>0</v>
      </c>
      <c r="J6" s="20">
        <v>8057</v>
      </c>
    </row>
    <row r="7" spans="1:10" ht="16.5" customHeight="1">
      <c r="A7" s="11"/>
      <c r="B7" s="159" t="s">
        <v>6</v>
      </c>
      <c r="C7" s="156" t="s">
        <v>132</v>
      </c>
      <c r="D7" s="8">
        <v>0</v>
      </c>
      <c r="E7" s="8">
        <v>23024</v>
      </c>
      <c r="F7" s="8">
        <v>0</v>
      </c>
      <c r="G7" s="7">
        <v>31</v>
      </c>
      <c r="H7" s="8">
        <v>23055</v>
      </c>
      <c r="I7" s="8">
        <v>0</v>
      </c>
      <c r="J7" s="20">
        <v>23055</v>
      </c>
    </row>
    <row r="8" spans="1:10" ht="16.5" customHeight="1">
      <c r="A8" s="11"/>
      <c r="B8" s="157"/>
      <c r="C8" s="156" t="s">
        <v>133</v>
      </c>
      <c r="D8" s="8">
        <v>0</v>
      </c>
      <c r="E8" s="8">
        <v>19565</v>
      </c>
      <c r="F8" s="8">
        <v>0</v>
      </c>
      <c r="G8" s="7">
        <v>21</v>
      </c>
      <c r="H8" s="8">
        <v>19586</v>
      </c>
      <c r="I8" s="8">
        <v>0</v>
      </c>
      <c r="J8" s="20">
        <v>19586</v>
      </c>
    </row>
    <row r="9" spans="1:10" ht="16.5" customHeight="1">
      <c r="A9" s="11"/>
      <c r="B9" s="158"/>
      <c r="C9" s="156" t="s">
        <v>120</v>
      </c>
      <c r="D9" s="8">
        <v>0</v>
      </c>
      <c r="E9" s="8">
        <v>42589</v>
      </c>
      <c r="F9" s="8">
        <v>0</v>
      </c>
      <c r="G9" s="8">
        <v>52</v>
      </c>
      <c r="H9" s="8">
        <v>42641</v>
      </c>
      <c r="I9" s="8">
        <v>0</v>
      </c>
      <c r="J9" s="20">
        <v>42641</v>
      </c>
    </row>
    <row r="10" spans="1:10" ht="16.5" customHeight="1">
      <c r="A10" s="11"/>
      <c r="B10" s="159" t="s">
        <v>7</v>
      </c>
      <c r="C10" s="156" t="s">
        <v>132</v>
      </c>
      <c r="D10" s="162">
        <v>16377</v>
      </c>
      <c r="E10" s="8">
        <v>0</v>
      </c>
      <c r="F10" s="8">
        <v>0</v>
      </c>
      <c r="G10" s="8">
        <v>0</v>
      </c>
      <c r="H10" s="8">
        <v>16377</v>
      </c>
      <c r="I10" s="8">
        <v>0</v>
      </c>
      <c r="J10" s="20">
        <v>16377</v>
      </c>
    </row>
    <row r="11" spans="1:10" ht="16.5" customHeight="1">
      <c r="A11" s="11"/>
      <c r="B11" s="157"/>
      <c r="C11" s="156" t="s">
        <v>133</v>
      </c>
      <c r="D11" s="162">
        <v>6096</v>
      </c>
      <c r="E11" s="8">
        <v>0</v>
      </c>
      <c r="F11" s="8">
        <v>0</v>
      </c>
      <c r="G11" s="8">
        <v>0</v>
      </c>
      <c r="H11" s="8">
        <v>6096</v>
      </c>
      <c r="I11" s="8">
        <v>0</v>
      </c>
      <c r="J11" s="20">
        <v>6096</v>
      </c>
    </row>
    <row r="12" spans="1:10" ht="16.5" customHeight="1">
      <c r="A12" s="11"/>
      <c r="B12" s="158"/>
      <c r="C12" s="156" t="s">
        <v>120</v>
      </c>
      <c r="D12" s="162">
        <v>22473</v>
      </c>
      <c r="E12" s="8">
        <v>0</v>
      </c>
      <c r="F12" s="8">
        <v>0</v>
      </c>
      <c r="G12" s="8">
        <v>0</v>
      </c>
      <c r="H12" s="8">
        <v>22473</v>
      </c>
      <c r="I12" s="8">
        <v>0</v>
      </c>
      <c r="J12" s="20">
        <v>22473</v>
      </c>
    </row>
    <row r="13" spans="1:10" ht="16.5" customHeight="1">
      <c r="A13" s="11"/>
      <c r="B13" s="159" t="s">
        <v>8</v>
      </c>
      <c r="C13" s="156" t="s">
        <v>132</v>
      </c>
      <c r="D13" s="163">
        <v>0</v>
      </c>
      <c r="E13" s="8">
        <v>357</v>
      </c>
      <c r="F13" s="8">
        <v>0</v>
      </c>
      <c r="G13" s="8">
        <v>0</v>
      </c>
      <c r="H13" s="8">
        <v>357</v>
      </c>
      <c r="I13" s="8">
        <v>0</v>
      </c>
      <c r="J13" s="20">
        <v>357</v>
      </c>
    </row>
    <row r="14" spans="1:10" ht="16.5" customHeight="1">
      <c r="A14" s="11"/>
      <c r="B14" s="157"/>
      <c r="C14" s="156" t="s">
        <v>133</v>
      </c>
      <c r="D14" s="163">
        <v>0</v>
      </c>
      <c r="E14" s="8">
        <v>174</v>
      </c>
      <c r="F14" s="8">
        <v>0</v>
      </c>
      <c r="G14" s="8">
        <v>0</v>
      </c>
      <c r="H14" s="8">
        <v>174</v>
      </c>
      <c r="I14" s="8">
        <v>0</v>
      </c>
      <c r="J14" s="20">
        <v>174</v>
      </c>
    </row>
    <row r="15" spans="1:10" ht="16.5" customHeight="1">
      <c r="A15" s="11"/>
      <c r="B15" s="158"/>
      <c r="C15" s="156" t="s">
        <v>120</v>
      </c>
      <c r="D15" s="163">
        <v>0</v>
      </c>
      <c r="E15" s="8">
        <v>531</v>
      </c>
      <c r="F15" s="8">
        <v>0</v>
      </c>
      <c r="G15" s="8">
        <v>0</v>
      </c>
      <c r="H15" s="8">
        <v>531</v>
      </c>
      <c r="I15" s="8">
        <v>0</v>
      </c>
      <c r="J15" s="20">
        <v>531</v>
      </c>
    </row>
    <row r="16" spans="1:10" ht="16.5" customHeight="1">
      <c r="A16" s="11"/>
      <c r="B16" s="159" t="s">
        <v>9</v>
      </c>
      <c r="C16" s="156" t="s">
        <v>132</v>
      </c>
      <c r="D16" s="163">
        <v>0</v>
      </c>
      <c r="E16" s="8">
        <v>382</v>
      </c>
      <c r="F16" s="8">
        <v>0</v>
      </c>
      <c r="G16" s="8">
        <v>0</v>
      </c>
      <c r="H16" s="8">
        <v>382</v>
      </c>
      <c r="I16" s="8">
        <v>0</v>
      </c>
      <c r="J16" s="20">
        <v>382</v>
      </c>
    </row>
    <row r="17" spans="1:10" ht="16.5" customHeight="1">
      <c r="A17" s="11"/>
      <c r="B17" s="157"/>
      <c r="C17" s="156" t="s">
        <v>133</v>
      </c>
      <c r="D17" s="163">
        <v>0</v>
      </c>
      <c r="E17" s="8">
        <v>130</v>
      </c>
      <c r="F17" s="8">
        <v>0</v>
      </c>
      <c r="G17" s="8">
        <v>0</v>
      </c>
      <c r="H17" s="8">
        <v>130</v>
      </c>
      <c r="I17" s="8">
        <v>0</v>
      </c>
      <c r="J17" s="20">
        <v>130</v>
      </c>
    </row>
    <row r="18" spans="1:10" ht="16.5" customHeight="1">
      <c r="A18" s="11"/>
      <c r="B18" s="158"/>
      <c r="C18" s="156" t="s">
        <v>120</v>
      </c>
      <c r="D18" s="163">
        <v>0</v>
      </c>
      <c r="E18" s="8">
        <v>512</v>
      </c>
      <c r="F18" s="8">
        <v>0</v>
      </c>
      <c r="G18" s="8">
        <v>0</v>
      </c>
      <c r="H18" s="8">
        <v>512</v>
      </c>
      <c r="I18" s="8">
        <v>0</v>
      </c>
      <c r="J18" s="20">
        <v>512</v>
      </c>
    </row>
    <row r="19" spans="1:10" ht="16.5" customHeight="1">
      <c r="A19" s="11"/>
      <c r="B19" s="159" t="s">
        <v>10</v>
      </c>
      <c r="C19" s="156" t="s">
        <v>132</v>
      </c>
      <c r="D19" s="163">
        <v>0</v>
      </c>
      <c r="E19" s="8">
        <v>687</v>
      </c>
      <c r="F19" s="8">
        <v>0</v>
      </c>
      <c r="G19" s="8">
        <v>0</v>
      </c>
      <c r="H19" s="8">
        <v>687</v>
      </c>
      <c r="I19" s="8">
        <v>0</v>
      </c>
      <c r="J19" s="20">
        <v>687</v>
      </c>
    </row>
    <row r="20" spans="1:10" ht="16.5" customHeight="1">
      <c r="A20" s="11"/>
      <c r="B20" s="157"/>
      <c r="C20" s="156" t="s">
        <v>133</v>
      </c>
      <c r="D20" s="163">
        <v>0</v>
      </c>
      <c r="E20" s="8">
        <v>1295</v>
      </c>
      <c r="F20" s="8">
        <v>0</v>
      </c>
      <c r="G20" s="8">
        <v>0</v>
      </c>
      <c r="H20" s="8">
        <v>1295</v>
      </c>
      <c r="I20" s="8">
        <v>0</v>
      </c>
      <c r="J20" s="20">
        <v>1295</v>
      </c>
    </row>
    <row r="21" spans="1:10" ht="16.5" customHeight="1">
      <c r="A21" s="11"/>
      <c r="B21" s="158"/>
      <c r="C21" s="156" t="s">
        <v>120</v>
      </c>
      <c r="D21" s="163">
        <v>0</v>
      </c>
      <c r="E21" s="8">
        <v>1982</v>
      </c>
      <c r="F21" s="8">
        <v>0</v>
      </c>
      <c r="G21" s="8">
        <v>0</v>
      </c>
      <c r="H21" s="8">
        <v>1982</v>
      </c>
      <c r="I21" s="8">
        <v>0</v>
      </c>
      <c r="J21" s="20">
        <v>1982</v>
      </c>
    </row>
    <row r="22" spans="1:10" ht="16.5" customHeight="1">
      <c r="A22" s="11"/>
      <c r="B22" s="159" t="s">
        <v>11</v>
      </c>
      <c r="C22" s="156" t="s">
        <v>132</v>
      </c>
      <c r="D22" s="162">
        <v>2292</v>
      </c>
      <c r="E22" s="8">
        <v>0</v>
      </c>
      <c r="F22" s="8">
        <v>0</v>
      </c>
      <c r="G22" s="8">
        <v>0</v>
      </c>
      <c r="H22" s="8">
        <v>2292</v>
      </c>
      <c r="I22" s="8">
        <v>0</v>
      </c>
      <c r="J22" s="20">
        <v>2292</v>
      </c>
    </row>
    <row r="23" spans="1:10" ht="16.5" customHeight="1">
      <c r="A23" s="11"/>
      <c r="B23" s="157"/>
      <c r="C23" s="156" t="s">
        <v>133</v>
      </c>
      <c r="D23" s="162">
        <v>5326</v>
      </c>
      <c r="E23" s="8">
        <v>0</v>
      </c>
      <c r="F23" s="8">
        <v>0</v>
      </c>
      <c r="G23" s="8">
        <v>0</v>
      </c>
      <c r="H23" s="8">
        <v>5326</v>
      </c>
      <c r="I23" s="8">
        <v>0</v>
      </c>
      <c r="J23" s="20">
        <v>5326</v>
      </c>
    </row>
    <row r="24" spans="1:10" ht="16.5" customHeight="1">
      <c r="A24" s="11"/>
      <c r="B24" s="158"/>
      <c r="C24" s="156" t="s">
        <v>120</v>
      </c>
      <c r="D24" s="162">
        <v>7618</v>
      </c>
      <c r="E24" s="8">
        <v>0</v>
      </c>
      <c r="F24" s="8">
        <v>0</v>
      </c>
      <c r="G24" s="8">
        <v>0</v>
      </c>
      <c r="H24" s="8">
        <v>7618</v>
      </c>
      <c r="I24" s="8">
        <v>0</v>
      </c>
      <c r="J24" s="20">
        <v>7618</v>
      </c>
    </row>
    <row r="25" spans="1:10" ht="16.5" customHeight="1">
      <c r="A25" s="11"/>
      <c r="B25" s="159" t="s">
        <v>12</v>
      </c>
      <c r="C25" s="156" t="s">
        <v>132</v>
      </c>
      <c r="D25" s="163">
        <v>0</v>
      </c>
      <c r="E25" s="8">
        <v>5687</v>
      </c>
      <c r="F25" s="8">
        <v>0</v>
      </c>
      <c r="G25" s="8">
        <v>0</v>
      </c>
      <c r="H25" s="8">
        <v>5687</v>
      </c>
      <c r="I25" s="8">
        <v>0</v>
      </c>
      <c r="J25" s="20">
        <v>5687</v>
      </c>
    </row>
    <row r="26" spans="1:10" ht="16.5" customHeight="1">
      <c r="A26" s="11"/>
      <c r="B26" s="157"/>
      <c r="C26" s="156" t="s">
        <v>133</v>
      </c>
      <c r="D26" s="163">
        <v>0</v>
      </c>
      <c r="E26" s="8">
        <v>4755</v>
      </c>
      <c r="F26" s="8">
        <v>0</v>
      </c>
      <c r="G26" s="8">
        <v>0</v>
      </c>
      <c r="H26" s="8">
        <v>4755</v>
      </c>
      <c r="I26" s="8">
        <v>0</v>
      </c>
      <c r="J26" s="20">
        <v>4755</v>
      </c>
    </row>
    <row r="27" spans="1:10" ht="16.5" customHeight="1">
      <c r="A27" s="11"/>
      <c r="B27" s="158"/>
      <c r="C27" s="156" t="s">
        <v>120</v>
      </c>
      <c r="D27" s="163">
        <v>0</v>
      </c>
      <c r="E27" s="8">
        <v>10442</v>
      </c>
      <c r="F27" s="8">
        <v>0</v>
      </c>
      <c r="G27" s="8">
        <v>0</v>
      </c>
      <c r="H27" s="8">
        <v>10442</v>
      </c>
      <c r="I27" s="8">
        <v>0</v>
      </c>
      <c r="J27" s="20">
        <v>10442</v>
      </c>
    </row>
    <row r="28" spans="1:10" ht="16.5" customHeight="1">
      <c r="A28" s="11"/>
      <c r="B28" s="159" t="s">
        <v>13</v>
      </c>
      <c r="C28" s="156" t="s">
        <v>132</v>
      </c>
      <c r="D28" s="162">
        <v>19412</v>
      </c>
      <c r="E28" s="8">
        <v>0</v>
      </c>
      <c r="F28" s="8">
        <v>0</v>
      </c>
      <c r="G28" s="8">
        <v>0</v>
      </c>
      <c r="H28" s="8">
        <v>19412</v>
      </c>
      <c r="I28" s="8">
        <v>0</v>
      </c>
      <c r="J28" s="20">
        <v>19412</v>
      </c>
    </row>
    <row r="29" spans="1:10" ht="16.5" customHeight="1">
      <c r="A29" s="11"/>
      <c r="B29" s="157"/>
      <c r="C29" s="156" t="s">
        <v>133</v>
      </c>
      <c r="D29" s="162">
        <v>14653</v>
      </c>
      <c r="E29" s="8">
        <v>0</v>
      </c>
      <c r="F29" s="8">
        <v>0</v>
      </c>
      <c r="G29" s="8">
        <v>0</v>
      </c>
      <c r="H29" s="8">
        <v>14653</v>
      </c>
      <c r="I29" s="8">
        <v>0</v>
      </c>
      <c r="J29" s="20">
        <v>14653</v>
      </c>
    </row>
    <row r="30" spans="1:10" ht="16.5" customHeight="1">
      <c r="A30" s="11"/>
      <c r="B30" s="158"/>
      <c r="C30" s="156" t="s">
        <v>120</v>
      </c>
      <c r="D30" s="162">
        <v>34065</v>
      </c>
      <c r="E30" s="8">
        <v>0</v>
      </c>
      <c r="F30" s="8">
        <v>0</v>
      </c>
      <c r="G30" s="8">
        <v>0</v>
      </c>
      <c r="H30" s="8">
        <v>34065</v>
      </c>
      <c r="I30" s="8">
        <v>0</v>
      </c>
      <c r="J30" s="20">
        <v>34065</v>
      </c>
    </row>
    <row r="31" spans="1:10" ht="16.5" customHeight="1">
      <c r="A31" s="11"/>
      <c r="B31" s="159" t="s">
        <v>14</v>
      </c>
      <c r="C31" s="156" t="s">
        <v>132</v>
      </c>
      <c r="D31" s="162">
        <v>0</v>
      </c>
      <c r="E31" s="8">
        <v>132</v>
      </c>
      <c r="F31" s="8">
        <v>0</v>
      </c>
      <c r="G31" s="8">
        <v>0</v>
      </c>
      <c r="H31" s="8">
        <v>132</v>
      </c>
      <c r="I31" s="8">
        <v>0</v>
      </c>
      <c r="J31" s="20">
        <v>132</v>
      </c>
    </row>
    <row r="32" spans="1:10" ht="16.5" customHeight="1">
      <c r="A32" s="11"/>
      <c r="B32" s="157"/>
      <c r="C32" s="156" t="s">
        <v>133</v>
      </c>
      <c r="D32" s="162">
        <v>0</v>
      </c>
      <c r="E32" s="8">
        <v>61</v>
      </c>
      <c r="F32" s="8">
        <v>0</v>
      </c>
      <c r="G32" s="8">
        <v>0</v>
      </c>
      <c r="H32" s="8">
        <v>61</v>
      </c>
      <c r="I32" s="8">
        <v>0</v>
      </c>
      <c r="J32" s="20">
        <v>61</v>
      </c>
    </row>
    <row r="33" spans="1:10" ht="16.5" customHeight="1">
      <c r="A33" s="11"/>
      <c r="B33" s="158"/>
      <c r="C33" s="156" t="s">
        <v>120</v>
      </c>
      <c r="D33" s="162">
        <v>0</v>
      </c>
      <c r="E33" s="8">
        <v>193</v>
      </c>
      <c r="F33" s="8">
        <v>0</v>
      </c>
      <c r="G33" s="8">
        <v>0</v>
      </c>
      <c r="H33" s="8">
        <v>193</v>
      </c>
      <c r="I33" s="8">
        <v>0</v>
      </c>
      <c r="J33" s="20">
        <v>193</v>
      </c>
    </row>
    <row r="34" spans="1:10" ht="16.5" customHeight="1">
      <c r="A34" s="11"/>
      <c r="B34" s="159" t="s">
        <v>15</v>
      </c>
      <c r="C34" s="156" t="s">
        <v>132</v>
      </c>
      <c r="D34" s="162">
        <v>0</v>
      </c>
      <c r="E34" s="8">
        <v>2611</v>
      </c>
      <c r="F34" s="8">
        <v>0</v>
      </c>
      <c r="G34" s="8">
        <v>0</v>
      </c>
      <c r="H34" s="8">
        <v>2611</v>
      </c>
      <c r="I34" s="8">
        <v>0</v>
      </c>
      <c r="J34" s="20">
        <v>2611</v>
      </c>
    </row>
    <row r="35" spans="1:10" ht="16.5" customHeight="1">
      <c r="A35" s="11"/>
      <c r="B35" s="157"/>
      <c r="C35" s="156" t="s">
        <v>133</v>
      </c>
      <c r="D35" s="162">
        <v>0</v>
      </c>
      <c r="E35" s="8">
        <v>11549</v>
      </c>
      <c r="F35" s="8">
        <v>0</v>
      </c>
      <c r="G35" s="8">
        <v>0</v>
      </c>
      <c r="H35" s="8">
        <v>11549</v>
      </c>
      <c r="I35" s="8">
        <v>0</v>
      </c>
      <c r="J35" s="20">
        <v>11549</v>
      </c>
    </row>
    <row r="36" spans="1:10" ht="16.5" customHeight="1">
      <c r="A36" s="11"/>
      <c r="B36" s="158"/>
      <c r="C36" s="156" t="s">
        <v>120</v>
      </c>
      <c r="D36" s="162">
        <v>0</v>
      </c>
      <c r="E36" s="8">
        <v>14160</v>
      </c>
      <c r="F36" s="8">
        <v>0</v>
      </c>
      <c r="G36" s="8">
        <v>0</v>
      </c>
      <c r="H36" s="8">
        <v>14160</v>
      </c>
      <c r="I36" s="8">
        <v>0</v>
      </c>
      <c r="J36" s="20">
        <v>14160</v>
      </c>
    </row>
    <row r="37" spans="1:10" ht="16.5" customHeight="1">
      <c r="A37" s="11"/>
      <c r="B37" s="159" t="s">
        <v>16</v>
      </c>
      <c r="C37" s="156" t="s">
        <v>132</v>
      </c>
      <c r="D37" s="162">
        <v>0</v>
      </c>
      <c r="E37" s="8">
        <v>3321</v>
      </c>
      <c r="F37" s="8">
        <v>0</v>
      </c>
      <c r="G37" s="8">
        <v>0</v>
      </c>
      <c r="H37" s="8">
        <v>3321</v>
      </c>
      <c r="I37" s="8">
        <v>0</v>
      </c>
      <c r="J37" s="20">
        <v>3321</v>
      </c>
    </row>
    <row r="38" spans="1:10" ht="16.5" customHeight="1">
      <c r="A38" s="11"/>
      <c r="B38" s="157"/>
      <c r="C38" s="156" t="s">
        <v>133</v>
      </c>
      <c r="D38" s="162">
        <v>0</v>
      </c>
      <c r="E38" s="8">
        <v>1273</v>
      </c>
      <c r="F38" s="8">
        <v>0</v>
      </c>
      <c r="G38" s="8">
        <v>0</v>
      </c>
      <c r="H38" s="8">
        <v>1273</v>
      </c>
      <c r="I38" s="8">
        <v>0</v>
      </c>
      <c r="J38" s="20">
        <v>1273</v>
      </c>
    </row>
    <row r="39" spans="1:10" ht="16.5" customHeight="1">
      <c r="A39" s="11"/>
      <c r="B39" s="158"/>
      <c r="C39" s="156" t="s">
        <v>120</v>
      </c>
      <c r="D39" s="162">
        <v>0</v>
      </c>
      <c r="E39" s="8">
        <v>4594</v>
      </c>
      <c r="F39" s="8">
        <v>0</v>
      </c>
      <c r="G39" s="8">
        <v>0</v>
      </c>
      <c r="H39" s="8">
        <v>4594</v>
      </c>
      <c r="I39" s="8">
        <v>0</v>
      </c>
      <c r="J39" s="20">
        <v>4594</v>
      </c>
    </row>
    <row r="40" spans="1:10" ht="16.5" customHeight="1">
      <c r="A40" s="11"/>
      <c r="B40" s="159" t="s">
        <v>17</v>
      </c>
      <c r="C40" s="156" t="s">
        <v>132</v>
      </c>
      <c r="D40" s="162">
        <v>15786</v>
      </c>
      <c r="E40" s="8">
        <v>0</v>
      </c>
      <c r="F40" s="8">
        <v>0</v>
      </c>
      <c r="G40" s="8">
        <v>0</v>
      </c>
      <c r="H40" s="8">
        <v>15786</v>
      </c>
      <c r="I40" s="8">
        <v>0</v>
      </c>
      <c r="J40" s="20">
        <v>15786</v>
      </c>
    </row>
    <row r="41" spans="1:10" ht="16.5" customHeight="1">
      <c r="A41" s="11"/>
      <c r="B41" s="157"/>
      <c r="C41" s="156" t="s">
        <v>133</v>
      </c>
      <c r="D41" s="162">
        <v>15210</v>
      </c>
      <c r="E41" s="8">
        <v>0</v>
      </c>
      <c r="F41" s="8">
        <v>0</v>
      </c>
      <c r="G41" s="8">
        <v>0</v>
      </c>
      <c r="H41" s="8">
        <v>15210</v>
      </c>
      <c r="I41" s="8">
        <v>0</v>
      </c>
      <c r="J41" s="20">
        <v>15210</v>
      </c>
    </row>
    <row r="42" spans="1:10" ht="16.5" customHeight="1">
      <c r="A42" s="11"/>
      <c r="B42" s="158"/>
      <c r="C42" s="156" t="s">
        <v>120</v>
      </c>
      <c r="D42" s="162">
        <v>30996</v>
      </c>
      <c r="E42" s="8">
        <v>0</v>
      </c>
      <c r="F42" s="8">
        <v>0</v>
      </c>
      <c r="G42" s="8">
        <v>0</v>
      </c>
      <c r="H42" s="8">
        <v>30996</v>
      </c>
      <c r="I42" s="8">
        <v>0</v>
      </c>
      <c r="J42" s="20">
        <v>30996</v>
      </c>
    </row>
    <row r="43" spans="1:10" ht="16.5" customHeight="1">
      <c r="A43" s="11"/>
      <c r="B43" s="159" t="s">
        <v>18</v>
      </c>
      <c r="C43" s="156" t="s">
        <v>132</v>
      </c>
      <c r="D43" s="162">
        <v>39784</v>
      </c>
      <c r="E43" s="8">
        <v>0</v>
      </c>
      <c r="F43" s="8">
        <v>0</v>
      </c>
      <c r="G43" s="8">
        <v>0</v>
      </c>
      <c r="H43" s="8">
        <v>39784</v>
      </c>
      <c r="I43" s="8">
        <v>0</v>
      </c>
      <c r="J43" s="20">
        <v>39784</v>
      </c>
    </row>
    <row r="44" spans="1:10" ht="16.5" customHeight="1">
      <c r="A44" s="11"/>
      <c r="B44" s="157"/>
      <c r="C44" s="156" t="s">
        <v>133</v>
      </c>
      <c r="D44" s="162">
        <v>38270</v>
      </c>
      <c r="E44" s="8">
        <v>0</v>
      </c>
      <c r="F44" s="8">
        <v>0</v>
      </c>
      <c r="G44" s="8">
        <v>0</v>
      </c>
      <c r="H44" s="8">
        <v>38270</v>
      </c>
      <c r="I44" s="8">
        <v>0</v>
      </c>
      <c r="J44" s="20">
        <v>38270</v>
      </c>
    </row>
    <row r="45" spans="1:10" ht="16.5" customHeight="1">
      <c r="A45" s="11"/>
      <c r="B45" s="158"/>
      <c r="C45" s="156" t="s">
        <v>120</v>
      </c>
      <c r="D45" s="162">
        <v>78054</v>
      </c>
      <c r="E45" s="8">
        <v>0</v>
      </c>
      <c r="F45" s="8">
        <v>0</v>
      </c>
      <c r="G45" s="8">
        <v>0</v>
      </c>
      <c r="H45" s="8">
        <v>78054</v>
      </c>
      <c r="I45" s="8">
        <v>0</v>
      </c>
      <c r="J45" s="20">
        <v>78054</v>
      </c>
    </row>
    <row r="46" spans="1:10" ht="16.5" customHeight="1">
      <c r="A46" s="11"/>
      <c r="B46" s="159" t="s">
        <v>19</v>
      </c>
      <c r="C46" s="156" t="s">
        <v>132</v>
      </c>
      <c r="D46" s="162">
        <v>7924</v>
      </c>
      <c r="E46" s="8">
        <v>0</v>
      </c>
      <c r="F46" s="8">
        <v>0</v>
      </c>
      <c r="G46" s="8">
        <v>0</v>
      </c>
      <c r="H46" s="8">
        <v>7924</v>
      </c>
      <c r="I46" s="8">
        <v>0</v>
      </c>
      <c r="J46" s="20">
        <v>7924</v>
      </c>
    </row>
    <row r="47" spans="1:10" ht="16.5" customHeight="1">
      <c r="A47" s="11"/>
      <c r="B47" s="157"/>
      <c r="C47" s="156" t="s">
        <v>133</v>
      </c>
      <c r="D47" s="162">
        <v>10231</v>
      </c>
      <c r="E47" s="8">
        <v>0</v>
      </c>
      <c r="F47" s="8">
        <v>0</v>
      </c>
      <c r="G47" s="8">
        <v>0</v>
      </c>
      <c r="H47" s="8">
        <v>10231</v>
      </c>
      <c r="I47" s="8">
        <v>0</v>
      </c>
      <c r="J47" s="20">
        <v>10231</v>
      </c>
    </row>
    <row r="48" spans="1:10" ht="16.5" customHeight="1">
      <c r="A48" s="11"/>
      <c r="B48" s="158"/>
      <c r="C48" s="156" t="s">
        <v>120</v>
      </c>
      <c r="D48" s="162">
        <v>18155</v>
      </c>
      <c r="E48" s="8">
        <v>0</v>
      </c>
      <c r="F48" s="8">
        <v>0</v>
      </c>
      <c r="G48" s="8">
        <v>0</v>
      </c>
      <c r="H48" s="8">
        <v>18155</v>
      </c>
      <c r="I48" s="8">
        <v>0</v>
      </c>
      <c r="J48" s="20">
        <v>18155</v>
      </c>
    </row>
    <row r="49" spans="1:10" ht="16.5" customHeight="1">
      <c r="A49" s="11"/>
      <c r="B49" s="159" t="s">
        <v>20</v>
      </c>
      <c r="C49" s="156" t="s">
        <v>132</v>
      </c>
      <c r="D49" s="162">
        <v>0</v>
      </c>
      <c r="E49" s="128">
        <v>996</v>
      </c>
      <c r="F49" s="8">
        <v>0</v>
      </c>
      <c r="G49" s="8">
        <v>0</v>
      </c>
      <c r="H49" s="8">
        <v>996</v>
      </c>
      <c r="I49" s="8">
        <v>0</v>
      </c>
      <c r="J49" s="20">
        <v>996</v>
      </c>
    </row>
    <row r="50" spans="1:10" ht="16.5" customHeight="1">
      <c r="A50" s="11"/>
      <c r="B50" s="157"/>
      <c r="C50" s="156" t="s">
        <v>133</v>
      </c>
      <c r="D50" s="162">
        <v>0</v>
      </c>
      <c r="E50" s="128">
        <v>1322</v>
      </c>
      <c r="F50" s="8">
        <v>0</v>
      </c>
      <c r="G50" s="8">
        <v>0</v>
      </c>
      <c r="H50" s="8">
        <v>1322</v>
      </c>
      <c r="I50" s="8">
        <v>0</v>
      </c>
      <c r="J50" s="20">
        <v>1322</v>
      </c>
    </row>
    <row r="51" spans="1:10" ht="16.5" customHeight="1">
      <c r="A51" s="11"/>
      <c r="B51" s="158"/>
      <c r="C51" s="156" t="s">
        <v>120</v>
      </c>
      <c r="D51" s="162">
        <v>0</v>
      </c>
      <c r="E51" s="8">
        <v>2318</v>
      </c>
      <c r="F51" s="8">
        <v>0</v>
      </c>
      <c r="G51" s="8">
        <v>0</v>
      </c>
      <c r="H51" s="8">
        <v>2318</v>
      </c>
      <c r="I51" s="8">
        <v>0</v>
      </c>
      <c r="J51" s="20">
        <v>2318</v>
      </c>
    </row>
    <row r="52" spans="1:10" ht="16.5" customHeight="1">
      <c r="A52" s="11"/>
      <c r="B52" s="159" t="s">
        <v>21</v>
      </c>
      <c r="C52" s="156" t="s">
        <v>132</v>
      </c>
      <c r="D52" s="162">
        <v>5977</v>
      </c>
      <c r="E52" s="8">
        <v>0</v>
      </c>
      <c r="F52" s="8">
        <v>0</v>
      </c>
      <c r="G52" s="8">
        <v>0</v>
      </c>
      <c r="H52" s="8">
        <v>5977</v>
      </c>
      <c r="I52" s="8">
        <v>20</v>
      </c>
      <c r="J52" s="20">
        <v>5997</v>
      </c>
    </row>
    <row r="53" spans="1:10" ht="16.5" customHeight="1">
      <c r="A53" s="11"/>
      <c r="B53" s="157"/>
      <c r="C53" s="156" t="s">
        <v>133</v>
      </c>
      <c r="D53" s="162">
        <v>3686</v>
      </c>
      <c r="E53" s="8">
        <v>0</v>
      </c>
      <c r="F53" s="8">
        <v>0</v>
      </c>
      <c r="G53" s="8">
        <v>0</v>
      </c>
      <c r="H53" s="8">
        <v>3686</v>
      </c>
      <c r="I53" s="8">
        <v>0</v>
      </c>
      <c r="J53" s="20">
        <v>3686</v>
      </c>
    </row>
    <row r="54" spans="1:10" ht="16.5" customHeight="1">
      <c r="A54" s="11"/>
      <c r="B54" s="158"/>
      <c r="C54" s="156" t="s">
        <v>120</v>
      </c>
      <c r="D54" s="162">
        <v>9663</v>
      </c>
      <c r="E54" s="8">
        <v>0</v>
      </c>
      <c r="F54" s="8">
        <v>0</v>
      </c>
      <c r="G54" s="8">
        <v>0</v>
      </c>
      <c r="H54" s="8">
        <v>9663</v>
      </c>
      <c r="I54" s="8">
        <v>20</v>
      </c>
      <c r="J54" s="20">
        <v>9683</v>
      </c>
    </row>
    <row r="55" spans="1:10" ht="16.5" customHeight="1">
      <c r="A55" s="11"/>
      <c r="B55" s="159" t="s">
        <v>22</v>
      </c>
      <c r="C55" s="156" t="s">
        <v>132</v>
      </c>
      <c r="D55" s="162">
        <v>0</v>
      </c>
      <c r="E55" s="8">
        <v>7141</v>
      </c>
      <c r="F55" s="8">
        <v>0</v>
      </c>
      <c r="G55" s="8">
        <v>0</v>
      </c>
      <c r="H55" s="8">
        <v>7141</v>
      </c>
      <c r="I55" s="8">
        <v>0</v>
      </c>
      <c r="J55" s="20">
        <v>7141</v>
      </c>
    </row>
    <row r="56" spans="1:10" ht="16.5" customHeight="1">
      <c r="A56" s="11"/>
      <c r="B56" s="157"/>
      <c r="C56" s="156" t="s">
        <v>133</v>
      </c>
      <c r="D56" s="162">
        <v>0</v>
      </c>
      <c r="E56" s="8">
        <v>9399</v>
      </c>
      <c r="F56" s="8">
        <v>0</v>
      </c>
      <c r="G56" s="8">
        <v>0</v>
      </c>
      <c r="H56" s="8">
        <v>9399</v>
      </c>
      <c r="I56" s="8">
        <v>0</v>
      </c>
      <c r="J56" s="20">
        <v>9399</v>
      </c>
    </row>
    <row r="57" spans="1:10" ht="16.5" customHeight="1" thickBot="1">
      <c r="A57" s="11"/>
      <c r="B57" s="160"/>
      <c r="C57" s="167" t="s">
        <v>120</v>
      </c>
      <c r="D57" s="21">
        <v>0</v>
      </c>
      <c r="E57" s="21">
        <v>16540</v>
      </c>
      <c r="F57" s="21">
        <v>0</v>
      </c>
      <c r="G57" s="21">
        <v>0</v>
      </c>
      <c r="H57" s="21">
        <v>16540</v>
      </c>
      <c r="I57" s="21">
        <v>0</v>
      </c>
      <c r="J57" s="22">
        <v>16540</v>
      </c>
    </row>
    <row r="58" spans="1:10" ht="16.5" customHeight="1">
      <c r="A58" s="11"/>
      <c r="B58" s="161" t="s">
        <v>23</v>
      </c>
      <c r="C58" s="155" t="s">
        <v>132</v>
      </c>
      <c r="D58" s="373">
        <v>0</v>
      </c>
      <c r="E58" s="18">
        <v>1379</v>
      </c>
      <c r="F58" s="23">
        <v>0</v>
      </c>
      <c r="G58" s="23">
        <v>0</v>
      </c>
      <c r="H58" s="23">
        <v>1379</v>
      </c>
      <c r="I58" s="23">
        <v>0</v>
      </c>
      <c r="J58" s="19">
        <v>1379</v>
      </c>
    </row>
    <row r="59" spans="1:10" ht="16.5" customHeight="1">
      <c r="A59" s="11"/>
      <c r="B59" s="157"/>
      <c r="C59" s="156" t="s">
        <v>133</v>
      </c>
      <c r="D59" s="162">
        <v>0</v>
      </c>
      <c r="E59" s="8">
        <v>1544</v>
      </c>
      <c r="F59" s="8">
        <v>0</v>
      </c>
      <c r="G59" s="8">
        <v>0</v>
      </c>
      <c r="H59" s="8">
        <v>1544</v>
      </c>
      <c r="I59" s="8">
        <v>0</v>
      </c>
      <c r="J59" s="20">
        <v>1544</v>
      </c>
    </row>
    <row r="60" spans="1:10" ht="16.5" customHeight="1">
      <c r="A60" s="11"/>
      <c r="B60" s="158"/>
      <c r="C60" s="156" t="s">
        <v>120</v>
      </c>
      <c r="D60" s="162">
        <v>0</v>
      </c>
      <c r="E60" s="8">
        <v>2923</v>
      </c>
      <c r="F60" s="8">
        <v>0</v>
      </c>
      <c r="G60" s="8">
        <v>0</v>
      </c>
      <c r="H60" s="8">
        <v>2923</v>
      </c>
      <c r="I60" s="8">
        <v>0</v>
      </c>
      <c r="J60" s="20">
        <v>2923</v>
      </c>
    </row>
    <row r="61" spans="1:10" ht="16.5" customHeight="1">
      <c r="A61" s="11"/>
      <c r="B61" s="159" t="s">
        <v>24</v>
      </c>
      <c r="C61" s="156" t="s">
        <v>132</v>
      </c>
      <c r="D61" s="162">
        <v>19565</v>
      </c>
      <c r="E61" s="8">
        <v>0</v>
      </c>
      <c r="F61" s="8">
        <v>0</v>
      </c>
      <c r="G61" s="8">
        <v>0</v>
      </c>
      <c r="H61" s="8">
        <v>19565</v>
      </c>
      <c r="I61" s="8">
        <v>0</v>
      </c>
      <c r="J61" s="133">
        <v>19565</v>
      </c>
    </row>
    <row r="62" spans="1:10" ht="16.5" customHeight="1">
      <c r="A62" s="11"/>
      <c r="B62" s="157"/>
      <c r="C62" s="156" t="s">
        <v>133</v>
      </c>
      <c r="D62" s="162">
        <v>5483</v>
      </c>
      <c r="E62" s="8">
        <v>0</v>
      </c>
      <c r="F62" s="8">
        <v>0</v>
      </c>
      <c r="G62" s="8">
        <v>0</v>
      </c>
      <c r="H62" s="8">
        <v>5483</v>
      </c>
      <c r="I62" s="8">
        <v>0</v>
      </c>
      <c r="J62" s="133">
        <v>5483</v>
      </c>
    </row>
    <row r="63" spans="1:10" ht="16.5" customHeight="1">
      <c r="A63" s="11"/>
      <c r="B63" s="158"/>
      <c r="C63" s="156" t="s">
        <v>120</v>
      </c>
      <c r="D63" s="162">
        <v>25048</v>
      </c>
      <c r="E63" s="8">
        <v>0</v>
      </c>
      <c r="F63" s="8">
        <v>0</v>
      </c>
      <c r="G63" s="8">
        <v>0</v>
      </c>
      <c r="H63" s="8">
        <v>25048</v>
      </c>
      <c r="I63" s="8">
        <v>0</v>
      </c>
      <c r="J63" s="133">
        <v>25048</v>
      </c>
    </row>
    <row r="64" spans="1:10" ht="16.5" customHeight="1">
      <c r="A64" s="11"/>
      <c r="B64" s="159" t="s">
        <v>25</v>
      </c>
      <c r="C64" s="156" t="s">
        <v>132</v>
      </c>
      <c r="D64" s="162">
        <v>0</v>
      </c>
      <c r="E64" s="7">
        <v>367</v>
      </c>
      <c r="F64" s="8">
        <v>0</v>
      </c>
      <c r="G64" s="8">
        <v>0</v>
      </c>
      <c r="H64" s="13">
        <v>367</v>
      </c>
      <c r="I64" s="8">
        <v>0</v>
      </c>
      <c r="J64" s="134">
        <v>367</v>
      </c>
    </row>
    <row r="65" spans="1:10" ht="16.5" customHeight="1">
      <c r="A65" s="11"/>
      <c r="B65" s="157"/>
      <c r="C65" s="156" t="s">
        <v>133</v>
      </c>
      <c r="D65" s="162">
        <v>0</v>
      </c>
      <c r="E65" s="7">
        <v>83</v>
      </c>
      <c r="F65" s="8">
        <v>0</v>
      </c>
      <c r="G65" s="8">
        <v>0</v>
      </c>
      <c r="H65" s="8">
        <v>83</v>
      </c>
      <c r="I65" s="8">
        <v>0</v>
      </c>
      <c r="J65" s="20">
        <v>83</v>
      </c>
    </row>
    <row r="66" spans="1:10" ht="16.5" customHeight="1">
      <c r="A66" s="11"/>
      <c r="B66" s="158"/>
      <c r="C66" s="156" t="s">
        <v>120</v>
      </c>
      <c r="D66" s="162">
        <v>0</v>
      </c>
      <c r="E66" s="8">
        <v>450</v>
      </c>
      <c r="F66" s="8">
        <v>0</v>
      </c>
      <c r="G66" s="8">
        <v>0</v>
      </c>
      <c r="H66" s="8">
        <v>450</v>
      </c>
      <c r="I66" s="8">
        <v>0</v>
      </c>
      <c r="J66" s="20">
        <v>450</v>
      </c>
    </row>
    <row r="67" spans="1:10" ht="16.5" customHeight="1">
      <c r="A67" s="11"/>
      <c r="B67" s="159" t="s">
        <v>26</v>
      </c>
      <c r="C67" s="156" t="s">
        <v>132</v>
      </c>
      <c r="D67" s="162">
        <v>4563</v>
      </c>
      <c r="E67" s="8">
        <v>0</v>
      </c>
      <c r="F67" s="8">
        <v>0</v>
      </c>
      <c r="G67" s="8">
        <v>0</v>
      </c>
      <c r="H67" s="8">
        <v>4563</v>
      </c>
      <c r="I67" s="8">
        <v>0</v>
      </c>
      <c r="J67" s="20">
        <v>4563</v>
      </c>
    </row>
    <row r="68" spans="1:10" ht="16.5" customHeight="1">
      <c r="A68" s="11"/>
      <c r="B68" s="157"/>
      <c r="C68" s="156" t="s">
        <v>133</v>
      </c>
      <c r="D68" s="162">
        <v>10326</v>
      </c>
      <c r="E68" s="8">
        <v>0</v>
      </c>
      <c r="F68" s="8">
        <v>0</v>
      </c>
      <c r="G68" s="8">
        <v>0</v>
      </c>
      <c r="H68" s="8">
        <v>10326</v>
      </c>
      <c r="I68" s="8">
        <v>0</v>
      </c>
      <c r="J68" s="20">
        <v>10326</v>
      </c>
    </row>
    <row r="69" spans="1:10" ht="16.5" customHeight="1">
      <c r="A69" s="11"/>
      <c r="B69" s="158"/>
      <c r="C69" s="156" t="s">
        <v>120</v>
      </c>
      <c r="D69" s="162">
        <v>14889</v>
      </c>
      <c r="E69" s="8">
        <v>0</v>
      </c>
      <c r="F69" s="8">
        <v>0</v>
      </c>
      <c r="G69" s="8">
        <v>0</v>
      </c>
      <c r="H69" s="8">
        <v>14889</v>
      </c>
      <c r="I69" s="8">
        <v>0</v>
      </c>
      <c r="J69" s="20">
        <v>14889</v>
      </c>
    </row>
    <row r="70" spans="1:10" ht="16.5" customHeight="1">
      <c r="A70" s="11"/>
      <c r="B70" s="159" t="s">
        <v>27</v>
      </c>
      <c r="C70" s="156" t="s">
        <v>132</v>
      </c>
      <c r="D70" s="162">
        <v>8378</v>
      </c>
      <c r="E70" s="8">
        <v>0</v>
      </c>
      <c r="F70" s="8">
        <v>0</v>
      </c>
      <c r="G70" s="8">
        <v>0</v>
      </c>
      <c r="H70" s="8">
        <v>8378</v>
      </c>
      <c r="I70" s="8">
        <v>0</v>
      </c>
      <c r="J70" s="20">
        <v>8378</v>
      </c>
    </row>
    <row r="71" spans="1:10" ht="16.5" customHeight="1">
      <c r="A71" s="11"/>
      <c r="B71" s="157"/>
      <c r="C71" s="156" t="s">
        <v>133</v>
      </c>
      <c r="D71" s="162">
        <v>15567</v>
      </c>
      <c r="E71" s="8">
        <v>0</v>
      </c>
      <c r="F71" s="8">
        <v>0</v>
      </c>
      <c r="G71" s="8">
        <v>0</v>
      </c>
      <c r="H71" s="8">
        <v>15567</v>
      </c>
      <c r="I71" s="8">
        <v>0</v>
      </c>
      <c r="J71" s="20">
        <v>15567</v>
      </c>
    </row>
    <row r="72" spans="1:10" ht="16.5" customHeight="1">
      <c r="A72" s="11"/>
      <c r="B72" s="158"/>
      <c r="C72" s="156" t="s">
        <v>120</v>
      </c>
      <c r="D72" s="162">
        <v>23945</v>
      </c>
      <c r="E72" s="8">
        <v>0</v>
      </c>
      <c r="F72" s="8">
        <v>0</v>
      </c>
      <c r="G72" s="8">
        <v>0</v>
      </c>
      <c r="H72" s="8">
        <v>23945</v>
      </c>
      <c r="I72" s="8">
        <v>0</v>
      </c>
      <c r="J72" s="20">
        <v>23945</v>
      </c>
    </row>
    <row r="73" spans="1:10" ht="16.5" customHeight="1">
      <c r="A73" s="11"/>
      <c r="B73" s="159" t="s">
        <v>28</v>
      </c>
      <c r="C73" s="156" t="s">
        <v>132</v>
      </c>
      <c r="D73" s="162">
        <v>2088</v>
      </c>
      <c r="E73" s="8">
        <v>0</v>
      </c>
      <c r="F73" s="8">
        <v>0</v>
      </c>
      <c r="G73" s="8">
        <v>0</v>
      </c>
      <c r="H73" s="8">
        <v>2088</v>
      </c>
      <c r="I73" s="8">
        <v>0</v>
      </c>
      <c r="J73" s="20">
        <v>2088</v>
      </c>
    </row>
    <row r="74" spans="1:10" ht="16.5" customHeight="1">
      <c r="A74" s="11"/>
      <c r="B74" s="157"/>
      <c r="C74" s="156" t="s">
        <v>133</v>
      </c>
      <c r="D74" s="162">
        <v>6023</v>
      </c>
      <c r="E74" s="8">
        <v>0</v>
      </c>
      <c r="F74" s="8">
        <v>0</v>
      </c>
      <c r="G74" s="8">
        <v>0</v>
      </c>
      <c r="H74" s="8">
        <v>6023</v>
      </c>
      <c r="I74" s="8">
        <v>0</v>
      </c>
      <c r="J74" s="20">
        <v>6023</v>
      </c>
    </row>
    <row r="75" spans="1:10" ht="16.5" customHeight="1">
      <c r="A75" s="11"/>
      <c r="B75" s="158"/>
      <c r="C75" s="156" t="s">
        <v>120</v>
      </c>
      <c r="D75" s="162">
        <v>8111</v>
      </c>
      <c r="E75" s="8">
        <v>0</v>
      </c>
      <c r="F75" s="8">
        <v>0</v>
      </c>
      <c r="G75" s="8">
        <v>0</v>
      </c>
      <c r="H75" s="8">
        <v>8111</v>
      </c>
      <c r="I75" s="8">
        <v>0</v>
      </c>
      <c r="J75" s="20">
        <v>8111</v>
      </c>
    </row>
    <row r="76" spans="1:10" ht="16.5" customHeight="1">
      <c r="A76" s="11"/>
      <c r="B76" s="159" t="s">
        <v>29</v>
      </c>
      <c r="C76" s="156" t="s">
        <v>132</v>
      </c>
      <c r="D76" s="162">
        <v>858</v>
      </c>
      <c r="E76" s="8">
        <v>0</v>
      </c>
      <c r="F76" s="8">
        <v>0</v>
      </c>
      <c r="G76" s="8">
        <v>0</v>
      </c>
      <c r="H76" s="8">
        <v>858</v>
      </c>
      <c r="I76" s="8">
        <v>0</v>
      </c>
      <c r="J76" s="20">
        <v>858</v>
      </c>
    </row>
    <row r="77" spans="1:10" ht="16.5" customHeight="1">
      <c r="A77" s="11"/>
      <c r="B77" s="157"/>
      <c r="C77" s="156" t="s">
        <v>133</v>
      </c>
      <c r="D77" s="163">
        <v>0</v>
      </c>
      <c r="E77" s="8">
        <v>1957</v>
      </c>
      <c r="F77" s="8">
        <v>0</v>
      </c>
      <c r="G77" s="8">
        <v>0</v>
      </c>
      <c r="H77" s="8">
        <v>1957</v>
      </c>
      <c r="I77" s="8">
        <v>0</v>
      </c>
      <c r="J77" s="20">
        <v>1957</v>
      </c>
    </row>
    <row r="78" spans="1:10" ht="16.5" customHeight="1">
      <c r="A78" s="11"/>
      <c r="B78" s="158"/>
      <c r="C78" s="156" t="s">
        <v>120</v>
      </c>
      <c r="D78" s="162">
        <v>858</v>
      </c>
      <c r="E78" s="8">
        <v>1957</v>
      </c>
      <c r="F78" s="8">
        <v>0</v>
      </c>
      <c r="G78" s="8">
        <v>0</v>
      </c>
      <c r="H78" s="8">
        <v>2815</v>
      </c>
      <c r="I78" s="8">
        <v>0</v>
      </c>
      <c r="J78" s="20">
        <v>2815</v>
      </c>
    </row>
    <row r="79" spans="1:10" ht="16.5" customHeight="1">
      <c r="A79" s="11"/>
      <c r="B79" s="159" t="s">
        <v>30</v>
      </c>
      <c r="C79" s="156" t="s">
        <v>132</v>
      </c>
      <c r="D79" s="162">
        <v>2554</v>
      </c>
      <c r="E79" s="8">
        <v>0</v>
      </c>
      <c r="F79" s="8">
        <v>0</v>
      </c>
      <c r="G79" s="8">
        <v>0</v>
      </c>
      <c r="H79" s="8">
        <v>2554</v>
      </c>
      <c r="I79" s="8">
        <v>0</v>
      </c>
      <c r="J79" s="20">
        <v>2554</v>
      </c>
    </row>
    <row r="80" spans="1:10" ht="16.5" customHeight="1">
      <c r="A80" s="11"/>
      <c r="B80" s="157"/>
      <c r="C80" s="156" t="s">
        <v>133</v>
      </c>
      <c r="D80" s="162">
        <v>3350</v>
      </c>
      <c r="E80" s="8">
        <v>0</v>
      </c>
      <c r="F80" s="8">
        <v>0</v>
      </c>
      <c r="G80" s="8">
        <v>0</v>
      </c>
      <c r="H80" s="8">
        <v>3350</v>
      </c>
      <c r="I80" s="8">
        <v>0</v>
      </c>
      <c r="J80" s="20">
        <v>3350</v>
      </c>
    </row>
    <row r="81" spans="1:10" ht="16.5" customHeight="1">
      <c r="A81" s="11"/>
      <c r="B81" s="158"/>
      <c r="C81" s="156" t="s">
        <v>120</v>
      </c>
      <c r="D81" s="162">
        <v>5904</v>
      </c>
      <c r="E81" s="8">
        <v>0</v>
      </c>
      <c r="F81" s="8">
        <v>0</v>
      </c>
      <c r="G81" s="8">
        <v>0</v>
      </c>
      <c r="H81" s="8">
        <v>5904</v>
      </c>
      <c r="I81" s="8">
        <v>0</v>
      </c>
      <c r="J81" s="20">
        <v>5904</v>
      </c>
    </row>
    <row r="82" spans="1:10" ht="16.5" customHeight="1">
      <c r="A82" s="11"/>
      <c r="B82" s="159" t="s">
        <v>31</v>
      </c>
      <c r="C82" s="156" t="s">
        <v>132</v>
      </c>
      <c r="D82" s="162">
        <v>4253</v>
      </c>
      <c r="E82" s="8">
        <v>0</v>
      </c>
      <c r="F82" s="8">
        <v>0</v>
      </c>
      <c r="G82" s="8">
        <v>0</v>
      </c>
      <c r="H82" s="8">
        <v>4253</v>
      </c>
      <c r="I82" s="8">
        <v>0</v>
      </c>
      <c r="J82" s="20">
        <v>4253</v>
      </c>
    </row>
    <row r="83" spans="1:10" ht="16.5" customHeight="1">
      <c r="A83" s="11"/>
      <c r="B83" s="157"/>
      <c r="C83" s="156" t="s">
        <v>133</v>
      </c>
      <c r="D83" s="162">
        <v>4214</v>
      </c>
      <c r="E83" s="8">
        <v>0</v>
      </c>
      <c r="F83" s="8">
        <v>0</v>
      </c>
      <c r="G83" s="8">
        <v>0</v>
      </c>
      <c r="H83" s="8">
        <v>4214</v>
      </c>
      <c r="I83" s="8">
        <v>0</v>
      </c>
      <c r="J83" s="20">
        <v>4214</v>
      </c>
    </row>
    <row r="84" spans="1:10" ht="16.5" customHeight="1">
      <c r="A84" s="11"/>
      <c r="B84" s="158"/>
      <c r="C84" s="156" t="s">
        <v>120</v>
      </c>
      <c r="D84" s="162">
        <v>8467</v>
      </c>
      <c r="E84" s="8">
        <v>0</v>
      </c>
      <c r="F84" s="8">
        <v>0</v>
      </c>
      <c r="G84" s="8">
        <v>0</v>
      </c>
      <c r="H84" s="8">
        <v>8467</v>
      </c>
      <c r="I84" s="8">
        <v>0</v>
      </c>
      <c r="J84" s="20">
        <v>8467</v>
      </c>
    </row>
    <row r="85" spans="1:10" ht="16.5" customHeight="1">
      <c r="A85" s="11"/>
      <c r="B85" s="159" t="s">
        <v>32</v>
      </c>
      <c r="C85" s="156" t="s">
        <v>132</v>
      </c>
      <c r="D85" s="162">
        <v>0</v>
      </c>
      <c r="E85" s="8">
        <v>4331</v>
      </c>
      <c r="F85" s="8">
        <v>0</v>
      </c>
      <c r="G85" s="8">
        <v>0</v>
      </c>
      <c r="H85" s="8">
        <v>4331</v>
      </c>
      <c r="I85" s="8">
        <v>23</v>
      </c>
      <c r="J85" s="20">
        <v>4354</v>
      </c>
    </row>
    <row r="86" spans="1:10" ht="16.5" customHeight="1">
      <c r="A86" s="11"/>
      <c r="B86" s="157"/>
      <c r="C86" s="156" t="s">
        <v>133</v>
      </c>
      <c r="D86" s="162">
        <v>0</v>
      </c>
      <c r="E86" s="8">
        <v>5814</v>
      </c>
      <c r="F86" s="8">
        <v>0</v>
      </c>
      <c r="G86" s="8">
        <v>0</v>
      </c>
      <c r="H86" s="8">
        <v>5814</v>
      </c>
      <c r="I86" s="7">
        <v>0</v>
      </c>
      <c r="J86" s="20">
        <v>5814</v>
      </c>
    </row>
    <row r="87" spans="1:10" ht="16.5" customHeight="1">
      <c r="A87" s="11"/>
      <c r="B87" s="158"/>
      <c r="C87" s="156" t="s">
        <v>120</v>
      </c>
      <c r="D87" s="162">
        <v>0</v>
      </c>
      <c r="E87" s="8">
        <v>10145</v>
      </c>
      <c r="F87" s="8">
        <v>0</v>
      </c>
      <c r="G87" s="8">
        <v>0</v>
      </c>
      <c r="H87" s="8">
        <v>10145</v>
      </c>
      <c r="I87" s="8">
        <v>23</v>
      </c>
      <c r="J87" s="20">
        <v>10168</v>
      </c>
    </row>
    <row r="88" spans="1:10" ht="16.5" customHeight="1">
      <c r="A88" s="11"/>
      <c r="B88" s="159" t="s">
        <v>33</v>
      </c>
      <c r="C88" s="156" t="s">
        <v>132</v>
      </c>
      <c r="D88" s="162">
        <v>16718</v>
      </c>
      <c r="E88" s="8">
        <v>0</v>
      </c>
      <c r="F88" s="8">
        <v>0</v>
      </c>
      <c r="G88" s="8">
        <v>0</v>
      </c>
      <c r="H88" s="8">
        <v>16718</v>
      </c>
      <c r="I88" s="8">
        <v>0</v>
      </c>
      <c r="J88" s="20">
        <v>16718</v>
      </c>
    </row>
    <row r="89" spans="1:10" ht="16.5" customHeight="1">
      <c r="A89" s="11"/>
      <c r="B89" s="157"/>
      <c r="C89" s="156" t="s">
        <v>133</v>
      </c>
      <c r="D89" s="162">
        <v>7181</v>
      </c>
      <c r="E89" s="8">
        <v>0</v>
      </c>
      <c r="F89" s="8">
        <v>0</v>
      </c>
      <c r="G89" s="8">
        <v>0</v>
      </c>
      <c r="H89" s="8">
        <v>7181</v>
      </c>
      <c r="I89" s="8">
        <v>0</v>
      </c>
      <c r="J89" s="20">
        <v>7181</v>
      </c>
    </row>
    <row r="90" spans="1:10" ht="16.5" customHeight="1">
      <c r="A90" s="11"/>
      <c r="B90" s="158"/>
      <c r="C90" s="156" t="s">
        <v>120</v>
      </c>
      <c r="D90" s="162">
        <v>23899</v>
      </c>
      <c r="E90" s="8">
        <v>0</v>
      </c>
      <c r="F90" s="8">
        <v>0</v>
      </c>
      <c r="G90" s="8">
        <v>0</v>
      </c>
      <c r="H90" s="8">
        <v>23899</v>
      </c>
      <c r="I90" s="8">
        <v>0</v>
      </c>
      <c r="J90" s="20">
        <v>23899</v>
      </c>
    </row>
    <row r="91" spans="1:10" ht="16.5" customHeight="1">
      <c r="A91" s="11"/>
      <c r="B91" s="159" t="s">
        <v>34</v>
      </c>
      <c r="C91" s="156" t="s">
        <v>132</v>
      </c>
      <c r="D91" s="162">
        <v>85</v>
      </c>
      <c r="E91" s="8">
        <v>565</v>
      </c>
      <c r="F91" s="8">
        <v>0</v>
      </c>
      <c r="G91" s="8">
        <v>0</v>
      </c>
      <c r="H91" s="8">
        <v>650</v>
      </c>
      <c r="I91" s="8">
        <v>0</v>
      </c>
      <c r="J91" s="20">
        <v>650</v>
      </c>
    </row>
    <row r="92" spans="1:10" ht="16.5" customHeight="1">
      <c r="A92" s="11"/>
      <c r="B92" s="157"/>
      <c r="C92" s="156" t="s">
        <v>133</v>
      </c>
      <c r="D92" s="162">
        <v>159</v>
      </c>
      <c r="E92" s="8">
        <v>721</v>
      </c>
      <c r="F92" s="8">
        <v>0</v>
      </c>
      <c r="G92" s="8">
        <v>0</v>
      </c>
      <c r="H92" s="8">
        <v>880</v>
      </c>
      <c r="I92" s="8">
        <v>0</v>
      </c>
      <c r="J92" s="20">
        <v>880</v>
      </c>
    </row>
    <row r="93" spans="1:10" ht="16.5" customHeight="1">
      <c r="A93" s="11"/>
      <c r="B93" s="158"/>
      <c r="C93" s="156" t="s">
        <v>120</v>
      </c>
      <c r="D93" s="162">
        <v>244</v>
      </c>
      <c r="E93" s="8">
        <v>1286</v>
      </c>
      <c r="F93" s="8">
        <v>0</v>
      </c>
      <c r="G93" s="8">
        <v>0</v>
      </c>
      <c r="H93" s="8">
        <v>1530</v>
      </c>
      <c r="I93" s="8">
        <v>0</v>
      </c>
      <c r="J93" s="20">
        <v>1530</v>
      </c>
    </row>
    <row r="94" spans="1:10" ht="16.5" customHeight="1">
      <c r="A94" s="11"/>
      <c r="B94" s="159" t="s">
        <v>35</v>
      </c>
      <c r="C94" s="156" t="s">
        <v>132</v>
      </c>
      <c r="D94" s="162">
        <v>3066</v>
      </c>
      <c r="E94" s="8">
        <v>0</v>
      </c>
      <c r="F94" s="8">
        <v>0</v>
      </c>
      <c r="G94" s="8">
        <v>0</v>
      </c>
      <c r="H94" s="8">
        <v>3066</v>
      </c>
      <c r="I94" s="8">
        <v>0</v>
      </c>
      <c r="J94" s="20">
        <v>3066</v>
      </c>
    </row>
    <row r="95" spans="1:10" ht="16.5" customHeight="1">
      <c r="A95" s="11"/>
      <c r="B95" s="157"/>
      <c r="C95" s="156" t="s">
        <v>133</v>
      </c>
      <c r="D95" s="162">
        <v>2694</v>
      </c>
      <c r="E95" s="8">
        <v>0</v>
      </c>
      <c r="F95" s="8">
        <v>0</v>
      </c>
      <c r="G95" s="8">
        <v>0</v>
      </c>
      <c r="H95" s="8">
        <v>2694</v>
      </c>
      <c r="I95" s="8">
        <v>0</v>
      </c>
      <c r="J95" s="20">
        <v>2694</v>
      </c>
    </row>
    <row r="96" spans="1:10" ht="16.5" customHeight="1">
      <c r="A96" s="11"/>
      <c r="B96" s="158"/>
      <c r="C96" s="156" t="s">
        <v>120</v>
      </c>
      <c r="D96" s="162">
        <v>5760</v>
      </c>
      <c r="E96" s="8">
        <v>0</v>
      </c>
      <c r="F96" s="8">
        <v>0</v>
      </c>
      <c r="G96" s="8">
        <v>0</v>
      </c>
      <c r="H96" s="8">
        <v>5760</v>
      </c>
      <c r="I96" s="8">
        <v>0</v>
      </c>
      <c r="J96" s="20">
        <v>5760</v>
      </c>
    </row>
    <row r="97" spans="1:10" ht="16.5" customHeight="1">
      <c r="A97" s="11"/>
      <c r="B97" s="159" t="s">
        <v>36</v>
      </c>
      <c r="C97" s="156" t="s">
        <v>132</v>
      </c>
      <c r="D97" s="162">
        <v>363</v>
      </c>
      <c r="E97" s="8">
        <v>0</v>
      </c>
      <c r="F97" s="8">
        <v>0</v>
      </c>
      <c r="G97" s="8">
        <v>0</v>
      </c>
      <c r="H97" s="8">
        <v>363</v>
      </c>
      <c r="I97" s="8">
        <v>0</v>
      </c>
      <c r="J97" s="20">
        <v>363</v>
      </c>
    </row>
    <row r="98" spans="1:10" ht="16.5" customHeight="1">
      <c r="A98" s="11"/>
      <c r="B98" s="157"/>
      <c r="C98" s="156" t="s">
        <v>133</v>
      </c>
      <c r="D98" s="162">
        <v>126</v>
      </c>
      <c r="E98" s="8">
        <v>0</v>
      </c>
      <c r="F98" s="8">
        <v>0</v>
      </c>
      <c r="G98" s="8">
        <v>0</v>
      </c>
      <c r="H98" s="8">
        <v>126</v>
      </c>
      <c r="I98" s="8">
        <v>0</v>
      </c>
      <c r="J98" s="20">
        <v>126</v>
      </c>
    </row>
    <row r="99" spans="1:10" ht="16.5" customHeight="1">
      <c r="A99" s="11"/>
      <c r="B99" s="158"/>
      <c r="C99" s="156" t="s">
        <v>120</v>
      </c>
      <c r="D99" s="162">
        <v>489</v>
      </c>
      <c r="E99" s="8">
        <v>0</v>
      </c>
      <c r="F99" s="8">
        <v>0</v>
      </c>
      <c r="G99" s="8">
        <v>0</v>
      </c>
      <c r="H99" s="8">
        <v>489</v>
      </c>
      <c r="I99" s="8">
        <v>0</v>
      </c>
      <c r="J99" s="20">
        <v>489</v>
      </c>
    </row>
    <row r="100" spans="1:10" s="15" customFormat="1" ht="16.5" customHeight="1">
      <c r="A100" s="14"/>
      <c r="B100" s="159" t="s">
        <v>37</v>
      </c>
      <c r="C100" s="156" t="s">
        <v>132</v>
      </c>
      <c r="D100" s="162">
        <v>9248</v>
      </c>
      <c r="E100" s="8">
        <v>0</v>
      </c>
      <c r="F100" s="8">
        <v>0</v>
      </c>
      <c r="G100" s="8">
        <v>0</v>
      </c>
      <c r="H100" s="8">
        <v>9248</v>
      </c>
      <c r="I100" s="8">
        <v>0</v>
      </c>
      <c r="J100" s="20">
        <v>9248</v>
      </c>
    </row>
    <row r="101" spans="1:10" s="15" customFormat="1" ht="16.5" customHeight="1">
      <c r="A101" s="14"/>
      <c r="B101" s="157"/>
      <c r="C101" s="156" t="s">
        <v>133</v>
      </c>
      <c r="D101" s="162">
        <v>14976</v>
      </c>
      <c r="E101" s="8">
        <v>0</v>
      </c>
      <c r="F101" s="8">
        <v>0</v>
      </c>
      <c r="G101" s="8">
        <v>0</v>
      </c>
      <c r="H101" s="8">
        <v>14976</v>
      </c>
      <c r="I101" s="8">
        <v>0</v>
      </c>
      <c r="J101" s="20">
        <v>14976</v>
      </c>
    </row>
    <row r="102" spans="1:10" s="15" customFormat="1" ht="16.5" customHeight="1" thickBot="1">
      <c r="A102" s="14"/>
      <c r="B102" s="12"/>
      <c r="C102" s="164" t="s">
        <v>120</v>
      </c>
      <c r="D102" s="8">
        <v>24224</v>
      </c>
      <c r="E102" s="8">
        <v>0</v>
      </c>
      <c r="F102" s="8">
        <v>0</v>
      </c>
      <c r="G102" s="8">
        <v>0</v>
      </c>
      <c r="H102" s="16">
        <v>24224</v>
      </c>
      <c r="I102" s="8">
        <v>0</v>
      </c>
      <c r="J102" s="135">
        <v>24224</v>
      </c>
    </row>
    <row r="103" spans="1:10" ht="16.5" customHeight="1">
      <c r="A103" s="11"/>
      <c r="B103" s="17" t="s">
        <v>121</v>
      </c>
      <c r="C103" s="155" t="s">
        <v>132</v>
      </c>
      <c r="D103" s="18">
        <v>179291</v>
      </c>
      <c r="E103" s="18">
        <v>53209</v>
      </c>
      <c r="F103" s="18">
        <v>0</v>
      </c>
      <c r="G103" s="18">
        <v>31</v>
      </c>
      <c r="H103" s="18">
        <v>232531</v>
      </c>
      <c r="I103" s="18">
        <v>43</v>
      </c>
      <c r="J103" s="19">
        <v>232574</v>
      </c>
    </row>
    <row r="104" spans="1:10" ht="16.5" customHeight="1">
      <c r="A104" s="11"/>
      <c r="B104" s="6"/>
      <c r="C104" s="156" t="s">
        <v>133</v>
      </c>
      <c r="D104" s="8">
        <v>163571</v>
      </c>
      <c r="E104" s="8">
        <v>65470</v>
      </c>
      <c r="F104" s="8">
        <v>0</v>
      </c>
      <c r="G104" s="8">
        <v>21</v>
      </c>
      <c r="H104" s="8">
        <v>229062</v>
      </c>
      <c r="I104" s="8">
        <v>0</v>
      </c>
      <c r="J104" s="20">
        <v>229062</v>
      </c>
    </row>
    <row r="105" spans="1:10" ht="16.5" customHeight="1" thickBot="1">
      <c r="A105" s="11"/>
      <c r="B105" s="12"/>
      <c r="C105" s="167" t="s">
        <v>120</v>
      </c>
      <c r="D105" s="21">
        <v>342862</v>
      </c>
      <c r="E105" s="21">
        <v>118679</v>
      </c>
      <c r="F105" s="21">
        <v>0</v>
      </c>
      <c r="G105" s="21">
        <v>52</v>
      </c>
      <c r="H105" s="21">
        <v>461593</v>
      </c>
      <c r="I105" s="21">
        <v>43</v>
      </c>
      <c r="J105" s="22">
        <v>461636</v>
      </c>
    </row>
    <row r="106" spans="1:10" ht="16.5" customHeight="1">
      <c r="A106" s="11"/>
      <c r="B106" s="17" t="s">
        <v>38</v>
      </c>
      <c r="C106" s="155" t="s">
        <v>132</v>
      </c>
      <c r="D106" s="23">
        <v>0</v>
      </c>
      <c r="E106" s="23">
        <v>625</v>
      </c>
      <c r="F106" s="8">
        <v>0</v>
      </c>
      <c r="G106" s="8">
        <v>0</v>
      </c>
      <c r="H106" s="23">
        <v>625</v>
      </c>
      <c r="I106" s="8">
        <v>0</v>
      </c>
      <c r="J106" s="136">
        <v>625</v>
      </c>
    </row>
    <row r="107" spans="1:10" ht="16.5" customHeight="1">
      <c r="A107" s="11"/>
      <c r="B107" s="6"/>
      <c r="C107" s="156" t="s">
        <v>133</v>
      </c>
      <c r="D107" s="23">
        <v>0</v>
      </c>
      <c r="E107" s="8">
        <v>1175</v>
      </c>
      <c r="F107" s="8">
        <v>0</v>
      </c>
      <c r="G107" s="8">
        <v>0</v>
      </c>
      <c r="H107" s="8">
        <v>1175</v>
      </c>
      <c r="I107" s="8">
        <v>0</v>
      </c>
      <c r="J107" s="20">
        <v>1175</v>
      </c>
    </row>
    <row r="108" spans="1:10" ht="16.5" customHeight="1">
      <c r="A108" s="11"/>
      <c r="B108" s="9"/>
      <c r="C108" s="156" t="s">
        <v>120</v>
      </c>
      <c r="D108" s="23">
        <v>0</v>
      </c>
      <c r="E108" s="8">
        <v>1800</v>
      </c>
      <c r="F108" s="8">
        <v>0</v>
      </c>
      <c r="G108" s="8">
        <v>0</v>
      </c>
      <c r="H108" s="8">
        <v>1800</v>
      </c>
      <c r="I108" s="8">
        <v>0</v>
      </c>
      <c r="J108" s="20">
        <v>1800</v>
      </c>
    </row>
    <row r="109" spans="1:10" ht="16.5" customHeight="1">
      <c r="A109" s="11"/>
      <c r="B109" s="10" t="s">
        <v>39</v>
      </c>
      <c r="C109" s="156" t="s">
        <v>132</v>
      </c>
      <c r="D109" s="8">
        <v>178</v>
      </c>
      <c r="E109" s="8">
        <v>0</v>
      </c>
      <c r="F109" s="8">
        <v>0</v>
      </c>
      <c r="G109" s="8">
        <v>0</v>
      </c>
      <c r="H109" s="8">
        <v>178</v>
      </c>
      <c r="I109" s="8">
        <v>0</v>
      </c>
      <c r="J109" s="20">
        <v>178</v>
      </c>
    </row>
    <row r="110" spans="1:10" ht="16.5" customHeight="1">
      <c r="A110" s="11"/>
      <c r="B110" s="6"/>
      <c r="C110" s="156" t="s">
        <v>133</v>
      </c>
      <c r="D110" s="8">
        <v>217</v>
      </c>
      <c r="E110" s="8">
        <v>0</v>
      </c>
      <c r="F110" s="8">
        <v>0</v>
      </c>
      <c r="G110" s="8">
        <v>0</v>
      </c>
      <c r="H110" s="8">
        <v>217</v>
      </c>
      <c r="I110" s="8">
        <v>0</v>
      </c>
      <c r="J110" s="20">
        <v>217</v>
      </c>
    </row>
    <row r="111" spans="1:10" ht="16.5" customHeight="1">
      <c r="A111" s="11"/>
      <c r="B111" s="9"/>
      <c r="C111" s="156" t="s">
        <v>120</v>
      </c>
      <c r="D111" s="8">
        <v>395</v>
      </c>
      <c r="E111" s="8">
        <v>0</v>
      </c>
      <c r="F111" s="8">
        <v>0</v>
      </c>
      <c r="G111" s="8">
        <v>0</v>
      </c>
      <c r="H111" s="8">
        <v>395</v>
      </c>
      <c r="I111" s="8">
        <v>0</v>
      </c>
      <c r="J111" s="20">
        <v>395</v>
      </c>
    </row>
    <row r="112" spans="1:10" ht="16.5" customHeight="1">
      <c r="A112" s="11"/>
      <c r="B112" s="6" t="s">
        <v>40</v>
      </c>
      <c r="C112" s="164" t="s">
        <v>132</v>
      </c>
      <c r="D112" s="23">
        <v>2834</v>
      </c>
      <c r="E112" s="8">
        <v>0</v>
      </c>
      <c r="F112" s="8">
        <v>0</v>
      </c>
      <c r="G112" s="8">
        <v>0</v>
      </c>
      <c r="H112" s="23">
        <v>2834</v>
      </c>
      <c r="I112" s="23">
        <v>29</v>
      </c>
      <c r="J112" s="20">
        <v>2863</v>
      </c>
    </row>
    <row r="113" spans="1:10" ht="16.5" customHeight="1">
      <c r="A113" s="11"/>
      <c r="B113" s="6"/>
      <c r="C113" s="156" t="s">
        <v>133</v>
      </c>
      <c r="D113" s="8">
        <v>3579</v>
      </c>
      <c r="E113" s="8">
        <v>0</v>
      </c>
      <c r="F113" s="8">
        <v>0</v>
      </c>
      <c r="G113" s="8">
        <v>0</v>
      </c>
      <c r="H113" s="8">
        <v>3579</v>
      </c>
      <c r="I113" s="7">
        <v>0</v>
      </c>
      <c r="J113" s="20">
        <v>3579</v>
      </c>
    </row>
    <row r="114" spans="1:10" ht="16.5" customHeight="1">
      <c r="A114" s="11"/>
      <c r="B114" s="9"/>
      <c r="C114" s="156" t="s">
        <v>120</v>
      </c>
      <c r="D114" s="8">
        <v>6413</v>
      </c>
      <c r="E114" s="8">
        <v>0</v>
      </c>
      <c r="F114" s="8">
        <v>0</v>
      </c>
      <c r="G114" s="8">
        <v>0</v>
      </c>
      <c r="H114" s="8">
        <v>6413</v>
      </c>
      <c r="I114" s="8">
        <v>29</v>
      </c>
      <c r="J114" s="20">
        <v>6442</v>
      </c>
    </row>
    <row r="115" spans="1:10" ht="16.5" customHeight="1">
      <c r="A115" s="11"/>
      <c r="B115" s="10" t="s">
        <v>41</v>
      </c>
      <c r="C115" s="156" t="s">
        <v>132</v>
      </c>
      <c r="D115" s="8">
        <v>1153</v>
      </c>
      <c r="E115" s="8">
        <v>0</v>
      </c>
      <c r="F115" s="8">
        <v>0</v>
      </c>
      <c r="G115" s="8">
        <v>0</v>
      </c>
      <c r="H115" s="8">
        <v>1153</v>
      </c>
      <c r="I115" s="7">
        <v>0</v>
      </c>
      <c r="J115" s="20">
        <v>1153</v>
      </c>
    </row>
    <row r="116" spans="1:10" ht="16.5" customHeight="1">
      <c r="A116" s="11"/>
      <c r="B116" s="6"/>
      <c r="C116" s="156" t="s">
        <v>133</v>
      </c>
      <c r="D116" s="8">
        <v>528</v>
      </c>
      <c r="E116" s="8">
        <v>0</v>
      </c>
      <c r="F116" s="8">
        <v>0</v>
      </c>
      <c r="G116" s="8">
        <v>0</v>
      </c>
      <c r="H116" s="8">
        <v>528</v>
      </c>
      <c r="I116" s="7">
        <v>0</v>
      </c>
      <c r="J116" s="20">
        <v>528</v>
      </c>
    </row>
    <row r="117" spans="1:10" ht="16.5" customHeight="1">
      <c r="A117" s="11"/>
      <c r="B117" s="9"/>
      <c r="C117" s="156" t="s">
        <v>120</v>
      </c>
      <c r="D117" s="8">
        <v>1681</v>
      </c>
      <c r="E117" s="8">
        <v>0</v>
      </c>
      <c r="F117" s="8">
        <v>0</v>
      </c>
      <c r="G117" s="8">
        <v>0</v>
      </c>
      <c r="H117" s="8">
        <v>1681</v>
      </c>
      <c r="I117" s="7">
        <v>0</v>
      </c>
      <c r="J117" s="20">
        <v>1681</v>
      </c>
    </row>
    <row r="118" spans="1:10" ht="16.5" customHeight="1">
      <c r="A118" s="11"/>
      <c r="B118" s="10" t="s">
        <v>42</v>
      </c>
      <c r="C118" s="156" t="s">
        <v>132</v>
      </c>
      <c r="D118" s="8">
        <v>8958</v>
      </c>
      <c r="E118" s="8">
        <v>0</v>
      </c>
      <c r="F118" s="8">
        <v>0</v>
      </c>
      <c r="G118" s="8">
        <v>0</v>
      </c>
      <c r="H118" s="8">
        <v>8958</v>
      </c>
      <c r="I118" s="7">
        <v>0</v>
      </c>
      <c r="J118" s="20">
        <v>8958</v>
      </c>
    </row>
    <row r="119" spans="1:10" ht="16.5" customHeight="1">
      <c r="A119" s="11"/>
      <c r="B119" s="6"/>
      <c r="C119" s="156" t="s">
        <v>133</v>
      </c>
      <c r="D119" s="8">
        <v>5547</v>
      </c>
      <c r="E119" s="8">
        <v>0</v>
      </c>
      <c r="F119" s="8">
        <v>0</v>
      </c>
      <c r="G119" s="8">
        <v>0</v>
      </c>
      <c r="H119" s="8">
        <v>5547</v>
      </c>
      <c r="I119" s="7">
        <v>0</v>
      </c>
      <c r="J119" s="20">
        <v>5547</v>
      </c>
    </row>
    <row r="120" spans="1:10" ht="16.5" customHeight="1">
      <c r="A120" s="11"/>
      <c r="B120" s="9"/>
      <c r="C120" s="156" t="s">
        <v>120</v>
      </c>
      <c r="D120" s="8">
        <v>14505</v>
      </c>
      <c r="E120" s="8">
        <v>0</v>
      </c>
      <c r="F120" s="8">
        <v>0</v>
      </c>
      <c r="G120" s="8">
        <v>0</v>
      </c>
      <c r="H120" s="8">
        <v>14505</v>
      </c>
      <c r="I120" s="7">
        <v>0</v>
      </c>
      <c r="J120" s="20">
        <v>14505</v>
      </c>
    </row>
    <row r="121" spans="1:10" ht="16.5" customHeight="1">
      <c r="A121" s="11"/>
      <c r="B121" s="10" t="s">
        <v>43</v>
      </c>
      <c r="C121" s="156" t="s">
        <v>132</v>
      </c>
      <c r="D121" s="8">
        <v>544</v>
      </c>
      <c r="E121" s="8">
        <v>0</v>
      </c>
      <c r="F121" s="8">
        <v>0</v>
      </c>
      <c r="G121" s="8">
        <v>0</v>
      </c>
      <c r="H121" s="8">
        <v>544</v>
      </c>
      <c r="I121" s="7">
        <v>0</v>
      </c>
      <c r="J121" s="20">
        <v>544</v>
      </c>
    </row>
    <row r="122" spans="1:10" ht="16.5" customHeight="1">
      <c r="A122" s="11"/>
      <c r="B122" s="6"/>
      <c r="C122" s="156" t="s">
        <v>133</v>
      </c>
      <c r="D122" s="8">
        <v>571</v>
      </c>
      <c r="E122" s="8">
        <v>0</v>
      </c>
      <c r="F122" s="8">
        <v>0</v>
      </c>
      <c r="G122" s="8">
        <v>0</v>
      </c>
      <c r="H122" s="8">
        <v>571</v>
      </c>
      <c r="I122" s="7">
        <v>0</v>
      </c>
      <c r="J122" s="20">
        <v>571</v>
      </c>
    </row>
    <row r="123" spans="1:10" ht="16.5" customHeight="1">
      <c r="A123" s="11"/>
      <c r="B123" s="9"/>
      <c r="C123" s="156" t="s">
        <v>120</v>
      </c>
      <c r="D123" s="8">
        <v>1115</v>
      </c>
      <c r="E123" s="8">
        <v>0</v>
      </c>
      <c r="F123" s="8">
        <v>0</v>
      </c>
      <c r="G123" s="8">
        <v>0</v>
      </c>
      <c r="H123" s="8">
        <v>1115</v>
      </c>
      <c r="I123" s="7">
        <v>0</v>
      </c>
      <c r="J123" s="20">
        <v>1115</v>
      </c>
    </row>
    <row r="124" spans="1:10" ht="16.5" customHeight="1">
      <c r="A124" s="11"/>
      <c r="B124" s="10" t="s">
        <v>44</v>
      </c>
      <c r="C124" s="156" t="s">
        <v>132</v>
      </c>
      <c r="D124" s="8">
        <v>6835</v>
      </c>
      <c r="E124" s="8">
        <v>0</v>
      </c>
      <c r="F124" s="8">
        <v>0</v>
      </c>
      <c r="G124" s="8">
        <v>0</v>
      </c>
      <c r="H124" s="8">
        <v>6835</v>
      </c>
      <c r="I124" s="7">
        <v>0</v>
      </c>
      <c r="J124" s="20">
        <v>6835</v>
      </c>
    </row>
    <row r="125" spans="1:10" ht="16.5" customHeight="1">
      <c r="A125" s="11"/>
      <c r="B125" s="6"/>
      <c r="C125" s="156" t="s">
        <v>133</v>
      </c>
      <c r="D125" s="8">
        <v>990</v>
      </c>
      <c r="E125" s="8">
        <v>0</v>
      </c>
      <c r="F125" s="8">
        <v>0</v>
      </c>
      <c r="G125" s="8">
        <v>0</v>
      </c>
      <c r="H125" s="8">
        <v>990</v>
      </c>
      <c r="I125" s="7">
        <v>0</v>
      </c>
      <c r="J125" s="20">
        <v>990</v>
      </c>
    </row>
    <row r="126" spans="1:10" ht="16.5" customHeight="1">
      <c r="A126" s="11"/>
      <c r="B126" s="9"/>
      <c r="C126" s="156" t="s">
        <v>120</v>
      </c>
      <c r="D126" s="8">
        <v>7825</v>
      </c>
      <c r="E126" s="8">
        <v>0</v>
      </c>
      <c r="F126" s="8">
        <v>0</v>
      </c>
      <c r="G126" s="8">
        <v>0</v>
      </c>
      <c r="H126" s="8">
        <v>7825</v>
      </c>
      <c r="I126" s="7">
        <v>0</v>
      </c>
      <c r="J126" s="20">
        <v>7825</v>
      </c>
    </row>
    <row r="127" spans="1:10" ht="16.5" customHeight="1">
      <c r="A127" s="11"/>
      <c r="B127" s="10" t="s">
        <v>45</v>
      </c>
      <c r="C127" s="156" t="s">
        <v>132</v>
      </c>
      <c r="D127" s="8">
        <v>256</v>
      </c>
      <c r="E127" s="8">
        <v>0</v>
      </c>
      <c r="F127" s="8">
        <v>0</v>
      </c>
      <c r="G127" s="8">
        <v>0</v>
      </c>
      <c r="H127" s="8">
        <v>256</v>
      </c>
      <c r="I127" s="8">
        <v>19</v>
      </c>
      <c r="J127" s="20">
        <v>275</v>
      </c>
    </row>
    <row r="128" spans="1:10" ht="16.5" customHeight="1">
      <c r="A128" s="11"/>
      <c r="B128" s="6"/>
      <c r="C128" s="156" t="s">
        <v>133</v>
      </c>
      <c r="D128" s="8">
        <v>1495</v>
      </c>
      <c r="E128" s="8">
        <v>0</v>
      </c>
      <c r="F128" s="8">
        <v>0</v>
      </c>
      <c r="G128" s="8">
        <v>0</v>
      </c>
      <c r="H128" s="8">
        <v>1495</v>
      </c>
      <c r="I128" s="7">
        <v>0</v>
      </c>
      <c r="J128" s="20">
        <v>1495</v>
      </c>
    </row>
    <row r="129" spans="1:10" ht="16.5" customHeight="1">
      <c r="A129" s="11"/>
      <c r="B129" s="9"/>
      <c r="C129" s="156" t="s">
        <v>120</v>
      </c>
      <c r="D129" s="8">
        <v>1751</v>
      </c>
      <c r="E129" s="8">
        <v>0</v>
      </c>
      <c r="F129" s="8">
        <v>0</v>
      </c>
      <c r="G129" s="8">
        <v>0</v>
      </c>
      <c r="H129" s="8">
        <v>1751</v>
      </c>
      <c r="I129" s="8">
        <v>19</v>
      </c>
      <c r="J129" s="20">
        <v>1770</v>
      </c>
    </row>
    <row r="130" spans="1:10" ht="16.5" customHeight="1">
      <c r="A130" s="11"/>
      <c r="B130" s="10" t="s">
        <v>46</v>
      </c>
      <c r="C130" s="156" t="s">
        <v>132</v>
      </c>
      <c r="D130" s="8">
        <v>868</v>
      </c>
      <c r="E130" s="8">
        <v>0</v>
      </c>
      <c r="F130" s="8">
        <v>0</v>
      </c>
      <c r="G130" s="8">
        <v>0</v>
      </c>
      <c r="H130" s="8">
        <v>868</v>
      </c>
      <c r="I130" s="8">
        <v>26</v>
      </c>
      <c r="J130" s="20">
        <v>894</v>
      </c>
    </row>
    <row r="131" spans="1:10" ht="16.5" customHeight="1">
      <c r="A131" s="11"/>
      <c r="B131" s="6"/>
      <c r="C131" s="156" t="s">
        <v>133</v>
      </c>
      <c r="D131" s="8">
        <v>1504</v>
      </c>
      <c r="E131" s="8">
        <v>0</v>
      </c>
      <c r="F131" s="8">
        <v>0</v>
      </c>
      <c r="G131" s="8">
        <v>0</v>
      </c>
      <c r="H131" s="8">
        <v>1504</v>
      </c>
      <c r="I131" s="7">
        <v>0</v>
      </c>
      <c r="J131" s="20">
        <v>1504</v>
      </c>
    </row>
    <row r="132" spans="1:10" ht="16.5" customHeight="1">
      <c r="A132" s="11"/>
      <c r="B132" s="9"/>
      <c r="C132" s="156" t="s">
        <v>120</v>
      </c>
      <c r="D132" s="8">
        <v>2372</v>
      </c>
      <c r="E132" s="8">
        <v>0</v>
      </c>
      <c r="F132" s="8">
        <v>0</v>
      </c>
      <c r="G132" s="8">
        <v>0</v>
      </c>
      <c r="H132" s="8">
        <v>2372</v>
      </c>
      <c r="I132" s="8">
        <v>26</v>
      </c>
      <c r="J132" s="20">
        <v>2398</v>
      </c>
    </row>
    <row r="133" spans="1:10" ht="16.5" customHeight="1">
      <c r="A133" s="11"/>
      <c r="B133" s="10" t="s">
        <v>47</v>
      </c>
      <c r="C133" s="156" t="s">
        <v>132</v>
      </c>
      <c r="D133" s="8">
        <v>519</v>
      </c>
      <c r="E133" s="8">
        <v>0</v>
      </c>
      <c r="F133" s="8">
        <v>0</v>
      </c>
      <c r="G133" s="8">
        <v>0</v>
      </c>
      <c r="H133" s="8">
        <v>519</v>
      </c>
      <c r="I133" s="8">
        <v>4</v>
      </c>
      <c r="J133" s="20">
        <v>523</v>
      </c>
    </row>
    <row r="134" spans="1:10" ht="16.5" customHeight="1">
      <c r="A134" s="11"/>
      <c r="B134" s="6"/>
      <c r="C134" s="156" t="s">
        <v>133</v>
      </c>
      <c r="D134" s="8">
        <v>1299</v>
      </c>
      <c r="E134" s="8">
        <v>0</v>
      </c>
      <c r="F134" s="8">
        <v>0</v>
      </c>
      <c r="G134" s="8">
        <v>0</v>
      </c>
      <c r="H134" s="8">
        <v>1299</v>
      </c>
      <c r="I134" s="8">
        <v>0</v>
      </c>
      <c r="J134" s="20">
        <v>1299</v>
      </c>
    </row>
    <row r="135" spans="1:10" ht="16.5" customHeight="1" thickBot="1">
      <c r="A135" s="11"/>
      <c r="B135" s="6"/>
      <c r="C135" s="156" t="s">
        <v>120</v>
      </c>
      <c r="D135" s="8">
        <v>1818</v>
      </c>
      <c r="E135" s="8">
        <v>0</v>
      </c>
      <c r="F135" s="8">
        <v>0</v>
      </c>
      <c r="G135" s="8">
        <v>0</v>
      </c>
      <c r="H135" s="16">
        <v>1818</v>
      </c>
      <c r="I135" s="16">
        <v>4</v>
      </c>
      <c r="J135" s="135">
        <v>1822</v>
      </c>
    </row>
    <row r="136" spans="1:10" ht="16.5" customHeight="1">
      <c r="A136" s="11"/>
      <c r="B136" s="17" t="s">
        <v>122</v>
      </c>
      <c r="C136" s="155" t="s">
        <v>132</v>
      </c>
      <c r="D136" s="18">
        <v>22145</v>
      </c>
      <c r="E136" s="18">
        <v>625</v>
      </c>
      <c r="F136" s="18">
        <v>0</v>
      </c>
      <c r="G136" s="18">
        <v>0</v>
      </c>
      <c r="H136" s="18">
        <v>22770</v>
      </c>
      <c r="I136" s="18">
        <v>78</v>
      </c>
      <c r="J136" s="19">
        <v>22848</v>
      </c>
    </row>
    <row r="137" spans="1:10" ht="16.5" customHeight="1">
      <c r="A137" s="11"/>
      <c r="B137" s="6"/>
      <c r="C137" s="156" t="s">
        <v>133</v>
      </c>
      <c r="D137" s="8">
        <v>15730</v>
      </c>
      <c r="E137" s="8">
        <v>1175</v>
      </c>
      <c r="F137" s="8">
        <v>0</v>
      </c>
      <c r="G137" s="8">
        <v>0</v>
      </c>
      <c r="H137" s="8">
        <v>16905</v>
      </c>
      <c r="I137" s="8">
        <v>0</v>
      </c>
      <c r="J137" s="20">
        <v>16905</v>
      </c>
    </row>
    <row r="138" spans="1:10" ht="16.5" customHeight="1" thickBot="1">
      <c r="A138" s="11"/>
      <c r="B138" s="12"/>
      <c r="C138" s="156" t="s">
        <v>120</v>
      </c>
      <c r="D138" s="21">
        <v>37875</v>
      </c>
      <c r="E138" s="21">
        <v>1800</v>
      </c>
      <c r="F138" s="21">
        <v>0</v>
      </c>
      <c r="G138" s="21">
        <v>0</v>
      </c>
      <c r="H138" s="21">
        <v>39675</v>
      </c>
      <c r="I138" s="21">
        <v>78</v>
      </c>
      <c r="J138" s="22">
        <v>39753</v>
      </c>
    </row>
    <row r="139" spans="1:10" ht="16.5" customHeight="1">
      <c r="A139" s="11"/>
      <c r="B139" s="6" t="s">
        <v>115</v>
      </c>
      <c r="C139" s="155" t="s">
        <v>132</v>
      </c>
      <c r="D139" s="18">
        <v>201436</v>
      </c>
      <c r="E139" s="18">
        <v>53834</v>
      </c>
      <c r="F139" s="18">
        <v>0</v>
      </c>
      <c r="G139" s="18">
        <v>31</v>
      </c>
      <c r="H139" s="18">
        <v>255301</v>
      </c>
      <c r="I139" s="18">
        <v>121</v>
      </c>
      <c r="J139" s="129">
        <v>255422</v>
      </c>
    </row>
    <row r="140" spans="1:10" ht="16.5" customHeight="1">
      <c r="A140" s="11"/>
      <c r="B140" s="6"/>
      <c r="C140" s="156" t="s">
        <v>133</v>
      </c>
      <c r="D140" s="23">
        <v>179301</v>
      </c>
      <c r="E140" s="23">
        <v>66645</v>
      </c>
      <c r="F140" s="166">
        <v>0</v>
      </c>
      <c r="G140" s="23">
        <v>21</v>
      </c>
      <c r="H140" s="23">
        <v>245967</v>
      </c>
      <c r="I140" s="23">
        <v>0</v>
      </c>
      <c r="J140" s="130">
        <v>245967</v>
      </c>
    </row>
    <row r="141" spans="1:10" ht="16.5" customHeight="1" thickBot="1">
      <c r="A141" s="462"/>
      <c r="B141" s="12"/>
      <c r="C141" s="167" t="s">
        <v>120</v>
      </c>
      <c r="D141" s="131">
        <v>380737</v>
      </c>
      <c r="E141" s="21">
        <v>120479</v>
      </c>
      <c r="F141" s="168">
        <v>0</v>
      </c>
      <c r="G141" s="21">
        <v>52</v>
      </c>
      <c r="H141" s="131">
        <v>501268</v>
      </c>
      <c r="I141" s="131">
        <v>121</v>
      </c>
      <c r="J141" s="132">
        <v>501389</v>
      </c>
    </row>
    <row r="142" spans="1:10" ht="16.5" customHeight="1">
      <c r="A142" s="462"/>
      <c r="B142" s="24"/>
      <c r="C142" s="165"/>
      <c r="D142" s="25"/>
      <c r="E142" s="429"/>
      <c r="F142" s="430"/>
      <c r="G142" s="430"/>
      <c r="H142" s="430"/>
      <c r="I142" s="430"/>
      <c r="J142" s="430"/>
    </row>
    <row r="143" spans="4:10" ht="13.5">
      <c r="D143" s="26"/>
      <c r="E143" s="26"/>
      <c r="F143" s="27"/>
      <c r="G143" s="27"/>
      <c r="H143" s="27"/>
      <c r="I143" s="27"/>
      <c r="J143" s="27"/>
    </row>
  </sheetData>
  <sheetProtection/>
  <mergeCells count="1">
    <mergeCell ref="E142:J142"/>
  </mergeCells>
  <printOptions/>
  <pageMargins left="0.7086614173228347" right="0.7086614173228347" top="0.5905511811023623" bottom="0.5905511811023623" header="0.31496062992125984" footer="0.2755905511811024"/>
  <pageSetup fitToHeight="3" horizontalDpi="600" verticalDpi="600" orientation="portrait" paperSize="9" scale="79" r:id="rId1"/>
  <rowBreaks count="2" manualBreakCount="2">
    <brk id="57" min="1" max="9" man="1"/>
    <brk id="105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N60"/>
  <sheetViews>
    <sheetView view="pageBreakPreview" zoomScaleSheetLayoutView="100" zoomScalePageLayoutView="0" workbookViewId="0" topLeftCell="A1">
      <pane xSplit="2" ySplit="7" topLeftCell="C3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8.796875" defaultRowHeight="14.25"/>
  <cols>
    <col min="1" max="1" width="7.8984375" style="70" customWidth="1"/>
    <col min="2" max="2" width="13.69921875" style="70" customWidth="1"/>
    <col min="3" max="14" width="7.19921875" style="70" customWidth="1"/>
    <col min="15" max="16384" width="9" style="70" customWidth="1"/>
  </cols>
  <sheetData>
    <row r="2" ht="24.75" customHeight="1">
      <c r="B2" s="176" t="s">
        <v>124</v>
      </c>
    </row>
    <row r="3" spans="2:40" ht="22.5" customHeight="1" thickBot="1">
      <c r="B3" s="235" t="s">
        <v>86</v>
      </c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</row>
    <row r="4" spans="1:40" ht="18.75" customHeight="1" thickBot="1">
      <c r="A4" s="236"/>
      <c r="B4" s="431" t="s">
        <v>66</v>
      </c>
      <c r="C4" s="405" t="s">
        <v>134</v>
      </c>
      <c r="D4" s="406"/>
      <c r="E4" s="406"/>
      <c r="F4" s="406"/>
      <c r="G4" s="406"/>
      <c r="H4" s="406"/>
      <c r="I4" s="406"/>
      <c r="J4" s="406"/>
      <c r="K4" s="431" t="s">
        <v>94</v>
      </c>
      <c r="L4" s="432"/>
      <c r="M4" s="431" t="s">
        <v>2</v>
      </c>
      <c r="N4" s="43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</row>
    <row r="5" spans="1:40" ht="13.5" customHeight="1">
      <c r="A5" s="237"/>
      <c r="B5" s="439"/>
      <c r="C5" s="437" t="s">
        <v>87</v>
      </c>
      <c r="D5" s="438"/>
      <c r="E5" s="438"/>
      <c r="F5" s="438"/>
      <c r="G5" s="431" t="s">
        <v>93</v>
      </c>
      <c r="H5" s="432"/>
      <c r="I5" s="431" t="s">
        <v>49</v>
      </c>
      <c r="J5" s="444"/>
      <c r="K5" s="433"/>
      <c r="L5" s="434"/>
      <c r="M5" s="433"/>
      <c r="N5" s="434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</row>
    <row r="6" spans="1:40" ht="13.5" customHeight="1">
      <c r="A6" s="237"/>
      <c r="B6" s="439"/>
      <c r="C6" s="441" t="s">
        <v>110</v>
      </c>
      <c r="D6" s="442"/>
      <c r="E6" s="443" t="s">
        <v>89</v>
      </c>
      <c r="F6" s="442"/>
      <c r="G6" s="435"/>
      <c r="H6" s="436"/>
      <c r="I6" s="435"/>
      <c r="J6" s="445"/>
      <c r="K6" s="435"/>
      <c r="L6" s="436"/>
      <c r="M6" s="435"/>
      <c r="N6" s="436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</row>
    <row r="7" spans="1:40" ht="31.5" customHeight="1" thickBot="1">
      <c r="A7" s="238"/>
      <c r="B7" s="440"/>
      <c r="C7" s="125" t="s">
        <v>90</v>
      </c>
      <c r="D7" s="126" t="s">
        <v>91</v>
      </c>
      <c r="E7" s="126" t="s">
        <v>90</v>
      </c>
      <c r="F7" s="239" t="s">
        <v>92</v>
      </c>
      <c r="G7" s="125" t="s">
        <v>90</v>
      </c>
      <c r="H7" s="240" t="s">
        <v>92</v>
      </c>
      <c r="I7" s="126" t="s">
        <v>90</v>
      </c>
      <c r="J7" s="239" t="s">
        <v>92</v>
      </c>
      <c r="K7" s="125" t="s">
        <v>95</v>
      </c>
      <c r="L7" s="240" t="s">
        <v>92</v>
      </c>
      <c r="M7" s="303" t="s">
        <v>96</v>
      </c>
      <c r="N7" s="304" t="s">
        <v>92</v>
      </c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</row>
    <row r="8" spans="1:40" ht="14.25" customHeight="1">
      <c r="A8" s="139"/>
      <c r="B8" s="93" t="s">
        <v>5</v>
      </c>
      <c r="C8" s="241">
        <v>0</v>
      </c>
      <c r="D8" s="242">
        <v>0</v>
      </c>
      <c r="E8" s="242">
        <v>0</v>
      </c>
      <c r="F8" s="242">
        <v>0</v>
      </c>
      <c r="G8" s="241">
        <v>0</v>
      </c>
      <c r="H8" s="242">
        <v>0</v>
      </c>
      <c r="I8" s="243">
        <f>C8+E8+G8</f>
        <v>0</v>
      </c>
      <c r="J8" s="244">
        <f>D8+F8+H8</f>
        <v>0</v>
      </c>
      <c r="K8" s="241">
        <v>0</v>
      </c>
      <c r="L8" s="242">
        <v>0</v>
      </c>
      <c r="M8" s="305">
        <f>K8+I8</f>
        <v>0</v>
      </c>
      <c r="N8" s="306">
        <f>L8+J8</f>
        <v>0</v>
      </c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</row>
    <row r="9" spans="1:40" ht="14.25" customHeight="1">
      <c r="A9" s="139"/>
      <c r="B9" s="94" t="s">
        <v>6</v>
      </c>
      <c r="C9" s="245">
        <v>0</v>
      </c>
      <c r="D9" s="246">
        <v>0</v>
      </c>
      <c r="E9" s="246">
        <v>0</v>
      </c>
      <c r="F9" s="246">
        <v>0</v>
      </c>
      <c r="G9" s="245">
        <v>0</v>
      </c>
      <c r="H9" s="246">
        <v>0</v>
      </c>
      <c r="I9" s="245">
        <f>C9+E9+G9</f>
        <v>0</v>
      </c>
      <c r="J9" s="246">
        <f>D9+F9+H9</f>
        <v>0</v>
      </c>
      <c r="K9" s="245">
        <v>0</v>
      </c>
      <c r="L9" s="246">
        <v>0</v>
      </c>
      <c r="M9" s="307">
        <f>K9+I9</f>
        <v>0</v>
      </c>
      <c r="N9" s="308">
        <f>L9+J9</f>
        <v>0</v>
      </c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</row>
    <row r="10" spans="1:40" ht="14.25" customHeight="1">
      <c r="A10" s="139"/>
      <c r="B10" s="94" t="s">
        <v>7</v>
      </c>
      <c r="C10" s="245">
        <v>0</v>
      </c>
      <c r="D10" s="246">
        <v>0</v>
      </c>
      <c r="E10" s="246">
        <v>0</v>
      </c>
      <c r="F10" s="246">
        <v>0</v>
      </c>
      <c r="G10" s="245">
        <v>0</v>
      </c>
      <c r="H10" s="246">
        <v>0</v>
      </c>
      <c r="I10" s="245">
        <f aca="true" t="shared" si="0" ref="I10:I41">C10+E10+G10</f>
        <v>0</v>
      </c>
      <c r="J10" s="246">
        <f aca="true" t="shared" si="1" ref="J10:J39">D10+F10+H10</f>
        <v>0</v>
      </c>
      <c r="K10" s="245">
        <v>0</v>
      </c>
      <c r="L10" s="246">
        <v>0</v>
      </c>
      <c r="M10" s="245">
        <f aca="true" t="shared" si="2" ref="M10:M41">K10+I10</f>
        <v>0</v>
      </c>
      <c r="N10" s="308">
        <f aca="true" t="shared" si="3" ref="N10:N41">L10+J10</f>
        <v>0</v>
      </c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</row>
    <row r="11" spans="1:40" ht="14.25" customHeight="1">
      <c r="A11" s="139"/>
      <c r="B11" s="94" t="s">
        <v>8</v>
      </c>
      <c r="C11" s="245">
        <v>0</v>
      </c>
      <c r="D11" s="246">
        <v>0</v>
      </c>
      <c r="E11" s="246">
        <v>0</v>
      </c>
      <c r="F11" s="246">
        <v>0</v>
      </c>
      <c r="G11" s="245">
        <v>0</v>
      </c>
      <c r="H11" s="246">
        <v>0</v>
      </c>
      <c r="I11" s="245">
        <f t="shared" si="0"/>
        <v>0</v>
      </c>
      <c r="J11" s="246">
        <f t="shared" si="1"/>
        <v>0</v>
      </c>
      <c r="K11" s="245">
        <v>0</v>
      </c>
      <c r="L11" s="246">
        <v>0</v>
      </c>
      <c r="M11" s="245">
        <f t="shared" si="2"/>
        <v>0</v>
      </c>
      <c r="N11" s="308">
        <f t="shared" si="3"/>
        <v>0</v>
      </c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</row>
    <row r="12" spans="1:40" ht="14.25" customHeight="1">
      <c r="A12" s="139"/>
      <c r="B12" s="94" t="s">
        <v>9</v>
      </c>
      <c r="C12" s="245">
        <v>2</v>
      </c>
      <c r="D12" s="246">
        <v>4</v>
      </c>
      <c r="E12" s="246">
        <v>0</v>
      </c>
      <c r="F12" s="246">
        <v>0</v>
      </c>
      <c r="G12" s="245">
        <v>0</v>
      </c>
      <c r="H12" s="246">
        <v>0</v>
      </c>
      <c r="I12" s="245">
        <f t="shared" si="0"/>
        <v>2</v>
      </c>
      <c r="J12" s="246">
        <f t="shared" si="1"/>
        <v>4</v>
      </c>
      <c r="K12" s="245">
        <v>0</v>
      </c>
      <c r="L12" s="246">
        <v>0</v>
      </c>
      <c r="M12" s="245">
        <f t="shared" si="2"/>
        <v>2</v>
      </c>
      <c r="N12" s="308">
        <f t="shared" si="3"/>
        <v>4</v>
      </c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</row>
    <row r="13" spans="1:40" ht="14.25" customHeight="1">
      <c r="A13" s="139"/>
      <c r="B13" s="94" t="s">
        <v>10</v>
      </c>
      <c r="C13" s="245">
        <v>0</v>
      </c>
      <c r="D13" s="246">
        <v>0</v>
      </c>
      <c r="E13" s="246">
        <v>0</v>
      </c>
      <c r="F13" s="246">
        <v>0</v>
      </c>
      <c r="G13" s="245">
        <v>0</v>
      </c>
      <c r="H13" s="246">
        <v>0</v>
      </c>
      <c r="I13" s="245">
        <f t="shared" si="0"/>
        <v>0</v>
      </c>
      <c r="J13" s="246">
        <f t="shared" si="1"/>
        <v>0</v>
      </c>
      <c r="K13" s="245">
        <v>0</v>
      </c>
      <c r="L13" s="246">
        <v>0</v>
      </c>
      <c r="M13" s="245">
        <f t="shared" si="2"/>
        <v>0</v>
      </c>
      <c r="N13" s="308">
        <f t="shared" si="3"/>
        <v>0</v>
      </c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</row>
    <row r="14" spans="1:40" ht="14.25" customHeight="1">
      <c r="A14" s="139"/>
      <c r="B14" s="94" t="s">
        <v>11</v>
      </c>
      <c r="C14" s="245">
        <v>0</v>
      </c>
      <c r="D14" s="246">
        <v>0</v>
      </c>
      <c r="E14" s="246">
        <v>0</v>
      </c>
      <c r="F14" s="246">
        <v>0</v>
      </c>
      <c r="G14" s="245">
        <v>0</v>
      </c>
      <c r="H14" s="246">
        <v>0</v>
      </c>
      <c r="I14" s="245">
        <f t="shared" si="0"/>
        <v>0</v>
      </c>
      <c r="J14" s="246">
        <f t="shared" si="1"/>
        <v>0</v>
      </c>
      <c r="K14" s="245">
        <v>0</v>
      </c>
      <c r="L14" s="246">
        <v>0</v>
      </c>
      <c r="M14" s="245">
        <f t="shared" si="2"/>
        <v>0</v>
      </c>
      <c r="N14" s="308">
        <f t="shared" si="3"/>
        <v>0</v>
      </c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</row>
    <row r="15" spans="1:40" ht="14.25" customHeight="1">
      <c r="A15" s="139"/>
      <c r="B15" s="94" t="s">
        <v>12</v>
      </c>
      <c r="C15" s="245">
        <v>0</v>
      </c>
      <c r="D15" s="246">
        <v>0</v>
      </c>
      <c r="E15" s="246">
        <v>0</v>
      </c>
      <c r="F15" s="246">
        <v>0</v>
      </c>
      <c r="G15" s="245">
        <v>0</v>
      </c>
      <c r="H15" s="246">
        <v>0</v>
      </c>
      <c r="I15" s="245">
        <f t="shared" si="0"/>
        <v>0</v>
      </c>
      <c r="J15" s="246">
        <f t="shared" si="1"/>
        <v>0</v>
      </c>
      <c r="K15" s="245">
        <v>0</v>
      </c>
      <c r="L15" s="246">
        <v>0</v>
      </c>
      <c r="M15" s="245">
        <f t="shared" si="2"/>
        <v>0</v>
      </c>
      <c r="N15" s="308">
        <f t="shared" si="3"/>
        <v>0</v>
      </c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</row>
    <row r="16" spans="1:40" ht="14.25" customHeight="1">
      <c r="A16" s="139"/>
      <c r="B16" s="94" t="s">
        <v>13</v>
      </c>
      <c r="C16" s="245">
        <v>0</v>
      </c>
      <c r="D16" s="246">
        <v>0</v>
      </c>
      <c r="E16" s="246">
        <v>0</v>
      </c>
      <c r="F16" s="246">
        <v>0</v>
      </c>
      <c r="G16" s="245">
        <v>0</v>
      </c>
      <c r="H16" s="246">
        <v>0</v>
      </c>
      <c r="I16" s="245">
        <f t="shared" si="0"/>
        <v>0</v>
      </c>
      <c r="J16" s="246">
        <f t="shared" si="1"/>
        <v>0</v>
      </c>
      <c r="K16" s="245">
        <v>0</v>
      </c>
      <c r="L16" s="246">
        <v>0</v>
      </c>
      <c r="M16" s="245">
        <f t="shared" si="2"/>
        <v>0</v>
      </c>
      <c r="N16" s="308">
        <f t="shared" si="3"/>
        <v>0</v>
      </c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</row>
    <row r="17" spans="1:40" ht="14.25" customHeight="1">
      <c r="A17" s="139"/>
      <c r="B17" s="94" t="s">
        <v>14</v>
      </c>
      <c r="C17" s="245">
        <v>0</v>
      </c>
      <c r="D17" s="246">
        <v>0</v>
      </c>
      <c r="E17" s="246">
        <v>0</v>
      </c>
      <c r="F17" s="246">
        <v>0</v>
      </c>
      <c r="G17" s="245">
        <v>0</v>
      </c>
      <c r="H17" s="246">
        <v>0</v>
      </c>
      <c r="I17" s="245">
        <f t="shared" si="0"/>
        <v>0</v>
      </c>
      <c r="J17" s="246">
        <f t="shared" si="1"/>
        <v>0</v>
      </c>
      <c r="K17" s="245">
        <v>0</v>
      </c>
      <c r="L17" s="246">
        <v>0</v>
      </c>
      <c r="M17" s="245">
        <f t="shared" si="2"/>
        <v>0</v>
      </c>
      <c r="N17" s="308">
        <f t="shared" si="3"/>
        <v>0</v>
      </c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</row>
    <row r="18" spans="1:40" ht="14.25" customHeight="1">
      <c r="A18" s="139"/>
      <c r="B18" s="94" t="s">
        <v>15</v>
      </c>
      <c r="C18" s="245">
        <v>3</v>
      </c>
      <c r="D18" s="246">
        <v>5</v>
      </c>
      <c r="E18" s="246">
        <v>0</v>
      </c>
      <c r="F18" s="246">
        <v>0</v>
      </c>
      <c r="G18" s="245">
        <v>1</v>
      </c>
      <c r="H18" s="246">
        <v>2</v>
      </c>
      <c r="I18" s="245">
        <f t="shared" si="0"/>
        <v>4</v>
      </c>
      <c r="J18" s="246">
        <f t="shared" si="1"/>
        <v>7</v>
      </c>
      <c r="K18" s="245">
        <v>0</v>
      </c>
      <c r="L18" s="246">
        <v>0</v>
      </c>
      <c r="M18" s="245">
        <f t="shared" si="2"/>
        <v>4</v>
      </c>
      <c r="N18" s="308">
        <f t="shared" si="3"/>
        <v>7</v>
      </c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</row>
    <row r="19" spans="1:40" ht="14.25" customHeight="1">
      <c r="A19" s="139"/>
      <c r="B19" s="94" t="s">
        <v>16</v>
      </c>
      <c r="C19" s="245">
        <v>5</v>
      </c>
      <c r="D19" s="246">
        <v>9</v>
      </c>
      <c r="E19" s="246">
        <v>0</v>
      </c>
      <c r="F19" s="246">
        <v>0</v>
      </c>
      <c r="G19" s="245">
        <v>0</v>
      </c>
      <c r="H19" s="246">
        <v>0</v>
      </c>
      <c r="I19" s="245">
        <f t="shared" si="0"/>
        <v>5</v>
      </c>
      <c r="J19" s="246">
        <f t="shared" si="1"/>
        <v>9</v>
      </c>
      <c r="K19" s="245">
        <v>0</v>
      </c>
      <c r="L19" s="246">
        <v>0</v>
      </c>
      <c r="M19" s="245">
        <f t="shared" si="2"/>
        <v>5</v>
      </c>
      <c r="N19" s="308">
        <f t="shared" si="3"/>
        <v>9</v>
      </c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</row>
    <row r="20" spans="1:40" ht="14.25" customHeight="1">
      <c r="A20" s="139"/>
      <c r="B20" s="94" t="s">
        <v>17</v>
      </c>
      <c r="C20" s="245">
        <v>18</v>
      </c>
      <c r="D20" s="246">
        <v>31</v>
      </c>
      <c r="E20" s="246">
        <v>0</v>
      </c>
      <c r="F20" s="246">
        <v>0</v>
      </c>
      <c r="G20" s="245">
        <v>0</v>
      </c>
      <c r="H20" s="246">
        <v>0</v>
      </c>
      <c r="I20" s="245">
        <f t="shared" si="0"/>
        <v>18</v>
      </c>
      <c r="J20" s="246">
        <f t="shared" si="1"/>
        <v>31</v>
      </c>
      <c r="K20" s="245">
        <v>0</v>
      </c>
      <c r="L20" s="246">
        <v>0</v>
      </c>
      <c r="M20" s="245">
        <f t="shared" si="2"/>
        <v>18</v>
      </c>
      <c r="N20" s="308">
        <f t="shared" si="3"/>
        <v>31</v>
      </c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</row>
    <row r="21" spans="1:40" ht="14.25" customHeight="1">
      <c r="A21" s="139"/>
      <c r="B21" s="94" t="s">
        <v>18</v>
      </c>
      <c r="C21" s="245">
        <v>0</v>
      </c>
      <c r="D21" s="246">
        <v>0</v>
      </c>
      <c r="E21" s="246">
        <v>0</v>
      </c>
      <c r="F21" s="246">
        <v>0</v>
      </c>
      <c r="G21" s="245">
        <v>0</v>
      </c>
      <c r="H21" s="246">
        <v>0</v>
      </c>
      <c r="I21" s="245">
        <f t="shared" si="0"/>
        <v>0</v>
      </c>
      <c r="J21" s="246">
        <f t="shared" si="1"/>
        <v>0</v>
      </c>
      <c r="K21" s="245">
        <v>0</v>
      </c>
      <c r="L21" s="246">
        <v>0</v>
      </c>
      <c r="M21" s="245">
        <f t="shared" si="2"/>
        <v>0</v>
      </c>
      <c r="N21" s="308">
        <f t="shared" si="3"/>
        <v>0</v>
      </c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</row>
    <row r="22" spans="1:40" ht="14.25" customHeight="1">
      <c r="A22" s="139"/>
      <c r="B22" s="94" t="s">
        <v>19</v>
      </c>
      <c r="C22" s="245">
        <v>0</v>
      </c>
      <c r="D22" s="246">
        <v>0</v>
      </c>
      <c r="E22" s="246">
        <v>0</v>
      </c>
      <c r="F22" s="246">
        <v>0</v>
      </c>
      <c r="G22" s="245">
        <v>0</v>
      </c>
      <c r="H22" s="246">
        <v>0</v>
      </c>
      <c r="I22" s="245">
        <f t="shared" si="0"/>
        <v>0</v>
      </c>
      <c r="J22" s="246">
        <f t="shared" si="1"/>
        <v>0</v>
      </c>
      <c r="K22" s="245">
        <v>0</v>
      </c>
      <c r="L22" s="246">
        <v>0</v>
      </c>
      <c r="M22" s="245">
        <f t="shared" si="2"/>
        <v>0</v>
      </c>
      <c r="N22" s="308">
        <f t="shared" si="3"/>
        <v>0</v>
      </c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</row>
    <row r="23" spans="1:40" ht="14.25" customHeight="1">
      <c r="A23" s="139"/>
      <c r="B23" s="94" t="s">
        <v>20</v>
      </c>
      <c r="C23" s="245">
        <v>0</v>
      </c>
      <c r="D23" s="246">
        <v>0</v>
      </c>
      <c r="E23" s="246">
        <v>0</v>
      </c>
      <c r="F23" s="246">
        <v>0</v>
      </c>
      <c r="G23" s="245">
        <v>0</v>
      </c>
      <c r="H23" s="246">
        <v>0</v>
      </c>
      <c r="I23" s="245">
        <f t="shared" si="0"/>
        <v>0</v>
      </c>
      <c r="J23" s="246">
        <f t="shared" si="1"/>
        <v>0</v>
      </c>
      <c r="K23" s="245">
        <v>0</v>
      </c>
      <c r="L23" s="246">
        <v>0</v>
      </c>
      <c r="M23" s="245">
        <f t="shared" si="2"/>
        <v>0</v>
      </c>
      <c r="N23" s="308">
        <f t="shared" si="3"/>
        <v>0</v>
      </c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</row>
    <row r="24" spans="1:40" ht="14.25" customHeight="1">
      <c r="A24" s="139"/>
      <c r="B24" s="94" t="s">
        <v>21</v>
      </c>
      <c r="C24" s="245">
        <v>1</v>
      </c>
      <c r="D24" s="246">
        <v>0.35</v>
      </c>
      <c r="E24" s="246">
        <v>0</v>
      </c>
      <c r="F24" s="246">
        <v>0</v>
      </c>
      <c r="G24" s="245">
        <v>0</v>
      </c>
      <c r="H24" s="246">
        <v>0</v>
      </c>
      <c r="I24" s="245">
        <f t="shared" si="0"/>
        <v>1</v>
      </c>
      <c r="J24" s="246">
        <f t="shared" si="1"/>
        <v>0.35</v>
      </c>
      <c r="K24" s="245">
        <v>0</v>
      </c>
      <c r="L24" s="246">
        <v>0</v>
      </c>
      <c r="M24" s="245">
        <f t="shared" si="2"/>
        <v>1</v>
      </c>
      <c r="N24" s="308">
        <f t="shared" si="3"/>
        <v>0.35</v>
      </c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</row>
    <row r="25" spans="1:40" ht="14.25" customHeight="1">
      <c r="A25" s="139"/>
      <c r="B25" s="94" t="s">
        <v>22</v>
      </c>
      <c r="C25" s="245">
        <v>0</v>
      </c>
      <c r="D25" s="246">
        <v>0</v>
      </c>
      <c r="E25" s="246">
        <v>0</v>
      </c>
      <c r="F25" s="246">
        <v>0</v>
      </c>
      <c r="G25" s="245">
        <v>0</v>
      </c>
      <c r="H25" s="246">
        <v>0</v>
      </c>
      <c r="I25" s="245">
        <f t="shared" si="0"/>
        <v>0</v>
      </c>
      <c r="J25" s="246">
        <f t="shared" si="1"/>
        <v>0</v>
      </c>
      <c r="K25" s="245">
        <v>0</v>
      </c>
      <c r="L25" s="246">
        <v>0</v>
      </c>
      <c r="M25" s="245">
        <f t="shared" si="2"/>
        <v>0</v>
      </c>
      <c r="N25" s="308">
        <f t="shared" si="3"/>
        <v>0</v>
      </c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</row>
    <row r="26" spans="1:40" ht="14.25" customHeight="1">
      <c r="A26" s="139"/>
      <c r="B26" s="94" t="s">
        <v>23</v>
      </c>
      <c r="C26" s="245">
        <v>0</v>
      </c>
      <c r="D26" s="246">
        <v>0</v>
      </c>
      <c r="E26" s="246">
        <v>0</v>
      </c>
      <c r="F26" s="246">
        <v>0</v>
      </c>
      <c r="G26" s="245">
        <v>0</v>
      </c>
      <c r="H26" s="246">
        <v>0</v>
      </c>
      <c r="I26" s="245">
        <f t="shared" si="0"/>
        <v>0</v>
      </c>
      <c r="J26" s="246">
        <f t="shared" si="1"/>
        <v>0</v>
      </c>
      <c r="K26" s="245">
        <v>0</v>
      </c>
      <c r="L26" s="246">
        <v>0</v>
      </c>
      <c r="M26" s="245">
        <f t="shared" si="2"/>
        <v>0</v>
      </c>
      <c r="N26" s="308">
        <f t="shared" si="3"/>
        <v>0</v>
      </c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</row>
    <row r="27" spans="1:40" ht="14.25" customHeight="1">
      <c r="A27" s="139"/>
      <c r="B27" s="94" t="s">
        <v>24</v>
      </c>
      <c r="C27" s="245">
        <v>0</v>
      </c>
      <c r="D27" s="246">
        <v>0</v>
      </c>
      <c r="E27" s="246">
        <v>0</v>
      </c>
      <c r="F27" s="246">
        <v>0</v>
      </c>
      <c r="G27" s="245">
        <v>0</v>
      </c>
      <c r="H27" s="246">
        <v>0</v>
      </c>
      <c r="I27" s="245">
        <f t="shared" si="0"/>
        <v>0</v>
      </c>
      <c r="J27" s="246">
        <f t="shared" si="1"/>
        <v>0</v>
      </c>
      <c r="K27" s="245">
        <v>0</v>
      </c>
      <c r="L27" s="246">
        <v>0</v>
      </c>
      <c r="M27" s="245">
        <f t="shared" si="2"/>
        <v>0</v>
      </c>
      <c r="N27" s="308">
        <f t="shared" si="3"/>
        <v>0</v>
      </c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</row>
    <row r="28" spans="1:40" ht="14.25" customHeight="1">
      <c r="A28" s="139"/>
      <c r="B28" s="94" t="s">
        <v>25</v>
      </c>
      <c r="C28" s="245">
        <v>1</v>
      </c>
      <c r="D28" s="246">
        <v>2</v>
      </c>
      <c r="E28" s="246">
        <v>0</v>
      </c>
      <c r="F28" s="246">
        <v>0</v>
      </c>
      <c r="G28" s="245">
        <v>0</v>
      </c>
      <c r="H28" s="246">
        <v>0</v>
      </c>
      <c r="I28" s="245">
        <f t="shared" si="0"/>
        <v>1</v>
      </c>
      <c r="J28" s="246">
        <f t="shared" si="1"/>
        <v>2</v>
      </c>
      <c r="K28" s="245">
        <v>0</v>
      </c>
      <c r="L28" s="246">
        <v>0</v>
      </c>
      <c r="M28" s="245">
        <f t="shared" si="2"/>
        <v>1</v>
      </c>
      <c r="N28" s="308">
        <f t="shared" si="3"/>
        <v>2</v>
      </c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</row>
    <row r="29" spans="1:40" ht="14.25" customHeight="1">
      <c r="A29" s="139"/>
      <c r="B29" s="94" t="s">
        <v>26</v>
      </c>
      <c r="C29" s="245">
        <v>0</v>
      </c>
      <c r="D29" s="246">
        <v>0</v>
      </c>
      <c r="E29" s="246">
        <v>0</v>
      </c>
      <c r="F29" s="246">
        <v>0</v>
      </c>
      <c r="G29" s="245">
        <v>0</v>
      </c>
      <c r="H29" s="246">
        <v>0</v>
      </c>
      <c r="I29" s="245">
        <f t="shared" si="0"/>
        <v>0</v>
      </c>
      <c r="J29" s="246">
        <f t="shared" si="1"/>
        <v>0</v>
      </c>
      <c r="K29" s="245">
        <v>0</v>
      </c>
      <c r="L29" s="246">
        <v>0</v>
      </c>
      <c r="M29" s="245">
        <f t="shared" si="2"/>
        <v>0</v>
      </c>
      <c r="N29" s="308">
        <f t="shared" si="3"/>
        <v>0</v>
      </c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</row>
    <row r="30" spans="1:40" ht="14.25" customHeight="1">
      <c r="A30" s="139"/>
      <c r="B30" s="94" t="s">
        <v>27</v>
      </c>
      <c r="C30" s="245">
        <v>0</v>
      </c>
      <c r="D30" s="246">
        <v>0</v>
      </c>
      <c r="E30" s="246">
        <v>0</v>
      </c>
      <c r="F30" s="246">
        <v>0</v>
      </c>
      <c r="G30" s="245">
        <v>0</v>
      </c>
      <c r="H30" s="246">
        <v>0</v>
      </c>
      <c r="I30" s="245">
        <f t="shared" si="0"/>
        <v>0</v>
      </c>
      <c r="J30" s="246">
        <f t="shared" si="1"/>
        <v>0</v>
      </c>
      <c r="K30" s="245">
        <v>0</v>
      </c>
      <c r="L30" s="246">
        <v>0</v>
      </c>
      <c r="M30" s="245">
        <f t="shared" si="2"/>
        <v>0</v>
      </c>
      <c r="N30" s="308">
        <f t="shared" si="3"/>
        <v>0</v>
      </c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</row>
    <row r="31" spans="1:40" ht="14.25" customHeight="1">
      <c r="A31" s="139"/>
      <c r="B31" s="94" t="s">
        <v>28</v>
      </c>
      <c r="C31" s="245">
        <v>2</v>
      </c>
      <c r="D31" s="246">
        <v>4</v>
      </c>
      <c r="E31" s="246">
        <v>0</v>
      </c>
      <c r="F31" s="246">
        <v>0</v>
      </c>
      <c r="G31" s="245">
        <v>1</v>
      </c>
      <c r="H31" s="246">
        <v>2</v>
      </c>
      <c r="I31" s="245">
        <f t="shared" si="0"/>
        <v>3</v>
      </c>
      <c r="J31" s="246">
        <f t="shared" si="1"/>
        <v>6</v>
      </c>
      <c r="K31" s="245">
        <v>0</v>
      </c>
      <c r="L31" s="246">
        <v>0</v>
      </c>
      <c r="M31" s="245">
        <f t="shared" si="2"/>
        <v>3</v>
      </c>
      <c r="N31" s="308">
        <f t="shared" si="3"/>
        <v>6</v>
      </c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</row>
    <row r="32" spans="1:40" ht="14.25" customHeight="1">
      <c r="A32" s="139"/>
      <c r="B32" s="94" t="s">
        <v>29</v>
      </c>
      <c r="C32" s="245">
        <v>1</v>
      </c>
      <c r="D32" s="246">
        <v>2</v>
      </c>
      <c r="E32" s="246">
        <v>0</v>
      </c>
      <c r="F32" s="246">
        <v>0</v>
      </c>
      <c r="G32" s="245">
        <v>0</v>
      </c>
      <c r="H32" s="246">
        <v>0</v>
      </c>
      <c r="I32" s="245">
        <f t="shared" si="0"/>
        <v>1</v>
      </c>
      <c r="J32" s="246">
        <f t="shared" si="1"/>
        <v>2</v>
      </c>
      <c r="K32" s="245">
        <v>0</v>
      </c>
      <c r="L32" s="246">
        <v>0</v>
      </c>
      <c r="M32" s="245">
        <f t="shared" si="2"/>
        <v>1</v>
      </c>
      <c r="N32" s="308">
        <f t="shared" si="3"/>
        <v>2</v>
      </c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</row>
    <row r="33" spans="1:40" ht="14.25" customHeight="1">
      <c r="A33" s="139"/>
      <c r="B33" s="94" t="s">
        <v>30</v>
      </c>
      <c r="C33" s="245">
        <v>0</v>
      </c>
      <c r="D33" s="246">
        <v>0</v>
      </c>
      <c r="E33" s="246">
        <v>0</v>
      </c>
      <c r="F33" s="246">
        <v>0</v>
      </c>
      <c r="G33" s="245">
        <v>0</v>
      </c>
      <c r="H33" s="246">
        <v>0</v>
      </c>
      <c r="I33" s="245">
        <f t="shared" si="0"/>
        <v>0</v>
      </c>
      <c r="J33" s="246">
        <f t="shared" si="1"/>
        <v>0</v>
      </c>
      <c r="K33" s="245">
        <v>0</v>
      </c>
      <c r="L33" s="246">
        <v>0</v>
      </c>
      <c r="M33" s="245">
        <f t="shared" si="2"/>
        <v>0</v>
      </c>
      <c r="N33" s="308">
        <f t="shared" si="3"/>
        <v>0</v>
      </c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</row>
    <row r="34" spans="1:40" ht="14.25" customHeight="1">
      <c r="A34" s="139"/>
      <c r="B34" s="94" t="s">
        <v>31</v>
      </c>
      <c r="C34" s="245">
        <v>0</v>
      </c>
      <c r="D34" s="246">
        <v>0</v>
      </c>
      <c r="E34" s="246">
        <v>0</v>
      </c>
      <c r="F34" s="246">
        <v>0</v>
      </c>
      <c r="G34" s="245">
        <v>0</v>
      </c>
      <c r="H34" s="246">
        <v>0</v>
      </c>
      <c r="I34" s="245">
        <f t="shared" si="0"/>
        <v>0</v>
      </c>
      <c r="J34" s="246">
        <f t="shared" si="1"/>
        <v>0</v>
      </c>
      <c r="K34" s="245">
        <v>0</v>
      </c>
      <c r="L34" s="246">
        <v>0</v>
      </c>
      <c r="M34" s="245">
        <f t="shared" si="2"/>
        <v>0</v>
      </c>
      <c r="N34" s="308">
        <f t="shared" si="3"/>
        <v>0</v>
      </c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</row>
    <row r="35" spans="1:40" ht="14.25" customHeight="1">
      <c r="A35" s="139"/>
      <c r="B35" s="94" t="s">
        <v>32</v>
      </c>
      <c r="C35" s="245">
        <v>0</v>
      </c>
      <c r="D35" s="246">
        <v>0</v>
      </c>
      <c r="E35" s="246">
        <v>0</v>
      </c>
      <c r="F35" s="246">
        <v>0</v>
      </c>
      <c r="G35" s="245">
        <v>0</v>
      </c>
      <c r="H35" s="246">
        <v>0</v>
      </c>
      <c r="I35" s="245">
        <f t="shared" si="0"/>
        <v>0</v>
      </c>
      <c r="J35" s="246">
        <f t="shared" si="1"/>
        <v>0</v>
      </c>
      <c r="K35" s="245">
        <v>0</v>
      </c>
      <c r="L35" s="246">
        <v>0</v>
      </c>
      <c r="M35" s="245">
        <f t="shared" si="2"/>
        <v>0</v>
      </c>
      <c r="N35" s="308">
        <f t="shared" si="3"/>
        <v>0</v>
      </c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</row>
    <row r="36" spans="1:40" ht="14.25" customHeight="1">
      <c r="A36" s="139"/>
      <c r="B36" s="94" t="s">
        <v>33</v>
      </c>
      <c r="C36" s="245">
        <v>0</v>
      </c>
      <c r="D36" s="246">
        <v>0</v>
      </c>
      <c r="E36" s="246">
        <v>0</v>
      </c>
      <c r="F36" s="246">
        <v>0</v>
      </c>
      <c r="G36" s="245">
        <v>0</v>
      </c>
      <c r="H36" s="246">
        <v>0</v>
      </c>
      <c r="I36" s="245">
        <f t="shared" si="0"/>
        <v>0</v>
      </c>
      <c r="J36" s="246">
        <f t="shared" si="1"/>
        <v>0</v>
      </c>
      <c r="K36" s="245">
        <v>0</v>
      </c>
      <c r="L36" s="246">
        <v>0</v>
      </c>
      <c r="M36" s="245">
        <f t="shared" si="2"/>
        <v>0</v>
      </c>
      <c r="N36" s="308">
        <f t="shared" si="3"/>
        <v>0</v>
      </c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</row>
    <row r="37" spans="1:40" ht="14.25" customHeight="1">
      <c r="A37" s="139"/>
      <c r="B37" s="94" t="s">
        <v>34</v>
      </c>
      <c r="C37" s="245">
        <v>0</v>
      </c>
      <c r="D37" s="246">
        <v>0</v>
      </c>
      <c r="E37" s="246">
        <v>0</v>
      </c>
      <c r="F37" s="246">
        <v>0</v>
      </c>
      <c r="G37" s="245">
        <v>0</v>
      </c>
      <c r="H37" s="246">
        <v>0</v>
      </c>
      <c r="I37" s="245">
        <f t="shared" si="0"/>
        <v>0</v>
      </c>
      <c r="J37" s="246">
        <f t="shared" si="1"/>
        <v>0</v>
      </c>
      <c r="K37" s="245">
        <v>0</v>
      </c>
      <c r="L37" s="246">
        <v>0</v>
      </c>
      <c r="M37" s="245">
        <f t="shared" si="2"/>
        <v>0</v>
      </c>
      <c r="N37" s="308">
        <f t="shared" si="3"/>
        <v>0</v>
      </c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</row>
    <row r="38" spans="1:40" ht="14.25" customHeight="1">
      <c r="A38" s="139"/>
      <c r="B38" s="94" t="s">
        <v>35</v>
      </c>
      <c r="C38" s="245">
        <v>0</v>
      </c>
      <c r="D38" s="246">
        <v>0</v>
      </c>
      <c r="E38" s="246">
        <v>0</v>
      </c>
      <c r="F38" s="246">
        <v>0</v>
      </c>
      <c r="G38" s="245">
        <v>0</v>
      </c>
      <c r="H38" s="246">
        <v>0</v>
      </c>
      <c r="I38" s="245">
        <f t="shared" si="0"/>
        <v>0</v>
      </c>
      <c r="J38" s="246">
        <f t="shared" si="1"/>
        <v>0</v>
      </c>
      <c r="K38" s="245">
        <v>0</v>
      </c>
      <c r="L38" s="246">
        <v>0</v>
      </c>
      <c r="M38" s="245">
        <f t="shared" si="2"/>
        <v>0</v>
      </c>
      <c r="N38" s="308">
        <f t="shared" si="3"/>
        <v>0</v>
      </c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</row>
    <row r="39" spans="1:40" ht="14.25" customHeight="1">
      <c r="A39" s="139"/>
      <c r="B39" s="94" t="s">
        <v>36</v>
      </c>
      <c r="C39" s="245">
        <v>0</v>
      </c>
      <c r="D39" s="246">
        <v>0</v>
      </c>
      <c r="E39" s="246">
        <v>0</v>
      </c>
      <c r="F39" s="246">
        <v>0</v>
      </c>
      <c r="G39" s="245">
        <v>0</v>
      </c>
      <c r="H39" s="246">
        <v>0</v>
      </c>
      <c r="I39" s="245">
        <f t="shared" si="0"/>
        <v>0</v>
      </c>
      <c r="J39" s="246">
        <f t="shared" si="1"/>
        <v>0</v>
      </c>
      <c r="K39" s="245">
        <v>0</v>
      </c>
      <c r="L39" s="246">
        <v>0</v>
      </c>
      <c r="M39" s="245">
        <f t="shared" si="2"/>
        <v>0</v>
      </c>
      <c r="N39" s="308">
        <f t="shared" si="3"/>
        <v>0</v>
      </c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</row>
    <row r="40" spans="1:40" ht="14.25" customHeight="1" thickBot="1">
      <c r="A40" s="139"/>
      <c r="B40" s="100" t="s">
        <v>37</v>
      </c>
      <c r="C40" s="248">
        <v>0</v>
      </c>
      <c r="D40" s="249">
        <v>0</v>
      </c>
      <c r="E40" s="249">
        <v>0</v>
      </c>
      <c r="F40" s="249">
        <v>0</v>
      </c>
      <c r="G40" s="248">
        <v>0</v>
      </c>
      <c r="H40" s="249">
        <v>0</v>
      </c>
      <c r="I40" s="287">
        <f t="shared" si="0"/>
        <v>0</v>
      </c>
      <c r="J40" s="246">
        <f>D40+F40+H40</f>
        <v>0</v>
      </c>
      <c r="K40" s="248">
        <v>0</v>
      </c>
      <c r="L40" s="249">
        <v>0</v>
      </c>
      <c r="M40" s="245">
        <f t="shared" si="2"/>
        <v>0</v>
      </c>
      <c r="N40" s="308">
        <f t="shared" si="3"/>
        <v>0</v>
      </c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</row>
    <row r="41" spans="1:40" ht="15.75" customHeight="1" thickBot="1">
      <c r="A41" s="139"/>
      <c r="B41" s="309" t="s">
        <v>51</v>
      </c>
      <c r="C41" s="252">
        <f>SUM(C8:C40)</f>
        <v>33</v>
      </c>
      <c r="D41" s="252">
        <f aca="true" t="shared" si="4" ref="D41:L41">SUM(D8:D40)</f>
        <v>57.35</v>
      </c>
      <c r="E41" s="252">
        <f t="shared" si="4"/>
        <v>0</v>
      </c>
      <c r="F41" s="252">
        <f t="shared" si="4"/>
        <v>0</v>
      </c>
      <c r="G41" s="251">
        <f t="shared" si="4"/>
        <v>2</v>
      </c>
      <c r="H41" s="252">
        <f t="shared" si="4"/>
        <v>4</v>
      </c>
      <c r="I41" s="251">
        <f t="shared" si="0"/>
        <v>35</v>
      </c>
      <c r="J41" s="252">
        <f>D41+F41+H41</f>
        <v>61.35</v>
      </c>
      <c r="K41" s="251">
        <f t="shared" si="4"/>
        <v>0</v>
      </c>
      <c r="L41" s="252">
        <f t="shared" si="4"/>
        <v>0</v>
      </c>
      <c r="M41" s="251">
        <f t="shared" si="2"/>
        <v>35</v>
      </c>
      <c r="N41" s="310">
        <f t="shared" si="3"/>
        <v>61.35</v>
      </c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</row>
    <row r="42" spans="1:40" ht="14.25" customHeight="1">
      <c r="A42" s="139"/>
      <c r="B42" s="255" t="s">
        <v>38</v>
      </c>
      <c r="C42" s="256">
        <v>0</v>
      </c>
      <c r="D42" s="257">
        <v>0</v>
      </c>
      <c r="E42" s="257">
        <v>0</v>
      </c>
      <c r="F42" s="257">
        <v>0</v>
      </c>
      <c r="G42" s="256">
        <v>0</v>
      </c>
      <c r="H42" s="257">
        <v>0</v>
      </c>
      <c r="I42" s="256">
        <f>C42+E42+G42</f>
        <v>0</v>
      </c>
      <c r="J42" s="246">
        <f>D42+F42+H42</f>
        <v>0</v>
      </c>
      <c r="K42" s="256">
        <v>0</v>
      </c>
      <c r="L42" s="257">
        <v>0</v>
      </c>
      <c r="M42" s="305">
        <f>K42+I42</f>
        <v>0</v>
      </c>
      <c r="N42" s="311">
        <f>L42+J42</f>
        <v>0</v>
      </c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</row>
    <row r="43" spans="1:40" ht="14.25" customHeight="1">
      <c r="A43" s="139"/>
      <c r="B43" s="94" t="s">
        <v>39</v>
      </c>
      <c r="C43" s="245">
        <v>1</v>
      </c>
      <c r="D43" s="246">
        <v>2</v>
      </c>
      <c r="E43" s="246">
        <v>0</v>
      </c>
      <c r="F43" s="246">
        <v>0</v>
      </c>
      <c r="G43" s="245">
        <v>0</v>
      </c>
      <c r="H43" s="246">
        <v>0</v>
      </c>
      <c r="I43" s="245">
        <f aca="true" t="shared" si="5" ref="I43:J51">C43+E43+G43</f>
        <v>1</v>
      </c>
      <c r="J43" s="246">
        <f t="shared" si="5"/>
        <v>2</v>
      </c>
      <c r="K43" s="245">
        <v>0</v>
      </c>
      <c r="L43" s="246">
        <v>0</v>
      </c>
      <c r="M43" s="305">
        <f aca="true" t="shared" si="6" ref="M43:M51">K43+I43</f>
        <v>1</v>
      </c>
      <c r="N43" s="312">
        <f aca="true" t="shared" si="7" ref="N43:N51">L43+J43</f>
        <v>2</v>
      </c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</row>
    <row r="44" spans="1:40" ht="14.25" customHeight="1">
      <c r="A44" s="139"/>
      <c r="B44" s="94" t="s">
        <v>40</v>
      </c>
      <c r="C44" s="245">
        <v>0</v>
      </c>
      <c r="D44" s="246">
        <v>0</v>
      </c>
      <c r="E44" s="246">
        <v>0</v>
      </c>
      <c r="F44" s="246">
        <v>0</v>
      </c>
      <c r="G44" s="245">
        <v>0</v>
      </c>
      <c r="H44" s="246">
        <v>0</v>
      </c>
      <c r="I44" s="245">
        <f t="shared" si="5"/>
        <v>0</v>
      </c>
      <c r="J44" s="246">
        <f t="shared" si="5"/>
        <v>0</v>
      </c>
      <c r="K44" s="245">
        <v>0</v>
      </c>
      <c r="L44" s="246">
        <v>0</v>
      </c>
      <c r="M44" s="305">
        <f t="shared" si="6"/>
        <v>0</v>
      </c>
      <c r="N44" s="313">
        <f t="shared" si="7"/>
        <v>0</v>
      </c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</row>
    <row r="45" spans="1:40" ht="14.25" customHeight="1">
      <c r="A45" s="139"/>
      <c r="B45" s="94" t="s">
        <v>41</v>
      </c>
      <c r="C45" s="245">
        <v>0</v>
      </c>
      <c r="D45" s="246">
        <v>0</v>
      </c>
      <c r="E45" s="246">
        <v>0</v>
      </c>
      <c r="F45" s="246">
        <v>0</v>
      </c>
      <c r="G45" s="245">
        <v>0</v>
      </c>
      <c r="H45" s="246">
        <v>0</v>
      </c>
      <c r="I45" s="245">
        <f t="shared" si="5"/>
        <v>0</v>
      </c>
      <c r="J45" s="246">
        <f t="shared" si="5"/>
        <v>0</v>
      </c>
      <c r="K45" s="245">
        <v>0</v>
      </c>
      <c r="L45" s="246">
        <v>0</v>
      </c>
      <c r="M45" s="305">
        <f t="shared" si="6"/>
        <v>0</v>
      </c>
      <c r="N45" s="313">
        <f t="shared" si="7"/>
        <v>0</v>
      </c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</row>
    <row r="46" spans="1:40" ht="14.25" customHeight="1">
      <c r="A46" s="139"/>
      <c r="B46" s="94" t="s">
        <v>42</v>
      </c>
      <c r="C46" s="245">
        <v>0</v>
      </c>
      <c r="D46" s="246">
        <v>0</v>
      </c>
      <c r="E46" s="246">
        <v>0</v>
      </c>
      <c r="F46" s="246">
        <v>0</v>
      </c>
      <c r="G46" s="245">
        <v>0</v>
      </c>
      <c r="H46" s="246">
        <v>0</v>
      </c>
      <c r="I46" s="245">
        <f t="shared" si="5"/>
        <v>0</v>
      </c>
      <c r="J46" s="246">
        <f t="shared" si="5"/>
        <v>0</v>
      </c>
      <c r="K46" s="245">
        <v>0</v>
      </c>
      <c r="L46" s="246">
        <v>0</v>
      </c>
      <c r="M46" s="305">
        <f t="shared" si="6"/>
        <v>0</v>
      </c>
      <c r="N46" s="314">
        <f t="shared" si="7"/>
        <v>0</v>
      </c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</row>
    <row r="47" spans="1:40" ht="14.25" customHeight="1">
      <c r="A47" s="139"/>
      <c r="B47" s="94" t="s">
        <v>43</v>
      </c>
      <c r="C47" s="245">
        <v>0</v>
      </c>
      <c r="D47" s="246">
        <v>0</v>
      </c>
      <c r="E47" s="246">
        <v>0</v>
      </c>
      <c r="F47" s="246">
        <v>0</v>
      </c>
      <c r="G47" s="245">
        <v>0</v>
      </c>
      <c r="H47" s="246">
        <v>0</v>
      </c>
      <c r="I47" s="245">
        <f t="shared" si="5"/>
        <v>0</v>
      </c>
      <c r="J47" s="246">
        <f t="shared" si="5"/>
        <v>0</v>
      </c>
      <c r="K47" s="245">
        <v>0</v>
      </c>
      <c r="L47" s="246">
        <v>0</v>
      </c>
      <c r="M47" s="305">
        <f t="shared" si="6"/>
        <v>0</v>
      </c>
      <c r="N47" s="313">
        <f t="shared" si="7"/>
        <v>0</v>
      </c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</row>
    <row r="48" spans="1:40" ht="14.25" customHeight="1">
      <c r="A48" s="139"/>
      <c r="B48" s="94" t="s">
        <v>44</v>
      </c>
      <c r="C48" s="245">
        <v>0</v>
      </c>
      <c r="D48" s="246">
        <v>0</v>
      </c>
      <c r="E48" s="246">
        <v>0</v>
      </c>
      <c r="F48" s="246">
        <v>0</v>
      </c>
      <c r="G48" s="245">
        <v>0</v>
      </c>
      <c r="H48" s="246">
        <v>0</v>
      </c>
      <c r="I48" s="245">
        <f t="shared" si="5"/>
        <v>0</v>
      </c>
      <c r="J48" s="246">
        <f t="shared" si="5"/>
        <v>0</v>
      </c>
      <c r="K48" s="245">
        <v>0</v>
      </c>
      <c r="L48" s="246">
        <v>0</v>
      </c>
      <c r="M48" s="305">
        <f t="shared" si="6"/>
        <v>0</v>
      </c>
      <c r="N48" s="314">
        <f t="shared" si="7"/>
        <v>0</v>
      </c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</row>
    <row r="49" spans="1:40" ht="14.25" customHeight="1">
      <c r="A49" s="139"/>
      <c r="B49" s="94" t="s">
        <v>45</v>
      </c>
      <c r="C49" s="245">
        <v>0</v>
      </c>
      <c r="D49" s="246">
        <v>0</v>
      </c>
      <c r="E49" s="246">
        <v>0</v>
      </c>
      <c r="F49" s="246">
        <v>0</v>
      </c>
      <c r="G49" s="245">
        <v>0</v>
      </c>
      <c r="H49" s="246">
        <v>0</v>
      </c>
      <c r="I49" s="245">
        <f t="shared" si="5"/>
        <v>0</v>
      </c>
      <c r="J49" s="246">
        <f t="shared" si="5"/>
        <v>0</v>
      </c>
      <c r="K49" s="245">
        <v>0</v>
      </c>
      <c r="L49" s="246">
        <v>0</v>
      </c>
      <c r="M49" s="305">
        <f t="shared" si="6"/>
        <v>0</v>
      </c>
      <c r="N49" s="315">
        <f t="shared" si="7"/>
        <v>0</v>
      </c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</row>
    <row r="50" spans="1:40" ht="14.25" customHeight="1">
      <c r="A50" s="139"/>
      <c r="B50" s="94" t="s">
        <v>46</v>
      </c>
      <c r="C50" s="245">
        <v>0</v>
      </c>
      <c r="D50" s="246">
        <v>0</v>
      </c>
      <c r="E50" s="246">
        <v>0</v>
      </c>
      <c r="F50" s="246">
        <v>0</v>
      </c>
      <c r="G50" s="245">
        <v>0</v>
      </c>
      <c r="H50" s="246">
        <v>0</v>
      </c>
      <c r="I50" s="245">
        <f t="shared" si="5"/>
        <v>0</v>
      </c>
      <c r="J50" s="246">
        <f t="shared" si="5"/>
        <v>0</v>
      </c>
      <c r="K50" s="245">
        <v>0</v>
      </c>
      <c r="L50" s="246">
        <v>0</v>
      </c>
      <c r="M50" s="305">
        <f t="shared" si="6"/>
        <v>0</v>
      </c>
      <c r="N50" s="314">
        <f t="shared" si="7"/>
        <v>0</v>
      </c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</row>
    <row r="51" spans="1:40" ht="14.25" customHeight="1" thickBot="1">
      <c r="A51" s="139"/>
      <c r="B51" s="100" t="s">
        <v>47</v>
      </c>
      <c r="C51" s="248">
        <v>0</v>
      </c>
      <c r="D51" s="249">
        <v>0</v>
      </c>
      <c r="E51" s="249">
        <v>0</v>
      </c>
      <c r="F51" s="249">
        <v>0</v>
      </c>
      <c r="G51" s="248">
        <v>0</v>
      </c>
      <c r="H51" s="249">
        <v>0</v>
      </c>
      <c r="I51" s="245">
        <f t="shared" si="5"/>
        <v>0</v>
      </c>
      <c r="J51" s="246">
        <f t="shared" si="5"/>
        <v>0</v>
      </c>
      <c r="K51" s="248">
        <v>0</v>
      </c>
      <c r="L51" s="249">
        <v>0</v>
      </c>
      <c r="M51" s="305">
        <f t="shared" si="6"/>
        <v>0</v>
      </c>
      <c r="N51" s="316">
        <f t="shared" si="7"/>
        <v>0</v>
      </c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</row>
    <row r="52" spans="1:14" ht="15.75" customHeight="1" thickBot="1">
      <c r="A52" s="139"/>
      <c r="B52" s="103" t="s">
        <v>52</v>
      </c>
      <c r="C52" s="259">
        <f>SUM(C42:C51)</f>
        <v>1</v>
      </c>
      <c r="D52" s="260">
        <f aca="true" t="shared" si="8" ref="D52:L52">SUM(D42:D51)</f>
        <v>2</v>
      </c>
      <c r="E52" s="260">
        <f t="shared" si="8"/>
        <v>0</v>
      </c>
      <c r="F52" s="260">
        <f t="shared" si="8"/>
        <v>0</v>
      </c>
      <c r="G52" s="259">
        <f t="shared" si="8"/>
        <v>0</v>
      </c>
      <c r="H52" s="260">
        <f t="shared" si="8"/>
        <v>0</v>
      </c>
      <c r="I52" s="259">
        <f>SUM(I42:I51)</f>
        <v>1</v>
      </c>
      <c r="J52" s="260">
        <f>SUM(J42:J51)</f>
        <v>2</v>
      </c>
      <c r="K52" s="259">
        <f>SUM(K42:K51)</f>
        <v>0</v>
      </c>
      <c r="L52" s="260">
        <f t="shared" si="8"/>
        <v>0</v>
      </c>
      <c r="M52" s="259">
        <f>SUM(M42:M51)</f>
        <v>1</v>
      </c>
      <c r="N52" s="317">
        <f>SUM(N42:N51)</f>
        <v>2</v>
      </c>
    </row>
    <row r="53" spans="2:14" ht="15.75" customHeight="1" thickBot="1">
      <c r="B53" s="103" t="s">
        <v>49</v>
      </c>
      <c r="C53" s="262">
        <f aca="true" t="shared" si="9" ref="C53:L53">C41+C52</f>
        <v>34</v>
      </c>
      <c r="D53" s="263">
        <f t="shared" si="9"/>
        <v>59.35</v>
      </c>
      <c r="E53" s="263">
        <f t="shared" si="9"/>
        <v>0</v>
      </c>
      <c r="F53" s="263">
        <f t="shared" si="9"/>
        <v>0</v>
      </c>
      <c r="G53" s="262">
        <f t="shared" si="9"/>
        <v>2</v>
      </c>
      <c r="H53" s="263">
        <f t="shared" si="9"/>
        <v>4</v>
      </c>
      <c r="I53" s="262">
        <f>I41+I52</f>
        <v>36</v>
      </c>
      <c r="J53" s="263">
        <f>J41+J52</f>
        <v>63.35</v>
      </c>
      <c r="K53" s="262">
        <f>K41+K52</f>
        <v>0</v>
      </c>
      <c r="L53" s="263">
        <f t="shared" si="9"/>
        <v>0</v>
      </c>
      <c r="M53" s="262">
        <f>M41+M52</f>
        <v>36</v>
      </c>
      <c r="N53" s="294">
        <f>N41+N52</f>
        <v>63.35</v>
      </c>
    </row>
    <row r="54" spans="2:14" ht="22.5" customHeight="1">
      <c r="B54" s="71" t="s">
        <v>63</v>
      </c>
      <c r="C54" s="241">
        <v>0</v>
      </c>
      <c r="D54" s="264">
        <v>0</v>
      </c>
      <c r="E54" s="242">
        <v>0</v>
      </c>
      <c r="F54" s="242">
        <v>0</v>
      </c>
      <c r="G54" s="241">
        <v>0</v>
      </c>
      <c r="H54" s="264">
        <v>0</v>
      </c>
      <c r="I54" s="241">
        <f aca="true" t="shared" si="10" ref="I54:J57">C54+E54+G54</f>
        <v>0</v>
      </c>
      <c r="J54" s="264">
        <f t="shared" si="10"/>
        <v>0</v>
      </c>
      <c r="K54" s="241">
        <v>0</v>
      </c>
      <c r="L54" s="264">
        <v>0</v>
      </c>
      <c r="M54" s="241">
        <f aca="true" t="shared" si="11" ref="M54:N57">I54+K54</f>
        <v>0</v>
      </c>
      <c r="N54" s="244">
        <f t="shared" si="11"/>
        <v>0</v>
      </c>
    </row>
    <row r="55" spans="2:14" ht="22.5" customHeight="1">
      <c r="B55" s="77" t="s">
        <v>109</v>
      </c>
      <c r="C55" s="245">
        <v>0</v>
      </c>
      <c r="D55" s="265">
        <v>0</v>
      </c>
      <c r="E55" s="246">
        <v>0</v>
      </c>
      <c r="F55" s="246">
        <v>0</v>
      </c>
      <c r="G55" s="245">
        <v>0</v>
      </c>
      <c r="H55" s="265">
        <v>0</v>
      </c>
      <c r="I55" s="245">
        <f t="shared" si="10"/>
        <v>0</v>
      </c>
      <c r="J55" s="265">
        <f t="shared" si="10"/>
        <v>0</v>
      </c>
      <c r="K55" s="245">
        <v>0</v>
      </c>
      <c r="L55" s="265">
        <v>0</v>
      </c>
      <c r="M55" s="245">
        <f t="shared" si="11"/>
        <v>0</v>
      </c>
      <c r="N55" s="247">
        <f t="shared" si="11"/>
        <v>0</v>
      </c>
    </row>
    <row r="56" spans="2:14" ht="22.5" customHeight="1">
      <c r="B56" s="77" t="s">
        <v>64</v>
      </c>
      <c r="C56" s="245">
        <v>0</v>
      </c>
      <c r="D56" s="265">
        <v>0</v>
      </c>
      <c r="E56" s="246">
        <v>0</v>
      </c>
      <c r="F56" s="246">
        <v>0</v>
      </c>
      <c r="G56" s="245">
        <v>0</v>
      </c>
      <c r="H56" s="265">
        <v>0</v>
      </c>
      <c r="I56" s="245">
        <f t="shared" si="10"/>
        <v>0</v>
      </c>
      <c r="J56" s="265">
        <f t="shared" si="10"/>
        <v>0</v>
      </c>
      <c r="K56" s="245">
        <v>0</v>
      </c>
      <c r="L56" s="265">
        <v>0</v>
      </c>
      <c r="M56" s="245">
        <f t="shared" si="11"/>
        <v>0</v>
      </c>
      <c r="N56" s="247">
        <f t="shared" si="11"/>
        <v>0</v>
      </c>
    </row>
    <row r="57" spans="2:14" ht="22.5" customHeight="1" thickBot="1">
      <c r="B57" s="77" t="s">
        <v>50</v>
      </c>
      <c r="C57" s="245">
        <v>0</v>
      </c>
      <c r="D57" s="265">
        <v>0</v>
      </c>
      <c r="E57" s="246">
        <v>0</v>
      </c>
      <c r="F57" s="246">
        <v>0</v>
      </c>
      <c r="G57" s="245">
        <v>1</v>
      </c>
      <c r="H57" s="265">
        <v>4</v>
      </c>
      <c r="I57" s="245">
        <f t="shared" si="10"/>
        <v>1</v>
      </c>
      <c r="J57" s="265">
        <f t="shared" si="10"/>
        <v>4</v>
      </c>
      <c r="K57" s="245">
        <v>0</v>
      </c>
      <c r="L57" s="265">
        <v>0</v>
      </c>
      <c r="M57" s="245">
        <f t="shared" si="11"/>
        <v>1</v>
      </c>
      <c r="N57" s="247">
        <f t="shared" si="11"/>
        <v>4</v>
      </c>
    </row>
    <row r="58" spans="2:14" ht="15.75" customHeight="1" thickBot="1">
      <c r="B58" s="85" t="s">
        <v>65</v>
      </c>
      <c r="C58" s="253">
        <f>SUM(C54:C57)</f>
        <v>0</v>
      </c>
      <c r="D58" s="266">
        <f aca="true" t="shared" si="12" ref="D58:J58">SUM(D54:D57)</f>
        <v>0</v>
      </c>
      <c r="E58" s="266">
        <f t="shared" si="12"/>
        <v>0</v>
      </c>
      <c r="F58" s="266">
        <f t="shared" si="12"/>
        <v>0</v>
      </c>
      <c r="G58" s="253">
        <f t="shared" si="12"/>
        <v>1</v>
      </c>
      <c r="H58" s="266">
        <f t="shared" si="12"/>
        <v>4</v>
      </c>
      <c r="I58" s="253">
        <f t="shared" si="12"/>
        <v>1</v>
      </c>
      <c r="J58" s="266">
        <f t="shared" si="12"/>
        <v>4</v>
      </c>
      <c r="K58" s="253">
        <f>SUM(K54:K57)</f>
        <v>0</v>
      </c>
      <c r="L58" s="266">
        <f>SUM(L54:L57)</f>
        <v>0</v>
      </c>
      <c r="M58" s="253">
        <f>SUM(M54:M57)</f>
        <v>1</v>
      </c>
      <c r="N58" s="298">
        <f>SUM(N54:N57)</f>
        <v>4</v>
      </c>
    </row>
    <row r="59" spans="2:14" ht="15.75" customHeight="1" thickBot="1">
      <c r="B59" s="267" t="s">
        <v>57</v>
      </c>
      <c r="C59" s="268">
        <f aca="true" t="shared" si="13" ref="C59:H59">SUM(C58,C53)</f>
        <v>34</v>
      </c>
      <c r="D59" s="269">
        <f t="shared" si="13"/>
        <v>59.35</v>
      </c>
      <c r="E59" s="269">
        <f t="shared" si="13"/>
        <v>0</v>
      </c>
      <c r="F59" s="269">
        <f t="shared" si="13"/>
        <v>0</v>
      </c>
      <c r="G59" s="268">
        <f t="shared" si="13"/>
        <v>3</v>
      </c>
      <c r="H59" s="269">
        <f t="shared" si="13"/>
        <v>8</v>
      </c>
      <c r="I59" s="268">
        <f aca="true" t="shared" si="14" ref="I59:N59">SUM(I58,I53)</f>
        <v>37</v>
      </c>
      <c r="J59" s="269">
        <f t="shared" si="14"/>
        <v>67.35</v>
      </c>
      <c r="K59" s="268">
        <f t="shared" si="14"/>
        <v>0</v>
      </c>
      <c r="L59" s="269">
        <f t="shared" si="14"/>
        <v>0</v>
      </c>
      <c r="M59" s="268">
        <f t="shared" si="14"/>
        <v>37</v>
      </c>
      <c r="N59" s="300">
        <f t="shared" si="14"/>
        <v>67.35</v>
      </c>
    </row>
    <row r="60" ht="13.5">
      <c r="B60" s="271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cellComments="asDisplayed"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N60"/>
  <sheetViews>
    <sheetView view="pageBreakPreview" zoomScaleSheetLayoutView="100" zoomScalePageLayoutView="0" workbookViewId="0" topLeftCell="A1">
      <pane xSplit="2" ySplit="7" topLeftCell="C2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8.796875" defaultRowHeight="14.25"/>
  <cols>
    <col min="1" max="1" width="7.8984375" style="70" customWidth="1"/>
    <col min="2" max="2" width="13.69921875" style="70" customWidth="1"/>
    <col min="3" max="14" width="7.19921875" style="70" customWidth="1"/>
    <col min="15" max="16384" width="9" style="70" customWidth="1"/>
  </cols>
  <sheetData>
    <row r="2" spans="1:14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 thickBot="1">
      <c r="A3" s="1"/>
      <c r="B3" s="272" t="s">
        <v>125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customHeight="1" thickBot="1">
      <c r="A4" s="273"/>
      <c r="B4" s="446" t="s">
        <v>66</v>
      </c>
      <c r="C4" s="455" t="s">
        <v>134</v>
      </c>
      <c r="D4" s="456"/>
      <c r="E4" s="456"/>
      <c r="F4" s="456"/>
      <c r="G4" s="456"/>
      <c r="H4" s="456"/>
      <c r="I4" s="456"/>
      <c r="J4" s="456"/>
      <c r="K4" s="446" t="s">
        <v>94</v>
      </c>
      <c r="L4" s="424"/>
      <c r="M4" s="446" t="s">
        <v>2</v>
      </c>
      <c r="N4" s="424"/>
    </row>
    <row r="5" spans="1:14" ht="13.5" customHeight="1">
      <c r="A5" s="274"/>
      <c r="B5" s="453"/>
      <c r="C5" s="451" t="s">
        <v>87</v>
      </c>
      <c r="D5" s="452"/>
      <c r="E5" s="452"/>
      <c r="F5" s="452"/>
      <c r="G5" s="446" t="s">
        <v>93</v>
      </c>
      <c r="H5" s="424"/>
      <c r="I5" s="446" t="s">
        <v>49</v>
      </c>
      <c r="J5" s="460"/>
      <c r="K5" s="447"/>
      <c r="L5" s="448"/>
      <c r="M5" s="447"/>
      <c r="N5" s="448"/>
    </row>
    <row r="6" spans="1:14" ht="13.5">
      <c r="A6" s="274"/>
      <c r="B6" s="453"/>
      <c r="C6" s="457" t="s">
        <v>88</v>
      </c>
      <c r="D6" s="458"/>
      <c r="E6" s="459" t="s">
        <v>89</v>
      </c>
      <c r="F6" s="458"/>
      <c r="G6" s="449"/>
      <c r="H6" s="450"/>
      <c r="I6" s="449"/>
      <c r="J6" s="461"/>
      <c r="K6" s="449"/>
      <c r="L6" s="450"/>
      <c r="M6" s="449"/>
      <c r="N6" s="450"/>
    </row>
    <row r="7" spans="1:14" ht="31.5" customHeight="1" thickBot="1">
      <c r="A7" s="275"/>
      <c r="B7" s="454"/>
      <c r="C7" s="276" t="s">
        <v>90</v>
      </c>
      <c r="D7" s="277" t="s">
        <v>91</v>
      </c>
      <c r="E7" s="277" t="s">
        <v>90</v>
      </c>
      <c r="F7" s="278" t="s">
        <v>92</v>
      </c>
      <c r="G7" s="276" t="s">
        <v>90</v>
      </c>
      <c r="H7" s="279" t="s">
        <v>92</v>
      </c>
      <c r="I7" s="277" t="s">
        <v>90</v>
      </c>
      <c r="J7" s="278" t="s">
        <v>92</v>
      </c>
      <c r="K7" s="276" t="s">
        <v>95</v>
      </c>
      <c r="L7" s="279" t="s">
        <v>92</v>
      </c>
      <c r="M7" s="276" t="s">
        <v>96</v>
      </c>
      <c r="N7" s="279" t="s">
        <v>92</v>
      </c>
    </row>
    <row r="8" spans="1:14" ht="14.25" customHeight="1">
      <c r="A8" s="11"/>
      <c r="B8" s="280" t="s">
        <v>5</v>
      </c>
      <c r="C8" s="241">
        <v>0</v>
      </c>
      <c r="D8" s="242">
        <v>0</v>
      </c>
      <c r="E8" s="242">
        <v>0</v>
      </c>
      <c r="F8" s="242">
        <v>0</v>
      </c>
      <c r="G8" s="241">
        <v>0</v>
      </c>
      <c r="H8" s="242">
        <v>0</v>
      </c>
      <c r="I8" s="243">
        <f>C8+E8+G8</f>
        <v>0</v>
      </c>
      <c r="J8" s="244">
        <f>D8+F8+H8</f>
        <v>0</v>
      </c>
      <c r="K8" s="281">
        <v>0</v>
      </c>
      <c r="L8" s="282">
        <v>0</v>
      </c>
      <c r="M8" s="243">
        <f>K8+I8</f>
        <v>0</v>
      </c>
      <c r="N8" s="244">
        <f>L8+J8</f>
        <v>0</v>
      </c>
    </row>
    <row r="9" spans="1:14" ht="14.25" customHeight="1">
      <c r="A9" s="11"/>
      <c r="B9" s="283" t="s">
        <v>6</v>
      </c>
      <c r="C9" s="245">
        <v>36</v>
      </c>
      <c r="D9" s="246">
        <v>86</v>
      </c>
      <c r="E9" s="246">
        <v>0</v>
      </c>
      <c r="F9" s="246">
        <v>0</v>
      </c>
      <c r="G9" s="245">
        <v>5</v>
      </c>
      <c r="H9" s="246">
        <v>11</v>
      </c>
      <c r="I9" s="245">
        <f>C9+E9+G9</f>
        <v>41</v>
      </c>
      <c r="J9" s="284">
        <f>D9+F9+H9</f>
        <v>97</v>
      </c>
      <c r="K9" s="281">
        <v>0</v>
      </c>
      <c r="L9" s="282">
        <v>0</v>
      </c>
      <c r="M9" s="245">
        <f>K9+I9</f>
        <v>41</v>
      </c>
      <c r="N9" s="284">
        <f>L9+J9</f>
        <v>97</v>
      </c>
    </row>
    <row r="10" spans="1:14" ht="14.25" customHeight="1">
      <c r="A10" s="11"/>
      <c r="B10" s="283" t="s">
        <v>7</v>
      </c>
      <c r="C10" s="245">
        <v>0</v>
      </c>
      <c r="D10" s="246">
        <v>0</v>
      </c>
      <c r="E10" s="246">
        <v>0</v>
      </c>
      <c r="F10" s="246">
        <v>0</v>
      </c>
      <c r="G10" s="245">
        <v>0</v>
      </c>
      <c r="H10" s="246">
        <v>0</v>
      </c>
      <c r="I10" s="245">
        <f aca="true" t="shared" si="0" ref="I10:J39">C10+E10+G10</f>
        <v>0</v>
      </c>
      <c r="J10" s="284">
        <f t="shared" si="0"/>
        <v>0</v>
      </c>
      <c r="K10" s="281">
        <v>0</v>
      </c>
      <c r="L10" s="282">
        <v>0</v>
      </c>
      <c r="M10" s="245">
        <f aca="true" t="shared" si="1" ref="M10:N40">K10+I10</f>
        <v>0</v>
      </c>
      <c r="N10" s="284">
        <f t="shared" si="1"/>
        <v>0</v>
      </c>
    </row>
    <row r="11" spans="1:14" ht="14.25" customHeight="1">
      <c r="A11" s="11"/>
      <c r="B11" s="283" t="s">
        <v>8</v>
      </c>
      <c r="C11" s="245">
        <v>2</v>
      </c>
      <c r="D11" s="246">
        <v>4</v>
      </c>
      <c r="E11" s="246">
        <v>0</v>
      </c>
      <c r="F11" s="246">
        <v>0</v>
      </c>
      <c r="G11" s="245">
        <v>0</v>
      </c>
      <c r="H11" s="246">
        <v>0</v>
      </c>
      <c r="I11" s="245">
        <f t="shared" si="0"/>
        <v>2</v>
      </c>
      <c r="J11" s="284">
        <f t="shared" si="0"/>
        <v>4</v>
      </c>
      <c r="K11" s="281">
        <v>0</v>
      </c>
      <c r="L11" s="282">
        <v>0</v>
      </c>
      <c r="M11" s="245">
        <f t="shared" si="1"/>
        <v>2</v>
      </c>
      <c r="N11" s="284">
        <f t="shared" si="1"/>
        <v>4</v>
      </c>
    </row>
    <row r="12" spans="1:14" ht="14.25" customHeight="1">
      <c r="A12" s="11"/>
      <c r="B12" s="283" t="s">
        <v>9</v>
      </c>
      <c r="C12" s="245">
        <v>0</v>
      </c>
      <c r="D12" s="246">
        <v>0</v>
      </c>
      <c r="E12" s="246">
        <v>0</v>
      </c>
      <c r="F12" s="246">
        <v>0</v>
      </c>
      <c r="G12" s="245">
        <v>0</v>
      </c>
      <c r="H12" s="246">
        <v>0</v>
      </c>
      <c r="I12" s="245">
        <f t="shared" si="0"/>
        <v>0</v>
      </c>
      <c r="J12" s="284">
        <f t="shared" si="0"/>
        <v>0</v>
      </c>
      <c r="K12" s="285">
        <v>0</v>
      </c>
      <c r="L12" s="286">
        <v>0</v>
      </c>
      <c r="M12" s="245">
        <f t="shared" si="1"/>
        <v>0</v>
      </c>
      <c r="N12" s="284">
        <f t="shared" si="1"/>
        <v>0</v>
      </c>
    </row>
    <row r="13" spans="1:14" ht="14.25" customHeight="1">
      <c r="A13" s="11"/>
      <c r="B13" s="283" t="s">
        <v>10</v>
      </c>
      <c r="C13" s="245">
        <v>2</v>
      </c>
      <c r="D13" s="246">
        <v>4</v>
      </c>
      <c r="E13" s="246">
        <v>0</v>
      </c>
      <c r="F13" s="246">
        <v>0</v>
      </c>
      <c r="G13" s="245">
        <v>0</v>
      </c>
      <c r="H13" s="246">
        <v>0</v>
      </c>
      <c r="I13" s="245">
        <f t="shared" si="0"/>
        <v>2</v>
      </c>
      <c r="J13" s="284">
        <f t="shared" si="0"/>
        <v>4</v>
      </c>
      <c r="K13" s="285">
        <v>0</v>
      </c>
      <c r="L13" s="286">
        <v>0</v>
      </c>
      <c r="M13" s="245">
        <f t="shared" si="1"/>
        <v>2</v>
      </c>
      <c r="N13" s="284">
        <f t="shared" si="1"/>
        <v>4</v>
      </c>
    </row>
    <row r="14" spans="1:14" ht="14.25" customHeight="1">
      <c r="A14" s="11"/>
      <c r="B14" s="283" t="s">
        <v>11</v>
      </c>
      <c r="C14" s="245">
        <v>0</v>
      </c>
      <c r="D14" s="246">
        <v>0</v>
      </c>
      <c r="E14" s="246">
        <v>0</v>
      </c>
      <c r="F14" s="246">
        <v>0</v>
      </c>
      <c r="G14" s="245">
        <v>0</v>
      </c>
      <c r="H14" s="246">
        <v>0</v>
      </c>
      <c r="I14" s="245">
        <f t="shared" si="0"/>
        <v>0</v>
      </c>
      <c r="J14" s="284">
        <f t="shared" si="0"/>
        <v>0</v>
      </c>
      <c r="K14" s="285">
        <v>0</v>
      </c>
      <c r="L14" s="286">
        <v>0</v>
      </c>
      <c r="M14" s="245">
        <f t="shared" si="1"/>
        <v>0</v>
      </c>
      <c r="N14" s="284">
        <f t="shared" si="1"/>
        <v>0</v>
      </c>
    </row>
    <row r="15" spans="1:14" ht="14.25" customHeight="1">
      <c r="A15" s="11"/>
      <c r="B15" s="283" t="s">
        <v>12</v>
      </c>
      <c r="C15" s="245">
        <v>11</v>
      </c>
      <c r="D15" s="246">
        <v>25</v>
      </c>
      <c r="E15" s="246">
        <v>0</v>
      </c>
      <c r="F15" s="246">
        <v>0</v>
      </c>
      <c r="G15" s="245">
        <v>0</v>
      </c>
      <c r="H15" s="246">
        <v>0</v>
      </c>
      <c r="I15" s="245">
        <f t="shared" si="0"/>
        <v>11</v>
      </c>
      <c r="J15" s="284">
        <f t="shared" si="0"/>
        <v>25</v>
      </c>
      <c r="K15" s="285">
        <v>0</v>
      </c>
      <c r="L15" s="286">
        <v>0</v>
      </c>
      <c r="M15" s="245">
        <f t="shared" si="1"/>
        <v>11</v>
      </c>
      <c r="N15" s="284">
        <f t="shared" si="1"/>
        <v>25</v>
      </c>
    </row>
    <row r="16" spans="1:14" ht="14.25" customHeight="1">
      <c r="A16" s="11"/>
      <c r="B16" s="283" t="s">
        <v>13</v>
      </c>
      <c r="C16" s="245">
        <v>0</v>
      </c>
      <c r="D16" s="246">
        <v>0</v>
      </c>
      <c r="E16" s="246">
        <v>0</v>
      </c>
      <c r="F16" s="246">
        <v>0</v>
      </c>
      <c r="G16" s="245">
        <v>0</v>
      </c>
      <c r="H16" s="246">
        <v>0</v>
      </c>
      <c r="I16" s="245">
        <f t="shared" si="0"/>
        <v>0</v>
      </c>
      <c r="J16" s="284">
        <f t="shared" si="0"/>
        <v>0</v>
      </c>
      <c r="K16" s="285">
        <v>0</v>
      </c>
      <c r="L16" s="286">
        <v>0</v>
      </c>
      <c r="M16" s="245">
        <f t="shared" si="1"/>
        <v>0</v>
      </c>
      <c r="N16" s="284">
        <f t="shared" si="1"/>
        <v>0</v>
      </c>
    </row>
    <row r="17" spans="1:14" ht="14.25" customHeight="1">
      <c r="A17" s="11"/>
      <c r="B17" s="283" t="s">
        <v>14</v>
      </c>
      <c r="C17" s="245">
        <v>0</v>
      </c>
      <c r="D17" s="246">
        <v>0</v>
      </c>
      <c r="E17" s="246">
        <v>0</v>
      </c>
      <c r="F17" s="246">
        <v>0</v>
      </c>
      <c r="G17" s="245">
        <v>0</v>
      </c>
      <c r="H17" s="246">
        <v>0</v>
      </c>
      <c r="I17" s="245">
        <f t="shared" si="0"/>
        <v>0</v>
      </c>
      <c r="J17" s="284">
        <f t="shared" si="0"/>
        <v>0</v>
      </c>
      <c r="K17" s="285">
        <v>0</v>
      </c>
      <c r="L17" s="286">
        <v>0</v>
      </c>
      <c r="M17" s="245">
        <f t="shared" si="1"/>
        <v>0</v>
      </c>
      <c r="N17" s="284">
        <f t="shared" si="1"/>
        <v>0</v>
      </c>
    </row>
    <row r="18" spans="1:14" ht="14.25" customHeight="1">
      <c r="A18" s="11"/>
      <c r="B18" s="283" t="s">
        <v>15</v>
      </c>
      <c r="C18" s="245">
        <v>0</v>
      </c>
      <c r="D18" s="246">
        <v>0</v>
      </c>
      <c r="E18" s="246">
        <v>0</v>
      </c>
      <c r="F18" s="246">
        <v>0</v>
      </c>
      <c r="G18" s="245">
        <v>0</v>
      </c>
      <c r="H18" s="246">
        <v>0</v>
      </c>
      <c r="I18" s="245">
        <f t="shared" si="0"/>
        <v>0</v>
      </c>
      <c r="J18" s="284">
        <f t="shared" si="0"/>
        <v>0</v>
      </c>
      <c r="K18" s="285">
        <v>0</v>
      </c>
      <c r="L18" s="286">
        <v>0</v>
      </c>
      <c r="M18" s="245">
        <f t="shared" si="1"/>
        <v>0</v>
      </c>
      <c r="N18" s="284">
        <f t="shared" si="1"/>
        <v>0</v>
      </c>
    </row>
    <row r="19" spans="1:14" ht="14.25" customHeight="1">
      <c r="A19" s="11"/>
      <c r="B19" s="283" t="s">
        <v>16</v>
      </c>
      <c r="C19" s="245">
        <v>0</v>
      </c>
      <c r="D19" s="246">
        <v>0</v>
      </c>
      <c r="E19" s="246">
        <v>0</v>
      </c>
      <c r="F19" s="246">
        <v>0</v>
      </c>
      <c r="G19" s="245">
        <v>0</v>
      </c>
      <c r="H19" s="246">
        <v>0</v>
      </c>
      <c r="I19" s="245">
        <f t="shared" si="0"/>
        <v>0</v>
      </c>
      <c r="J19" s="284">
        <f t="shared" si="0"/>
        <v>0</v>
      </c>
      <c r="K19" s="285">
        <v>0</v>
      </c>
      <c r="L19" s="286">
        <v>0</v>
      </c>
      <c r="M19" s="245">
        <f t="shared" si="1"/>
        <v>0</v>
      </c>
      <c r="N19" s="284">
        <f t="shared" si="1"/>
        <v>0</v>
      </c>
    </row>
    <row r="20" spans="1:14" ht="14.25" customHeight="1">
      <c r="A20" s="11"/>
      <c r="B20" s="283" t="s">
        <v>17</v>
      </c>
      <c r="C20" s="245">
        <v>13</v>
      </c>
      <c r="D20" s="246">
        <v>132</v>
      </c>
      <c r="E20" s="246">
        <v>0</v>
      </c>
      <c r="F20" s="246">
        <v>0</v>
      </c>
      <c r="G20" s="245">
        <v>8</v>
      </c>
      <c r="H20" s="246">
        <v>64</v>
      </c>
      <c r="I20" s="245">
        <f t="shared" si="0"/>
        <v>21</v>
      </c>
      <c r="J20" s="284">
        <f t="shared" si="0"/>
        <v>196</v>
      </c>
      <c r="K20" s="285">
        <v>0</v>
      </c>
      <c r="L20" s="286">
        <v>0</v>
      </c>
      <c r="M20" s="245">
        <f t="shared" si="1"/>
        <v>21</v>
      </c>
      <c r="N20" s="284">
        <f t="shared" si="1"/>
        <v>196</v>
      </c>
    </row>
    <row r="21" spans="1:14" ht="14.25" customHeight="1">
      <c r="A21" s="11"/>
      <c r="B21" s="283" t="s">
        <v>18</v>
      </c>
      <c r="C21" s="245">
        <v>0</v>
      </c>
      <c r="D21" s="246">
        <v>0</v>
      </c>
      <c r="E21" s="246">
        <v>0</v>
      </c>
      <c r="F21" s="246">
        <v>0</v>
      </c>
      <c r="G21" s="245">
        <v>0</v>
      </c>
      <c r="H21" s="246">
        <v>0</v>
      </c>
      <c r="I21" s="245">
        <f t="shared" si="0"/>
        <v>0</v>
      </c>
      <c r="J21" s="284">
        <f t="shared" si="0"/>
        <v>0</v>
      </c>
      <c r="K21" s="285">
        <v>0</v>
      </c>
      <c r="L21" s="286">
        <v>0</v>
      </c>
      <c r="M21" s="245">
        <f t="shared" si="1"/>
        <v>0</v>
      </c>
      <c r="N21" s="284">
        <f t="shared" si="1"/>
        <v>0</v>
      </c>
    </row>
    <row r="22" spans="1:14" ht="14.25" customHeight="1">
      <c r="A22" s="11"/>
      <c r="B22" s="283" t="s">
        <v>19</v>
      </c>
      <c r="C22" s="245">
        <v>9</v>
      </c>
      <c r="D22" s="246">
        <v>13</v>
      </c>
      <c r="E22" s="246">
        <v>0</v>
      </c>
      <c r="F22" s="246">
        <v>0</v>
      </c>
      <c r="G22" s="245">
        <v>2</v>
      </c>
      <c r="H22" s="246">
        <v>20</v>
      </c>
      <c r="I22" s="245">
        <f t="shared" si="0"/>
        <v>11</v>
      </c>
      <c r="J22" s="284">
        <f t="shared" si="0"/>
        <v>33</v>
      </c>
      <c r="K22" s="285">
        <v>0</v>
      </c>
      <c r="L22" s="286">
        <v>0</v>
      </c>
      <c r="M22" s="245">
        <f t="shared" si="1"/>
        <v>11</v>
      </c>
      <c r="N22" s="284">
        <f t="shared" si="1"/>
        <v>33</v>
      </c>
    </row>
    <row r="23" spans="1:14" ht="14.25" customHeight="1">
      <c r="A23" s="11"/>
      <c r="B23" s="283" t="s">
        <v>20</v>
      </c>
      <c r="C23" s="245">
        <v>9</v>
      </c>
      <c r="D23" s="246">
        <v>24</v>
      </c>
      <c r="E23" s="246">
        <v>0</v>
      </c>
      <c r="F23" s="246">
        <v>0</v>
      </c>
      <c r="G23" s="245">
        <v>0</v>
      </c>
      <c r="H23" s="246">
        <v>0</v>
      </c>
      <c r="I23" s="245">
        <f t="shared" si="0"/>
        <v>9</v>
      </c>
      <c r="J23" s="284">
        <f t="shared" si="0"/>
        <v>24</v>
      </c>
      <c r="K23" s="285">
        <v>0</v>
      </c>
      <c r="L23" s="286">
        <v>0</v>
      </c>
      <c r="M23" s="245">
        <f t="shared" si="1"/>
        <v>9</v>
      </c>
      <c r="N23" s="284">
        <f t="shared" si="1"/>
        <v>24</v>
      </c>
    </row>
    <row r="24" spans="1:14" ht="14.25" customHeight="1">
      <c r="A24" s="11"/>
      <c r="B24" s="283" t="s">
        <v>21</v>
      </c>
      <c r="C24" s="245">
        <v>6</v>
      </c>
      <c r="D24" s="246">
        <v>20</v>
      </c>
      <c r="E24" s="246">
        <v>0</v>
      </c>
      <c r="F24" s="246">
        <v>0</v>
      </c>
      <c r="G24" s="245">
        <v>0</v>
      </c>
      <c r="H24" s="246">
        <v>0</v>
      </c>
      <c r="I24" s="245">
        <f t="shared" si="0"/>
        <v>6</v>
      </c>
      <c r="J24" s="284">
        <f t="shared" si="0"/>
        <v>20</v>
      </c>
      <c r="K24" s="285">
        <v>0</v>
      </c>
      <c r="L24" s="286">
        <v>0</v>
      </c>
      <c r="M24" s="245">
        <f t="shared" si="1"/>
        <v>6</v>
      </c>
      <c r="N24" s="284">
        <f t="shared" si="1"/>
        <v>20</v>
      </c>
    </row>
    <row r="25" spans="1:14" ht="14.25" customHeight="1">
      <c r="A25" s="11"/>
      <c r="B25" s="283" t="s">
        <v>22</v>
      </c>
      <c r="C25" s="245">
        <v>0</v>
      </c>
      <c r="D25" s="246">
        <v>0</v>
      </c>
      <c r="E25" s="246">
        <v>0</v>
      </c>
      <c r="F25" s="246">
        <v>0</v>
      </c>
      <c r="G25" s="245">
        <v>14</v>
      </c>
      <c r="H25" s="246">
        <v>126</v>
      </c>
      <c r="I25" s="245">
        <f t="shared" si="0"/>
        <v>14</v>
      </c>
      <c r="J25" s="284">
        <f t="shared" si="0"/>
        <v>126</v>
      </c>
      <c r="K25" s="285">
        <v>0</v>
      </c>
      <c r="L25" s="286">
        <v>0</v>
      </c>
      <c r="M25" s="245">
        <f t="shared" si="1"/>
        <v>14</v>
      </c>
      <c r="N25" s="284">
        <f t="shared" si="1"/>
        <v>126</v>
      </c>
    </row>
    <row r="26" spans="1:14" ht="14.25" customHeight="1">
      <c r="A26" s="11"/>
      <c r="B26" s="283" t="s">
        <v>23</v>
      </c>
      <c r="C26" s="245">
        <v>7</v>
      </c>
      <c r="D26" s="246">
        <v>22</v>
      </c>
      <c r="E26" s="246">
        <v>0</v>
      </c>
      <c r="F26" s="246">
        <v>0</v>
      </c>
      <c r="G26" s="245">
        <v>1</v>
      </c>
      <c r="H26" s="246">
        <v>1</v>
      </c>
      <c r="I26" s="245">
        <f t="shared" si="0"/>
        <v>8</v>
      </c>
      <c r="J26" s="284">
        <f t="shared" si="0"/>
        <v>23</v>
      </c>
      <c r="K26" s="285">
        <v>0</v>
      </c>
      <c r="L26" s="286">
        <v>0</v>
      </c>
      <c r="M26" s="245">
        <f t="shared" si="1"/>
        <v>8</v>
      </c>
      <c r="N26" s="284">
        <f t="shared" si="1"/>
        <v>23</v>
      </c>
    </row>
    <row r="27" spans="1:14" ht="14.25" customHeight="1">
      <c r="A27" s="11"/>
      <c r="B27" s="283" t="s">
        <v>24</v>
      </c>
      <c r="C27" s="245">
        <v>0</v>
      </c>
      <c r="D27" s="246">
        <v>0</v>
      </c>
      <c r="E27" s="246">
        <v>0</v>
      </c>
      <c r="F27" s="246">
        <v>0</v>
      </c>
      <c r="G27" s="245">
        <v>0</v>
      </c>
      <c r="H27" s="246">
        <v>0</v>
      </c>
      <c r="I27" s="245">
        <f t="shared" si="0"/>
        <v>0</v>
      </c>
      <c r="J27" s="284">
        <f t="shared" si="0"/>
        <v>0</v>
      </c>
      <c r="K27" s="285">
        <v>0</v>
      </c>
      <c r="L27" s="286">
        <v>0</v>
      </c>
      <c r="M27" s="245">
        <f t="shared" si="1"/>
        <v>0</v>
      </c>
      <c r="N27" s="284">
        <f t="shared" si="1"/>
        <v>0</v>
      </c>
    </row>
    <row r="28" spans="1:14" ht="14.25" customHeight="1">
      <c r="A28" s="11"/>
      <c r="B28" s="283" t="s">
        <v>25</v>
      </c>
      <c r="C28" s="245">
        <v>0</v>
      </c>
      <c r="D28" s="246">
        <v>0</v>
      </c>
      <c r="E28" s="246">
        <v>0</v>
      </c>
      <c r="F28" s="246">
        <v>0</v>
      </c>
      <c r="G28" s="245">
        <v>0</v>
      </c>
      <c r="H28" s="246">
        <v>0</v>
      </c>
      <c r="I28" s="245">
        <f t="shared" si="0"/>
        <v>0</v>
      </c>
      <c r="J28" s="284">
        <f t="shared" si="0"/>
        <v>0</v>
      </c>
      <c r="K28" s="285">
        <v>0</v>
      </c>
      <c r="L28" s="286">
        <v>0</v>
      </c>
      <c r="M28" s="245">
        <f t="shared" si="1"/>
        <v>0</v>
      </c>
      <c r="N28" s="284">
        <f t="shared" si="1"/>
        <v>0</v>
      </c>
    </row>
    <row r="29" spans="1:14" ht="14.25" customHeight="1">
      <c r="A29" s="11"/>
      <c r="B29" s="283" t="s">
        <v>26</v>
      </c>
      <c r="C29" s="245">
        <v>14</v>
      </c>
      <c r="D29" s="246">
        <v>34</v>
      </c>
      <c r="E29" s="246">
        <v>2</v>
      </c>
      <c r="F29" s="246">
        <v>6</v>
      </c>
      <c r="G29" s="245">
        <v>0</v>
      </c>
      <c r="H29" s="246">
        <v>0</v>
      </c>
      <c r="I29" s="245">
        <f t="shared" si="0"/>
        <v>16</v>
      </c>
      <c r="J29" s="284">
        <f t="shared" si="0"/>
        <v>40</v>
      </c>
      <c r="K29" s="285">
        <v>0</v>
      </c>
      <c r="L29" s="286">
        <v>0</v>
      </c>
      <c r="M29" s="245">
        <f t="shared" si="1"/>
        <v>16</v>
      </c>
      <c r="N29" s="284">
        <f t="shared" si="1"/>
        <v>40</v>
      </c>
    </row>
    <row r="30" spans="1:14" ht="14.25" customHeight="1">
      <c r="A30" s="11"/>
      <c r="B30" s="283" t="s">
        <v>27</v>
      </c>
      <c r="C30" s="245">
        <v>0</v>
      </c>
      <c r="D30" s="246">
        <v>0</v>
      </c>
      <c r="E30" s="246">
        <v>0</v>
      </c>
      <c r="F30" s="246">
        <v>0</v>
      </c>
      <c r="G30" s="245">
        <v>0</v>
      </c>
      <c r="H30" s="246">
        <v>0</v>
      </c>
      <c r="I30" s="245">
        <f t="shared" si="0"/>
        <v>0</v>
      </c>
      <c r="J30" s="284">
        <f t="shared" si="0"/>
        <v>0</v>
      </c>
      <c r="K30" s="285">
        <v>0</v>
      </c>
      <c r="L30" s="286">
        <v>0</v>
      </c>
      <c r="M30" s="245">
        <f t="shared" si="1"/>
        <v>0</v>
      </c>
      <c r="N30" s="284">
        <f t="shared" si="1"/>
        <v>0</v>
      </c>
    </row>
    <row r="31" spans="1:14" ht="14.25" customHeight="1">
      <c r="A31" s="11"/>
      <c r="B31" s="283" t="s">
        <v>28</v>
      </c>
      <c r="C31" s="245">
        <v>3</v>
      </c>
      <c r="D31" s="246">
        <v>6</v>
      </c>
      <c r="E31" s="246">
        <v>0</v>
      </c>
      <c r="F31" s="246">
        <v>0</v>
      </c>
      <c r="G31" s="245"/>
      <c r="H31" s="246">
        <v>0</v>
      </c>
      <c r="I31" s="245">
        <f t="shared" si="0"/>
        <v>3</v>
      </c>
      <c r="J31" s="284">
        <f t="shared" si="0"/>
        <v>6</v>
      </c>
      <c r="K31" s="285">
        <v>0</v>
      </c>
      <c r="L31" s="286">
        <v>0</v>
      </c>
      <c r="M31" s="245">
        <f t="shared" si="1"/>
        <v>3</v>
      </c>
      <c r="N31" s="284">
        <f t="shared" si="1"/>
        <v>6</v>
      </c>
    </row>
    <row r="32" spans="1:14" ht="14.25" customHeight="1">
      <c r="A32" s="11"/>
      <c r="B32" s="283" t="s">
        <v>29</v>
      </c>
      <c r="C32" s="245">
        <v>3</v>
      </c>
      <c r="D32" s="246">
        <v>5</v>
      </c>
      <c r="E32" s="246">
        <v>0</v>
      </c>
      <c r="F32" s="246">
        <v>0</v>
      </c>
      <c r="G32" s="245">
        <v>0</v>
      </c>
      <c r="H32" s="246">
        <v>0</v>
      </c>
      <c r="I32" s="245">
        <f t="shared" si="0"/>
        <v>3</v>
      </c>
      <c r="J32" s="284">
        <f t="shared" si="0"/>
        <v>5</v>
      </c>
      <c r="K32" s="285">
        <v>0</v>
      </c>
      <c r="L32" s="286">
        <v>0</v>
      </c>
      <c r="M32" s="245">
        <f t="shared" si="1"/>
        <v>3</v>
      </c>
      <c r="N32" s="284">
        <f t="shared" si="1"/>
        <v>5</v>
      </c>
    </row>
    <row r="33" spans="1:14" ht="14.25" customHeight="1">
      <c r="A33" s="11"/>
      <c r="B33" s="283" t="s">
        <v>30</v>
      </c>
      <c r="C33" s="245">
        <v>3</v>
      </c>
      <c r="D33" s="246">
        <v>5</v>
      </c>
      <c r="E33" s="246">
        <v>0</v>
      </c>
      <c r="F33" s="246">
        <v>0</v>
      </c>
      <c r="G33" s="245">
        <v>0</v>
      </c>
      <c r="H33" s="246">
        <v>0</v>
      </c>
      <c r="I33" s="245">
        <f t="shared" si="0"/>
        <v>3</v>
      </c>
      <c r="J33" s="284">
        <f t="shared" si="0"/>
        <v>5</v>
      </c>
      <c r="K33" s="285">
        <v>0</v>
      </c>
      <c r="L33" s="286">
        <v>0</v>
      </c>
      <c r="M33" s="245">
        <f t="shared" si="1"/>
        <v>3</v>
      </c>
      <c r="N33" s="284">
        <f t="shared" si="1"/>
        <v>5</v>
      </c>
    </row>
    <row r="34" spans="1:14" ht="14.25" customHeight="1">
      <c r="A34" s="11"/>
      <c r="B34" s="283" t="s">
        <v>31</v>
      </c>
      <c r="C34" s="245">
        <v>0</v>
      </c>
      <c r="D34" s="246">
        <v>0</v>
      </c>
      <c r="E34" s="246">
        <v>0</v>
      </c>
      <c r="F34" s="246">
        <v>0</v>
      </c>
      <c r="G34" s="245">
        <v>0</v>
      </c>
      <c r="H34" s="246">
        <v>0</v>
      </c>
      <c r="I34" s="245">
        <f t="shared" si="0"/>
        <v>0</v>
      </c>
      <c r="J34" s="284">
        <f t="shared" si="0"/>
        <v>0</v>
      </c>
      <c r="K34" s="285">
        <v>0</v>
      </c>
      <c r="L34" s="286">
        <v>0</v>
      </c>
      <c r="M34" s="245">
        <f t="shared" si="1"/>
        <v>0</v>
      </c>
      <c r="N34" s="284">
        <f t="shared" si="1"/>
        <v>0</v>
      </c>
    </row>
    <row r="35" spans="1:14" ht="14.25" customHeight="1">
      <c r="A35" s="11"/>
      <c r="B35" s="283" t="s">
        <v>32</v>
      </c>
      <c r="C35" s="245">
        <v>8</v>
      </c>
      <c r="D35" s="246">
        <v>14</v>
      </c>
      <c r="E35" s="246">
        <v>0</v>
      </c>
      <c r="F35" s="246">
        <v>0</v>
      </c>
      <c r="G35" s="245">
        <v>0</v>
      </c>
      <c r="H35" s="246">
        <v>0</v>
      </c>
      <c r="I35" s="245">
        <f t="shared" si="0"/>
        <v>8</v>
      </c>
      <c r="J35" s="284">
        <f t="shared" si="0"/>
        <v>14</v>
      </c>
      <c r="K35" s="285">
        <v>0</v>
      </c>
      <c r="L35" s="286">
        <v>0</v>
      </c>
      <c r="M35" s="245">
        <f t="shared" si="1"/>
        <v>8</v>
      </c>
      <c r="N35" s="284">
        <f t="shared" si="1"/>
        <v>14</v>
      </c>
    </row>
    <row r="36" spans="1:14" ht="14.25" customHeight="1">
      <c r="A36" s="11"/>
      <c r="B36" s="283" t="s">
        <v>33</v>
      </c>
      <c r="C36" s="245">
        <v>6</v>
      </c>
      <c r="D36" s="246">
        <v>13</v>
      </c>
      <c r="E36" s="246">
        <v>0</v>
      </c>
      <c r="F36" s="246">
        <v>0</v>
      </c>
      <c r="G36" s="245">
        <v>1</v>
      </c>
      <c r="H36" s="246">
        <v>10</v>
      </c>
      <c r="I36" s="245">
        <f t="shared" si="0"/>
        <v>7</v>
      </c>
      <c r="J36" s="284">
        <f t="shared" si="0"/>
        <v>23</v>
      </c>
      <c r="K36" s="285">
        <v>0</v>
      </c>
      <c r="L36" s="286">
        <v>0</v>
      </c>
      <c r="M36" s="245">
        <f t="shared" si="1"/>
        <v>7</v>
      </c>
      <c r="N36" s="284">
        <f t="shared" si="1"/>
        <v>23</v>
      </c>
    </row>
    <row r="37" spans="1:14" ht="14.25" customHeight="1">
      <c r="A37" s="11"/>
      <c r="B37" s="283" t="s">
        <v>34</v>
      </c>
      <c r="C37" s="245">
        <v>2</v>
      </c>
      <c r="D37" s="246">
        <v>4</v>
      </c>
      <c r="E37" s="246">
        <v>0</v>
      </c>
      <c r="F37" s="246">
        <v>0</v>
      </c>
      <c r="G37" s="245">
        <v>0</v>
      </c>
      <c r="H37" s="246">
        <v>0</v>
      </c>
      <c r="I37" s="245">
        <f t="shared" si="0"/>
        <v>2</v>
      </c>
      <c r="J37" s="284">
        <f t="shared" si="0"/>
        <v>4</v>
      </c>
      <c r="K37" s="285">
        <v>0</v>
      </c>
      <c r="L37" s="286">
        <v>0</v>
      </c>
      <c r="M37" s="245">
        <f t="shared" si="1"/>
        <v>2</v>
      </c>
      <c r="N37" s="284">
        <f t="shared" si="1"/>
        <v>4</v>
      </c>
    </row>
    <row r="38" spans="1:14" ht="14.25" customHeight="1">
      <c r="A38" s="11"/>
      <c r="B38" s="283" t="s">
        <v>35</v>
      </c>
      <c r="C38" s="245">
        <v>18</v>
      </c>
      <c r="D38" s="246">
        <v>54</v>
      </c>
      <c r="E38" s="246">
        <v>0</v>
      </c>
      <c r="F38" s="246">
        <v>0</v>
      </c>
      <c r="G38" s="245">
        <v>5</v>
      </c>
      <c r="H38" s="246">
        <v>44</v>
      </c>
      <c r="I38" s="245">
        <f t="shared" si="0"/>
        <v>23</v>
      </c>
      <c r="J38" s="284">
        <f t="shared" si="0"/>
        <v>98</v>
      </c>
      <c r="K38" s="285">
        <v>0</v>
      </c>
      <c r="L38" s="286">
        <v>0</v>
      </c>
      <c r="M38" s="245">
        <f t="shared" si="1"/>
        <v>23</v>
      </c>
      <c r="N38" s="284">
        <f t="shared" si="1"/>
        <v>98</v>
      </c>
    </row>
    <row r="39" spans="1:14" ht="14.25" customHeight="1">
      <c r="A39" s="11"/>
      <c r="B39" s="283" t="s">
        <v>36</v>
      </c>
      <c r="C39" s="245">
        <v>2</v>
      </c>
      <c r="D39" s="246">
        <v>4</v>
      </c>
      <c r="E39" s="246">
        <v>0</v>
      </c>
      <c r="F39" s="246">
        <v>0</v>
      </c>
      <c r="G39" s="245">
        <v>0</v>
      </c>
      <c r="H39" s="246">
        <v>0</v>
      </c>
      <c r="I39" s="245">
        <f t="shared" si="0"/>
        <v>2</v>
      </c>
      <c r="J39" s="284">
        <f t="shared" si="0"/>
        <v>4</v>
      </c>
      <c r="K39" s="285">
        <v>0</v>
      </c>
      <c r="L39" s="286">
        <v>0</v>
      </c>
      <c r="M39" s="245">
        <f t="shared" si="1"/>
        <v>2</v>
      </c>
      <c r="N39" s="284">
        <f t="shared" si="1"/>
        <v>4</v>
      </c>
    </row>
    <row r="40" spans="1:14" ht="14.25" customHeight="1" thickBot="1">
      <c r="A40" s="11"/>
      <c r="B40" s="159" t="s">
        <v>37</v>
      </c>
      <c r="C40" s="248">
        <v>0</v>
      </c>
      <c r="D40" s="249">
        <v>0</v>
      </c>
      <c r="E40" s="249">
        <v>0</v>
      </c>
      <c r="F40" s="249">
        <v>0</v>
      </c>
      <c r="G40" s="248">
        <v>2</v>
      </c>
      <c r="H40" s="249">
        <v>8</v>
      </c>
      <c r="I40" s="287">
        <f>C40+E40+G40</f>
        <v>2</v>
      </c>
      <c r="J40" s="288">
        <f>D40+F40+H40</f>
        <v>8</v>
      </c>
      <c r="K40" s="285">
        <v>0</v>
      </c>
      <c r="L40" s="286">
        <v>0</v>
      </c>
      <c r="M40" s="248">
        <f t="shared" si="1"/>
        <v>2</v>
      </c>
      <c r="N40" s="289">
        <f t="shared" si="1"/>
        <v>8</v>
      </c>
    </row>
    <row r="41" spans="1:14" ht="15.75" customHeight="1" thickBot="1">
      <c r="A41" s="11"/>
      <c r="B41" s="290" t="s">
        <v>51</v>
      </c>
      <c r="C41" s="251">
        <f>SUM(C8:C40)</f>
        <v>154</v>
      </c>
      <c r="D41" s="252">
        <f>SUM(D8:D40)</f>
        <v>469</v>
      </c>
      <c r="E41" s="252">
        <f aca="true" t="shared" si="2" ref="E41:L41">SUM(E8:E40)</f>
        <v>2</v>
      </c>
      <c r="F41" s="252">
        <f t="shared" si="2"/>
        <v>6</v>
      </c>
      <c r="G41" s="251">
        <f t="shared" si="2"/>
        <v>38</v>
      </c>
      <c r="H41" s="252">
        <f t="shared" si="2"/>
        <v>284</v>
      </c>
      <c r="I41" s="251">
        <f>SUM(I8:I40)</f>
        <v>194</v>
      </c>
      <c r="J41" s="252">
        <f>SUM(J8:J40)</f>
        <v>759</v>
      </c>
      <c r="K41" s="251">
        <f t="shared" si="2"/>
        <v>0</v>
      </c>
      <c r="L41" s="252">
        <f t="shared" si="2"/>
        <v>0</v>
      </c>
      <c r="M41" s="251">
        <f>SUM(M8:M40)</f>
        <v>194</v>
      </c>
      <c r="N41" s="291">
        <f>SUM(N8:N40)</f>
        <v>759</v>
      </c>
    </row>
    <row r="42" spans="1:14" ht="14.25" customHeight="1">
      <c r="A42" s="11"/>
      <c r="B42" s="158" t="s">
        <v>38</v>
      </c>
      <c r="C42" s="256">
        <v>1</v>
      </c>
      <c r="D42" s="257">
        <v>2</v>
      </c>
      <c r="E42" s="257">
        <v>0</v>
      </c>
      <c r="F42" s="257">
        <v>0</v>
      </c>
      <c r="G42" s="256">
        <v>0</v>
      </c>
      <c r="H42" s="257">
        <v>0</v>
      </c>
      <c r="I42" s="256">
        <f>C42+E42+G42</f>
        <v>1</v>
      </c>
      <c r="J42" s="257">
        <f>D42+F42+H42</f>
        <v>2</v>
      </c>
      <c r="K42" s="256">
        <v>0</v>
      </c>
      <c r="L42" s="257">
        <v>0</v>
      </c>
      <c r="M42" s="256">
        <f>K42+I42</f>
        <v>1</v>
      </c>
      <c r="N42" s="292">
        <f>L42+J42</f>
        <v>2</v>
      </c>
    </row>
    <row r="43" spans="1:14" ht="14.25" customHeight="1">
      <c r="A43" s="11"/>
      <c r="B43" s="283" t="s">
        <v>39</v>
      </c>
      <c r="C43" s="245">
        <v>0</v>
      </c>
      <c r="D43" s="246">
        <v>0</v>
      </c>
      <c r="E43" s="246">
        <v>0</v>
      </c>
      <c r="F43" s="246">
        <v>0</v>
      </c>
      <c r="G43" s="245">
        <v>0</v>
      </c>
      <c r="H43" s="246">
        <v>0</v>
      </c>
      <c r="I43" s="245">
        <f aca="true" t="shared" si="3" ref="I43:J51">C43+E43+G43</f>
        <v>0</v>
      </c>
      <c r="J43" s="246">
        <f t="shared" si="3"/>
        <v>0</v>
      </c>
      <c r="K43" s="245">
        <v>0</v>
      </c>
      <c r="L43" s="246">
        <v>0</v>
      </c>
      <c r="M43" s="245">
        <f aca="true" t="shared" si="4" ref="M43:N51">K43+I43</f>
        <v>0</v>
      </c>
      <c r="N43" s="284">
        <f t="shared" si="4"/>
        <v>0</v>
      </c>
    </row>
    <row r="44" spans="1:14" ht="14.25" customHeight="1">
      <c r="A44" s="11"/>
      <c r="B44" s="283" t="s">
        <v>40</v>
      </c>
      <c r="C44" s="245">
        <v>11</v>
      </c>
      <c r="D44" s="246">
        <v>51</v>
      </c>
      <c r="E44" s="246">
        <v>0</v>
      </c>
      <c r="F44" s="246">
        <v>0</v>
      </c>
      <c r="G44" s="245">
        <v>1</v>
      </c>
      <c r="H44" s="246">
        <v>10</v>
      </c>
      <c r="I44" s="245">
        <f t="shared" si="3"/>
        <v>12</v>
      </c>
      <c r="J44" s="246">
        <f t="shared" si="3"/>
        <v>61</v>
      </c>
      <c r="K44" s="245">
        <v>0</v>
      </c>
      <c r="L44" s="246">
        <v>0</v>
      </c>
      <c r="M44" s="245">
        <f t="shared" si="4"/>
        <v>12</v>
      </c>
      <c r="N44" s="284">
        <f t="shared" si="4"/>
        <v>61</v>
      </c>
    </row>
    <row r="45" spans="1:14" ht="14.25" customHeight="1">
      <c r="A45" s="11"/>
      <c r="B45" s="283" t="s">
        <v>41</v>
      </c>
      <c r="C45" s="245">
        <v>0</v>
      </c>
      <c r="D45" s="246">
        <v>0</v>
      </c>
      <c r="E45" s="246">
        <v>0</v>
      </c>
      <c r="F45" s="246">
        <v>0</v>
      </c>
      <c r="G45" s="245">
        <v>0</v>
      </c>
      <c r="H45" s="246">
        <v>0</v>
      </c>
      <c r="I45" s="245">
        <f t="shared" si="3"/>
        <v>0</v>
      </c>
      <c r="J45" s="246">
        <f t="shared" si="3"/>
        <v>0</v>
      </c>
      <c r="K45" s="245">
        <v>0</v>
      </c>
      <c r="L45" s="246">
        <v>0</v>
      </c>
      <c r="M45" s="245">
        <f t="shared" si="4"/>
        <v>0</v>
      </c>
      <c r="N45" s="284">
        <f t="shared" si="4"/>
        <v>0</v>
      </c>
    </row>
    <row r="46" spans="1:14" ht="14.25" customHeight="1">
      <c r="A46" s="11"/>
      <c r="B46" s="283" t="s">
        <v>42</v>
      </c>
      <c r="C46" s="245">
        <v>4</v>
      </c>
      <c r="D46" s="246">
        <v>9</v>
      </c>
      <c r="E46" s="246">
        <v>0</v>
      </c>
      <c r="F46" s="246">
        <v>0</v>
      </c>
      <c r="G46" s="245">
        <v>4</v>
      </c>
      <c r="H46" s="246">
        <v>32</v>
      </c>
      <c r="I46" s="245">
        <f t="shared" si="3"/>
        <v>8</v>
      </c>
      <c r="J46" s="246">
        <f t="shared" si="3"/>
        <v>41</v>
      </c>
      <c r="K46" s="245">
        <v>0</v>
      </c>
      <c r="L46" s="246">
        <v>0</v>
      </c>
      <c r="M46" s="245">
        <f t="shared" si="4"/>
        <v>8</v>
      </c>
      <c r="N46" s="284">
        <f t="shared" si="4"/>
        <v>41</v>
      </c>
    </row>
    <row r="47" spans="1:14" ht="14.25" customHeight="1">
      <c r="A47" s="11"/>
      <c r="B47" s="283" t="s">
        <v>43</v>
      </c>
      <c r="C47" s="245">
        <v>0</v>
      </c>
      <c r="D47" s="246">
        <v>0</v>
      </c>
      <c r="E47" s="246">
        <v>0</v>
      </c>
      <c r="F47" s="246">
        <v>0</v>
      </c>
      <c r="G47" s="245">
        <v>0</v>
      </c>
      <c r="H47" s="246">
        <v>0</v>
      </c>
      <c r="I47" s="245">
        <f t="shared" si="3"/>
        <v>0</v>
      </c>
      <c r="J47" s="246">
        <f t="shared" si="3"/>
        <v>0</v>
      </c>
      <c r="K47" s="245">
        <v>0</v>
      </c>
      <c r="L47" s="246">
        <v>0</v>
      </c>
      <c r="M47" s="245">
        <f t="shared" si="4"/>
        <v>0</v>
      </c>
      <c r="N47" s="284">
        <f t="shared" si="4"/>
        <v>0</v>
      </c>
    </row>
    <row r="48" spans="1:14" ht="14.25" customHeight="1">
      <c r="A48" s="11"/>
      <c r="B48" s="283" t="s">
        <v>44</v>
      </c>
      <c r="C48" s="245">
        <v>0</v>
      </c>
      <c r="D48" s="246">
        <v>0</v>
      </c>
      <c r="E48" s="246">
        <v>0</v>
      </c>
      <c r="F48" s="246">
        <v>0</v>
      </c>
      <c r="G48" s="245">
        <v>0</v>
      </c>
      <c r="H48" s="246">
        <v>0</v>
      </c>
      <c r="I48" s="245">
        <f t="shared" si="3"/>
        <v>0</v>
      </c>
      <c r="J48" s="246">
        <f t="shared" si="3"/>
        <v>0</v>
      </c>
      <c r="K48" s="245">
        <v>0</v>
      </c>
      <c r="L48" s="246">
        <v>0</v>
      </c>
      <c r="M48" s="245">
        <f t="shared" si="4"/>
        <v>0</v>
      </c>
      <c r="N48" s="284">
        <f t="shared" si="4"/>
        <v>0</v>
      </c>
    </row>
    <row r="49" spans="1:14" ht="14.25" customHeight="1">
      <c r="A49" s="11"/>
      <c r="B49" s="283" t="s">
        <v>45</v>
      </c>
      <c r="C49" s="245">
        <v>5</v>
      </c>
      <c r="D49" s="246">
        <v>7</v>
      </c>
      <c r="E49" s="246">
        <v>0</v>
      </c>
      <c r="F49" s="246">
        <v>0</v>
      </c>
      <c r="G49" s="245">
        <v>1</v>
      </c>
      <c r="H49" s="246">
        <v>10</v>
      </c>
      <c r="I49" s="245">
        <f t="shared" si="3"/>
        <v>6</v>
      </c>
      <c r="J49" s="246">
        <f t="shared" si="3"/>
        <v>17</v>
      </c>
      <c r="K49" s="245">
        <v>0</v>
      </c>
      <c r="L49" s="246">
        <v>0</v>
      </c>
      <c r="M49" s="245">
        <f t="shared" si="4"/>
        <v>6</v>
      </c>
      <c r="N49" s="284">
        <f t="shared" si="4"/>
        <v>17</v>
      </c>
    </row>
    <row r="50" spans="1:14" ht="14.25" customHeight="1">
      <c r="A50" s="11"/>
      <c r="B50" s="283" t="s">
        <v>46</v>
      </c>
      <c r="C50" s="245">
        <v>6</v>
      </c>
      <c r="D50" s="246">
        <v>26</v>
      </c>
      <c r="E50" s="246">
        <v>0</v>
      </c>
      <c r="F50" s="246">
        <v>0</v>
      </c>
      <c r="G50" s="245">
        <v>0</v>
      </c>
      <c r="H50" s="246">
        <v>0</v>
      </c>
      <c r="I50" s="245">
        <f t="shared" si="3"/>
        <v>6</v>
      </c>
      <c r="J50" s="246">
        <f t="shared" si="3"/>
        <v>26</v>
      </c>
      <c r="K50" s="245">
        <v>0</v>
      </c>
      <c r="L50" s="246">
        <v>0</v>
      </c>
      <c r="M50" s="245">
        <f t="shared" si="4"/>
        <v>6</v>
      </c>
      <c r="N50" s="284">
        <f t="shared" si="4"/>
        <v>26</v>
      </c>
    </row>
    <row r="51" spans="1:14" ht="14.25" customHeight="1" thickBot="1">
      <c r="A51" s="11"/>
      <c r="B51" s="159" t="s">
        <v>47</v>
      </c>
      <c r="C51" s="248">
        <v>4</v>
      </c>
      <c r="D51" s="249">
        <v>6</v>
      </c>
      <c r="E51" s="249">
        <v>0</v>
      </c>
      <c r="F51" s="249">
        <v>0</v>
      </c>
      <c r="G51" s="248">
        <v>0</v>
      </c>
      <c r="H51" s="249">
        <v>0</v>
      </c>
      <c r="I51" s="248">
        <f t="shared" si="3"/>
        <v>4</v>
      </c>
      <c r="J51" s="249">
        <f t="shared" si="3"/>
        <v>6</v>
      </c>
      <c r="K51" s="248">
        <v>0</v>
      </c>
      <c r="L51" s="249">
        <v>0</v>
      </c>
      <c r="M51" s="248">
        <f t="shared" si="4"/>
        <v>4</v>
      </c>
      <c r="N51" s="289">
        <f t="shared" si="4"/>
        <v>6</v>
      </c>
    </row>
    <row r="52" spans="1:14" ht="15.75" customHeight="1" thickBot="1">
      <c r="A52" s="11"/>
      <c r="B52" s="161" t="s">
        <v>52</v>
      </c>
      <c r="C52" s="259">
        <f>SUM(C42:C51)</f>
        <v>31</v>
      </c>
      <c r="D52" s="260">
        <f aca="true" t="shared" si="5" ref="D52:L52">SUM(D42:D51)</f>
        <v>101</v>
      </c>
      <c r="E52" s="260">
        <f t="shared" si="5"/>
        <v>0</v>
      </c>
      <c r="F52" s="260">
        <f t="shared" si="5"/>
        <v>0</v>
      </c>
      <c r="G52" s="259">
        <f t="shared" si="5"/>
        <v>6</v>
      </c>
      <c r="H52" s="260">
        <f t="shared" si="5"/>
        <v>52</v>
      </c>
      <c r="I52" s="259">
        <f>SUM(I42:I51)</f>
        <v>37</v>
      </c>
      <c r="J52" s="260">
        <f>SUM(J42:J51)</f>
        <v>153</v>
      </c>
      <c r="K52" s="259">
        <f t="shared" si="5"/>
        <v>0</v>
      </c>
      <c r="L52" s="260">
        <f t="shared" si="5"/>
        <v>0</v>
      </c>
      <c r="M52" s="259">
        <f>SUM(M42:M51)</f>
        <v>37</v>
      </c>
      <c r="N52" s="293">
        <f>SUM(N42:N51)</f>
        <v>153</v>
      </c>
    </row>
    <row r="53" spans="1:14" ht="15.75" customHeight="1" thickBot="1">
      <c r="A53" s="1"/>
      <c r="B53" s="161" t="s">
        <v>49</v>
      </c>
      <c r="C53" s="262">
        <f aca="true" t="shared" si="6" ref="C53:L53">C41+C52</f>
        <v>185</v>
      </c>
      <c r="D53" s="263">
        <f t="shared" si="6"/>
        <v>570</v>
      </c>
      <c r="E53" s="263">
        <f t="shared" si="6"/>
        <v>2</v>
      </c>
      <c r="F53" s="263">
        <f t="shared" si="6"/>
        <v>6</v>
      </c>
      <c r="G53" s="262">
        <f t="shared" si="6"/>
        <v>44</v>
      </c>
      <c r="H53" s="263">
        <f t="shared" si="6"/>
        <v>336</v>
      </c>
      <c r="I53" s="262">
        <f>I41+I52</f>
        <v>231</v>
      </c>
      <c r="J53" s="263">
        <f>J41+J52</f>
        <v>912</v>
      </c>
      <c r="K53" s="262">
        <f t="shared" si="6"/>
        <v>0</v>
      </c>
      <c r="L53" s="263">
        <f t="shared" si="6"/>
        <v>0</v>
      </c>
      <c r="M53" s="262">
        <f>M41+M52</f>
        <v>231</v>
      </c>
      <c r="N53" s="294">
        <f>N41+N52</f>
        <v>912</v>
      </c>
    </row>
    <row r="54" spans="1:14" ht="22.5">
      <c r="A54" s="1"/>
      <c r="B54" s="295" t="s">
        <v>63</v>
      </c>
      <c r="C54" s="241">
        <v>0</v>
      </c>
      <c r="D54" s="264">
        <v>0</v>
      </c>
      <c r="E54" s="242">
        <v>0</v>
      </c>
      <c r="F54" s="242">
        <v>0</v>
      </c>
      <c r="G54" s="241">
        <v>8</v>
      </c>
      <c r="H54" s="264">
        <v>64</v>
      </c>
      <c r="I54" s="241">
        <f aca="true" t="shared" si="7" ref="I54:J57">C54+E54+G54</f>
        <v>8</v>
      </c>
      <c r="J54" s="264">
        <f t="shared" si="7"/>
        <v>64</v>
      </c>
      <c r="K54" s="241">
        <v>0</v>
      </c>
      <c r="L54" s="264">
        <v>0</v>
      </c>
      <c r="M54" s="241">
        <f aca="true" t="shared" si="8" ref="M54:N57">I54+K54</f>
        <v>8</v>
      </c>
      <c r="N54" s="244">
        <f t="shared" si="8"/>
        <v>64</v>
      </c>
    </row>
    <row r="55" spans="1:14" ht="22.5">
      <c r="A55" s="1"/>
      <c r="B55" s="296" t="s">
        <v>108</v>
      </c>
      <c r="C55" s="245">
        <v>0</v>
      </c>
      <c r="D55" s="265">
        <v>0</v>
      </c>
      <c r="E55" s="246">
        <v>0</v>
      </c>
      <c r="F55" s="246">
        <v>0</v>
      </c>
      <c r="G55" s="245">
        <v>1</v>
      </c>
      <c r="H55" s="265">
        <v>10</v>
      </c>
      <c r="I55" s="245">
        <f t="shared" si="7"/>
        <v>1</v>
      </c>
      <c r="J55" s="265">
        <f t="shared" si="7"/>
        <v>10</v>
      </c>
      <c r="K55" s="245">
        <v>0</v>
      </c>
      <c r="L55" s="265">
        <v>0</v>
      </c>
      <c r="M55" s="245">
        <f t="shared" si="8"/>
        <v>1</v>
      </c>
      <c r="N55" s="247">
        <f t="shared" si="8"/>
        <v>10</v>
      </c>
    </row>
    <row r="56" spans="1:14" ht="22.5">
      <c r="A56" s="1"/>
      <c r="B56" s="296" t="s">
        <v>64</v>
      </c>
      <c r="C56" s="245">
        <v>0</v>
      </c>
      <c r="D56" s="265">
        <v>0</v>
      </c>
      <c r="E56" s="246">
        <v>0</v>
      </c>
      <c r="F56" s="246">
        <v>0</v>
      </c>
      <c r="G56" s="245">
        <v>1</v>
      </c>
      <c r="H56" s="265">
        <v>10</v>
      </c>
      <c r="I56" s="245">
        <f t="shared" si="7"/>
        <v>1</v>
      </c>
      <c r="J56" s="265">
        <f t="shared" si="7"/>
        <v>10</v>
      </c>
      <c r="K56" s="245">
        <v>0</v>
      </c>
      <c r="L56" s="265">
        <v>0</v>
      </c>
      <c r="M56" s="245">
        <f t="shared" si="8"/>
        <v>1</v>
      </c>
      <c r="N56" s="247">
        <f t="shared" si="8"/>
        <v>10</v>
      </c>
    </row>
    <row r="57" spans="1:14" ht="22.5" customHeight="1" thickBot="1">
      <c r="A57" s="1"/>
      <c r="B57" s="296" t="s">
        <v>50</v>
      </c>
      <c r="C57" s="245">
        <v>0</v>
      </c>
      <c r="D57" s="265">
        <v>0</v>
      </c>
      <c r="E57" s="246">
        <v>0</v>
      </c>
      <c r="F57" s="246">
        <v>0</v>
      </c>
      <c r="G57" s="245">
        <v>0</v>
      </c>
      <c r="H57" s="265">
        <v>0</v>
      </c>
      <c r="I57" s="245">
        <f t="shared" si="7"/>
        <v>0</v>
      </c>
      <c r="J57" s="265">
        <f t="shared" si="7"/>
        <v>0</v>
      </c>
      <c r="K57" s="245">
        <v>0</v>
      </c>
      <c r="L57" s="265">
        <v>0</v>
      </c>
      <c r="M57" s="245">
        <f t="shared" si="8"/>
        <v>0</v>
      </c>
      <c r="N57" s="247">
        <f t="shared" si="8"/>
        <v>0</v>
      </c>
    </row>
    <row r="58" spans="1:14" ht="15.75" customHeight="1" thickBot="1">
      <c r="A58" s="1"/>
      <c r="B58" s="297" t="s">
        <v>65</v>
      </c>
      <c r="C58" s="253">
        <f aca="true" t="shared" si="9" ref="C58:N58">SUM(C54:C57)</f>
        <v>0</v>
      </c>
      <c r="D58" s="266">
        <f t="shared" si="9"/>
        <v>0</v>
      </c>
      <c r="E58" s="266">
        <f t="shared" si="9"/>
        <v>0</v>
      </c>
      <c r="F58" s="266">
        <f t="shared" si="9"/>
        <v>0</v>
      </c>
      <c r="G58" s="253">
        <f t="shared" si="9"/>
        <v>10</v>
      </c>
      <c r="H58" s="266">
        <f t="shared" si="9"/>
        <v>84</v>
      </c>
      <c r="I58" s="253">
        <f t="shared" si="9"/>
        <v>10</v>
      </c>
      <c r="J58" s="266">
        <f t="shared" si="9"/>
        <v>84</v>
      </c>
      <c r="K58" s="253">
        <f t="shared" si="9"/>
        <v>0</v>
      </c>
      <c r="L58" s="266">
        <f t="shared" si="9"/>
        <v>0</v>
      </c>
      <c r="M58" s="253">
        <f t="shared" si="9"/>
        <v>10</v>
      </c>
      <c r="N58" s="298">
        <f t="shared" si="9"/>
        <v>84</v>
      </c>
    </row>
    <row r="59" spans="1:14" ht="15.75" customHeight="1" thickBot="1">
      <c r="A59" s="1"/>
      <c r="B59" s="299" t="s">
        <v>57</v>
      </c>
      <c r="C59" s="268">
        <f aca="true" t="shared" si="10" ref="C59:N59">SUM(C58,C53)</f>
        <v>185</v>
      </c>
      <c r="D59" s="269">
        <f t="shared" si="10"/>
        <v>570</v>
      </c>
      <c r="E59" s="269">
        <f t="shared" si="10"/>
        <v>2</v>
      </c>
      <c r="F59" s="269">
        <f t="shared" si="10"/>
        <v>6</v>
      </c>
      <c r="G59" s="268">
        <f t="shared" si="10"/>
        <v>54</v>
      </c>
      <c r="H59" s="269">
        <f t="shared" si="10"/>
        <v>420</v>
      </c>
      <c r="I59" s="268">
        <f t="shared" si="10"/>
        <v>241</v>
      </c>
      <c r="J59" s="269">
        <f t="shared" si="10"/>
        <v>996</v>
      </c>
      <c r="K59" s="268">
        <f t="shared" si="10"/>
        <v>0</v>
      </c>
      <c r="L59" s="269">
        <f t="shared" si="10"/>
        <v>0</v>
      </c>
      <c r="M59" s="268">
        <f t="shared" si="10"/>
        <v>241</v>
      </c>
      <c r="N59" s="300">
        <f t="shared" si="10"/>
        <v>996</v>
      </c>
    </row>
    <row r="60" spans="1:14" ht="13.5">
      <c r="A60" s="1"/>
      <c r="B60" s="30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fitToHeight="0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O6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8.796875" defaultRowHeight="14.25"/>
  <cols>
    <col min="1" max="1" width="7.8984375" style="70" customWidth="1"/>
    <col min="2" max="2" width="13.69921875" style="70" customWidth="1"/>
    <col min="3" max="14" width="7.19921875" style="70" customWidth="1"/>
    <col min="15" max="16384" width="9" style="70" customWidth="1"/>
  </cols>
  <sheetData>
    <row r="2" ht="24.75" customHeight="1"/>
    <row r="3" ht="22.5" customHeight="1" thickBot="1">
      <c r="B3" s="235" t="s">
        <v>126</v>
      </c>
    </row>
    <row r="4" spans="1:14" ht="18.75" customHeight="1" thickBot="1">
      <c r="A4" s="236"/>
      <c r="B4" s="431" t="s">
        <v>66</v>
      </c>
      <c r="C4" s="405" t="s">
        <v>134</v>
      </c>
      <c r="D4" s="406"/>
      <c r="E4" s="406"/>
      <c r="F4" s="406"/>
      <c r="G4" s="406"/>
      <c r="H4" s="406"/>
      <c r="I4" s="406"/>
      <c r="J4" s="406"/>
      <c r="K4" s="431" t="s">
        <v>99</v>
      </c>
      <c r="L4" s="432"/>
      <c r="M4" s="431" t="s">
        <v>2</v>
      </c>
      <c r="N4" s="432"/>
    </row>
    <row r="5" spans="1:14" ht="13.5" customHeight="1">
      <c r="A5" s="237"/>
      <c r="B5" s="439"/>
      <c r="C5" s="437" t="s">
        <v>87</v>
      </c>
      <c r="D5" s="438"/>
      <c r="E5" s="438"/>
      <c r="F5" s="438"/>
      <c r="G5" s="431" t="s">
        <v>93</v>
      </c>
      <c r="H5" s="432"/>
      <c r="I5" s="431" t="s">
        <v>49</v>
      </c>
      <c r="J5" s="444"/>
      <c r="K5" s="433"/>
      <c r="L5" s="434"/>
      <c r="M5" s="433"/>
      <c r="N5" s="434"/>
    </row>
    <row r="6" spans="1:14" ht="13.5">
      <c r="A6" s="237"/>
      <c r="B6" s="439"/>
      <c r="C6" s="441" t="s">
        <v>110</v>
      </c>
      <c r="D6" s="442"/>
      <c r="E6" s="443" t="s">
        <v>89</v>
      </c>
      <c r="F6" s="442"/>
      <c r="G6" s="435"/>
      <c r="H6" s="436"/>
      <c r="I6" s="435"/>
      <c r="J6" s="445"/>
      <c r="K6" s="435"/>
      <c r="L6" s="436"/>
      <c r="M6" s="435"/>
      <c r="N6" s="436"/>
    </row>
    <row r="7" spans="1:14" ht="31.5" customHeight="1" thickBot="1">
      <c r="A7" s="238"/>
      <c r="B7" s="440"/>
      <c r="C7" s="125" t="s">
        <v>90</v>
      </c>
      <c r="D7" s="126" t="s">
        <v>91</v>
      </c>
      <c r="E7" s="126" t="s">
        <v>90</v>
      </c>
      <c r="F7" s="239" t="s">
        <v>92</v>
      </c>
      <c r="G7" s="125" t="s">
        <v>90</v>
      </c>
      <c r="H7" s="240" t="s">
        <v>92</v>
      </c>
      <c r="I7" s="126" t="s">
        <v>90</v>
      </c>
      <c r="J7" s="239" t="s">
        <v>92</v>
      </c>
      <c r="K7" s="125" t="s">
        <v>95</v>
      </c>
      <c r="L7" s="240" t="s">
        <v>92</v>
      </c>
      <c r="M7" s="125" t="s">
        <v>96</v>
      </c>
      <c r="N7" s="240" t="s">
        <v>92</v>
      </c>
    </row>
    <row r="8" spans="1:14" ht="14.25" customHeight="1">
      <c r="A8" s="139"/>
      <c r="B8" s="93" t="s">
        <v>5</v>
      </c>
      <c r="C8" s="241">
        <v>144</v>
      </c>
      <c r="D8" s="242">
        <v>523</v>
      </c>
      <c r="E8" s="242">
        <v>0</v>
      </c>
      <c r="F8" s="242">
        <v>0</v>
      </c>
      <c r="G8" s="241">
        <v>0</v>
      </c>
      <c r="H8" s="242">
        <v>0</v>
      </c>
      <c r="I8" s="243">
        <f>C8+E8+G8</f>
        <v>144</v>
      </c>
      <c r="J8" s="244">
        <f>D8+F8+H8</f>
        <v>523</v>
      </c>
      <c r="K8" s="241">
        <v>0</v>
      </c>
      <c r="L8" s="242">
        <v>0</v>
      </c>
      <c r="M8" s="241">
        <f>K8+I8</f>
        <v>144</v>
      </c>
      <c r="N8" s="244">
        <f>L8+J8</f>
        <v>523</v>
      </c>
    </row>
    <row r="9" spans="1:14" ht="14.25" customHeight="1">
      <c r="A9" s="139"/>
      <c r="B9" s="94" t="s">
        <v>6</v>
      </c>
      <c r="C9" s="245">
        <v>141</v>
      </c>
      <c r="D9" s="246">
        <v>434</v>
      </c>
      <c r="E9" s="246">
        <v>0</v>
      </c>
      <c r="F9" s="246">
        <v>0</v>
      </c>
      <c r="G9" s="245">
        <v>0</v>
      </c>
      <c r="H9" s="246">
        <v>0</v>
      </c>
      <c r="I9" s="245">
        <f>C9+E9+G9</f>
        <v>141</v>
      </c>
      <c r="J9" s="246">
        <f>D9+F9+H9</f>
        <v>434</v>
      </c>
      <c r="K9" s="245">
        <v>0</v>
      </c>
      <c r="L9" s="246">
        <v>0</v>
      </c>
      <c r="M9" s="245">
        <f>K9+I9</f>
        <v>141</v>
      </c>
      <c r="N9" s="247">
        <f>L9+J9</f>
        <v>434</v>
      </c>
    </row>
    <row r="10" spans="1:14" ht="14.25" customHeight="1">
      <c r="A10" s="139"/>
      <c r="B10" s="94" t="s">
        <v>7</v>
      </c>
      <c r="C10" s="245">
        <v>37</v>
      </c>
      <c r="D10" s="246">
        <v>70</v>
      </c>
      <c r="E10" s="246">
        <v>0</v>
      </c>
      <c r="F10" s="246">
        <v>0</v>
      </c>
      <c r="G10" s="245">
        <v>0</v>
      </c>
      <c r="H10" s="246">
        <v>0</v>
      </c>
      <c r="I10" s="245">
        <f aca="true" t="shared" si="0" ref="I10:J39">C10+E10+G10</f>
        <v>37</v>
      </c>
      <c r="J10" s="246">
        <f t="shared" si="0"/>
        <v>70</v>
      </c>
      <c r="K10" s="245">
        <v>0</v>
      </c>
      <c r="L10" s="246">
        <v>0</v>
      </c>
      <c r="M10" s="245">
        <f aca="true" t="shared" si="1" ref="M10:N40">K10+I10</f>
        <v>37</v>
      </c>
      <c r="N10" s="247">
        <f t="shared" si="1"/>
        <v>70</v>
      </c>
    </row>
    <row r="11" spans="1:14" ht="14.25" customHeight="1">
      <c r="A11" s="139"/>
      <c r="B11" s="94" t="s">
        <v>8</v>
      </c>
      <c r="C11" s="245">
        <v>30</v>
      </c>
      <c r="D11" s="246">
        <v>85</v>
      </c>
      <c r="E11" s="246">
        <v>0</v>
      </c>
      <c r="F11" s="246">
        <v>0</v>
      </c>
      <c r="G11" s="245">
        <v>0</v>
      </c>
      <c r="H11" s="246">
        <v>0</v>
      </c>
      <c r="I11" s="245">
        <f t="shared" si="0"/>
        <v>30</v>
      </c>
      <c r="J11" s="246">
        <f t="shared" si="0"/>
        <v>85</v>
      </c>
      <c r="K11" s="245">
        <v>0</v>
      </c>
      <c r="L11" s="246">
        <v>0</v>
      </c>
      <c r="M11" s="245">
        <f t="shared" si="1"/>
        <v>30</v>
      </c>
      <c r="N11" s="247">
        <f t="shared" si="1"/>
        <v>85</v>
      </c>
    </row>
    <row r="12" spans="1:14" ht="14.25" customHeight="1">
      <c r="A12" s="139"/>
      <c r="B12" s="94" t="s">
        <v>9</v>
      </c>
      <c r="C12" s="245">
        <v>0</v>
      </c>
      <c r="D12" s="246">
        <v>0</v>
      </c>
      <c r="E12" s="246">
        <v>0</v>
      </c>
      <c r="F12" s="246">
        <v>0</v>
      </c>
      <c r="G12" s="245">
        <v>0</v>
      </c>
      <c r="H12" s="246">
        <v>0</v>
      </c>
      <c r="I12" s="245">
        <f t="shared" si="0"/>
        <v>0</v>
      </c>
      <c r="J12" s="246">
        <f t="shared" si="0"/>
        <v>0</v>
      </c>
      <c r="K12" s="245">
        <v>0</v>
      </c>
      <c r="L12" s="246">
        <v>0</v>
      </c>
      <c r="M12" s="245">
        <f t="shared" si="1"/>
        <v>0</v>
      </c>
      <c r="N12" s="247">
        <f t="shared" si="1"/>
        <v>0</v>
      </c>
    </row>
    <row r="13" spans="1:14" ht="14.25" customHeight="1">
      <c r="A13" s="139"/>
      <c r="B13" s="94" t="s">
        <v>10</v>
      </c>
      <c r="C13" s="245">
        <v>80</v>
      </c>
      <c r="D13" s="246">
        <v>291</v>
      </c>
      <c r="E13" s="246">
        <v>0</v>
      </c>
      <c r="F13" s="246">
        <v>0</v>
      </c>
      <c r="G13" s="245">
        <v>0</v>
      </c>
      <c r="H13" s="246">
        <v>0</v>
      </c>
      <c r="I13" s="245">
        <f t="shared" si="0"/>
        <v>80</v>
      </c>
      <c r="J13" s="246">
        <f t="shared" si="0"/>
        <v>291</v>
      </c>
      <c r="K13" s="245">
        <v>0</v>
      </c>
      <c r="L13" s="246">
        <v>0</v>
      </c>
      <c r="M13" s="245">
        <f t="shared" si="1"/>
        <v>80</v>
      </c>
      <c r="N13" s="247">
        <f t="shared" si="1"/>
        <v>291</v>
      </c>
    </row>
    <row r="14" spans="1:14" ht="14.25" customHeight="1">
      <c r="A14" s="139"/>
      <c r="B14" s="94" t="s">
        <v>11</v>
      </c>
      <c r="C14" s="245">
        <v>8</v>
      </c>
      <c r="D14" s="246">
        <v>22</v>
      </c>
      <c r="E14" s="246">
        <v>5</v>
      </c>
      <c r="F14" s="246">
        <v>3</v>
      </c>
      <c r="G14" s="245">
        <v>0</v>
      </c>
      <c r="H14" s="246">
        <v>0</v>
      </c>
      <c r="I14" s="245">
        <f t="shared" si="0"/>
        <v>13</v>
      </c>
      <c r="J14" s="246">
        <f t="shared" si="0"/>
        <v>25</v>
      </c>
      <c r="K14" s="245">
        <v>0</v>
      </c>
      <c r="L14" s="246">
        <v>0</v>
      </c>
      <c r="M14" s="245">
        <f t="shared" si="1"/>
        <v>13</v>
      </c>
      <c r="N14" s="247">
        <f t="shared" si="1"/>
        <v>25</v>
      </c>
    </row>
    <row r="15" spans="1:14" ht="14.25" customHeight="1">
      <c r="A15" s="139"/>
      <c r="B15" s="94" t="s">
        <v>12</v>
      </c>
      <c r="C15" s="245">
        <v>71</v>
      </c>
      <c r="D15" s="246">
        <v>276</v>
      </c>
      <c r="E15" s="246">
        <v>0</v>
      </c>
      <c r="F15" s="246">
        <v>0</v>
      </c>
      <c r="G15" s="245">
        <v>0</v>
      </c>
      <c r="H15" s="246">
        <v>0</v>
      </c>
      <c r="I15" s="245">
        <f t="shared" si="0"/>
        <v>71</v>
      </c>
      <c r="J15" s="246">
        <f t="shared" si="0"/>
        <v>276</v>
      </c>
      <c r="K15" s="245">
        <v>0</v>
      </c>
      <c r="L15" s="246">
        <v>0</v>
      </c>
      <c r="M15" s="245">
        <f t="shared" si="1"/>
        <v>71</v>
      </c>
      <c r="N15" s="247">
        <f t="shared" si="1"/>
        <v>276</v>
      </c>
    </row>
    <row r="16" spans="1:14" ht="14.25" customHeight="1">
      <c r="A16" s="139"/>
      <c r="B16" s="94" t="s">
        <v>13</v>
      </c>
      <c r="C16" s="245">
        <v>19</v>
      </c>
      <c r="D16" s="246">
        <v>58</v>
      </c>
      <c r="E16" s="246">
        <v>0</v>
      </c>
      <c r="F16" s="246">
        <v>0</v>
      </c>
      <c r="G16" s="245">
        <v>0</v>
      </c>
      <c r="H16" s="246">
        <v>0</v>
      </c>
      <c r="I16" s="245">
        <f t="shared" si="0"/>
        <v>19</v>
      </c>
      <c r="J16" s="246">
        <f t="shared" si="0"/>
        <v>58</v>
      </c>
      <c r="K16" s="245">
        <v>0</v>
      </c>
      <c r="L16" s="246">
        <v>0</v>
      </c>
      <c r="M16" s="245">
        <f t="shared" si="1"/>
        <v>19</v>
      </c>
      <c r="N16" s="247">
        <f t="shared" si="1"/>
        <v>58</v>
      </c>
    </row>
    <row r="17" spans="1:14" ht="14.25" customHeight="1">
      <c r="A17" s="139"/>
      <c r="B17" s="94" t="s">
        <v>14</v>
      </c>
      <c r="C17" s="245">
        <v>10</v>
      </c>
      <c r="D17" s="246">
        <v>41</v>
      </c>
      <c r="E17" s="246">
        <v>0</v>
      </c>
      <c r="F17" s="246">
        <v>0</v>
      </c>
      <c r="G17" s="245">
        <v>0</v>
      </c>
      <c r="H17" s="246">
        <v>0</v>
      </c>
      <c r="I17" s="245">
        <f t="shared" si="0"/>
        <v>10</v>
      </c>
      <c r="J17" s="246">
        <f t="shared" si="0"/>
        <v>41</v>
      </c>
      <c r="K17" s="245">
        <v>0</v>
      </c>
      <c r="L17" s="246">
        <v>0</v>
      </c>
      <c r="M17" s="245">
        <f t="shared" si="1"/>
        <v>10</v>
      </c>
      <c r="N17" s="247">
        <f t="shared" si="1"/>
        <v>41</v>
      </c>
    </row>
    <row r="18" spans="1:14" ht="14.25" customHeight="1">
      <c r="A18" s="139"/>
      <c r="B18" s="94" t="s">
        <v>15</v>
      </c>
      <c r="C18" s="245">
        <v>56</v>
      </c>
      <c r="D18" s="246">
        <v>219</v>
      </c>
      <c r="E18" s="246">
        <v>0</v>
      </c>
      <c r="F18" s="246">
        <v>0</v>
      </c>
      <c r="G18" s="245">
        <v>0</v>
      </c>
      <c r="H18" s="246">
        <v>0</v>
      </c>
      <c r="I18" s="245">
        <f t="shared" si="0"/>
        <v>56</v>
      </c>
      <c r="J18" s="246">
        <f t="shared" si="0"/>
        <v>219</v>
      </c>
      <c r="K18" s="245">
        <v>0</v>
      </c>
      <c r="L18" s="246">
        <v>0</v>
      </c>
      <c r="M18" s="245">
        <f t="shared" si="1"/>
        <v>56</v>
      </c>
      <c r="N18" s="247">
        <f t="shared" si="1"/>
        <v>219</v>
      </c>
    </row>
    <row r="19" spans="1:14" ht="14.25" customHeight="1">
      <c r="A19" s="139"/>
      <c r="B19" s="94" t="s">
        <v>16</v>
      </c>
      <c r="C19" s="245">
        <v>0</v>
      </c>
      <c r="D19" s="246">
        <v>0</v>
      </c>
      <c r="E19" s="246">
        <v>0</v>
      </c>
      <c r="F19" s="246">
        <v>0</v>
      </c>
      <c r="G19" s="245">
        <v>0</v>
      </c>
      <c r="H19" s="246">
        <v>0</v>
      </c>
      <c r="I19" s="245">
        <f t="shared" si="0"/>
        <v>0</v>
      </c>
      <c r="J19" s="246">
        <f t="shared" si="0"/>
        <v>0</v>
      </c>
      <c r="K19" s="245">
        <v>0</v>
      </c>
      <c r="L19" s="246">
        <v>0</v>
      </c>
      <c r="M19" s="245">
        <f t="shared" si="1"/>
        <v>0</v>
      </c>
      <c r="N19" s="247">
        <f t="shared" si="1"/>
        <v>0</v>
      </c>
    </row>
    <row r="20" spans="1:14" ht="14.25" customHeight="1">
      <c r="A20" s="139"/>
      <c r="B20" s="94" t="s">
        <v>17</v>
      </c>
      <c r="C20" s="245">
        <v>32</v>
      </c>
      <c r="D20" s="246">
        <v>91</v>
      </c>
      <c r="E20" s="246">
        <v>0</v>
      </c>
      <c r="F20" s="246">
        <v>0</v>
      </c>
      <c r="G20" s="245">
        <v>0</v>
      </c>
      <c r="H20" s="246">
        <v>0</v>
      </c>
      <c r="I20" s="245">
        <f t="shared" si="0"/>
        <v>32</v>
      </c>
      <c r="J20" s="246">
        <f t="shared" si="0"/>
        <v>91</v>
      </c>
      <c r="K20" s="245">
        <v>0</v>
      </c>
      <c r="L20" s="246">
        <v>0</v>
      </c>
      <c r="M20" s="245">
        <f t="shared" si="1"/>
        <v>32</v>
      </c>
      <c r="N20" s="247">
        <f t="shared" si="1"/>
        <v>91</v>
      </c>
    </row>
    <row r="21" spans="1:14" ht="14.25" customHeight="1">
      <c r="A21" s="139"/>
      <c r="B21" s="94" t="s">
        <v>18</v>
      </c>
      <c r="C21" s="245">
        <v>34</v>
      </c>
      <c r="D21" s="246">
        <v>107</v>
      </c>
      <c r="E21" s="246">
        <v>0</v>
      </c>
      <c r="F21" s="246">
        <v>0</v>
      </c>
      <c r="G21" s="245">
        <v>0</v>
      </c>
      <c r="H21" s="246">
        <v>0</v>
      </c>
      <c r="I21" s="245">
        <f t="shared" si="0"/>
        <v>34</v>
      </c>
      <c r="J21" s="246">
        <f t="shared" si="0"/>
        <v>107</v>
      </c>
      <c r="K21" s="245">
        <v>0</v>
      </c>
      <c r="L21" s="246">
        <v>0</v>
      </c>
      <c r="M21" s="245">
        <f t="shared" si="1"/>
        <v>34</v>
      </c>
      <c r="N21" s="247">
        <f t="shared" si="1"/>
        <v>107</v>
      </c>
    </row>
    <row r="22" spans="1:14" ht="14.25" customHeight="1">
      <c r="A22" s="139"/>
      <c r="B22" s="94" t="s">
        <v>19</v>
      </c>
      <c r="C22" s="245">
        <v>19</v>
      </c>
      <c r="D22" s="246">
        <v>56</v>
      </c>
      <c r="E22" s="246">
        <v>0</v>
      </c>
      <c r="F22" s="246">
        <v>0</v>
      </c>
      <c r="G22" s="245">
        <v>1</v>
      </c>
      <c r="H22" s="246">
        <v>10</v>
      </c>
      <c r="I22" s="245">
        <f t="shared" si="0"/>
        <v>20</v>
      </c>
      <c r="J22" s="246">
        <f t="shared" si="0"/>
        <v>66</v>
      </c>
      <c r="K22" s="245">
        <v>0</v>
      </c>
      <c r="L22" s="246">
        <v>0</v>
      </c>
      <c r="M22" s="245">
        <f t="shared" si="1"/>
        <v>20</v>
      </c>
      <c r="N22" s="247">
        <f t="shared" si="1"/>
        <v>66</v>
      </c>
    </row>
    <row r="23" spans="1:14" ht="14.25" customHeight="1">
      <c r="A23" s="139"/>
      <c r="B23" s="94" t="s">
        <v>20</v>
      </c>
      <c r="C23" s="245">
        <v>63</v>
      </c>
      <c r="D23" s="246">
        <v>220</v>
      </c>
      <c r="E23" s="246">
        <v>0</v>
      </c>
      <c r="F23" s="246">
        <v>0</v>
      </c>
      <c r="G23" s="245">
        <v>0</v>
      </c>
      <c r="H23" s="246">
        <v>0</v>
      </c>
      <c r="I23" s="245">
        <f t="shared" si="0"/>
        <v>63</v>
      </c>
      <c r="J23" s="246">
        <f t="shared" si="0"/>
        <v>220</v>
      </c>
      <c r="K23" s="245">
        <v>0</v>
      </c>
      <c r="L23" s="246">
        <v>0</v>
      </c>
      <c r="M23" s="245">
        <f t="shared" si="1"/>
        <v>63</v>
      </c>
      <c r="N23" s="247">
        <f t="shared" si="1"/>
        <v>220</v>
      </c>
    </row>
    <row r="24" spans="1:14" ht="14.25" customHeight="1">
      <c r="A24" s="139"/>
      <c r="B24" s="94" t="s">
        <v>21</v>
      </c>
      <c r="C24" s="245">
        <v>3</v>
      </c>
      <c r="D24" s="246">
        <v>15</v>
      </c>
      <c r="E24" s="246">
        <v>0</v>
      </c>
      <c r="F24" s="246">
        <v>0</v>
      </c>
      <c r="G24" s="245">
        <v>0</v>
      </c>
      <c r="H24" s="246">
        <v>0</v>
      </c>
      <c r="I24" s="245">
        <f t="shared" si="0"/>
        <v>3</v>
      </c>
      <c r="J24" s="246">
        <f t="shared" si="0"/>
        <v>15</v>
      </c>
      <c r="K24" s="245">
        <v>0</v>
      </c>
      <c r="L24" s="246">
        <v>0</v>
      </c>
      <c r="M24" s="245">
        <f t="shared" si="1"/>
        <v>3</v>
      </c>
      <c r="N24" s="247">
        <f t="shared" si="1"/>
        <v>15</v>
      </c>
    </row>
    <row r="25" spans="1:14" ht="14.25" customHeight="1">
      <c r="A25" s="139"/>
      <c r="B25" s="94" t="s">
        <v>22</v>
      </c>
      <c r="C25" s="245">
        <v>41</v>
      </c>
      <c r="D25" s="246">
        <v>151</v>
      </c>
      <c r="E25" s="246">
        <v>0</v>
      </c>
      <c r="F25" s="246">
        <v>0</v>
      </c>
      <c r="G25" s="245">
        <v>0</v>
      </c>
      <c r="H25" s="246">
        <v>0</v>
      </c>
      <c r="I25" s="245">
        <f t="shared" si="0"/>
        <v>41</v>
      </c>
      <c r="J25" s="246">
        <f t="shared" si="0"/>
        <v>151</v>
      </c>
      <c r="K25" s="245">
        <v>0</v>
      </c>
      <c r="L25" s="246">
        <v>0</v>
      </c>
      <c r="M25" s="245">
        <f t="shared" si="1"/>
        <v>41</v>
      </c>
      <c r="N25" s="247">
        <f t="shared" si="1"/>
        <v>151</v>
      </c>
    </row>
    <row r="26" spans="1:14" ht="14.25" customHeight="1">
      <c r="A26" s="139"/>
      <c r="B26" s="94" t="s">
        <v>23</v>
      </c>
      <c r="C26" s="245">
        <v>63</v>
      </c>
      <c r="D26" s="246">
        <v>232</v>
      </c>
      <c r="E26" s="246">
        <v>0</v>
      </c>
      <c r="F26" s="246">
        <v>0</v>
      </c>
      <c r="G26" s="245">
        <v>0</v>
      </c>
      <c r="H26" s="246">
        <v>0</v>
      </c>
      <c r="I26" s="245">
        <f t="shared" si="0"/>
        <v>63</v>
      </c>
      <c r="J26" s="246">
        <f t="shared" si="0"/>
        <v>232</v>
      </c>
      <c r="K26" s="245">
        <v>0</v>
      </c>
      <c r="L26" s="246">
        <v>0</v>
      </c>
      <c r="M26" s="245">
        <f t="shared" si="1"/>
        <v>63</v>
      </c>
      <c r="N26" s="247">
        <f t="shared" si="1"/>
        <v>232</v>
      </c>
    </row>
    <row r="27" spans="1:14" ht="14.25" customHeight="1">
      <c r="A27" s="139"/>
      <c r="B27" s="94" t="s">
        <v>24</v>
      </c>
      <c r="C27" s="245">
        <v>21</v>
      </c>
      <c r="D27" s="246">
        <v>46</v>
      </c>
      <c r="E27" s="246">
        <v>0</v>
      </c>
      <c r="F27" s="246">
        <v>0</v>
      </c>
      <c r="G27" s="245">
        <v>0</v>
      </c>
      <c r="H27" s="246">
        <v>0</v>
      </c>
      <c r="I27" s="245">
        <f t="shared" si="0"/>
        <v>21</v>
      </c>
      <c r="J27" s="246">
        <f t="shared" si="0"/>
        <v>46</v>
      </c>
      <c r="K27" s="245">
        <v>0</v>
      </c>
      <c r="L27" s="246">
        <v>0</v>
      </c>
      <c r="M27" s="245">
        <f t="shared" si="1"/>
        <v>21</v>
      </c>
      <c r="N27" s="247">
        <f t="shared" si="1"/>
        <v>46</v>
      </c>
    </row>
    <row r="28" spans="1:14" ht="14.25" customHeight="1">
      <c r="A28" s="139"/>
      <c r="B28" s="94" t="s">
        <v>25</v>
      </c>
      <c r="C28" s="245">
        <v>19</v>
      </c>
      <c r="D28" s="246">
        <v>62</v>
      </c>
      <c r="E28" s="246">
        <v>0</v>
      </c>
      <c r="F28" s="246">
        <v>0</v>
      </c>
      <c r="G28" s="245">
        <v>0</v>
      </c>
      <c r="H28" s="246">
        <v>0</v>
      </c>
      <c r="I28" s="245">
        <f t="shared" si="0"/>
        <v>19</v>
      </c>
      <c r="J28" s="246">
        <f t="shared" si="0"/>
        <v>62</v>
      </c>
      <c r="K28" s="245">
        <v>0</v>
      </c>
      <c r="L28" s="246">
        <v>0</v>
      </c>
      <c r="M28" s="245">
        <f t="shared" si="1"/>
        <v>19</v>
      </c>
      <c r="N28" s="247">
        <f t="shared" si="1"/>
        <v>62</v>
      </c>
    </row>
    <row r="29" spans="1:14" ht="14.25" customHeight="1">
      <c r="A29" s="139"/>
      <c r="B29" s="94" t="s">
        <v>26</v>
      </c>
      <c r="C29" s="245">
        <v>0</v>
      </c>
      <c r="D29" s="246">
        <v>0</v>
      </c>
      <c r="E29" s="246">
        <v>0</v>
      </c>
      <c r="F29" s="246">
        <v>0</v>
      </c>
      <c r="G29" s="245">
        <v>0</v>
      </c>
      <c r="H29" s="246">
        <v>0</v>
      </c>
      <c r="I29" s="245">
        <f t="shared" si="0"/>
        <v>0</v>
      </c>
      <c r="J29" s="246">
        <f t="shared" si="0"/>
        <v>0</v>
      </c>
      <c r="K29" s="245">
        <v>0</v>
      </c>
      <c r="L29" s="246">
        <v>0</v>
      </c>
      <c r="M29" s="245">
        <f t="shared" si="1"/>
        <v>0</v>
      </c>
      <c r="N29" s="247">
        <f t="shared" si="1"/>
        <v>0</v>
      </c>
    </row>
    <row r="30" spans="1:14" ht="14.25" customHeight="1">
      <c r="A30" s="139"/>
      <c r="B30" s="94" t="s">
        <v>27</v>
      </c>
      <c r="C30" s="245">
        <v>54</v>
      </c>
      <c r="D30" s="246">
        <v>146</v>
      </c>
      <c r="E30" s="246">
        <v>0</v>
      </c>
      <c r="F30" s="246">
        <v>0</v>
      </c>
      <c r="G30" s="245">
        <v>0</v>
      </c>
      <c r="H30" s="246">
        <v>0</v>
      </c>
      <c r="I30" s="245">
        <f t="shared" si="0"/>
        <v>54</v>
      </c>
      <c r="J30" s="246">
        <f t="shared" si="0"/>
        <v>146</v>
      </c>
      <c r="K30" s="245">
        <v>0</v>
      </c>
      <c r="L30" s="246">
        <v>0</v>
      </c>
      <c r="M30" s="245">
        <f t="shared" si="1"/>
        <v>54</v>
      </c>
      <c r="N30" s="247">
        <f t="shared" si="1"/>
        <v>146</v>
      </c>
    </row>
    <row r="31" spans="1:14" ht="14.25" customHeight="1">
      <c r="A31" s="139"/>
      <c r="B31" s="94" t="s">
        <v>28</v>
      </c>
      <c r="C31" s="245">
        <v>29</v>
      </c>
      <c r="D31" s="246">
        <v>124</v>
      </c>
      <c r="E31" s="246">
        <v>0</v>
      </c>
      <c r="F31" s="246">
        <v>0</v>
      </c>
      <c r="G31" s="245">
        <v>0</v>
      </c>
      <c r="H31" s="246">
        <v>0</v>
      </c>
      <c r="I31" s="245">
        <f t="shared" si="0"/>
        <v>29</v>
      </c>
      <c r="J31" s="246">
        <f t="shared" si="0"/>
        <v>124</v>
      </c>
      <c r="K31" s="245">
        <v>0</v>
      </c>
      <c r="L31" s="246">
        <v>0</v>
      </c>
      <c r="M31" s="245">
        <f t="shared" si="1"/>
        <v>29</v>
      </c>
      <c r="N31" s="247">
        <f t="shared" si="1"/>
        <v>124</v>
      </c>
    </row>
    <row r="32" spans="1:14" ht="14.25" customHeight="1">
      <c r="A32" s="139"/>
      <c r="B32" s="94" t="s">
        <v>29</v>
      </c>
      <c r="C32" s="245">
        <v>96</v>
      </c>
      <c r="D32" s="246">
        <v>366</v>
      </c>
      <c r="E32" s="246">
        <v>0</v>
      </c>
      <c r="F32" s="246">
        <v>0</v>
      </c>
      <c r="G32" s="245">
        <v>0</v>
      </c>
      <c r="H32" s="246">
        <v>0</v>
      </c>
      <c r="I32" s="245">
        <f t="shared" si="0"/>
        <v>96</v>
      </c>
      <c r="J32" s="246">
        <f t="shared" si="0"/>
        <v>366</v>
      </c>
      <c r="K32" s="245">
        <v>0</v>
      </c>
      <c r="L32" s="246">
        <v>0</v>
      </c>
      <c r="M32" s="245">
        <f t="shared" si="1"/>
        <v>96</v>
      </c>
      <c r="N32" s="247">
        <f t="shared" si="1"/>
        <v>366</v>
      </c>
    </row>
    <row r="33" spans="1:14" ht="14.25" customHeight="1">
      <c r="A33" s="139"/>
      <c r="B33" s="94" t="s">
        <v>30</v>
      </c>
      <c r="C33" s="245">
        <v>5</v>
      </c>
      <c r="D33" s="246">
        <v>11</v>
      </c>
      <c r="E33" s="246">
        <v>1</v>
      </c>
      <c r="F33" s="246">
        <v>1</v>
      </c>
      <c r="G33" s="245">
        <v>0</v>
      </c>
      <c r="H33" s="246">
        <v>0</v>
      </c>
      <c r="I33" s="245">
        <f t="shared" si="0"/>
        <v>6</v>
      </c>
      <c r="J33" s="246">
        <f t="shared" si="0"/>
        <v>12</v>
      </c>
      <c r="K33" s="245">
        <v>0</v>
      </c>
      <c r="L33" s="246">
        <v>0</v>
      </c>
      <c r="M33" s="245">
        <f t="shared" si="1"/>
        <v>6</v>
      </c>
      <c r="N33" s="247">
        <f t="shared" si="1"/>
        <v>12</v>
      </c>
    </row>
    <row r="34" spans="1:14" ht="14.25" customHeight="1">
      <c r="A34" s="139"/>
      <c r="B34" s="94" t="s">
        <v>31</v>
      </c>
      <c r="C34" s="245">
        <v>28</v>
      </c>
      <c r="D34" s="246">
        <v>87</v>
      </c>
      <c r="E34" s="246">
        <v>0</v>
      </c>
      <c r="F34" s="246">
        <v>0</v>
      </c>
      <c r="G34" s="245">
        <v>0</v>
      </c>
      <c r="H34" s="246">
        <v>0</v>
      </c>
      <c r="I34" s="245">
        <f t="shared" si="0"/>
        <v>28</v>
      </c>
      <c r="J34" s="246">
        <f t="shared" si="0"/>
        <v>87</v>
      </c>
      <c r="K34" s="245">
        <v>0</v>
      </c>
      <c r="L34" s="246">
        <v>0</v>
      </c>
      <c r="M34" s="245">
        <f t="shared" si="1"/>
        <v>28</v>
      </c>
      <c r="N34" s="247">
        <f t="shared" si="1"/>
        <v>87</v>
      </c>
    </row>
    <row r="35" spans="1:14" ht="14.25" customHeight="1">
      <c r="A35" s="139"/>
      <c r="B35" s="94" t="s">
        <v>32</v>
      </c>
      <c r="C35" s="245">
        <v>21</v>
      </c>
      <c r="D35" s="246">
        <v>60</v>
      </c>
      <c r="E35" s="246">
        <v>0</v>
      </c>
      <c r="F35" s="246">
        <v>0</v>
      </c>
      <c r="G35" s="245">
        <v>0</v>
      </c>
      <c r="H35" s="246">
        <v>0</v>
      </c>
      <c r="I35" s="245">
        <f t="shared" si="0"/>
        <v>21</v>
      </c>
      <c r="J35" s="246">
        <f t="shared" si="0"/>
        <v>60</v>
      </c>
      <c r="K35" s="245">
        <v>0</v>
      </c>
      <c r="L35" s="246">
        <v>0</v>
      </c>
      <c r="M35" s="245">
        <f t="shared" si="1"/>
        <v>21</v>
      </c>
      <c r="N35" s="247">
        <f t="shared" si="1"/>
        <v>60</v>
      </c>
    </row>
    <row r="36" spans="1:14" ht="14.25" customHeight="1">
      <c r="A36" s="139"/>
      <c r="B36" s="94" t="s">
        <v>33</v>
      </c>
      <c r="C36" s="245">
        <v>0</v>
      </c>
      <c r="D36" s="246">
        <v>0</v>
      </c>
      <c r="E36" s="246">
        <v>0</v>
      </c>
      <c r="F36" s="246">
        <v>0</v>
      </c>
      <c r="G36" s="245">
        <v>0</v>
      </c>
      <c r="H36" s="246">
        <v>0</v>
      </c>
      <c r="I36" s="245">
        <f t="shared" si="0"/>
        <v>0</v>
      </c>
      <c r="J36" s="246">
        <f t="shared" si="0"/>
        <v>0</v>
      </c>
      <c r="K36" s="245">
        <v>0</v>
      </c>
      <c r="L36" s="246">
        <v>0</v>
      </c>
      <c r="M36" s="245">
        <f t="shared" si="1"/>
        <v>0</v>
      </c>
      <c r="N36" s="247">
        <f t="shared" si="1"/>
        <v>0</v>
      </c>
    </row>
    <row r="37" spans="1:15" ht="14.25" customHeight="1">
      <c r="A37" s="139"/>
      <c r="B37" s="94" t="s">
        <v>34</v>
      </c>
      <c r="C37" s="245">
        <v>0</v>
      </c>
      <c r="D37" s="246">
        <v>0</v>
      </c>
      <c r="E37" s="246">
        <v>0</v>
      </c>
      <c r="F37" s="246">
        <v>0</v>
      </c>
      <c r="G37" s="245">
        <v>0</v>
      </c>
      <c r="H37" s="246">
        <v>0</v>
      </c>
      <c r="I37" s="245">
        <f t="shared" si="0"/>
        <v>0</v>
      </c>
      <c r="J37" s="246">
        <f t="shared" si="0"/>
        <v>0</v>
      </c>
      <c r="K37" s="245">
        <v>0</v>
      </c>
      <c r="L37" s="246">
        <v>0</v>
      </c>
      <c r="M37" s="245">
        <f t="shared" si="1"/>
        <v>0</v>
      </c>
      <c r="N37" s="247">
        <f t="shared" si="1"/>
        <v>0</v>
      </c>
      <c r="O37" s="73"/>
    </row>
    <row r="38" spans="1:15" ht="14.25" customHeight="1">
      <c r="A38" s="139"/>
      <c r="B38" s="94" t="s">
        <v>35</v>
      </c>
      <c r="C38" s="245">
        <v>42</v>
      </c>
      <c r="D38" s="246">
        <v>130</v>
      </c>
      <c r="E38" s="246">
        <v>0</v>
      </c>
      <c r="F38" s="246">
        <v>0</v>
      </c>
      <c r="G38" s="245">
        <v>0</v>
      </c>
      <c r="H38" s="246">
        <v>0</v>
      </c>
      <c r="I38" s="245">
        <f t="shared" si="0"/>
        <v>42</v>
      </c>
      <c r="J38" s="246">
        <f t="shared" si="0"/>
        <v>130</v>
      </c>
      <c r="K38" s="245">
        <v>0</v>
      </c>
      <c r="L38" s="246">
        <v>0</v>
      </c>
      <c r="M38" s="245">
        <f t="shared" si="1"/>
        <v>42</v>
      </c>
      <c r="N38" s="247">
        <f t="shared" si="1"/>
        <v>130</v>
      </c>
      <c r="O38" s="73"/>
    </row>
    <row r="39" spans="1:14" ht="14.25" customHeight="1">
      <c r="A39" s="139"/>
      <c r="B39" s="94" t="s">
        <v>36</v>
      </c>
      <c r="C39" s="245">
        <v>2</v>
      </c>
      <c r="D39" s="246">
        <v>4</v>
      </c>
      <c r="E39" s="246">
        <v>0</v>
      </c>
      <c r="F39" s="246">
        <v>0</v>
      </c>
      <c r="G39" s="245">
        <v>0</v>
      </c>
      <c r="H39" s="246">
        <v>0</v>
      </c>
      <c r="I39" s="245">
        <f t="shared" si="0"/>
        <v>2</v>
      </c>
      <c r="J39" s="246">
        <f t="shared" si="0"/>
        <v>4</v>
      </c>
      <c r="K39" s="245">
        <v>0</v>
      </c>
      <c r="L39" s="246">
        <v>0</v>
      </c>
      <c r="M39" s="245">
        <f t="shared" si="1"/>
        <v>2</v>
      </c>
      <c r="N39" s="247">
        <f t="shared" si="1"/>
        <v>4</v>
      </c>
    </row>
    <row r="40" spans="1:14" ht="14.25" customHeight="1" thickBot="1">
      <c r="A40" s="139"/>
      <c r="B40" s="100" t="s">
        <v>37</v>
      </c>
      <c r="C40" s="248">
        <v>11</v>
      </c>
      <c r="D40" s="249">
        <v>24</v>
      </c>
      <c r="E40" s="246">
        <v>0</v>
      </c>
      <c r="F40" s="246">
        <v>0</v>
      </c>
      <c r="G40" s="248">
        <v>11</v>
      </c>
      <c r="H40" s="249">
        <v>24</v>
      </c>
      <c r="I40" s="248">
        <f>C40+E40+G40</f>
        <v>22</v>
      </c>
      <c r="J40" s="249">
        <f>D40+F40+H40</f>
        <v>48</v>
      </c>
      <c r="K40" s="248">
        <v>0</v>
      </c>
      <c r="L40" s="249">
        <v>0</v>
      </c>
      <c r="M40" s="248">
        <f t="shared" si="1"/>
        <v>22</v>
      </c>
      <c r="N40" s="250">
        <f t="shared" si="1"/>
        <v>48</v>
      </c>
    </row>
    <row r="41" spans="1:14" ht="15.75" customHeight="1" thickBot="1">
      <c r="A41" s="139"/>
      <c r="B41" s="101" t="s">
        <v>51</v>
      </c>
      <c r="C41" s="251">
        <f aca="true" t="shared" si="2" ref="C41:H41">SUM(C8:C40)</f>
        <v>1179</v>
      </c>
      <c r="D41" s="252">
        <f t="shared" si="2"/>
        <v>3951</v>
      </c>
      <c r="E41" s="252">
        <f t="shared" si="2"/>
        <v>6</v>
      </c>
      <c r="F41" s="252">
        <f t="shared" si="2"/>
        <v>4</v>
      </c>
      <c r="G41" s="251">
        <f t="shared" si="2"/>
        <v>12</v>
      </c>
      <c r="H41" s="252">
        <f t="shared" si="2"/>
        <v>34</v>
      </c>
      <c r="I41" s="251">
        <f>SUM(I8:I40)</f>
        <v>1197</v>
      </c>
      <c r="J41" s="252">
        <f>SUM(J8:J40)</f>
        <v>3989</v>
      </c>
      <c r="K41" s="251">
        <v>0</v>
      </c>
      <c r="L41" s="252">
        <v>0</v>
      </c>
      <c r="M41" s="253">
        <f>SUM(M8:M40)</f>
        <v>1197</v>
      </c>
      <c r="N41" s="254">
        <f>SUM(N8:N40)</f>
        <v>3989</v>
      </c>
    </row>
    <row r="42" spans="1:14" ht="14.25" customHeight="1">
      <c r="A42" s="139"/>
      <c r="B42" s="255" t="s">
        <v>38</v>
      </c>
      <c r="C42" s="256">
        <v>2</v>
      </c>
      <c r="D42" s="257">
        <v>6</v>
      </c>
      <c r="E42" s="257">
        <v>0</v>
      </c>
      <c r="F42" s="257">
        <v>0</v>
      </c>
      <c r="G42" s="256">
        <v>0</v>
      </c>
      <c r="H42" s="257">
        <v>0</v>
      </c>
      <c r="I42" s="256">
        <f>C42+E42+G42</f>
        <v>2</v>
      </c>
      <c r="J42" s="257">
        <f>D42+F42+H42</f>
        <v>6</v>
      </c>
      <c r="K42" s="256">
        <v>0</v>
      </c>
      <c r="L42" s="257">
        <v>0</v>
      </c>
      <c r="M42" s="256">
        <f>K42+I42</f>
        <v>2</v>
      </c>
      <c r="N42" s="258">
        <f>L42+J42</f>
        <v>6</v>
      </c>
    </row>
    <row r="43" spans="1:14" ht="14.25" customHeight="1">
      <c r="A43" s="139"/>
      <c r="B43" s="94" t="s">
        <v>39</v>
      </c>
      <c r="C43" s="245">
        <v>19</v>
      </c>
      <c r="D43" s="246">
        <v>60</v>
      </c>
      <c r="E43" s="246">
        <v>0</v>
      </c>
      <c r="F43" s="246">
        <v>0</v>
      </c>
      <c r="G43" s="245">
        <v>0</v>
      </c>
      <c r="H43" s="246">
        <v>0</v>
      </c>
      <c r="I43" s="245">
        <f aca="true" t="shared" si="3" ref="I43:J51">C43+E43+G43</f>
        <v>19</v>
      </c>
      <c r="J43" s="246">
        <f t="shared" si="3"/>
        <v>60</v>
      </c>
      <c r="K43" s="245">
        <v>0</v>
      </c>
      <c r="L43" s="246">
        <v>0</v>
      </c>
      <c r="M43" s="245">
        <f aca="true" t="shared" si="4" ref="M43:N51">K43+I43</f>
        <v>19</v>
      </c>
      <c r="N43" s="247">
        <f t="shared" si="4"/>
        <v>60</v>
      </c>
    </row>
    <row r="44" spans="1:14" ht="14.25" customHeight="1">
      <c r="A44" s="139"/>
      <c r="B44" s="94" t="s">
        <v>40</v>
      </c>
      <c r="C44" s="245">
        <v>3</v>
      </c>
      <c r="D44" s="246">
        <v>12</v>
      </c>
      <c r="E44" s="246">
        <v>0</v>
      </c>
      <c r="F44" s="246">
        <v>0</v>
      </c>
      <c r="G44" s="245">
        <v>0</v>
      </c>
      <c r="H44" s="246">
        <v>0</v>
      </c>
      <c r="I44" s="245">
        <f t="shared" si="3"/>
        <v>3</v>
      </c>
      <c r="J44" s="246">
        <f t="shared" si="3"/>
        <v>12</v>
      </c>
      <c r="K44" s="245">
        <v>0</v>
      </c>
      <c r="L44" s="246">
        <v>0</v>
      </c>
      <c r="M44" s="245">
        <f t="shared" si="4"/>
        <v>3</v>
      </c>
      <c r="N44" s="247">
        <f t="shared" si="4"/>
        <v>12</v>
      </c>
    </row>
    <row r="45" spans="1:14" ht="14.25" customHeight="1">
      <c r="A45" s="139"/>
      <c r="B45" s="94" t="s">
        <v>41</v>
      </c>
      <c r="C45" s="245">
        <v>3</v>
      </c>
      <c r="D45" s="246">
        <v>6</v>
      </c>
      <c r="E45" s="246">
        <v>0</v>
      </c>
      <c r="F45" s="246">
        <v>0</v>
      </c>
      <c r="G45" s="245">
        <v>0</v>
      </c>
      <c r="H45" s="246">
        <v>0</v>
      </c>
      <c r="I45" s="245">
        <f t="shared" si="3"/>
        <v>3</v>
      </c>
      <c r="J45" s="246">
        <f t="shared" si="3"/>
        <v>6</v>
      </c>
      <c r="K45" s="245">
        <v>0</v>
      </c>
      <c r="L45" s="246">
        <v>0</v>
      </c>
      <c r="M45" s="245">
        <f t="shared" si="4"/>
        <v>3</v>
      </c>
      <c r="N45" s="247">
        <f t="shared" si="4"/>
        <v>6</v>
      </c>
    </row>
    <row r="46" spans="1:14" ht="14.25" customHeight="1">
      <c r="A46" s="139"/>
      <c r="B46" s="94" t="s">
        <v>42</v>
      </c>
      <c r="C46" s="245">
        <v>27</v>
      </c>
      <c r="D46" s="246">
        <v>88</v>
      </c>
      <c r="E46" s="246">
        <v>0</v>
      </c>
      <c r="F46" s="246">
        <v>0</v>
      </c>
      <c r="G46" s="245">
        <v>0</v>
      </c>
      <c r="H46" s="246">
        <v>0</v>
      </c>
      <c r="I46" s="245">
        <f t="shared" si="3"/>
        <v>27</v>
      </c>
      <c r="J46" s="246">
        <f t="shared" si="3"/>
        <v>88</v>
      </c>
      <c r="K46" s="245">
        <v>0</v>
      </c>
      <c r="L46" s="246">
        <v>0</v>
      </c>
      <c r="M46" s="245">
        <f t="shared" si="4"/>
        <v>27</v>
      </c>
      <c r="N46" s="247">
        <f t="shared" si="4"/>
        <v>88</v>
      </c>
    </row>
    <row r="47" spans="1:14" ht="14.25" customHeight="1">
      <c r="A47" s="139"/>
      <c r="B47" s="94" t="s">
        <v>43</v>
      </c>
      <c r="C47" s="245">
        <v>2</v>
      </c>
      <c r="D47" s="246">
        <v>5</v>
      </c>
      <c r="E47" s="246">
        <v>0</v>
      </c>
      <c r="F47" s="246">
        <v>0</v>
      </c>
      <c r="G47" s="245">
        <v>0</v>
      </c>
      <c r="H47" s="246">
        <v>0</v>
      </c>
      <c r="I47" s="245">
        <f t="shared" si="3"/>
        <v>2</v>
      </c>
      <c r="J47" s="246">
        <f t="shared" si="3"/>
        <v>5</v>
      </c>
      <c r="K47" s="245">
        <v>0</v>
      </c>
      <c r="L47" s="246">
        <v>0</v>
      </c>
      <c r="M47" s="245">
        <f t="shared" si="4"/>
        <v>2</v>
      </c>
      <c r="N47" s="247">
        <f t="shared" si="4"/>
        <v>5</v>
      </c>
    </row>
    <row r="48" spans="1:14" ht="14.25" customHeight="1">
      <c r="A48" s="139"/>
      <c r="B48" s="94" t="s">
        <v>44</v>
      </c>
      <c r="C48" s="245">
        <v>23</v>
      </c>
      <c r="D48" s="246">
        <v>76</v>
      </c>
      <c r="E48" s="246">
        <v>0</v>
      </c>
      <c r="F48" s="246">
        <v>0</v>
      </c>
      <c r="G48" s="245">
        <v>0</v>
      </c>
      <c r="H48" s="246">
        <v>0</v>
      </c>
      <c r="I48" s="245">
        <f t="shared" si="3"/>
        <v>23</v>
      </c>
      <c r="J48" s="246">
        <f t="shared" si="3"/>
        <v>76</v>
      </c>
      <c r="K48" s="245">
        <v>0</v>
      </c>
      <c r="L48" s="246">
        <v>0</v>
      </c>
      <c r="M48" s="245">
        <f t="shared" si="4"/>
        <v>23</v>
      </c>
      <c r="N48" s="247">
        <f t="shared" si="4"/>
        <v>76</v>
      </c>
    </row>
    <row r="49" spans="1:14" ht="14.25" customHeight="1">
      <c r="A49" s="139"/>
      <c r="B49" s="94" t="s">
        <v>45</v>
      </c>
      <c r="C49" s="245">
        <v>6</v>
      </c>
      <c r="D49" s="246">
        <v>18</v>
      </c>
      <c r="E49" s="246">
        <v>0</v>
      </c>
      <c r="F49" s="246">
        <v>0</v>
      </c>
      <c r="G49" s="245">
        <v>1</v>
      </c>
      <c r="H49" s="246">
        <v>10</v>
      </c>
      <c r="I49" s="245">
        <f t="shared" si="3"/>
        <v>7</v>
      </c>
      <c r="J49" s="246">
        <f t="shared" si="3"/>
        <v>28</v>
      </c>
      <c r="K49" s="245">
        <v>0</v>
      </c>
      <c r="L49" s="246">
        <v>0</v>
      </c>
      <c r="M49" s="245">
        <f t="shared" si="4"/>
        <v>7</v>
      </c>
      <c r="N49" s="247">
        <f t="shared" si="4"/>
        <v>28</v>
      </c>
    </row>
    <row r="50" spans="1:14" ht="14.25" customHeight="1">
      <c r="A50" s="139"/>
      <c r="B50" s="94" t="s">
        <v>46</v>
      </c>
      <c r="C50" s="245">
        <v>5</v>
      </c>
      <c r="D50" s="246">
        <v>15</v>
      </c>
      <c r="E50" s="246">
        <v>0</v>
      </c>
      <c r="F50" s="246">
        <v>0</v>
      </c>
      <c r="G50" s="245">
        <v>0</v>
      </c>
      <c r="H50" s="246">
        <v>0</v>
      </c>
      <c r="I50" s="245">
        <f t="shared" si="3"/>
        <v>5</v>
      </c>
      <c r="J50" s="246">
        <f t="shared" si="3"/>
        <v>15</v>
      </c>
      <c r="K50" s="245">
        <v>0</v>
      </c>
      <c r="L50" s="246">
        <v>0</v>
      </c>
      <c r="M50" s="245">
        <f t="shared" si="4"/>
        <v>5</v>
      </c>
      <c r="N50" s="247">
        <f t="shared" si="4"/>
        <v>15</v>
      </c>
    </row>
    <row r="51" spans="1:14" ht="14.25" customHeight="1" thickBot="1">
      <c r="A51" s="139"/>
      <c r="B51" s="100" t="s">
        <v>47</v>
      </c>
      <c r="C51" s="248">
        <v>4</v>
      </c>
      <c r="D51" s="249">
        <v>6</v>
      </c>
      <c r="E51" s="249">
        <v>0</v>
      </c>
      <c r="F51" s="249">
        <v>0</v>
      </c>
      <c r="G51" s="245">
        <v>0</v>
      </c>
      <c r="H51" s="246">
        <v>0</v>
      </c>
      <c r="I51" s="248">
        <f t="shared" si="3"/>
        <v>4</v>
      </c>
      <c r="J51" s="249">
        <f t="shared" si="3"/>
        <v>6</v>
      </c>
      <c r="K51" s="248">
        <v>0</v>
      </c>
      <c r="L51" s="249">
        <v>0</v>
      </c>
      <c r="M51" s="248">
        <f t="shared" si="4"/>
        <v>4</v>
      </c>
      <c r="N51" s="250">
        <f t="shared" si="4"/>
        <v>6</v>
      </c>
    </row>
    <row r="52" spans="1:14" ht="15.75" customHeight="1" thickBot="1">
      <c r="A52" s="139"/>
      <c r="B52" s="103" t="s">
        <v>52</v>
      </c>
      <c r="C52" s="259">
        <f aca="true" t="shared" si="5" ref="C52:L52">SUM(C42:C51)</f>
        <v>94</v>
      </c>
      <c r="D52" s="260">
        <f t="shared" si="5"/>
        <v>292</v>
      </c>
      <c r="E52" s="260">
        <f t="shared" si="5"/>
        <v>0</v>
      </c>
      <c r="F52" s="260">
        <f t="shared" si="5"/>
        <v>0</v>
      </c>
      <c r="G52" s="259">
        <f t="shared" si="5"/>
        <v>1</v>
      </c>
      <c r="H52" s="260">
        <f t="shared" si="5"/>
        <v>10</v>
      </c>
      <c r="I52" s="259">
        <f>SUM(I42:I51)</f>
        <v>95</v>
      </c>
      <c r="J52" s="260">
        <f>SUM(J42:J51)</f>
        <v>302</v>
      </c>
      <c r="K52" s="259">
        <f t="shared" si="5"/>
        <v>0</v>
      </c>
      <c r="L52" s="260">
        <f t="shared" si="5"/>
        <v>0</v>
      </c>
      <c r="M52" s="261">
        <f>SUM(M42:M51)</f>
        <v>95</v>
      </c>
      <c r="N52" s="254">
        <f>SUM(N42:N51)</f>
        <v>302</v>
      </c>
    </row>
    <row r="53" spans="2:14" ht="15.75" customHeight="1" thickBot="1">
      <c r="B53" s="103" t="s">
        <v>49</v>
      </c>
      <c r="C53" s="262">
        <f aca="true" t="shared" si="6" ref="C53:J53">C41+C52</f>
        <v>1273</v>
      </c>
      <c r="D53" s="263">
        <f t="shared" si="6"/>
        <v>4243</v>
      </c>
      <c r="E53" s="263">
        <f t="shared" si="6"/>
        <v>6</v>
      </c>
      <c r="F53" s="263">
        <f t="shared" si="6"/>
        <v>4</v>
      </c>
      <c r="G53" s="262">
        <f t="shared" si="6"/>
        <v>13</v>
      </c>
      <c r="H53" s="263">
        <f t="shared" si="6"/>
        <v>44</v>
      </c>
      <c r="I53" s="262">
        <f t="shared" si="6"/>
        <v>1292</v>
      </c>
      <c r="J53" s="263">
        <f t="shared" si="6"/>
        <v>4291</v>
      </c>
      <c r="K53" s="262">
        <f>K41+K52</f>
        <v>0</v>
      </c>
      <c r="L53" s="263">
        <f>L41+L52</f>
        <v>0</v>
      </c>
      <c r="M53" s="261">
        <f>M41+M52</f>
        <v>1292</v>
      </c>
      <c r="N53" s="254">
        <f>N41+N52</f>
        <v>4291</v>
      </c>
    </row>
    <row r="54" spans="2:14" ht="22.5">
      <c r="B54" s="71" t="s">
        <v>63</v>
      </c>
      <c r="C54" s="241">
        <v>0</v>
      </c>
      <c r="D54" s="264">
        <v>0</v>
      </c>
      <c r="E54" s="242">
        <v>0</v>
      </c>
      <c r="F54" s="242">
        <v>0</v>
      </c>
      <c r="G54" s="241">
        <v>0</v>
      </c>
      <c r="H54" s="264">
        <v>0</v>
      </c>
      <c r="I54" s="241">
        <f aca="true" t="shared" si="7" ref="I54:J57">C54+E54+G54</f>
        <v>0</v>
      </c>
      <c r="J54" s="264">
        <f t="shared" si="7"/>
        <v>0</v>
      </c>
      <c r="K54" s="241">
        <v>0</v>
      </c>
      <c r="L54" s="264">
        <v>0</v>
      </c>
      <c r="M54" s="256">
        <f aca="true" t="shared" si="8" ref="M54:N57">I54+K54</f>
        <v>0</v>
      </c>
      <c r="N54" s="258">
        <f t="shared" si="8"/>
        <v>0</v>
      </c>
    </row>
    <row r="55" spans="2:14" ht="22.5">
      <c r="B55" s="77" t="s">
        <v>108</v>
      </c>
      <c r="C55" s="245">
        <v>0</v>
      </c>
      <c r="D55" s="265">
        <v>0</v>
      </c>
      <c r="E55" s="246">
        <v>0</v>
      </c>
      <c r="F55" s="246">
        <v>0</v>
      </c>
      <c r="G55" s="245">
        <v>0</v>
      </c>
      <c r="H55" s="265">
        <v>0</v>
      </c>
      <c r="I55" s="245">
        <f t="shared" si="7"/>
        <v>0</v>
      </c>
      <c r="J55" s="265">
        <f t="shared" si="7"/>
        <v>0</v>
      </c>
      <c r="K55" s="245">
        <v>0</v>
      </c>
      <c r="L55" s="265">
        <v>0</v>
      </c>
      <c r="M55" s="245">
        <f t="shared" si="8"/>
        <v>0</v>
      </c>
      <c r="N55" s="247">
        <f t="shared" si="8"/>
        <v>0</v>
      </c>
    </row>
    <row r="56" spans="2:14" ht="22.5">
      <c r="B56" s="77" t="s">
        <v>64</v>
      </c>
      <c r="C56" s="245">
        <v>0</v>
      </c>
      <c r="D56" s="265">
        <v>0</v>
      </c>
      <c r="E56" s="246">
        <v>0</v>
      </c>
      <c r="F56" s="246">
        <v>0</v>
      </c>
      <c r="G56" s="245">
        <v>0</v>
      </c>
      <c r="H56" s="265">
        <v>0</v>
      </c>
      <c r="I56" s="245">
        <f t="shared" si="7"/>
        <v>0</v>
      </c>
      <c r="J56" s="265">
        <f t="shared" si="7"/>
        <v>0</v>
      </c>
      <c r="K56" s="245">
        <v>0</v>
      </c>
      <c r="L56" s="265">
        <v>0</v>
      </c>
      <c r="M56" s="245">
        <f t="shared" si="8"/>
        <v>0</v>
      </c>
      <c r="N56" s="247">
        <f t="shared" si="8"/>
        <v>0</v>
      </c>
    </row>
    <row r="57" spans="2:14" ht="23.25" thickBot="1">
      <c r="B57" s="77" t="s">
        <v>50</v>
      </c>
      <c r="C57" s="245">
        <v>0</v>
      </c>
      <c r="D57" s="265">
        <v>0</v>
      </c>
      <c r="E57" s="246">
        <v>0</v>
      </c>
      <c r="F57" s="246">
        <v>0</v>
      </c>
      <c r="G57" s="245">
        <v>0</v>
      </c>
      <c r="H57" s="265">
        <v>0</v>
      </c>
      <c r="I57" s="245">
        <f t="shared" si="7"/>
        <v>0</v>
      </c>
      <c r="J57" s="265">
        <f t="shared" si="7"/>
        <v>0</v>
      </c>
      <c r="K57" s="245">
        <v>0</v>
      </c>
      <c r="L57" s="265">
        <v>0</v>
      </c>
      <c r="M57" s="245">
        <f t="shared" si="8"/>
        <v>0</v>
      </c>
      <c r="N57" s="247">
        <f t="shared" si="8"/>
        <v>0</v>
      </c>
    </row>
    <row r="58" spans="2:14" ht="15.75" customHeight="1" thickBot="1">
      <c r="B58" s="85" t="s">
        <v>65</v>
      </c>
      <c r="C58" s="253">
        <f aca="true" t="shared" si="9" ref="C58:N58">SUM(C54:C57)</f>
        <v>0</v>
      </c>
      <c r="D58" s="266">
        <f t="shared" si="9"/>
        <v>0</v>
      </c>
      <c r="E58" s="266">
        <f t="shared" si="9"/>
        <v>0</v>
      </c>
      <c r="F58" s="266">
        <f t="shared" si="9"/>
        <v>0</v>
      </c>
      <c r="G58" s="253">
        <f t="shared" si="9"/>
        <v>0</v>
      </c>
      <c r="H58" s="266">
        <f t="shared" si="9"/>
        <v>0</v>
      </c>
      <c r="I58" s="253">
        <f t="shared" si="9"/>
        <v>0</v>
      </c>
      <c r="J58" s="266">
        <f t="shared" si="9"/>
        <v>0</v>
      </c>
      <c r="K58" s="253">
        <f t="shared" si="9"/>
        <v>0</v>
      </c>
      <c r="L58" s="266">
        <f t="shared" si="9"/>
        <v>0</v>
      </c>
      <c r="M58" s="253">
        <f t="shared" si="9"/>
        <v>0</v>
      </c>
      <c r="N58" s="254">
        <f t="shared" si="9"/>
        <v>0</v>
      </c>
    </row>
    <row r="59" spans="2:14" ht="15.75" customHeight="1" thickBot="1">
      <c r="B59" s="267" t="s">
        <v>57</v>
      </c>
      <c r="C59" s="268">
        <f aca="true" t="shared" si="10" ref="C59:N59">SUM(C58,C53)</f>
        <v>1273</v>
      </c>
      <c r="D59" s="269">
        <f t="shared" si="10"/>
        <v>4243</v>
      </c>
      <c r="E59" s="269">
        <f t="shared" si="10"/>
        <v>6</v>
      </c>
      <c r="F59" s="269">
        <f t="shared" si="10"/>
        <v>4</v>
      </c>
      <c r="G59" s="268">
        <f t="shared" si="10"/>
        <v>13</v>
      </c>
      <c r="H59" s="269">
        <f t="shared" si="10"/>
        <v>44</v>
      </c>
      <c r="I59" s="268">
        <f t="shared" si="10"/>
        <v>1292</v>
      </c>
      <c r="J59" s="269">
        <f t="shared" si="10"/>
        <v>4291</v>
      </c>
      <c r="K59" s="268">
        <f t="shared" si="10"/>
        <v>0</v>
      </c>
      <c r="L59" s="269">
        <f t="shared" si="10"/>
        <v>0</v>
      </c>
      <c r="M59" s="268">
        <f t="shared" si="10"/>
        <v>1292</v>
      </c>
      <c r="N59" s="270">
        <f t="shared" si="10"/>
        <v>4291</v>
      </c>
    </row>
    <row r="60" ht="13.5">
      <c r="B60" s="271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大阪府の一般廃棄物（平成８年度版）</dc:title>
  <dc:subject>統計編：一般廃棄物処理事業の状況</dc:subject>
  <dc:creator>環境局環境整備課</dc:creator>
  <cp:keywords/>
  <dc:description/>
  <cp:lastModifiedBy>大阪府</cp:lastModifiedBy>
  <cp:lastPrinted>2021-03-05T02:14:59Z</cp:lastPrinted>
  <dcterms:created xsi:type="dcterms:W3CDTF">1998-03-04T19:53:55Z</dcterms:created>
  <dcterms:modified xsi:type="dcterms:W3CDTF">2021-03-24T04:13:40Z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