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0222更新分\"/>
    </mc:Choice>
  </mc:AlternateContent>
  <workbookProtection lockStructure="1"/>
  <bookViews>
    <workbookView xWindow="75" yWindow="165" windowWidth="15375" windowHeight="7875" tabRatio="868" activeTab="5"/>
  </bookViews>
  <sheets>
    <sheet name="（参考）補助対象範囲イメージ図面" sheetId="31" r:id="rId1"/>
    <sheet name="（参考）記載例（病棟）" sheetId="28" r:id="rId2"/>
    <sheet name="（参考）記載例（合計）" sheetId="30" r:id="rId3"/>
    <sheet name="（参考）記載例2（病棟）" sheetId="36" state="hidden" r:id="rId4"/>
    <sheet name="（参考）記載例2（合計）" sheetId="37" state="hidden" r:id="rId5"/>
    <sheet name="病棟①" sheetId="7" r:id="rId6"/>
    <sheet name="病棟②" sheetId="22" r:id="rId7"/>
    <sheet name="病棟③" sheetId="23" r:id="rId8"/>
    <sheet name="病棟④" sheetId="24" r:id="rId9"/>
    <sheet name="病棟⑤" sheetId="25" r:id="rId10"/>
    <sheet name="病棟⑥" sheetId="26" r:id="rId11"/>
    <sheet name="病棟⑦" sheetId="32" r:id="rId12"/>
    <sheet name="病棟⑧" sheetId="33" r:id="rId13"/>
    <sheet name="病棟⑨" sheetId="34" r:id="rId14"/>
    <sheet name="病棟⑩" sheetId="35" r:id="rId15"/>
    <sheet name="他病棟休止" sheetId="14" r:id="rId16"/>
    <sheet name="合計" sheetId="13" r:id="rId17"/>
  </sheets>
  <definedNames>
    <definedName name="_Order1" hidden="1">255</definedName>
    <definedName name="dbo_施設票" localSheetId="2">#REF!</definedName>
    <definedName name="dbo_施設票" localSheetId="1">#REF!</definedName>
    <definedName name="dbo_施設票" localSheetId="4">#REF!</definedName>
    <definedName name="dbo_施設票" localSheetId="3">#REF!</definedName>
    <definedName name="dbo_施設票" localSheetId="16">#REF!</definedName>
    <definedName name="dbo_施設票" localSheetId="15">#REF!</definedName>
    <definedName name="dbo_施設票" localSheetId="5">#REF!</definedName>
    <definedName name="dbo_施設票" localSheetId="6">#REF!</definedName>
    <definedName name="dbo_施設票" localSheetId="7">#REF!</definedName>
    <definedName name="dbo_施設票" localSheetId="8">#REF!</definedName>
    <definedName name="dbo_施設票" localSheetId="9">#REF!</definedName>
    <definedName name="dbo_施設票" localSheetId="10">#REF!</definedName>
    <definedName name="dbo_施設票" localSheetId="11">#REF!</definedName>
    <definedName name="dbo_施設票" localSheetId="12">#REF!</definedName>
    <definedName name="dbo_施設票" localSheetId="13">#REF!</definedName>
    <definedName name="dbo_施設票" localSheetId="14">#REF!</definedName>
    <definedName name="dbo_施設票">#REF!</definedName>
    <definedName name="dbo_全身麻酔" localSheetId="2">#REF!</definedName>
    <definedName name="dbo_全身麻酔" localSheetId="1">#REF!</definedName>
    <definedName name="dbo_全身麻酔" localSheetId="4">#REF!</definedName>
    <definedName name="dbo_全身麻酔" localSheetId="3">#REF!</definedName>
    <definedName name="dbo_全身麻酔" localSheetId="16">#REF!</definedName>
    <definedName name="dbo_全身麻酔" localSheetId="15">#REF!</definedName>
    <definedName name="dbo_全身麻酔" localSheetId="5">#REF!</definedName>
    <definedName name="dbo_全身麻酔" localSheetId="6">#REF!</definedName>
    <definedName name="dbo_全身麻酔" localSheetId="7">#REF!</definedName>
    <definedName name="dbo_全身麻酔" localSheetId="8">#REF!</definedName>
    <definedName name="dbo_全身麻酔" localSheetId="9">#REF!</definedName>
    <definedName name="dbo_全身麻酔" localSheetId="10">#REF!</definedName>
    <definedName name="dbo_全身麻酔" localSheetId="11">#REF!</definedName>
    <definedName name="dbo_全身麻酔" localSheetId="12">#REF!</definedName>
    <definedName name="dbo_全身麻酔" localSheetId="13">#REF!</definedName>
    <definedName name="dbo_全身麻酔" localSheetId="14">#REF!</definedName>
    <definedName name="dbo_全身麻酔">#REF!</definedName>
    <definedName name="dbo_追加_手術票" localSheetId="2">#REF!</definedName>
    <definedName name="dbo_追加_手術票" localSheetId="1">#REF!</definedName>
    <definedName name="dbo_追加_手術票" localSheetId="4">#REF!</definedName>
    <definedName name="dbo_追加_手術票" localSheetId="3">#REF!</definedName>
    <definedName name="dbo_追加_手術票" localSheetId="16">#REF!</definedName>
    <definedName name="dbo_追加_手術票" localSheetId="15">#REF!</definedName>
    <definedName name="dbo_追加_手術票" localSheetId="5">#REF!</definedName>
    <definedName name="dbo_追加_手術票" localSheetId="6">#REF!</definedName>
    <definedName name="dbo_追加_手術票" localSheetId="7">#REF!</definedName>
    <definedName name="dbo_追加_手術票" localSheetId="8">#REF!</definedName>
    <definedName name="dbo_追加_手術票" localSheetId="9">#REF!</definedName>
    <definedName name="dbo_追加_手術票" localSheetId="10">#REF!</definedName>
    <definedName name="dbo_追加_手術票" localSheetId="11">#REF!</definedName>
    <definedName name="dbo_追加_手術票" localSheetId="12">#REF!</definedName>
    <definedName name="dbo_追加_手術票" localSheetId="13">#REF!</definedName>
    <definedName name="dbo_追加_手術票" localSheetId="14">#REF!</definedName>
    <definedName name="dbo_追加_手術票">#REF!</definedName>
    <definedName name="dbo_有床まとめ" localSheetId="2">#REF!</definedName>
    <definedName name="dbo_有床まとめ" localSheetId="1">#REF!</definedName>
    <definedName name="dbo_有床まとめ" localSheetId="4">#REF!</definedName>
    <definedName name="dbo_有床まとめ" localSheetId="3">#REF!</definedName>
    <definedName name="dbo_有床まとめ" localSheetId="16">#REF!</definedName>
    <definedName name="dbo_有床まとめ" localSheetId="15">#REF!</definedName>
    <definedName name="dbo_有床まとめ" localSheetId="5">#REF!</definedName>
    <definedName name="dbo_有床まとめ" localSheetId="6">#REF!</definedName>
    <definedName name="dbo_有床まとめ" localSheetId="7">#REF!</definedName>
    <definedName name="dbo_有床まとめ" localSheetId="8">#REF!</definedName>
    <definedName name="dbo_有床まとめ" localSheetId="9">#REF!</definedName>
    <definedName name="dbo_有床まとめ" localSheetId="10">#REF!</definedName>
    <definedName name="dbo_有床まとめ" localSheetId="11">#REF!</definedName>
    <definedName name="dbo_有床まとめ" localSheetId="12">#REF!</definedName>
    <definedName name="dbo_有床まとめ" localSheetId="13">#REF!</definedName>
    <definedName name="dbo_有床まとめ" localSheetId="14">#REF!</definedName>
    <definedName name="dbo_有床まとめ">#REF!</definedName>
    <definedName name="dbo_様式1病棟票" localSheetId="2">#REF!</definedName>
    <definedName name="dbo_様式1病棟票" localSheetId="1">#REF!</definedName>
    <definedName name="dbo_様式1病棟票" localSheetId="4">#REF!</definedName>
    <definedName name="dbo_様式1病棟票" localSheetId="3">#REF!</definedName>
    <definedName name="dbo_様式1病棟票" localSheetId="16">#REF!</definedName>
    <definedName name="dbo_様式1病棟票" localSheetId="15">#REF!</definedName>
    <definedName name="dbo_様式1病棟票" localSheetId="5">#REF!</definedName>
    <definedName name="dbo_様式1病棟票" localSheetId="6">#REF!</definedName>
    <definedName name="dbo_様式1病棟票" localSheetId="7">#REF!</definedName>
    <definedName name="dbo_様式1病棟票" localSheetId="8">#REF!</definedName>
    <definedName name="dbo_様式1病棟票" localSheetId="9">#REF!</definedName>
    <definedName name="dbo_様式1病棟票" localSheetId="10">#REF!</definedName>
    <definedName name="dbo_様式1病棟票" localSheetId="11">#REF!</definedName>
    <definedName name="dbo_様式1病棟票" localSheetId="12">#REF!</definedName>
    <definedName name="dbo_様式1病棟票" localSheetId="13">#REF!</definedName>
    <definedName name="dbo_様式1病棟票" localSheetId="14">#REF!</definedName>
    <definedName name="dbo_様式1病棟票">#REF!</definedName>
    <definedName name="_xlnm.Print_Area" localSheetId="2">'（参考）記載例（合計）'!$B$1:$AL$41</definedName>
    <definedName name="_xlnm.Print_Area" localSheetId="1">'（参考）記載例（病棟）'!$A$1:$AM$42</definedName>
    <definedName name="_xlnm.Print_Area" localSheetId="4">'（参考）記載例2（合計）'!$B$1:$AL$41</definedName>
    <definedName name="_xlnm.Print_Area" localSheetId="3">'（参考）記載例2（病棟）'!$A$1:$AM$42</definedName>
    <definedName name="_xlnm.Print_Area" localSheetId="16">合計!$B$1:$AL$38</definedName>
    <definedName name="_xlnm.Print_Area" localSheetId="15">他病棟休止!$B$1:$AH$40</definedName>
    <definedName name="_xlnm.Print_Area" localSheetId="5">病棟①!$A$1:$AL$42</definedName>
    <definedName name="_xlnm.Print_Area" localSheetId="6">病棟②!$A$1:$AL$43</definedName>
    <definedName name="_xlnm.Print_Area" localSheetId="7">病棟③!$A$1:$AL$42</definedName>
    <definedName name="_xlnm.Print_Area" localSheetId="8">病棟④!$A$1:$AL$42</definedName>
    <definedName name="_xlnm.Print_Area" localSheetId="9">病棟⑤!$A$1:$AL$48</definedName>
    <definedName name="_xlnm.Print_Area" localSheetId="10">病棟⑥!$A$1:$AL$43</definedName>
    <definedName name="_xlnm.Print_Area" localSheetId="11">病棟⑦!$A$1:$AL$43</definedName>
    <definedName name="_xlnm.Print_Area" localSheetId="12">病棟⑧!$A$1:$AL$43</definedName>
    <definedName name="_xlnm.Print_Area" localSheetId="13">病棟⑨!$A$1:$AL$43</definedName>
    <definedName name="_xlnm.Print_Area" localSheetId="14">病棟⑩!$A$1:$AL$43</definedName>
    <definedName name="tblDOUTAIwk_T" localSheetId="2">#REF!</definedName>
    <definedName name="tblDOUTAIwk_T" localSheetId="1">#REF!</definedName>
    <definedName name="tblDOUTAIwk_T" localSheetId="4">#REF!</definedName>
    <definedName name="tblDOUTAIwk_T" localSheetId="3">#REF!</definedName>
    <definedName name="tblDOUTAIwk_T" localSheetId="16">#REF!</definedName>
    <definedName name="tblDOUTAIwk_T" localSheetId="15">#REF!</definedName>
    <definedName name="tblDOUTAIwk_T" localSheetId="5">#REF!</definedName>
    <definedName name="tblDOUTAIwk_T" localSheetId="6">#REF!</definedName>
    <definedName name="tblDOUTAIwk_T" localSheetId="7">#REF!</definedName>
    <definedName name="tblDOUTAIwk_T" localSheetId="8">#REF!</definedName>
    <definedName name="tblDOUTAIwk_T" localSheetId="9">#REF!</definedName>
    <definedName name="tblDOUTAIwk_T" localSheetId="10">#REF!</definedName>
    <definedName name="tblDOUTAIwk_T" localSheetId="11">#REF!</definedName>
    <definedName name="tblDOUTAIwk_T" localSheetId="12">#REF!</definedName>
    <definedName name="tblDOUTAIwk_T" localSheetId="13">#REF!</definedName>
    <definedName name="tblDOUTAIwk_T" localSheetId="14">#REF!</definedName>
    <definedName name="tblDOUTAIwk_T">#REF!</definedName>
    <definedName name="施設票_様式2" localSheetId="2">#REF!</definedName>
    <definedName name="施設票_様式2" localSheetId="1">#REF!</definedName>
    <definedName name="施設票_様式2" localSheetId="4">#REF!</definedName>
    <definedName name="施設票_様式2" localSheetId="3">#REF!</definedName>
    <definedName name="施設票_様式2" localSheetId="16">#REF!</definedName>
    <definedName name="施設票_様式2" localSheetId="15">#REF!</definedName>
    <definedName name="施設票_様式2" localSheetId="5">#REF!</definedName>
    <definedName name="施設票_様式2" localSheetId="6">#REF!</definedName>
    <definedName name="施設票_様式2" localSheetId="7">#REF!</definedName>
    <definedName name="施設票_様式2" localSheetId="8">#REF!</definedName>
    <definedName name="施設票_様式2" localSheetId="9">#REF!</definedName>
    <definedName name="施設票_様式2" localSheetId="10">#REF!</definedName>
    <definedName name="施設票_様式2" localSheetId="11">#REF!</definedName>
    <definedName name="施設票_様式2" localSheetId="12">#REF!</definedName>
    <definedName name="施設票_様式2" localSheetId="13">#REF!</definedName>
    <definedName name="施設票_様式2" localSheetId="14">#REF!</definedName>
    <definedName name="施設票_様式2">#REF!</definedName>
    <definedName name="重症病床【レク用】" localSheetId="2">#REF!</definedName>
    <definedName name="重症病床【レク用】" localSheetId="1">#REF!</definedName>
    <definedName name="重症病床【レク用】" localSheetId="4">#REF!</definedName>
    <definedName name="重症病床【レク用】" localSheetId="3">#REF!</definedName>
    <definedName name="重症病床【レク用】" localSheetId="16">#REF!</definedName>
    <definedName name="重症病床【レク用】" localSheetId="15">#REF!</definedName>
    <definedName name="重症病床【レク用】" localSheetId="5">#REF!</definedName>
    <definedName name="重症病床【レク用】" localSheetId="6">#REF!</definedName>
    <definedName name="重症病床【レク用】" localSheetId="7">#REF!</definedName>
    <definedName name="重症病床【レク用】" localSheetId="8">#REF!</definedName>
    <definedName name="重症病床【レク用】" localSheetId="9">#REF!</definedName>
    <definedName name="重症病床【レク用】" localSheetId="10">#REF!</definedName>
    <definedName name="重症病床【レク用】" localSheetId="11">#REF!</definedName>
    <definedName name="重症病床【レク用】" localSheetId="12">#REF!</definedName>
    <definedName name="重症病床【レク用】" localSheetId="13">#REF!</definedName>
    <definedName name="重症病床【レク用】" localSheetId="14">#REF!</definedName>
    <definedName name="重症病床【レク用】">#REF!</definedName>
    <definedName name="有床_様式2" localSheetId="2">#REF!</definedName>
    <definedName name="有床_様式2" localSheetId="1">#REF!</definedName>
    <definedName name="有床_様式2" localSheetId="4">#REF!</definedName>
    <definedName name="有床_様式2" localSheetId="3">#REF!</definedName>
    <definedName name="有床_様式2" localSheetId="16">#REF!</definedName>
    <definedName name="有床_様式2" localSheetId="15">#REF!</definedName>
    <definedName name="有床_様式2" localSheetId="5">#REF!</definedName>
    <definedName name="有床_様式2" localSheetId="6">#REF!</definedName>
    <definedName name="有床_様式2" localSheetId="7">#REF!</definedName>
    <definedName name="有床_様式2" localSheetId="8">#REF!</definedName>
    <definedName name="有床_様式2" localSheetId="9">#REF!</definedName>
    <definedName name="有床_様式2" localSheetId="10">#REF!</definedName>
    <definedName name="有床_様式2" localSheetId="11">#REF!</definedName>
    <definedName name="有床_様式2" localSheetId="12">#REF!</definedName>
    <definedName name="有床_様式2" localSheetId="13">#REF!</definedName>
    <definedName name="有床_様式2" localSheetId="14">#REF!</definedName>
    <definedName name="有床_様式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22" l="1"/>
  <c r="P13" i="22"/>
  <c r="AC36" i="37" l="1"/>
  <c r="AC33" i="37"/>
  <c r="AK28" i="37"/>
  <c r="AJ28" i="37"/>
  <c r="AI28" i="37"/>
  <c r="AH28" i="37"/>
  <c r="AG28" i="37"/>
  <c r="AF28" i="37"/>
  <c r="AE28" i="37"/>
  <c r="AD28" i="37"/>
  <c r="AC28" i="37"/>
  <c r="AB28" i="37"/>
  <c r="AB30" i="37" s="1"/>
  <c r="AA28" i="37"/>
  <c r="Z28" i="37"/>
  <c r="Y28" i="37"/>
  <c r="X28" i="37"/>
  <c r="X30" i="37" s="1"/>
  <c r="W28" i="37"/>
  <c r="V28" i="37"/>
  <c r="U28" i="37"/>
  <c r="T28" i="37"/>
  <c r="T30" i="37" s="1"/>
  <c r="S28" i="37"/>
  <c r="R28" i="37"/>
  <c r="Q28" i="37"/>
  <c r="P28" i="37"/>
  <c r="P30" i="37" s="1"/>
  <c r="O28" i="37"/>
  <c r="N28" i="37"/>
  <c r="M28" i="37"/>
  <c r="L28" i="37"/>
  <c r="K28" i="37"/>
  <c r="J28" i="37"/>
  <c r="I28" i="37"/>
  <c r="H28" i="37"/>
  <c r="G28" i="37"/>
  <c r="AL25" i="37"/>
  <c r="AL24" i="37"/>
  <c r="AL23"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I29" i="37"/>
  <c r="H29" i="37"/>
  <c r="G29" i="37"/>
  <c r="AL21" i="37"/>
  <c r="AL20" i="37"/>
  <c r="AL19" i="37"/>
  <c r="AL18" i="37"/>
  <c r="AL17" i="37"/>
  <c r="AL16" i="37"/>
  <c r="AL15" i="37"/>
  <c r="AL14" i="37"/>
  <c r="AL13" i="37"/>
  <c r="AL12" i="37"/>
  <c r="AL11" i="37"/>
  <c r="AL10" i="37"/>
  <c r="AL9" i="37"/>
  <c r="AL8" i="37"/>
  <c r="AL7" i="37"/>
  <c r="AL6" i="37"/>
  <c r="B1" i="37"/>
  <c r="AF30" i="37" l="1"/>
  <c r="X36" i="37"/>
  <c r="AG36" i="37" s="1"/>
  <c r="M30" i="37"/>
  <c r="Q30" i="37"/>
  <c r="U30" i="37"/>
  <c r="Y30" i="37"/>
  <c r="AC30" i="37"/>
  <c r="AG30" i="37"/>
  <c r="N30" i="37"/>
  <c r="R30" i="37"/>
  <c r="V30" i="37"/>
  <c r="Z30" i="37"/>
  <c r="AD30" i="37"/>
  <c r="AH30" i="37"/>
  <c r="X35" i="37"/>
  <c r="AG35" i="37" s="1"/>
  <c r="X34" i="37"/>
  <c r="AG34" i="37" s="1"/>
  <c r="O30" i="37"/>
  <c r="S30" i="37"/>
  <c r="W30" i="37"/>
  <c r="AA30" i="37"/>
  <c r="AE30" i="37"/>
  <c r="AI30" i="37"/>
  <c r="AL22" i="37"/>
  <c r="X33" i="37" s="1"/>
  <c r="X37" i="37" l="1"/>
  <c r="AG33" i="37"/>
  <c r="C6" i="36" l="1"/>
  <c r="AF18" i="28" l="1"/>
  <c r="AL50" i="36"/>
  <c r="AK50" i="36"/>
  <c r="AJ50" i="36"/>
  <c r="AI50" i="36"/>
  <c r="AH50" i="36"/>
  <c r="AG50" i="36"/>
  <c r="AF50" i="36"/>
  <c r="AE50" i="36"/>
  <c r="AD50" i="36"/>
  <c r="AC50" i="36"/>
  <c r="AB50" i="36"/>
  <c r="AA50" i="36"/>
  <c r="Z50" i="36"/>
  <c r="Y50" i="36"/>
  <c r="X50" i="36"/>
  <c r="W50" i="36"/>
  <c r="V50" i="36"/>
  <c r="U50" i="36"/>
  <c r="T50" i="36"/>
  <c r="S50" i="36"/>
  <c r="R50" i="36"/>
  <c r="Q50" i="36"/>
  <c r="P50" i="36"/>
  <c r="O50" i="36"/>
  <c r="N50" i="36"/>
  <c r="M50" i="36"/>
  <c r="L50" i="36"/>
  <c r="K50" i="36"/>
  <c r="J50" i="36"/>
  <c r="I50" i="36"/>
  <c r="H50" i="36"/>
  <c r="G50" i="36"/>
  <c r="AL49" i="36"/>
  <c r="AK49" i="36"/>
  <c r="AK51" i="36" s="1"/>
  <c r="AJ49" i="36"/>
  <c r="AI49" i="36"/>
  <c r="AI51" i="36" s="1"/>
  <c r="AH49" i="36"/>
  <c r="AG49" i="36"/>
  <c r="AG51" i="36" s="1"/>
  <c r="AF49" i="36"/>
  <c r="AF51" i="36" s="1"/>
  <c r="AE49" i="36"/>
  <c r="AE51" i="36" s="1"/>
  <c r="AD49" i="36"/>
  <c r="AD51" i="36" s="1"/>
  <c r="AC49" i="36"/>
  <c r="AC51" i="36" s="1"/>
  <c r="AB49" i="36"/>
  <c r="AB51" i="36" s="1"/>
  <c r="AA49" i="36"/>
  <c r="AA51" i="36" s="1"/>
  <c r="Z49" i="36"/>
  <c r="Z51" i="36" s="1"/>
  <c r="Y49" i="36"/>
  <c r="Y51" i="36" s="1"/>
  <c r="X49" i="36"/>
  <c r="X51" i="36" s="1"/>
  <c r="W49" i="36"/>
  <c r="W51" i="36" s="1"/>
  <c r="V49" i="36"/>
  <c r="V51" i="36" s="1"/>
  <c r="U49" i="36"/>
  <c r="U51" i="36" s="1"/>
  <c r="T49" i="36"/>
  <c r="T51" i="36" s="1"/>
  <c r="S49" i="36"/>
  <c r="S51" i="36" s="1"/>
  <c r="R49" i="36"/>
  <c r="R51" i="36" s="1"/>
  <c r="Q49" i="36"/>
  <c r="Q51" i="36" s="1"/>
  <c r="P49" i="36"/>
  <c r="O49" i="36"/>
  <c r="O51" i="36" s="1"/>
  <c r="N49" i="36"/>
  <c r="N51" i="36" s="1"/>
  <c r="M49" i="36"/>
  <c r="M51" i="36" s="1"/>
  <c r="L49" i="36"/>
  <c r="L51" i="36" s="1"/>
  <c r="K49" i="36"/>
  <c r="K51" i="36" s="1"/>
  <c r="J49" i="36"/>
  <c r="J51" i="36" s="1"/>
  <c r="I49" i="36"/>
  <c r="I51" i="36" s="1"/>
  <c r="H49" i="36"/>
  <c r="H51" i="36" s="1"/>
  <c r="G49" i="36"/>
  <c r="G51" i="36" s="1"/>
  <c r="AL22" i="36"/>
  <c r="AL21" i="36"/>
  <c r="AL20" i="36"/>
  <c r="AL19" i="36"/>
  <c r="AK18" i="36"/>
  <c r="AJ18" i="36"/>
  <c r="AI18" i="36"/>
  <c r="AH18" i="36"/>
  <c r="AG18" i="36"/>
  <c r="AF18" i="36"/>
  <c r="AE18" i="36"/>
  <c r="AD18" i="36"/>
  <c r="AC18" i="36"/>
  <c r="AB18" i="36"/>
  <c r="AA18" i="36"/>
  <c r="Z18" i="36"/>
  <c r="Y18" i="36"/>
  <c r="X18" i="36"/>
  <c r="W18" i="36"/>
  <c r="V18" i="36"/>
  <c r="U18" i="36"/>
  <c r="T18" i="36"/>
  <c r="S18" i="36"/>
  <c r="R18" i="36"/>
  <c r="Q18" i="36"/>
  <c r="P18" i="36"/>
  <c r="O18" i="36"/>
  <c r="N18" i="36"/>
  <c r="M18" i="36"/>
  <c r="L18" i="36"/>
  <c r="K18" i="36"/>
  <c r="J18" i="36"/>
  <c r="I18" i="36"/>
  <c r="H18" i="36"/>
  <c r="G18" i="36"/>
  <c r="AL18" i="36" s="1"/>
  <c r="AL17" i="36"/>
  <c r="AL16" i="36"/>
  <c r="AL15" i="36"/>
  <c r="AL14" i="36"/>
  <c r="AK13" i="36"/>
  <c r="AK46" i="36" s="1"/>
  <c r="AJ13" i="36"/>
  <c r="AJ46" i="36" s="1"/>
  <c r="AI13" i="36"/>
  <c r="AI46" i="36" s="1"/>
  <c r="AH13" i="36"/>
  <c r="AH46" i="36" s="1"/>
  <c r="AG13" i="36"/>
  <c r="AG46" i="36" s="1"/>
  <c r="AF13" i="36"/>
  <c r="AF46" i="36" s="1"/>
  <c r="AE13" i="36"/>
  <c r="AE46" i="36" s="1"/>
  <c r="AD13" i="36"/>
  <c r="AD46" i="36" s="1"/>
  <c r="AC13" i="36"/>
  <c r="AC46" i="36" s="1"/>
  <c r="AB13" i="36"/>
  <c r="AB46" i="36" s="1"/>
  <c r="AA13" i="36"/>
  <c r="AA46" i="36" s="1"/>
  <c r="Z13" i="36"/>
  <c r="Z46" i="36" s="1"/>
  <c r="Y13" i="36"/>
  <c r="Y46" i="36" s="1"/>
  <c r="X13" i="36"/>
  <c r="X46" i="36" s="1"/>
  <c r="W13" i="36"/>
  <c r="W46" i="36" s="1"/>
  <c r="V13" i="36"/>
  <c r="V46" i="36" s="1"/>
  <c r="U13" i="36"/>
  <c r="U46" i="36" s="1"/>
  <c r="T13" i="36"/>
  <c r="T46" i="36" s="1"/>
  <c r="S13" i="36"/>
  <c r="S46" i="36" s="1"/>
  <c r="R13" i="36"/>
  <c r="R46" i="36" s="1"/>
  <c r="Q13" i="36"/>
  <c r="Q46" i="36" s="1"/>
  <c r="P13" i="36"/>
  <c r="P46" i="36" s="1"/>
  <c r="O13" i="36"/>
  <c r="O46" i="36" s="1"/>
  <c r="N13" i="36"/>
  <c r="N46" i="36" s="1"/>
  <c r="M13" i="36"/>
  <c r="M46" i="36" s="1"/>
  <c r="L13" i="36"/>
  <c r="L46" i="36" s="1"/>
  <c r="K13" i="36"/>
  <c r="K46" i="36" s="1"/>
  <c r="J13" i="36"/>
  <c r="J46" i="36" s="1"/>
  <c r="I13" i="36"/>
  <c r="I46" i="36" s="1"/>
  <c r="H13" i="36"/>
  <c r="H46" i="36" s="1"/>
  <c r="G13" i="36"/>
  <c r="G46" i="36" s="1"/>
  <c r="AL12" i="36"/>
  <c r="AL11" i="36"/>
  <c r="AL10" i="36"/>
  <c r="AL9" i="36"/>
  <c r="AK8" i="36"/>
  <c r="AK45" i="36" s="1"/>
  <c r="AJ8" i="36"/>
  <c r="AJ45" i="36" s="1"/>
  <c r="AI8" i="36"/>
  <c r="AI45" i="36" s="1"/>
  <c r="AH8" i="36"/>
  <c r="AH45" i="36" s="1"/>
  <c r="AG8" i="36"/>
  <c r="AG45" i="36" s="1"/>
  <c r="AF8" i="36"/>
  <c r="AF45" i="36" s="1"/>
  <c r="AE8" i="36"/>
  <c r="AE45" i="36" s="1"/>
  <c r="AE47" i="36" s="1"/>
  <c r="AD8" i="36"/>
  <c r="AD45" i="36" s="1"/>
  <c r="AC8" i="36"/>
  <c r="AC45" i="36" s="1"/>
  <c r="AB8" i="36"/>
  <c r="AB45" i="36" s="1"/>
  <c r="AB47" i="36" s="1"/>
  <c r="AA8" i="36"/>
  <c r="AA45" i="36" s="1"/>
  <c r="AA47" i="36" s="1"/>
  <c r="Z8" i="36"/>
  <c r="Z45" i="36" s="1"/>
  <c r="Y8" i="36"/>
  <c r="Y45" i="36" s="1"/>
  <c r="X8" i="36"/>
  <c r="X45" i="36" s="1"/>
  <c r="X47" i="36" s="1"/>
  <c r="W8" i="36"/>
  <c r="W45" i="36" s="1"/>
  <c r="W47" i="36" s="1"/>
  <c r="V8" i="36"/>
  <c r="V45" i="36" s="1"/>
  <c r="U8" i="36"/>
  <c r="U45" i="36" s="1"/>
  <c r="T8" i="36"/>
  <c r="T45" i="36" s="1"/>
  <c r="T47" i="36" s="1"/>
  <c r="S8" i="36"/>
  <c r="S45" i="36" s="1"/>
  <c r="S47" i="36" s="1"/>
  <c r="R8" i="36"/>
  <c r="R45" i="36" s="1"/>
  <c r="Q8" i="36"/>
  <c r="Q45" i="36" s="1"/>
  <c r="P8" i="36"/>
  <c r="P45" i="36" s="1"/>
  <c r="P47" i="36" s="1"/>
  <c r="O8" i="36"/>
  <c r="O45" i="36" s="1"/>
  <c r="N8" i="36"/>
  <c r="N45" i="36" s="1"/>
  <c r="M8" i="36"/>
  <c r="M45" i="36" s="1"/>
  <c r="L8" i="36"/>
  <c r="L45" i="36" s="1"/>
  <c r="L47" i="36" s="1"/>
  <c r="K8" i="36"/>
  <c r="K45" i="36" s="1"/>
  <c r="K47" i="36" s="1"/>
  <c r="J8" i="36"/>
  <c r="J45" i="36" s="1"/>
  <c r="I8" i="36"/>
  <c r="I45" i="36" s="1"/>
  <c r="H8" i="36"/>
  <c r="H45" i="36" s="1"/>
  <c r="H47" i="36" s="1"/>
  <c r="G8" i="36"/>
  <c r="G45" i="36" s="1"/>
  <c r="G47" i="36" s="1"/>
  <c r="AL7" i="36"/>
  <c r="AO3" i="36"/>
  <c r="AO2" i="36"/>
  <c r="AJ47" i="36" l="1"/>
  <c r="AJ51" i="36"/>
  <c r="AI47" i="36"/>
  <c r="AF47" i="36"/>
  <c r="AH51" i="36"/>
  <c r="AL51" i="36"/>
  <c r="O47" i="36"/>
  <c r="P51" i="36"/>
  <c r="I47" i="36"/>
  <c r="Q47" i="36"/>
  <c r="Y47" i="36"/>
  <c r="AK47" i="36"/>
  <c r="J47" i="36"/>
  <c r="N47" i="36"/>
  <c r="R47" i="36"/>
  <c r="V47" i="36"/>
  <c r="Z47" i="36"/>
  <c r="AD47" i="36"/>
  <c r="AH47" i="36"/>
  <c r="M47" i="36"/>
  <c r="U47" i="36"/>
  <c r="AC47" i="36"/>
  <c r="AG47" i="36"/>
  <c r="AL13" i="36"/>
  <c r="AL46" i="36" s="1"/>
  <c r="AL8" i="36"/>
  <c r="AL45" i="36" s="1"/>
  <c r="AL47" i="36" l="1"/>
  <c r="I18" i="13" l="1"/>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H18" i="13"/>
  <c r="H19" i="13"/>
  <c r="H20" i="13"/>
  <c r="H21" i="13"/>
  <c r="G19" i="13"/>
  <c r="G20" i="13"/>
  <c r="G21" i="13"/>
  <c r="G18" i="13"/>
  <c r="I13" i="13"/>
  <c r="J13" i="13"/>
  <c r="K13" i="13"/>
  <c r="L13" i="13"/>
  <c r="M13" i="13"/>
  <c r="N13" i="13"/>
  <c r="O13" i="13"/>
  <c r="P13" i="13"/>
  <c r="Q13" i="13"/>
  <c r="R13" i="13"/>
  <c r="S13" i="13"/>
  <c r="T13" i="13"/>
  <c r="U13" i="13"/>
  <c r="V13" i="13"/>
  <c r="W13" i="13"/>
  <c r="X13" i="13"/>
  <c r="Y13" i="13"/>
  <c r="Z13" i="13"/>
  <c r="AA13" i="13"/>
  <c r="AB13" i="13"/>
  <c r="AC13" i="13"/>
  <c r="AD13" i="13"/>
  <c r="AE13" i="13"/>
  <c r="AF13" i="13"/>
  <c r="AG13" i="13"/>
  <c r="AH13" i="13"/>
  <c r="AI13" i="13"/>
  <c r="AJ13" i="13"/>
  <c r="AK13" i="13"/>
  <c r="I14" i="13"/>
  <c r="J14" i="13"/>
  <c r="K14" i="13"/>
  <c r="L14" i="13"/>
  <c r="M14" i="13"/>
  <c r="N14" i="13"/>
  <c r="O14" i="13"/>
  <c r="P14" i="13"/>
  <c r="Q14" i="13"/>
  <c r="R14" i="13"/>
  <c r="S14" i="13"/>
  <c r="T14" i="13"/>
  <c r="U14" i="13"/>
  <c r="V14" i="13"/>
  <c r="W14" i="13"/>
  <c r="X14" i="13"/>
  <c r="Y14" i="13"/>
  <c r="Z14" i="13"/>
  <c r="AA14" i="13"/>
  <c r="AB14" i="13"/>
  <c r="AC14" i="13"/>
  <c r="AD14" i="13"/>
  <c r="AE14" i="13"/>
  <c r="AF14" i="13"/>
  <c r="AG14" i="13"/>
  <c r="AH14" i="13"/>
  <c r="AI14" i="13"/>
  <c r="AJ14" i="13"/>
  <c r="AK14" i="13"/>
  <c r="I15"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AI15" i="13"/>
  <c r="AJ15" i="13"/>
  <c r="AK15"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H13" i="13"/>
  <c r="H14" i="13"/>
  <c r="H15" i="13"/>
  <c r="H16" i="13"/>
  <c r="G14" i="13"/>
  <c r="G15" i="13"/>
  <c r="G16" i="13"/>
  <c r="G13" i="13"/>
  <c r="I8" i="13"/>
  <c r="J8" i="13"/>
  <c r="K8" i="13"/>
  <c r="L8" i="13"/>
  <c r="M8" i="13"/>
  <c r="N8" i="13"/>
  <c r="O8" i="13"/>
  <c r="P8" i="13"/>
  <c r="Q8" i="13"/>
  <c r="R8" i="13"/>
  <c r="S8" i="13"/>
  <c r="T8" i="13"/>
  <c r="U8" i="13"/>
  <c r="V8" i="13"/>
  <c r="W8" i="13"/>
  <c r="X8" i="13"/>
  <c r="Y8" i="13"/>
  <c r="Z8" i="13"/>
  <c r="AA8" i="13"/>
  <c r="AB8" i="13"/>
  <c r="AC8" i="13"/>
  <c r="AD8" i="13"/>
  <c r="AE8" i="13"/>
  <c r="AF8" i="13"/>
  <c r="AG8" i="13"/>
  <c r="AH8" i="13"/>
  <c r="AI8" i="13"/>
  <c r="AJ8" i="13"/>
  <c r="AK8"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AK9"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H8" i="13"/>
  <c r="H9" i="13"/>
  <c r="H10" i="13"/>
  <c r="H11" i="13"/>
  <c r="G11" i="13"/>
  <c r="G10" i="13"/>
  <c r="G9" i="13"/>
  <c r="G8"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H6" i="13"/>
  <c r="G6" i="13"/>
  <c r="AL46" i="35"/>
  <c r="AK46" i="35"/>
  <c r="AJ46" i="35"/>
  <c r="AI46" i="35"/>
  <c r="AH46" i="35"/>
  <c r="AG46" i="35"/>
  <c r="AF46" i="35"/>
  <c r="AE46" i="35"/>
  <c r="AD46" i="35"/>
  <c r="AC46" i="35"/>
  <c r="AB46" i="35"/>
  <c r="AA46" i="35"/>
  <c r="Z46" i="35"/>
  <c r="Y46" i="35"/>
  <c r="X46" i="35"/>
  <c r="W46" i="35"/>
  <c r="V46" i="35"/>
  <c r="U46" i="35"/>
  <c r="T46" i="35"/>
  <c r="S46" i="35"/>
  <c r="R46" i="35"/>
  <c r="Q46" i="35"/>
  <c r="P46" i="35"/>
  <c r="O46" i="35"/>
  <c r="N46" i="35"/>
  <c r="M46" i="35"/>
  <c r="L46" i="35"/>
  <c r="K46" i="35"/>
  <c r="J46" i="35"/>
  <c r="I46" i="35"/>
  <c r="H46" i="35"/>
  <c r="G46" i="35"/>
  <c r="AK43" i="35"/>
  <c r="AK44" i="35" s="1"/>
  <c r="AJ43" i="35"/>
  <c r="AJ44" i="35" s="1"/>
  <c r="AI43" i="35"/>
  <c r="AI44" i="35" s="1"/>
  <c r="AH43" i="35"/>
  <c r="AH44" i="35" s="1"/>
  <c r="AG43" i="35"/>
  <c r="AG44" i="35" s="1"/>
  <c r="AF43" i="35"/>
  <c r="AF44" i="35" s="1"/>
  <c r="AE43" i="35"/>
  <c r="AE44" i="35" s="1"/>
  <c r="AD43" i="35"/>
  <c r="AD44" i="35" s="1"/>
  <c r="AC43" i="35"/>
  <c r="AC44" i="35" s="1"/>
  <c r="AB43" i="35"/>
  <c r="AB44" i="35" s="1"/>
  <c r="AA43" i="35"/>
  <c r="AA44" i="35" s="1"/>
  <c r="Z43" i="35"/>
  <c r="Z44" i="35" s="1"/>
  <c r="Y43" i="35"/>
  <c r="Y44" i="35" s="1"/>
  <c r="X43" i="35"/>
  <c r="X44" i="35" s="1"/>
  <c r="W43" i="35"/>
  <c r="W44" i="35" s="1"/>
  <c r="V43" i="35"/>
  <c r="V44" i="35" s="1"/>
  <c r="U43" i="35"/>
  <c r="U44" i="35" s="1"/>
  <c r="T43" i="35"/>
  <c r="T44" i="35" s="1"/>
  <c r="S43" i="35"/>
  <c r="S44" i="35" s="1"/>
  <c r="R43" i="35"/>
  <c r="R44" i="35" s="1"/>
  <c r="Q43" i="35"/>
  <c r="Q44" i="35" s="1"/>
  <c r="P43" i="35"/>
  <c r="P44" i="35" s="1"/>
  <c r="O43" i="35"/>
  <c r="O44" i="35" s="1"/>
  <c r="N43" i="35"/>
  <c r="N44" i="35" s="1"/>
  <c r="M43" i="35"/>
  <c r="M44" i="35" s="1"/>
  <c r="L43" i="35"/>
  <c r="L44" i="35" s="1"/>
  <c r="K43" i="35"/>
  <c r="K44" i="35" s="1"/>
  <c r="J43" i="35"/>
  <c r="J44" i="35" s="1"/>
  <c r="I43" i="35"/>
  <c r="I44" i="35" s="1"/>
  <c r="H43" i="35"/>
  <c r="H44" i="35" s="1"/>
  <c r="G43" i="35"/>
  <c r="G44" i="35" s="1"/>
  <c r="AL22" i="35"/>
  <c r="AL21" i="35"/>
  <c r="AL20" i="35"/>
  <c r="AL19" i="35"/>
  <c r="AK18" i="35"/>
  <c r="AJ18" i="35"/>
  <c r="AI18" i="35"/>
  <c r="AH18" i="35"/>
  <c r="AG18" i="35"/>
  <c r="AF18" i="35"/>
  <c r="AE18" i="35"/>
  <c r="AD18" i="35"/>
  <c r="AC18" i="35"/>
  <c r="AB18" i="35"/>
  <c r="AA18" i="35"/>
  <c r="Z18" i="35"/>
  <c r="Y18" i="35"/>
  <c r="X18" i="35"/>
  <c r="W18" i="35"/>
  <c r="V18" i="35"/>
  <c r="U18" i="35"/>
  <c r="T18" i="35"/>
  <c r="S18" i="35"/>
  <c r="R18" i="35"/>
  <c r="Q18" i="35"/>
  <c r="P18" i="35"/>
  <c r="O18" i="35"/>
  <c r="N18" i="35"/>
  <c r="M18" i="35"/>
  <c r="L18" i="35"/>
  <c r="K18" i="35"/>
  <c r="J18" i="35"/>
  <c r="I18" i="35"/>
  <c r="H18" i="35"/>
  <c r="G18" i="35"/>
  <c r="AL17" i="35"/>
  <c r="AL16" i="35"/>
  <c r="AL15" i="35"/>
  <c r="AL14" i="35"/>
  <c r="AK13" i="35"/>
  <c r="AJ13" i="35"/>
  <c r="AI13" i="35"/>
  <c r="AH13" i="35"/>
  <c r="AG13" i="35"/>
  <c r="AF13" i="35"/>
  <c r="AE13" i="35"/>
  <c r="AD13" i="35"/>
  <c r="AC13" i="35"/>
  <c r="AB13" i="35"/>
  <c r="AA13" i="35"/>
  <c r="Z13" i="35"/>
  <c r="Y13" i="35"/>
  <c r="X13" i="35"/>
  <c r="W13" i="35"/>
  <c r="V13" i="35"/>
  <c r="U13" i="35"/>
  <c r="T13" i="35"/>
  <c r="S13" i="35"/>
  <c r="R13" i="35"/>
  <c r="Q13" i="35"/>
  <c r="P13" i="35"/>
  <c r="O13" i="35"/>
  <c r="N13" i="35"/>
  <c r="M13" i="35"/>
  <c r="L13" i="35"/>
  <c r="K13" i="35"/>
  <c r="J13" i="35"/>
  <c r="I13" i="35"/>
  <c r="H13" i="35"/>
  <c r="G13" i="35"/>
  <c r="AL12" i="35"/>
  <c r="AL11" i="35"/>
  <c r="AL10" i="35"/>
  <c r="AL9" i="35"/>
  <c r="AL43" i="35" s="1"/>
  <c r="AL44" i="35" s="1"/>
  <c r="AK8" i="35"/>
  <c r="AK47" i="35" s="1"/>
  <c r="AJ8" i="35"/>
  <c r="AJ47" i="35" s="1"/>
  <c r="AI8" i="35"/>
  <c r="AI47" i="35" s="1"/>
  <c r="AH8" i="35"/>
  <c r="AH47" i="35" s="1"/>
  <c r="AG8" i="35"/>
  <c r="AG47" i="35" s="1"/>
  <c r="AF8" i="35"/>
  <c r="AF47" i="35" s="1"/>
  <c r="AE8" i="35"/>
  <c r="AE47" i="35" s="1"/>
  <c r="AD8" i="35"/>
  <c r="AD47" i="35" s="1"/>
  <c r="AC8" i="35"/>
  <c r="AC47" i="35" s="1"/>
  <c r="AB8" i="35"/>
  <c r="AB47" i="35" s="1"/>
  <c r="AA8" i="35"/>
  <c r="AA47" i="35" s="1"/>
  <c r="Z8" i="35"/>
  <c r="Z47" i="35" s="1"/>
  <c r="Y8" i="35"/>
  <c r="Y47" i="35" s="1"/>
  <c r="X8" i="35"/>
  <c r="X47" i="35" s="1"/>
  <c r="W8" i="35"/>
  <c r="W47" i="35" s="1"/>
  <c r="V8" i="35"/>
  <c r="V47" i="35" s="1"/>
  <c r="U8" i="35"/>
  <c r="U47" i="35" s="1"/>
  <c r="T8" i="35"/>
  <c r="T47" i="35" s="1"/>
  <c r="S8" i="35"/>
  <c r="S47" i="35" s="1"/>
  <c r="R8" i="35"/>
  <c r="R47" i="35" s="1"/>
  <c r="Q8" i="35"/>
  <c r="Q47" i="35" s="1"/>
  <c r="P8" i="35"/>
  <c r="P47" i="35" s="1"/>
  <c r="O8" i="35"/>
  <c r="O47" i="35" s="1"/>
  <c r="N8" i="35"/>
  <c r="N47" i="35" s="1"/>
  <c r="M8" i="35"/>
  <c r="M47" i="35" s="1"/>
  <c r="L8" i="35"/>
  <c r="L47" i="35" s="1"/>
  <c r="K8" i="35"/>
  <c r="K47" i="35" s="1"/>
  <c r="J8" i="35"/>
  <c r="J47" i="35" s="1"/>
  <c r="I8" i="35"/>
  <c r="I47" i="35" s="1"/>
  <c r="H8" i="35"/>
  <c r="H47" i="35" s="1"/>
  <c r="G8" i="35"/>
  <c r="AL7" i="35"/>
  <c r="AD3" i="35"/>
  <c r="AJ2" i="35"/>
  <c r="C6" i="35" s="1"/>
  <c r="V1" i="35"/>
  <c r="AL46" i="34"/>
  <c r="AK46" i="34"/>
  <c r="AJ46" i="34"/>
  <c r="AI46" i="34"/>
  <c r="AH46" i="34"/>
  <c r="AG46" i="34"/>
  <c r="AF46" i="34"/>
  <c r="AE46" i="34"/>
  <c r="AD46" i="34"/>
  <c r="AC46" i="34"/>
  <c r="AB46" i="34"/>
  <c r="AA46" i="34"/>
  <c r="Z46" i="34"/>
  <c r="Y46" i="34"/>
  <c r="X46" i="34"/>
  <c r="W46" i="34"/>
  <c r="V46" i="34"/>
  <c r="U46" i="34"/>
  <c r="T46" i="34"/>
  <c r="S46" i="34"/>
  <c r="R46" i="34"/>
  <c r="Q46" i="34"/>
  <c r="P46" i="34"/>
  <c r="O46" i="34"/>
  <c r="N46" i="34"/>
  <c r="M46" i="34"/>
  <c r="L46" i="34"/>
  <c r="K46" i="34"/>
  <c r="J46" i="34"/>
  <c r="I46" i="34"/>
  <c r="H46" i="34"/>
  <c r="G46" i="34"/>
  <c r="AK43" i="34"/>
  <c r="AK44" i="34" s="1"/>
  <c r="AJ43" i="34"/>
  <c r="AJ44" i="34" s="1"/>
  <c r="AI43" i="34"/>
  <c r="AI44" i="34" s="1"/>
  <c r="AH43" i="34"/>
  <c r="AH44" i="34" s="1"/>
  <c r="AG43" i="34"/>
  <c r="AG44" i="34" s="1"/>
  <c r="AF43" i="34"/>
  <c r="AF44" i="34" s="1"/>
  <c r="AE43" i="34"/>
  <c r="AE44" i="34" s="1"/>
  <c r="AD43" i="34"/>
  <c r="AD44" i="34" s="1"/>
  <c r="AC43" i="34"/>
  <c r="AC44" i="34" s="1"/>
  <c r="AB43" i="34"/>
  <c r="AB44" i="34" s="1"/>
  <c r="AA43" i="34"/>
  <c r="AA44" i="34" s="1"/>
  <c r="Z43" i="34"/>
  <c r="Z44" i="34" s="1"/>
  <c r="Y43" i="34"/>
  <c r="Y44" i="34" s="1"/>
  <c r="X43" i="34"/>
  <c r="X44" i="34" s="1"/>
  <c r="W43" i="34"/>
  <c r="W44" i="34" s="1"/>
  <c r="V43" i="34"/>
  <c r="V44" i="34" s="1"/>
  <c r="U43" i="34"/>
  <c r="U44" i="34" s="1"/>
  <c r="T43" i="34"/>
  <c r="T44" i="34" s="1"/>
  <c r="S43" i="34"/>
  <c r="S44" i="34" s="1"/>
  <c r="R43" i="34"/>
  <c r="R44" i="34" s="1"/>
  <c r="Q43" i="34"/>
  <c r="Q44" i="34" s="1"/>
  <c r="P43" i="34"/>
  <c r="P44" i="34" s="1"/>
  <c r="O43" i="34"/>
  <c r="O44" i="34" s="1"/>
  <c r="N43" i="34"/>
  <c r="N44" i="34" s="1"/>
  <c r="M43" i="34"/>
  <c r="M44" i="34" s="1"/>
  <c r="L43" i="34"/>
  <c r="L44" i="34" s="1"/>
  <c r="K43" i="34"/>
  <c r="K44" i="34" s="1"/>
  <c r="J43" i="34"/>
  <c r="J44" i="34" s="1"/>
  <c r="I43" i="34"/>
  <c r="I44" i="34" s="1"/>
  <c r="H43" i="34"/>
  <c r="H44" i="34" s="1"/>
  <c r="G43" i="34"/>
  <c r="G44" i="34" s="1"/>
  <c r="AL22" i="34"/>
  <c r="AL21" i="34"/>
  <c r="AL20" i="34"/>
  <c r="AL19"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AL17" i="34"/>
  <c r="AL16" i="34"/>
  <c r="AL15" i="34"/>
  <c r="AL14" i="34"/>
  <c r="AK13" i="34"/>
  <c r="AJ13" i="34"/>
  <c r="AI13" i="34"/>
  <c r="AH13" i="34"/>
  <c r="AG13" i="34"/>
  <c r="AF13" i="34"/>
  <c r="AE13" i="34"/>
  <c r="AD13" i="34"/>
  <c r="AC13" i="34"/>
  <c r="AB13" i="34"/>
  <c r="AA13" i="34"/>
  <c r="Z13" i="34"/>
  <c r="Y13" i="34"/>
  <c r="X13" i="34"/>
  <c r="W13" i="34"/>
  <c r="V13" i="34"/>
  <c r="U13" i="34"/>
  <c r="T13" i="34"/>
  <c r="S13" i="34"/>
  <c r="R13" i="34"/>
  <c r="Q13" i="34"/>
  <c r="P13" i="34"/>
  <c r="O13" i="34"/>
  <c r="N13" i="34"/>
  <c r="M13" i="34"/>
  <c r="L13" i="34"/>
  <c r="K13" i="34"/>
  <c r="J13" i="34"/>
  <c r="I13" i="34"/>
  <c r="H13" i="34"/>
  <c r="G13" i="34"/>
  <c r="AL12" i="34"/>
  <c r="AL11" i="34"/>
  <c r="AL10" i="34"/>
  <c r="AL9" i="34"/>
  <c r="AL43" i="34" s="1"/>
  <c r="AL44" i="34" s="1"/>
  <c r="AK8" i="34"/>
  <c r="AK47" i="34" s="1"/>
  <c r="AJ8" i="34"/>
  <c r="AJ47" i="34" s="1"/>
  <c r="AI8" i="34"/>
  <c r="AI47" i="34" s="1"/>
  <c r="AH8" i="34"/>
  <c r="AH47" i="34" s="1"/>
  <c r="AG8" i="34"/>
  <c r="AG47" i="34" s="1"/>
  <c r="AF8" i="34"/>
  <c r="AF47" i="34" s="1"/>
  <c r="AE8" i="34"/>
  <c r="AE47" i="34" s="1"/>
  <c r="AD8" i="34"/>
  <c r="AD47" i="34" s="1"/>
  <c r="AC8" i="34"/>
  <c r="AC47" i="34" s="1"/>
  <c r="AB8" i="34"/>
  <c r="AB47" i="34" s="1"/>
  <c r="AA8" i="34"/>
  <c r="AA47" i="34" s="1"/>
  <c r="Z8" i="34"/>
  <c r="Z47" i="34" s="1"/>
  <c r="Y8" i="34"/>
  <c r="Y47" i="34" s="1"/>
  <c r="X8" i="34"/>
  <c r="X47" i="34" s="1"/>
  <c r="W8" i="34"/>
  <c r="W47" i="34" s="1"/>
  <c r="V8" i="34"/>
  <c r="V47" i="34" s="1"/>
  <c r="U8" i="34"/>
  <c r="U47" i="34" s="1"/>
  <c r="T8" i="34"/>
  <c r="T47" i="34" s="1"/>
  <c r="S8" i="34"/>
  <c r="S47" i="34" s="1"/>
  <c r="R8" i="34"/>
  <c r="R47" i="34" s="1"/>
  <c r="Q8" i="34"/>
  <c r="Q47" i="34" s="1"/>
  <c r="P8" i="34"/>
  <c r="P47" i="34" s="1"/>
  <c r="O8" i="34"/>
  <c r="O47" i="34" s="1"/>
  <c r="N8" i="34"/>
  <c r="N47" i="34" s="1"/>
  <c r="M8" i="34"/>
  <c r="M47" i="34" s="1"/>
  <c r="L8" i="34"/>
  <c r="L47" i="34" s="1"/>
  <c r="K8" i="34"/>
  <c r="K47" i="34" s="1"/>
  <c r="J8" i="34"/>
  <c r="J47" i="34" s="1"/>
  <c r="I8" i="34"/>
  <c r="H8" i="34"/>
  <c r="H47" i="34" s="1"/>
  <c r="G8" i="34"/>
  <c r="G47" i="34" s="1"/>
  <c r="AL7" i="34"/>
  <c r="AD3" i="34"/>
  <c r="AJ2" i="34"/>
  <c r="C6" i="34" s="1"/>
  <c r="V1" i="34"/>
  <c r="AO2" i="35" l="1"/>
  <c r="AL13" i="35"/>
  <c r="AL13" i="34"/>
  <c r="AL8" i="34"/>
  <c r="AL47" i="34" s="1"/>
  <c r="AL48" i="34" s="1"/>
  <c r="AL18" i="34"/>
  <c r="AL8" i="35"/>
  <c r="AL47" i="35" s="1"/>
  <c r="AL18" i="35"/>
  <c r="G48" i="34"/>
  <c r="K48" i="34"/>
  <c r="O48" i="34"/>
  <c r="S48" i="34"/>
  <c r="W48" i="34"/>
  <c r="AA48" i="34"/>
  <c r="AE48" i="34"/>
  <c r="AI48" i="34"/>
  <c r="K48" i="35"/>
  <c r="O48" i="35"/>
  <c r="S48" i="35"/>
  <c r="W48" i="35"/>
  <c r="AA48" i="35"/>
  <c r="AE48" i="35"/>
  <c r="AI48" i="35"/>
  <c r="H48" i="35"/>
  <c r="L48" i="35"/>
  <c r="P48" i="35"/>
  <c r="T48" i="35"/>
  <c r="X48" i="35"/>
  <c r="AB48" i="35"/>
  <c r="AF48" i="35"/>
  <c r="AJ48" i="35"/>
  <c r="I48" i="35"/>
  <c r="M48" i="35"/>
  <c r="Q48" i="35"/>
  <c r="U48" i="35"/>
  <c r="Y48" i="35"/>
  <c r="AC48" i="35"/>
  <c r="AG48" i="35"/>
  <c r="AK48" i="35"/>
  <c r="J48" i="35"/>
  <c r="N48" i="35"/>
  <c r="R48" i="35"/>
  <c r="V48" i="35"/>
  <c r="Z48" i="35"/>
  <c r="AD48" i="35"/>
  <c r="AH48" i="35"/>
  <c r="AL48" i="35"/>
  <c r="AO3" i="35"/>
  <c r="G47" i="35"/>
  <c r="G48" i="35" s="1"/>
  <c r="H48" i="34"/>
  <c r="L48" i="34"/>
  <c r="P48" i="34"/>
  <c r="T48" i="34"/>
  <c r="X48" i="34"/>
  <c r="AB48" i="34"/>
  <c r="AF48" i="34"/>
  <c r="AJ48" i="34"/>
  <c r="M48" i="34"/>
  <c r="Q48" i="34"/>
  <c r="U48" i="34"/>
  <c r="Y48" i="34"/>
  <c r="AC48" i="34"/>
  <c r="AG48" i="34"/>
  <c r="AK48" i="34"/>
  <c r="J48" i="34"/>
  <c r="N48" i="34"/>
  <c r="R48" i="34"/>
  <c r="V48" i="34"/>
  <c r="Z48" i="34"/>
  <c r="AD48" i="34"/>
  <c r="AH48" i="34"/>
  <c r="I47" i="34"/>
  <c r="I48" i="34" s="1"/>
  <c r="AO2" i="34"/>
  <c r="AO3" i="34"/>
  <c r="AL46" i="33"/>
  <c r="AK46" i="33"/>
  <c r="AJ46" i="33"/>
  <c r="AI46" i="33"/>
  <c r="AH46" i="33"/>
  <c r="AG46" i="33"/>
  <c r="AF46" i="33"/>
  <c r="AE46" i="33"/>
  <c r="AD46" i="33"/>
  <c r="AC46" i="33"/>
  <c r="AB46" i="33"/>
  <c r="AA46" i="33"/>
  <c r="Z46" i="33"/>
  <c r="Y46" i="33"/>
  <c r="X46" i="33"/>
  <c r="W46" i="33"/>
  <c r="V46" i="33"/>
  <c r="U46" i="33"/>
  <c r="T46" i="33"/>
  <c r="S46" i="33"/>
  <c r="R46" i="33"/>
  <c r="Q46" i="33"/>
  <c r="P46" i="33"/>
  <c r="O46" i="33"/>
  <c r="N46" i="33"/>
  <c r="M46" i="33"/>
  <c r="L46" i="33"/>
  <c r="K46" i="33"/>
  <c r="J46" i="33"/>
  <c r="I46" i="33"/>
  <c r="H46" i="33"/>
  <c r="G46" i="33"/>
  <c r="AK43" i="33"/>
  <c r="AK44" i="33" s="1"/>
  <c r="AJ43" i="33"/>
  <c r="AJ44" i="33" s="1"/>
  <c r="AI43" i="33"/>
  <c r="AI44" i="33" s="1"/>
  <c r="AH43" i="33"/>
  <c r="AH44" i="33" s="1"/>
  <c r="AG43" i="33"/>
  <c r="AG44" i="33" s="1"/>
  <c r="AF43" i="33"/>
  <c r="AF44" i="33" s="1"/>
  <c r="AE43" i="33"/>
  <c r="AE44" i="33" s="1"/>
  <c r="AD43" i="33"/>
  <c r="AD44" i="33" s="1"/>
  <c r="AC43" i="33"/>
  <c r="AC44" i="33" s="1"/>
  <c r="AB43" i="33"/>
  <c r="AB44" i="33" s="1"/>
  <c r="AA43" i="33"/>
  <c r="AA44" i="33" s="1"/>
  <c r="Z43" i="33"/>
  <c r="Z44" i="33" s="1"/>
  <c r="Y43" i="33"/>
  <c r="Y44" i="33" s="1"/>
  <c r="X43" i="33"/>
  <c r="X44" i="33" s="1"/>
  <c r="W43" i="33"/>
  <c r="W44" i="33" s="1"/>
  <c r="V43" i="33"/>
  <c r="V44" i="33" s="1"/>
  <c r="U43" i="33"/>
  <c r="U44" i="33" s="1"/>
  <c r="T43" i="33"/>
  <c r="T44" i="33" s="1"/>
  <c r="S43" i="33"/>
  <c r="S44" i="33" s="1"/>
  <c r="R43" i="33"/>
  <c r="R44" i="33" s="1"/>
  <c r="Q43" i="33"/>
  <c r="Q44" i="33" s="1"/>
  <c r="P43" i="33"/>
  <c r="P44" i="33" s="1"/>
  <c r="O43" i="33"/>
  <c r="O44" i="33" s="1"/>
  <c r="N43" i="33"/>
  <c r="N44" i="33" s="1"/>
  <c r="M43" i="33"/>
  <c r="M44" i="33" s="1"/>
  <c r="L43" i="33"/>
  <c r="L44" i="33" s="1"/>
  <c r="K43" i="33"/>
  <c r="K44" i="33" s="1"/>
  <c r="J43" i="33"/>
  <c r="J44" i="33" s="1"/>
  <c r="I43" i="33"/>
  <c r="I44" i="33" s="1"/>
  <c r="H43" i="33"/>
  <c r="H44" i="33" s="1"/>
  <c r="G43" i="33"/>
  <c r="G44" i="33" s="1"/>
  <c r="AL22" i="33"/>
  <c r="AL21" i="33"/>
  <c r="AL20" i="33"/>
  <c r="AL19"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AL17" i="33"/>
  <c r="AL16" i="33"/>
  <c r="AL15" i="33"/>
  <c r="AL14" i="33"/>
  <c r="AK13" i="33"/>
  <c r="AJ13" i="33"/>
  <c r="AI13" i="33"/>
  <c r="AH13" i="33"/>
  <c r="AG13" i="33"/>
  <c r="AF13" i="33"/>
  <c r="AE13" i="33"/>
  <c r="AD13" i="33"/>
  <c r="AC13" i="33"/>
  <c r="AB13" i="33"/>
  <c r="AA13" i="33"/>
  <c r="Z13" i="33"/>
  <c r="Y13" i="33"/>
  <c r="X13" i="33"/>
  <c r="W13" i="33"/>
  <c r="V13" i="33"/>
  <c r="U13" i="33"/>
  <c r="T13" i="33"/>
  <c r="S13" i="33"/>
  <c r="R13" i="33"/>
  <c r="Q13" i="33"/>
  <c r="P13" i="33"/>
  <c r="O13" i="33"/>
  <c r="N13" i="33"/>
  <c r="M13" i="33"/>
  <c r="L13" i="33"/>
  <c r="K13" i="33"/>
  <c r="J13" i="33"/>
  <c r="I13" i="33"/>
  <c r="H13" i="33"/>
  <c r="G13" i="33"/>
  <c r="AL12" i="33"/>
  <c r="AL11" i="33"/>
  <c r="AL10" i="33"/>
  <c r="AL9" i="33"/>
  <c r="AL43" i="33" s="1"/>
  <c r="AL44" i="33" s="1"/>
  <c r="AK8" i="33"/>
  <c r="AK47" i="33" s="1"/>
  <c r="AJ8" i="33"/>
  <c r="AJ47" i="33" s="1"/>
  <c r="AI8" i="33"/>
  <c r="AI47" i="33" s="1"/>
  <c r="AH8" i="33"/>
  <c r="AH47" i="33" s="1"/>
  <c r="AG8" i="33"/>
  <c r="AG47" i="33" s="1"/>
  <c r="AF8" i="33"/>
  <c r="AF47" i="33" s="1"/>
  <c r="AE8" i="33"/>
  <c r="AE47" i="33" s="1"/>
  <c r="AD8" i="33"/>
  <c r="AD47" i="33" s="1"/>
  <c r="AC8" i="33"/>
  <c r="AC47" i="33" s="1"/>
  <c r="AB8" i="33"/>
  <c r="AB47" i="33" s="1"/>
  <c r="AA8" i="33"/>
  <c r="AA47" i="33" s="1"/>
  <c r="Z8" i="33"/>
  <c r="Z47" i="33" s="1"/>
  <c r="Y8" i="33"/>
  <c r="Y47" i="33" s="1"/>
  <c r="X8" i="33"/>
  <c r="X47" i="33" s="1"/>
  <c r="W8" i="33"/>
  <c r="W47" i="33" s="1"/>
  <c r="V8" i="33"/>
  <c r="V47" i="33" s="1"/>
  <c r="U8" i="33"/>
  <c r="U47" i="33" s="1"/>
  <c r="T8" i="33"/>
  <c r="T47" i="33" s="1"/>
  <c r="S8" i="33"/>
  <c r="S47" i="33" s="1"/>
  <c r="R8" i="33"/>
  <c r="R47" i="33" s="1"/>
  <c r="Q8" i="33"/>
  <c r="Q47" i="33" s="1"/>
  <c r="P8" i="33"/>
  <c r="P47" i="33" s="1"/>
  <c r="O8" i="33"/>
  <c r="O47" i="33" s="1"/>
  <c r="N8" i="33"/>
  <c r="N47" i="33" s="1"/>
  <c r="M8" i="33"/>
  <c r="M47" i="33" s="1"/>
  <c r="L8" i="33"/>
  <c r="L47" i="33" s="1"/>
  <c r="K8" i="33"/>
  <c r="K47" i="33" s="1"/>
  <c r="J8" i="33"/>
  <c r="J47" i="33" s="1"/>
  <c r="I8" i="33"/>
  <c r="I47" i="33" s="1"/>
  <c r="H8" i="33"/>
  <c r="H47" i="33" s="1"/>
  <c r="G8" i="33"/>
  <c r="AL7" i="33"/>
  <c r="AD3" i="33"/>
  <c r="AJ2" i="33"/>
  <c r="AO2" i="33" s="1"/>
  <c r="V1" i="33"/>
  <c r="AL46" i="32"/>
  <c r="AK46" i="32"/>
  <c r="AJ46" i="32"/>
  <c r="AI46" i="32"/>
  <c r="AH46" i="32"/>
  <c r="AG46" i="32"/>
  <c r="AF46" i="32"/>
  <c r="AE46" i="32"/>
  <c r="AD46" i="32"/>
  <c r="AC46" i="32"/>
  <c r="AB46" i="32"/>
  <c r="AA46" i="32"/>
  <c r="Z46" i="32"/>
  <c r="Y46" i="32"/>
  <c r="X46" i="32"/>
  <c r="W46" i="32"/>
  <c r="V46" i="32"/>
  <c r="U46" i="32"/>
  <c r="T46" i="32"/>
  <c r="S46" i="32"/>
  <c r="R46" i="32"/>
  <c r="Q46" i="32"/>
  <c r="P46" i="32"/>
  <c r="O46" i="32"/>
  <c r="N46" i="32"/>
  <c r="M46" i="32"/>
  <c r="L46" i="32"/>
  <c r="K46" i="32"/>
  <c r="J46" i="32"/>
  <c r="I46" i="32"/>
  <c r="H46" i="32"/>
  <c r="G46" i="32"/>
  <c r="AK43" i="32"/>
  <c r="AK44" i="32" s="1"/>
  <c r="AJ43" i="32"/>
  <c r="AJ44" i="32" s="1"/>
  <c r="AI43" i="32"/>
  <c r="AI44" i="32" s="1"/>
  <c r="AH43" i="32"/>
  <c r="AH44" i="32" s="1"/>
  <c r="AG43" i="32"/>
  <c r="AG44" i="32" s="1"/>
  <c r="AF43" i="32"/>
  <c r="AF44" i="32" s="1"/>
  <c r="AE43" i="32"/>
  <c r="AE44" i="32" s="1"/>
  <c r="AD43" i="32"/>
  <c r="AD44" i="32" s="1"/>
  <c r="AC43" i="32"/>
  <c r="AC44" i="32" s="1"/>
  <c r="AB43" i="32"/>
  <c r="AB44" i="32" s="1"/>
  <c r="AA43" i="32"/>
  <c r="AA44" i="32" s="1"/>
  <c r="Z43" i="32"/>
  <c r="Z44" i="32" s="1"/>
  <c r="Y43" i="32"/>
  <c r="Y44" i="32" s="1"/>
  <c r="X43" i="32"/>
  <c r="X44" i="32" s="1"/>
  <c r="W43" i="32"/>
  <c r="W44" i="32" s="1"/>
  <c r="V43" i="32"/>
  <c r="V44" i="32" s="1"/>
  <c r="U43" i="32"/>
  <c r="U44" i="32" s="1"/>
  <c r="T43" i="32"/>
  <c r="T44" i="32" s="1"/>
  <c r="S43" i="32"/>
  <c r="S44" i="32" s="1"/>
  <c r="R43" i="32"/>
  <c r="R44" i="32" s="1"/>
  <c r="Q43" i="32"/>
  <c r="Q44" i="32" s="1"/>
  <c r="P43" i="32"/>
  <c r="P44" i="32" s="1"/>
  <c r="O43" i="32"/>
  <c r="O44" i="32" s="1"/>
  <c r="N43" i="32"/>
  <c r="N44" i="32" s="1"/>
  <c r="M43" i="32"/>
  <c r="M44" i="32" s="1"/>
  <c r="L43" i="32"/>
  <c r="L44" i="32" s="1"/>
  <c r="K43" i="32"/>
  <c r="K44" i="32" s="1"/>
  <c r="J43" i="32"/>
  <c r="J44" i="32" s="1"/>
  <c r="I43" i="32"/>
  <c r="I44" i="32" s="1"/>
  <c r="H43" i="32"/>
  <c r="H44" i="32" s="1"/>
  <c r="G43" i="32"/>
  <c r="G44" i="32" s="1"/>
  <c r="AL22" i="32"/>
  <c r="AL21" i="32"/>
  <c r="AL20" i="32"/>
  <c r="AL19" i="32"/>
  <c r="AK18" i="32"/>
  <c r="AJ18" i="32"/>
  <c r="AI18" i="32"/>
  <c r="AH18" i="32"/>
  <c r="AG18" i="32"/>
  <c r="AF18" i="32"/>
  <c r="AE18" i="32"/>
  <c r="AD18" i="32"/>
  <c r="AC18" i="32"/>
  <c r="AB18" i="32"/>
  <c r="AA18" i="32"/>
  <c r="Z18" i="32"/>
  <c r="Y18" i="32"/>
  <c r="X18" i="32"/>
  <c r="W18" i="32"/>
  <c r="V18" i="32"/>
  <c r="U18" i="32"/>
  <c r="T18" i="32"/>
  <c r="S18" i="32"/>
  <c r="R18" i="32"/>
  <c r="Q18" i="32"/>
  <c r="P18" i="32"/>
  <c r="O18" i="32"/>
  <c r="N18" i="32"/>
  <c r="M18" i="32"/>
  <c r="L18" i="32"/>
  <c r="K18" i="32"/>
  <c r="J18" i="32"/>
  <c r="I18" i="32"/>
  <c r="H18" i="32"/>
  <c r="G18" i="32"/>
  <c r="AL17" i="32"/>
  <c r="AL16" i="32"/>
  <c r="AL15" i="32"/>
  <c r="AL14" i="32"/>
  <c r="AK13" i="32"/>
  <c r="AJ13" i="32"/>
  <c r="AI13" i="32"/>
  <c r="AH13" i="32"/>
  <c r="AG13" i="32"/>
  <c r="AF13" i="32"/>
  <c r="AE13" i="32"/>
  <c r="AD13" i="32"/>
  <c r="AC13" i="32"/>
  <c r="AB13" i="32"/>
  <c r="AA13" i="32"/>
  <c r="Z13" i="32"/>
  <c r="Y13" i="32"/>
  <c r="X13" i="32"/>
  <c r="W13" i="32"/>
  <c r="V13" i="32"/>
  <c r="U13" i="32"/>
  <c r="T13" i="32"/>
  <c r="S13" i="32"/>
  <c r="R13" i="32"/>
  <c r="Q13" i="32"/>
  <c r="P13" i="32"/>
  <c r="O13" i="32"/>
  <c r="N13" i="32"/>
  <c r="M13" i="32"/>
  <c r="L13" i="32"/>
  <c r="K13" i="32"/>
  <c r="J13" i="32"/>
  <c r="I13" i="32"/>
  <c r="H13" i="32"/>
  <c r="G13" i="32"/>
  <c r="AL12" i="32"/>
  <c r="AL11" i="32"/>
  <c r="AL10" i="32"/>
  <c r="AL9" i="32"/>
  <c r="AL43" i="32" s="1"/>
  <c r="AL44" i="32" s="1"/>
  <c r="AK8" i="32"/>
  <c r="AK47" i="32" s="1"/>
  <c r="AJ8" i="32"/>
  <c r="AJ47" i="32" s="1"/>
  <c r="AI8" i="32"/>
  <c r="AI47" i="32" s="1"/>
  <c r="AH8" i="32"/>
  <c r="AH47" i="32" s="1"/>
  <c r="AG8" i="32"/>
  <c r="AG47" i="32" s="1"/>
  <c r="AF8" i="32"/>
  <c r="AF47" i="32" s="1"/>
  <c r="AE8" i="32"/>
  <c r="AE47" i="32" s="1"/>
  <c r="AD8" i="32"/>
  <c r="AD47" i="32" s="1"/>
  <c r="AC8" i="32"/>
  <c r="AC47" i="32" s="1"/>
  <c r="AB8" i="32"/>
  <c r="AB47" i="32" s="1"/>
  <c r="AA8" i="32"/>
  <c r="AA47" i="32" s="1"/>
  <c r="Z8" i="32"/>
  <c r="Z47" i="32" s="1"/>
  <c r="Y8" i="32"/>
  <c r="Y47" i="32" s="1"/>
  <c r="X8" i="32"/>
  <c r="X47" i="32" s="1"/>
  <c r="W8" i="32"/>
  <c r="W47" i="32" s="1"/>
  <c r="V8" i="32"/>
  <c r="V47" i="32" s="1"/>
  <c r="U8" i="32"/>
  <c r="U47" i="32" s="1"/>
  <c r="T8" i="32"/>
  <c r="T47" i="32" s="1"/>
  <c r="S8" i="32"/>
  <c r="S47" i="32" s="1"/>
  <c r="R8" i="32"/>
  <c r="R47" i="32" s="1"/>
  <c r="Q8" i="32"/>
  <c r="Q47" i="32" s="1"/>
  <c r="P8" i="32"/>
  <c r="P47" i="32" s="1"/>
  <c r="O8" i="32"/>
  <c r="O47" i="32" s="1"/>
  <c r="N8" i="32"/>
  <c r="N47" i="32" s="1"/>
  <c r="M8" i="32"/>
  <c r="M47" i="32" s="1"/>
  <c r="L8" i="32"/>
  <c r="L47" i="32" s="1"/>
  <c r="K8" i="32"/>
  <c r="K47" i="32" s="1"/>
  <c r="J8" i="32"/>
  <c r="J47" i="32" s="1"/>
  <c r="I8" i="32"/>
  <c r="I47" i="32" s="1"/>
  <c r="H8" i="32"/>
  <c r="H47" i="32" s="1"/>
  <c r="G8" i="32"/>
  <c r="AL7" i="32"/>
  <c r="AD3" i="32"/>
  <c r="AJ2" i="32"/>
  <c r="AO2" i="32" s="1"/>
  <c r="V1" i="32"/>
  <c r="AL13" i="33" l="1"/>
  <c r="AL18" i="32"/>
  <c r="AL18" i="33"/>
  <c r="AL13" i="32"/>
  <c r="AL8" i="32"/>
  <c r="AL47" i="32" s="1"/>
  <c r="AL48" i="32" s="1"/>
  <c r="AL8" i="33"/>
  <c r="AL47" i="33" s="1"/>
  <c r="AL48" i="33" s="1"/>
  <c r="AO3" i="32"/>
  <c r="AO3" i="33"/>
  <c r="K48" i="33"/>
  <c r="S48" i="33"/>
  <c r="AI48" i="33"/>
  <c r="H48" i="33"/>
  <c r="P48" i="33"/>
  <c r="X48" i="33"/>
  <c r="AB48" i="33"/>
  <c r="AJ48" i="33"/>
  <c r="I48" i="33"/>
  <c r="M48" i="33"/>
  <c r="Q48" i="33"/>
  <c r="U48" i="33"/>
  <c r="Y48" i="33"/>
  <c r="AC48" i="33"/>
  <c r="AG48" i="33"/>
  <c r="AK48" i="33"/>
  <c r="O48" i="33"/>
  <c r="W48" i="33"/>
  <c r="AA48" i="33"/>
  <c r="AE48" i="33"/>
  <c r="L48" i="33"/>
  <c r="T48" i="33"/>
  <c r="AF48" i="33"/>
  <c r="J48" i="33"/>
  <c r="N48" i="33"/>
  <c r="R48" i="33"/>
  <c r="V48" i="33"/>
  <c r="Z48" i="33"/>
  <c r="AD48" i="33"/>
  <c r="AH48" i="33"/>
  <c r="G47" i="33"/>
  <c r="G48" i="33" s="1"/>
  <c r="C6" i="33"/>
  <c r="O48" i="32"/>
  <c r="W48" i="32"/>
  <c r="AA48" i="32"/>
  <c r="AI48" i="32"/>
  <c r="H48" i="32"/>
  <c r="L48" i="32"/>
  <c r="P48" i="32"/>
  <c r="T48" i="32"/>
  <c r="X48" i="32"/>
  <c r="AB48" i="32"/>
  <c r="AF48" i="32"/>
  <c r="AJ48" i="32"/>
  <c r="I48" i="32"/>
  <c r="M48" i="32"/>
  <c r="Q48" i="32"/>
  <c r="U48" i="32"/>
  <c r="Y48" i="32"/>
  <c r="AC48" i="32"/>
  <c r="AG48" i="32"/>
  <c r="AK48" i="32"/>
  <c r="K48" i="32"/>
  <c r="S48" i="32"/>
  <c r="AE48" i="32"/>
  <c r="J48" i="32"/>
  <c r="N48" i="32"/>
  <c r="R48" i="32"/>
  <c r="V48" i="32"/>
  <c r="Z48" i="32"/>
  <c r="AD48" i="32"/>
  <c r="AH48" i="32"/>
  <c r="C6" i="32"/>
  <c r="G47" i="32"/>
  <c r="G48" i="32" s="1"/>
  <c r="AK18" i="26" l="1"/>
  <c r="AJ18" i="26"/>
  <c r="AI18" i="26"/>
  <c r="AK13" i="26"/>
  <c r="AJ13" i="26"/>
  <c r="AI13" i="26"/>
  <c r="AK8" i="26"/>
  <c r="AJ8" i="26"/>
  <c r="AI8" i="26"/>
  <c r="AK18" i="25"/>
  <c r="AJ18" i="25"/>
  <c r="AI18" i="25"/>
  <c r="AK13" i="25"/>
  <c r="AJ13" i="25"/>
  <c r="AI13" i="25"/>
  <c r="AK8" i="25"/>
  <c r="AJ8" i="25"/>
  <c r="AI8" i="25"/>
  <c r="AK18" i="24"/>
  <c r="AJ18" i="24"/>
  <c r="AI18" i="24"/>
  <c r="AK13" i="24"/>
  <c r="AJ13" i="24"/>
  <c r="AI13" i="24"/>
  <c r="AK8" i="24"/>
  <c r="AJ8" i="24"/>
  <c r="AI8" i="24"/>
  <c r="AK18" i="23"/>
  <c r="AJ18" i="23"/>
  <c r="AI18" i="23"/>
  <c r="AK13" i="23"/>
  <c r="AJ13" i="23"/>
  <c r="AI13" i="23"/>
  <c r="AK8" i="23"/>
  <c r="AJ8" i="23"/>
  <c r="AI8" i="23"/>
  <c r="AK18" i="22"/>
  <c r="AJ18" i="22"/>
  <c r="AI18" i="22"/>
  <c r="AK13" i="22"/>
  <c r="AJ13" i="22"/>
  <c r="AI13" i="22"/>
  <c r="AK8" i="22"/>
  <c r="AJ8" i="22"/>
  <c r="AI8" i="22"/>
  <c r="AC36" i="30" l="1"/>
  <c r="AC33" i="30"/>
  <c r="AK28" i="30"/>
  <c r="AJ28" i="30"/>
  <c r="AI28" i="30"/>
  <c r="AH28" i="30"/>
  <c r="AG28" i="30"/>
  <c r="AF28" i="30"/>
  <c r="AE28" i="30"/>
  <c r="AD28" i="30"/>
  <c r="AC28" i="30"/>
  <c r="AB28" i="30"/>
  <c r="AA28" i="30"/>
  <c r="Z28" i="30"/>
  <c r="Y28" i="30"/>
  <c r="X28" i="30"/>
  <c r="W28" i="30"/>
  <c r="V28" i="30"/>
  <c r="U28" i="30"/>
  <c r="T28" i="30"/>
  <c r="S28" i="30"/>
  <c r="R28" i="30"/>
  <c r="Q28" i="30"/>
  <c r="P28" i="30"/>
  <c r="O28" i="30"/>
  <c r="N28" i="30"/>
  <c r="M28" i="30"/>
  <c r="B1" i="30"/>
  <c r="AC33" i="13"/>
  <c r="AC36" i="13"/>
  <c r="AL19" i="30" l="1"/>
  <c r="AL15" i="30"/>
  <c r="K28" i="30"/>
  <c r="I28" i="30"/>
  <c r="AL21" i="30"/>
  <c r="AL18" i="30"/>
  <c r="AL20" i="30"/>
  <c r="AL14" i="30"/>
  <c r="AL16" i="30"/>
  <c r="H28" i="30"/>
  <c r="L28" i="30"/>
  <c r="AL10" i="30"/>
  <c r="J28" i="30"/>
  <c r="AL9" i="30"/>
  <c r="AL11" i="30"/>
  <c r="AL17" i="30"/>
  <c r="G28" i="30"/>
  <c r="AL6" i="30"/>
  <c r="AL8" i="30"/>
  <c r="AL13" i="30"/>
  <c r="AL12" i="30" l="1"/>
  <c r="AL7" i="30"/>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AL49" i="28"/>
  <c r="AK49" i="28"/>
  <c r="AK51" i="28" s="1"/>
  <c r="AJ49" i="28"/>
  <c r="AJ51" i="28" s="1"/>
  <c r="AI49" i="28"/>
  <c r="AI51" i="28" s="1"/>
  <c r="AH49" i="28"/>
  <c r="AH51" i="28" s="1"/>
  <c r="AG49" i="28"/>
  <c r="AG51" i="28" s="1"/>
  <c r="AF49" i="28"/>
  <c r="AF51" i="28" s="1"/>
  <c r="AE49" i="28"/>
  <c r="AE51" i="28" s="1"/>
  <c r="AD49" i="28"/>
  <c r="AD51" i="28" s="1"/>
  <c r="AC49" i="28"/>
  <c r="AC51" i="28" s="1"/>
  <c r="AB49" i="28"/>
  <c r="AB51" i="28" s="1"/>
  <c r="AA49" i="28"/>
  <c r="AA51" i="28" s="1"/>
  <c r="Z49" i="28"/>
  <c r="Z51" i="28" s="1"/>
  <c r="Y49" i="28"/>
  <c r="Y51" i="28" s="1"/>
  <c r="X49" i="28"/>
  <c r="X51" i="28" s="1"/>
  <c r="W49" i="28"/>
  <c r="W51" i="28" s="1"/>
  <c r="V49" i="28"/>
  <c r="V51" i="28" s="1"/>
  <c r="U49" i="28"/>
  <c r="U51" i="28" s="1"/>
  <c r="T49" i="28"/>
  <c r="T51" i="28" s="1"/>
  <c r="S49" i="28"/>
  <c r="S51" i="28" s="1"/>
  <c r="R49" i="28"/>
  <c r="R51" i="28" s="1"/>
  <c r="Q49" i="28"/>
  <c r="Q51" i="28" s="1"/>
  <c r="P49" i="28"/>
  <c r="P51" i="28" s="1"/>
  <c r="O49" i="28"/>
  <c r="N49" i="28"/>
  <c r="N51" i="28" s="1"/>
  <c r="M49" i="28"/>
  <c r="L49" i="28"/>
  <c r="L51" i="28" s="1"/>
  <c r="K49" i="28"/>
  <c r="K51" i="28" s="1"/>
  <c r="J49" i="28"/>
  <c r="J51" i="28" s="1"/>
  <c r="I49" i="28"/>
  <c r="I51" i="28" s="1"/>
  <c r="H49" i="28"/>
  <c r="H51" i="28" s="1"/>
  <c r="G49" i="28"/>
  <c r="G51" i="28" s="1"/>
  <c r="AL22" i="28"/>
  <c r="AL21" i="28"/>
  <c r="AL20" i="28"/>
  <c r="AL19" i="28"/>
  <c r="AK18" i="28"/>
  <c r="AJ18" i="28"/>
  <c r="AI18" i="28"/>
  <c r="AH18" i="28"/>
  <c r="AG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AL17" i="28"/>
  <c r="AL16" i="28"/>
  <c r="AL15" i="28"/>
  <c r="AL14" i="28"/>
  <c r="AK13" i="28"/>
  <c r="AK46" i="28" s="1"/>
  <c r="AJ13" i="28"/>
  <c r="AJ46" i="28" s="1"/>
  <c r="AI13" i="28"/>
  <c r="AI46" i="28" s="1"/>
  <c r="AH13" i="28"/>
  <c r="AH46" i="28" s="1"/>
  <c r="AG13" i="28"/>
  <c r="AG46" i="28" s="1"/>
  <c r="AF13" i="28"/>
  <c r="AF46" i="28" s="1"/>
  <c r="AE13" i="28"/>
  <c r="AE46" i="28" s="1"/>
  <c r="AD13" i="28"/>
  <c r="AD46" i="28" s="1"/>
  <c r="AC13" i="28"/>
  <c r="AC46" i="28" s="1"/>
  <c r="AB13" i="28"/>
  <c r="AB46" i="28" s="1"/>
  <c r="AA13" i="28"/>
  <c r="AA46" i="28" s="1"/>
  <c r="Z13" i="28"/>
  <c r="Z46" i="28" s="1"/>
  <c r="Y13" i="28"/>
  <c r="Y46" i="28" s="1"/>
  <c r="X13" i="28"/>
  <c r="X46" i="28" s="1"/>
  <c r="W13" i="28"/>
  <c r="W46" i="28" s="1"/>
  <c r="V13" i="28"/>
  <c r="V46" i="28" s="1"/>
  <c r="U13" i="28"/>
  <c r="U46" i="28" s="1"/>
  <c r="T13" i="28"/>
  <c r="T46" i="28" s="1"/>
  <c r="S13" i="28"/>
  <c r="S46" i="28" s="1"/>
  <c r="R13" i="28"/>
  <c r="R46" i="28" s="1"/>
  <c r="Q13" i="28"/>
  <c r="Q46" i="28" s="1"/>
  <c r="P13" i="28"/>
  <c r="P46" i="28" s="1"/>
  <c r="O13" i="28"/>
  <c r="O46" i="28" s="1"/>
  <c r="N13" i="28"/>
  <c r="N46" i="28" s="1"/>
  <c r="M13" i="28"/>
  <c r="M46" i="28" s="1"/>
  <c r="L13" i="28"/>
  <c r="L46" i="28" s="1"/>
  <c r="K13" i="28"/>
  <c r="K46" i="28" s="1"/>
  <c r="J13" i="28"/>
  <c r="J46" i="28" s="1"/>
  <c r="I13" i="28"/>
  <c r="I46" i="28" s="1"/>
  <c r="H13" i="28"/>
  <c r="H46" i="28" s="1"/>
  <c r="G13" i="28"/>
  <c r="AL12" i="28"/>
  <c r="AL11" i="28"/>
  <c r="AL10" i="28"/>
  <c r="AL9" i="28"/>
  <c r="AK8" i="28"/>
  <c r="AK45" i="28" s="1"/>
  <c r="AJ8" i="28"/>
  <c r="AJ45" i="28" s="1"/>
  <c r="AJ47" i="28" s="1"/>
  <c r="AI8" i="28"/>
  <c r="AI45" i="28" s="1"/>
  <c r="AH8" i="28"/>
  <c r="AH45" i="28" s="1"/>
  <c r="AG8" i="28"/>
  <c r="AG45" i="28" s="1"/>
  <c r="AF8" i="28"/>
  <c r="AF45" i="28" s="1"/>
  <c r="AF47" i="28" s="1"/>
  <c r="AE8" i="28"/>
  <c r="AE45" i="28" s="1"/>
  <c r="AE47" i="28" s="1"/>
  <c r="AD8" i="28"/>
  <c r="AD45" i="28" s="1"/>
  <c r="AC8" i="28"/>
  <c r="AC45" i="28" s="1"/>
  <c r="AB8" i="28"/>
  <c r="AB45" i="28" s="1"/>
  <c r="AB47" i="28" s="1"/>
  <c r="AA8" i="28"/>
  <c r="AA45" i="28" s="1"/>
  <c r="AA47" i="28" s="1"/>
  <c r="Z8" i="28"/>
  <c r="Z45" i="28" s="1"/>
  <c r="Y8" i="28"/>
  <c r="Y45" i="28" s="1"/>
  <c r="X8" i="28"/>
  <c r="X45" i="28" s="1"/>
  <c r="X47" i="28" s="1"/>
  <c r="W8" i="28"/>
  <c r="W45" i="28" s="1"/>
  <c r="W47" i="28" s="1"/>
  <c r="V8" i="28"/>
  <c r="V45" i="28" s="1"/>
  <c r="U8" i="28"/>
  <c r="U45" i="28" s="1"/>
  <c r="T8" i="28"/>
  <c r="T45" i="28" s="1"/>
  <c r="S8" i="28"/>
  <c r="S45" i="28" s="1"/>
  <c r="S47" i="28" s="1"/>
  <c r="R8" i="28"/>
  <c r="R45" i="28" s="1"/>
  <c r="Q8" i="28"/>
  <c r="Q45" i="28" s="1"/>
  <c r="P8" i="28"/>
  <c r="P45" i="28" s="1"/>
  <c r="O8" i="28"/>
  <c r="O45" i="28" s="1"/>
  <c r="N8" i="28"/>
  <c r="N45" i="28" s="1"/>
  <c r="M8" i="28"/>
  <c r="M45" i="28" s="1"/>
  <c r="L8" i="28"/>
  <c r="L45" i="28" s="1"/>
  <c r="L47" i="28" s="1"/>
  <c r="K8" i="28"/>
  <c r="K45" i="28" s="1"/>
  <c r="K47" i="28" s="1"/>
  <c r="J8" i="28"/>
  <c r="J45" i="28" s="1"/>
  <c r="I8" i="28"/>
  <c r="I45" i="28" s="1"/>
  <c r="H8" i="28"/>
  <c r="H45" i="28" s="1"/>
  <c r="H47" i="28" s="1"/>
  <c r="G8" i="28"/>
  <c r="AL7" i="28"/>
  <c r="C6" i="28"/>
  <c r="AO3" i="28"/>
  <c r="AO2" i="28"/>
  <c r="AI47" i="28" l="1"/>
  <c r="T47" i="28"/>
  <c r="O51" i="28"/>
  <c r="M51" i="28"/>
  <c r="AL51" i="28"/>
  <c r="AL13" i="28"/>
  <c r="AL46" i="28" s="1"/>
  <c r="AL18" i="28"/>
  <c r="P47" i="28"/>
  <c r="O47" i="28"/>
  <c r="AL8" i="28"/>
  <c r="AL45" i="28" s="1"/>
  <c r="M47" i="28"/>
  <c r="U47" i="28"/>
  <c r="AC47" i="28"/>
  <c r="AK47" i="28"/>
  <c r="J47" i="28"/>
  <c r="N47" i="28"/>
  <c r="R47" i="28"/>
  <c r="V47" i="28"/>
  <c r="Z47" i="28"/>
  <c r="AD47" i="28"/>
  <c r="AH47" i="28"/>
  <c r="I47" i="28"/>
  <c r="Q47" i="28"/>
  <c r="Y47" i="28"/>
  <c r="AG47" i="28"/>
  <c r="G45" i="28"/>
  <c r="G46" i="28"/>
  <c r="G13" i="23"/>
  <c r="AL47" i="28" l="1"/>
  <c r="G47" i="28"/>
  <c r="AH8" i="26"/>
  <c r="AG8" i="26"/>
  <c r="AF8" i="26"/>
  <c r="AE8" i="26"/>
  <c r="AD8" i="26"/>
  <c r="AC8" i="26"/>
  <c r="AB8" i="26"/>
  <c r="AA8" i="26"/>
  <c r="Z8" i="26"/>
  <c r="Y8" i="26"/>
  <c r="X8" i="26"/>
  <c r="W8" i="26"/>
  <c r="V8" i="26"/>
  <c r="U8" i="26"/>
  <c r="T8" i="26"/>
  <c r="S8" i="26"/>
  <c r="R8" i="26"/>
  <c r="Q8" i="26"/>
  <c r="P8" i="26"/>
  <c r="O8" i="26"/>
  <c r="N8" i="26"/>
  <c r="M8" i="26"/>
  <c r="L8" i="26"/>
  <c r="K8" i="26"/>
  <c r="J8" i="26"/>
  <c r="I8" i="26"/>
  <c r="H8" i="26"/>
  <c r="G8" i="26"/>
  <c r="AH8" i="25"/>
  <c r="AG8" i="25"/>
  <c r="AF8" i="25"/>
  <c r="AE8" i="25"/>
  <c r="AD8" i="25"/>
  <c r="AC8" i="25"/>
  <c r="AB8" i="25"/>
  <c r="AA8" i="25"/>
  <c r="Z8" i="25"/>
  <c r="Y8" i="25"/>
  <c r="X8" i="25"/>
  <c r="W8" i="25"/>
  <c r="V8" i="25"/>
  <c r="U8" i="25"/>
  <c r="T8" i="25"/>
  <c r="S8" i="25"/>
  <c r="R8" i="25"/>
  <c r="Q8" i="25"/>
  <c r="P8" i="25"/>
  <c r="O8" i="25"/>
  <c r="N8" i="25"/>
  <c r="M8" i="25"/>
  <c r="L8" i="25"/>
  <c r="K8" i="25"/>
  <c r="J8" i="25"/>
  <c r="I8" i="25"/>
  <c r="H8" i="25"/>
  <c r="G8" i="25"/>
  <c r="AH8" i="24"/>
  <c r="AG8" i="24"/>
  <c r="AF8" i="24"/>
  <c r="AE8" i="24"/>
  <c r="AD8" i="24"/>
  <c r="AC8" i="24"/>
  <c r="AB8" i="24"/>
  <c r="AA8" i="24"/>
  <c r="Z8" i="24"/>
  <c r="Y8" i="24"/>
  <c r="X8" i="24"/>
  <c r="W8" i="24"/>
  <c r="V8" i="24"/>
  <c r="U8" i="24"/>
  <c r="T8" i="24"/>
  <c r="S8" i="24"/>
  <c r="R8" i="24"/>
  <c r="Q8" i="24"/>
  <c r="P8" i="24"/>
  <c r="O8" i="24"/>
  <c r="N8" i="24"/>
  <c r="M8" i="24"/>
  <c r="L8" i="24"/>
  <c r="K8" i="24"/>
  <c r="J8" i="24"/>
  <c r="I8" i="24"/>
  <c r="H8" i="24"/>
  <c r="G8" i="24"/>
  <c r="AH8" i="23"/>
  <c r="AG8" i="23"/>
  <c r="AF8" i="23"/>
  <c r="AE8" i="23"/>
  <c r="AD8" i="23"/>
  <c r="AC8" i="23"/>
  <c r="AB8" i="23"/>
  <c r="AA8" i="23"/>
  <c r="Z8" i="23"/>
  <c r="Y8" i="23"/>
  <c r="X8" i="23"/>
  <c r="W8" i="23"/>
  <c r="V8" i="23"/>
  <c r="U8" i="23"/>
  <c r="T8" i="23"/>
  <c r="S8" i="23"/>
  <c r="R8" i="23"/>
  <c r="Q8" i="23"/>
  <c r="P8" i="23"/>
  <c r="O8" i="23"/>
  <c r="N8" i="23"/>
  <c r="M8" i="23"/>
  <c r="L8" i="23"/>
  <c r="K8" i="23"/>
  <c r="J8" i="23"/>
  <c r="I8" i="23"/>
  <c r="H8" i="23"/>
  <c r="G8" i="23"/>
  <c r="AH8" i="22"/>
  <c r="AG8" i="22"/>
  <c r="AF8" i="22"/>
  <c r="AE8" i="22"/>
  <c r="AD8" i="22"/>
  <c r="AC8" i="22"/>
  <c r="AB8" i="22"/>
  <c r="AA8" i="22"/>
  <c r="Z8" i="22"/>
  <c r="Y8" i="22"/>
  <c r="X8" i="22"/>
  <c r="W8" i="22"/>
  <c r="V8" i="22"/>
  <c r="U8" i="22"/>
  <c r="T8" i="22"/>
  <c r="S8" i="22"/>
  <c r="R8" i="22"/>
  <c r="Q8" i="22"/>
  <c r="P8" i="22"/>
  <c r="O8" i="22"/>
  <c r="N8" i="22"/>
  <c r="M8" i="22"/>
  <c r="L8" i="22"/>
  <c r="K8" i="22"/>
  <c r="J8" i="22"/>
  <c r="I8" i="22"/>
  <c r="H8" i="22"/>
  <c r="G8" i="22"/>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G8" i="7"/>
  <c r="AJ7" i="13" l="1"/>
  <c r="T7" i="13"/>
  <c r="M28" i="13"/>
  <c r="AE7" i="13"/>
  <c r="S28" i="13"/>
  <c r="V7" i="13"/>
  <c r="AA28" i="13"/>
  <c r="O7" i="13"/>
  <c r="AK28" i="13"/>
  <c r="Q28" i="13"/>
  <c r="I28" i="13"/>
  <c r="AG28" i="13"/>
  <c r="Y28" i="13"/>
  <c r="AI28" i="13"/>
  <c r="W7" i="13"/>
  <c r="K28" i="13"/>
  <c r="AH7" i="13"/>
  <c r="AJ28" i="13"/>
  <c r="X7" i="13"/>
  <c r="T28" i="13"/>
  <c r="L7" i="13"/>
  <c r="H7" i="13"/>
  <c r="R7" i="13"/>
  <c r="J7" i="13"/>
  <c r="AF28" i="13"/>
  <c r="AC28" i="13"/>
  <c r="AB28" i="13"/>
  <c r="U28" i="13"/>
  <c r="P28" i="13"/>
  <c r="J28" i="13"/>
  <c r="AH28" i="13"/>
  <c r="V28" i="13"/>
  <c r="R28" i="13"/>
  <c r="H28" i="13"/>
  <c r="AF7" i="13"/>
  <c r="P7" i="13"/>
  <c r="AK7" i="13"/>
  <c r="AG7" i="13"/>
  <c r="AC7" i="13"/>
  <c r="Y7" i="13"/>
  <c r="U7" i="13"/>
  <c r="Q7" i="13"/>
  <c r="M7" i="13"/>
  <c r="I7" i="13"/>
  <c r="X28" i="13"/>
  <c r="L28" i="13"/>
  <c r="G28" i="13"/>
  <c r="AD28" i="13"/>
  <c r="Z7" i="13"/>
  <c r="N28" i="13"/>
  <c r="AB7" i="13"/>
  <c r="AD7" i="13"/>
  <c r="N7" i="13"/>
  <c r="Z28" i="13"/>
  <c r="AI7" i="13"/>
  <c r="AA7" i="13"/>
  <c r="S7" i="13"/>
  <c r="K7" i="13"/>
  <c r="AE28" i="13"/>
  <c r="W28" i="13"/>
  <c r="O28" i="13"/>
  <c r="G7" i="13"/>
  <c r="AL21" i="13"/>
  <c r="AJ17" i="13"/>
  <c r="AF17" i="13"/>
  <c r="X17" i="13"/>
  <c r="T17" i="13"/>
  <c r="P17" i="13"/>
  <c r="H17" i="13"/>
  <c r="AB17" i="13"/>
  <c r="L17" i="13"/>
  <c r="AL22" i="26"/>
  <c r="AL21" i="26"/>
  <c r="AL20" i="26"/>
  <c r="AL19"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AL22" i="25"/>
  <c r="AL21" i="25"/>
  <c r="AL20" i="25"/>
  <c r="AL19" i="25"/>
  <c r="AH18" i="25"/>
  <c r="AG18" i="25"/>
  <c r="AF18" i="25"/>
  <c r="AE18" i="25"/>
  <c r="AD18" i="25"/>
  <c r="AC18" i="25"/>
  <c r="AB18" i="25"/>
  <c r="AA18" i="25"/>
  <c r="Z18" i="25"/>
  <c r="Y18" i="25"/>
  <c r="X18" i="25"/>
  <c r="W18" i="25"/>
  <c r="V18" i="25"/>
  <c r="U18" i="25"/>
  <c r="T18" i="25"/>
  <c r="S18" i="25"/>
  <c r="R18" i="25"/>
  <c r="Q18" i="25"/>
  <c r="P18" i="25"/>
  <c r="O18" i="25"/>
  <c r="N18" i="25"/>
  <c r="M18" i="25"/>
  <c r="L18" i="25"/>
  <c r="K18" i="25"/>
  <c r="J18" i="25"/>
  <c r="I18" i="25"/>
  <c r="H18" i="25"/>
  <c r="G18" i="25"/>
  <c r="AL22" i="24"/>
  <c r="AL21" i="24"/>
  <c r="AL20" i="24"/>
  <c r="AL19" i="24"/>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AL22" i="23"/>
  <c r="AL21" i="23"/>
  <c r="AL20" i="23"/>
  <c r="AL19"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AL22" i="22"/>
  <c r="AL21" i="22"/>
  <c r="AL20" i="22"/>
  <c r="AL19" i="22"/>
  <c r="AH18" i="22"/>
  <c r="AG18" i="22"/>
  <c r="AF18" i="22"/>
  <c r="AE18" i="22"/>
  <c r="AD18" i="22"/>
  <c r="AC18" i="22"/>
  <c r="AB18" i="22"/>
  <c r="AA18" i="22"/>
  <c r="Z18" i="22"/>
  <c r="Y18" i="22"/>
  <c r="X18" i="22"/>
  <c r="W18" i="22"/>
  <c r="V18" i="22"/>
  <c r="U18" i="22"/>
  <c r="T18" i="22"/>
  <c r="S18" i="22"/>
  <c r="R18" i="22"/>
  <c r="Q18" i="22"/>
  <c r="O18" i="22"/>
  <c r="N18" i="22"/>
  <c r="M18" i="22"/>
  <c r="L18" i="22"/>
  <c r="K18" i="22"/>
  <c r="J18" i="22"/>
  <c r="I18" i="22"/>
  <c r="H18" i="22"/>
  <c r="G18" i="22"/>
  <c r="AL22" i="7"/>
  <c r="AL21" i="7"/>
  <c r="AL20" i="7"/>
  <c r="AL19"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J17" i="13" l="1"/>
  <c r="N17" i="13"/>
  <c r="R17" i="13"/>
  <c r="V17" i="13"/>
  <c r="Z17" i="13"/>
  <c r="AD17" i="13"/>
  <c r="AH17" i="13"/>
  <c r="AL20" i="13"/>
  <c r="AL18" i="13"/>
  <c r="K17" i="13"/>
  <c r="O17" i="13"/>
  <c r="S17" i="13"/>
  <c r="W17" i="13"/>
  <c r="AA17" i="13"/>
  <c r="AE17" i="13"/>
  <c r="AI17" i="13"/>
  <c r="I17" i="13"/>
  <c r="M17" i="13"/>
  <c r="Q17" i="13"/>
  <c r="U17" i="13"/>
  <c r="Y17" i="13"/>
  <c r="AC17" i="13"/>
  <c r="AG17" i="13"/>
  <c r="AK17" i="13"/>
  <c r="AL18" i="25"/>
  <c r="AL18" i="7"/>
  <c r="AL18" i="24"/>
  <c r="AL18" i="23"/>
  <c r="AL18" i="26"/>
  <c r="AL18" i="22"/>
  <c r="AL19" i="13"/>
  <c r="G17" i="13"/>
  <c r="AL17" i="13" l="1"/>
  <c r="AD3" i="26" l="1"/>
  <c r="AD3" i="25"/>
  <c r="AD3" i="24"/>
  <c r="AD3" i="23"/>
  <c r="AD3" i="22"/>
  <c r="AL8" i="13" l="1"/>
  <c r="AL9" i="13"/>
  <c r="G12" i="13"/>
  <c r="AL7" i="13"/>
  <c r="AL14" i="13"/>
  <c r="AL15" i="13"/>
  <c r="AL16" i="13"/>
  <c r="AJ12" i="13"/>
  <c r="AF12" i="13"/>
  <c r="AB12" i="13"/>
  <c r="X12" i="13"/>
  <c r="T12" i="13"/>
  <c r="P12" i="13"/>
  <c r="L12" i="13"/>
  <c r="H12" i="13"/>
  <c r="AL11" i="13"/>
  <c r="AH12" i="13"/>
  <c r="AD12" i="13"/>
  <c r="Z12" i="13"/>
  <c r="V12" i="13"/>
  <c r="N12" i="13"/>
  <c r="J12" i="13"/>
  <c r="AL10" i="13"/>
  <c r="AL13" i="13"/>
  <c r="AI12" i="13"/>
  <c r="AE12" i="13"/>
  <c r="AA12" i="13"/>
  <c r="W12" i="13"/>
  <c r="S12" i="13"/>
  <c r="O12" i="13"/>
  <c r="K12" i="13"/>
  <c r="AK12" i="13"/>
  <c r="AG12" i="13"/>
  <c r="AC12" i="13"/>
  <c r="Y12" i="13"/>
  <c r="U12" i="13"/>
  <c r="Q12" i="13"/>
  <c r="M12" i="13"/>
  <c r="I12" i="13"/>
  <c r="R12" i="13"/>
  <c r="AL17" i="26"/>
  <c r="AL16" i="26"/>
  <c r="AL15" i="26"/>
  <c r="AL14"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AL12" i="26"/>
  <c r="AL11" i="26"/>
  <c r="AL10" i="26"/>
  <c r="AL9" i="26"/>
  <c r="AL8" i="26"/>
  <c r="AL17" i="25"/>
  <c r="AL16" i="25"/>
  <c r="AL15" i="25"/>
  <c r="AL14"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AL12" i="25"/>
  <c r="AL11" i="25"/>
  <c r="AL10" i="25"/>
  <c r="AL9" i="25"/>
  <c r="AL8" i="25"/>
  <c r="AL17" i="24"/>
  <c r="AL16" i="24"/>
  <c r="AL15" i="24"/>
  <c r="AL14"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L12" i="24"/>
  <c r="AL11" i="24"/>
  <c r="AL10" i="24"/>
  <c r="AL9" i="24"/>
  <c r="AL8" i="24"/>
  <c r="AL17" i="23"/>
  <c r="AL16" i="23"/>
  <c r="AL15" i="23"/>
  <c r="AL14"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AL12" i="23"/>
  <c r="AL11" i="23"/>
  <c r="AL10" i="23"/>
  <c r="AL9" i="23"/>
  <c r="AL8" i="23"/>
  <c r="AL7" i="24" l="1"/>
  <c r="AL7" i="23"/>
  <c r="AL7" i="26"/>
  <c r="AL7" i="25"/>
  <c r="AL13" i="25"/>
  <c r="AL12" i="13"/>
  <c r="AL13" i="23"/>
  <c r="AL13" i="24"/>
  <c r="AL13" i="26"/>
  <c r="AL17" i="22"/>
  <c r="AL16" i="22"/>
  <c r="AL15" i="22"/>
  <c r="AL14" i="22"/>
  <c r="AH13" i="22"/>
  <c r="AG13" i="22"/>
  <c r="AF13" i="22"/>
  <c r="AE13" i="22"/>
  <c r="AD13" i="22"/>
  <c r="AC13" i="22"/>
  <c r="AB13" i="22"/>
  <c r="AA13" i="22"/>
  <c r="Z13" i="22"/>
  <c r="Y13" i="22"/>
  <c r="X13" i="22"/>
  <c r="W13" i="22"/>
  <c r="V13" i="22"/>
  <c r="U13" i="22"/>
  <c r="T13" i="22"/>
  <c r="S13" i="22"/>
  <c r="R13" i="22"/>
  <c r="Q13" i="22"/>
  <c r="O13" i="22"/>
  <c r="N13" i="22"/>
  <c r="M13" i="22"/>
  <c r="L13" i="22"/>
  <c r="K13" i="22"/>
  <c r="J13" i="22"/>
  <c r="I13" i="22"/>
  <c r="H13" i="22"/>
  <c r="G13" i="22"/>
  <c r="AL12" i="22"/>
  <c r="AL11" i="22"/>
  <c r="AL10" i="22"/>
  <c r="AL9" i="22"/>
  <c r="AL8" i="22"/>
  <c r="AL12" i="7"/>
  <c r="AL11" i="7"/>
  <c r="AL10" i="7"/>
  <c r="AL9" i="7"/>
  <c r="AL13" i="22" l="1"/>
  <c r="AL7" i="22"/>
  <c r="X10" i="14"/>
  <c r="W13" i="7"/>
  <c r="AJ2" i="22" l="1"/>
  <c r="C6" i="22" s="1"/>
  <c r="AJ2" i="26"/>
  <c r="C6" i="26" s="1"/>
  <c r="AO3" i="22" l="1"/>
  <c r="AO2" i="7"/>
  <c r="AO3" i="7"/>
  <c r="AH13" i="7"/>
  <c r="AO3" i="26"/>
  <c r="AK13" i="7"/>
  <c r="AJ13" i="7"/>
  <c r="AI13" i="7"/>
  <c r="AG13" i="7"/>
  <c r="AF13" i="7"/>
  <c r="AE13" i="7"/>
  <c r="AD13" i="7"/>
  <c r="AC13" i="7"/>
  <c r="AB13" i="7"/>
  <c r="AA13" i="7"/>
  <c r="Z13" i="7"/>
  <c r="Y13" i="7"/>
  <c r="X13" i="7"/>
  <c r="V13" i="7"/>
  <c r="U13" i="7"/>
  <c r="T13" i="7"/>
  <c r="S13" i="7"/>
  <c r="R13" i="7"/>
  <c r="Q13" i="7"/>
  <c r="P13" i="7"/>
  <c r="O13" i="7"/>
  <c r="N13" i="7"/>
  <c r="M13" i="7"/>
  <c r="L13" i="7"/>
  <c r="K13" i="7"/>
  <c r="J13" i="7"/>
  <c r="I13" i="7"/>
  <c r="H13" i="7"/>
  <c r="G13" i="7"/>
  <c r="AO2" i="22" l="1"/>
  <c r="AO2" i="26"/>
  <c r="V1" i="26" l="1"/>
  <c r="AJ2" i="25"/>
  <c r="V1" i="25"/>
  <c r="AJ2" i="24"/>
  <c r="C6" i="24" s="1"/>
  <c r="V1" i="24"/>
  <c r="AJ2" i="23"/>
  <c r="C6" i="23" s="1"/>
  <c r="V1" i="23"/>
  <c r="V1" i="22"/>
  <c r="AO3" i="25" l="1"/>
  <c r="C6" i="25"/>
  <c r="AO2" i="25"/>
  <c r="AO2" i="23"/>
  <c r="AO3" i="23"/>
  <c r="AO2" i="24"/>
  <c r="AO3" i="24"/>
  <c r="AI47" i="26" l="1"/>
  <c r="AE47" i="26"/>
  <c r="AA47" i="26"/>
  <c r="W47" i="26"/>
  <c r="S47" i="26"/>
  <c r="O47" i="26"/>
  <c r="K47" i="26"/>
  <c r="G47" i="26"/>
  <c r="AL46" i="26"/>
  <c r="AK46" i="26"/>
  <c r="AJ46" i="26"/>
  <c r="AI46" i="26"/>
  <c r="AH46" i="26"/>
  <c r="AG46" i="26"/>
  <c r="AF46" i="26"/>
  <c r="AE46" i="26"/>
  <c r="AD46" i="26"/>
  <c r="AC46" i="26"/>
  <c r="AB46" i="26"/>
  <c r="AA46" i="26"/>
  <c r="Z46" i="26"/>
  <c r="Y46" i="26"/>
  <c r="X46" i="26"/>
  <c r="W46" i="26"/>
  <c r="V46" i="26"/>
  <c r="U46" i="26"/>
  <c r="T46" i="26"/>
  <c r="S46" i="26"/>
  <c r="R46" i="26"/>
  <c r="Q46" i="26"/>
  <c r="P46" i="26"/>
  <c r="O46" i="26"/>
  <c r="N46" i="26"/>
  <c r="M46" i="26"/>
  <c r="L46" i="26"/>
  <c r="K46" i="26"/>
  <c r="J46" i="26"/>
  <c r="I46" i="26"/>
  <c r="H46" i="26"/>
  <c r="G46" i="26"/>
  <c r="AI43" i="26"/>
  <c r="AE43" i="26"/>
  <c r="AE44" i="26" s="1"/>
  <c r="AA43" i="26"/>
  <c r="AA44" i="26" s="1"/>
  <c r="W43" i="26"/>
  <c r="W44" i="26" s="1"/>
  <c r="S43" i="26"/>
  <c r="O43" i="26"/>
  <c r="O44" i="26" s="1"/>
  <c r="K43" i="26"/>
  <c r="K44" i="26" s="1"/>
  <c r="G43" i="26"/>
  <c r="G44" i="26" s="1"/>
  <c r="S44" i="26"/>
  <c r="AK47" i="26"/>
  <c r="AJ47" i="26"/>
  <c r="AH47" i="26"/>
  <c r="AG47" i="26"/>
  <c r="AF47" i="26"/>
  <c r="AD47" i="26"/>
  <c r="AC47" i="26"/>
  <c r="AB47" i="26"/>
  <c r="Z47" i="26"/>
  <c r="Y47" i="26"/>
  <c r="X47" i="26"/>
  <c r="V47" i="26"/>
  <c r="U47" i="26"/>
  <c r="T47" i="26"/>
  <c r="R47" i="26"/>
  <c r="Q47" i="26"/>
  <c r="P47" i="26"/>
  <c r="N47" i="26"/>
  <c r="M47" i="26"/>
  <c r="L47" i="26"/>
  <c r="J47" i="26"/>
  <c r="I47" i="26"/>
  <c r="H47" i="26"/>
  <c r="AL43" i="26"/>
  <c r="AI47" i="25"/>
  <c r="AE47" i="25"/>
  <c r="AA47" i="25"/>
  <c r="W47" i="25"/>
  <c r="S47" i="25"/>
  <c r="O47" i="25"/>
  <c r="K47" i="25"/>
  <c r="G47" i="25"/>
  <c r="AL46" i="25"/>
  <c r="AK46" i="25"/>
  <c r="AJ46" i="25"/>
  <c r="AI46" i="25"/>
  <c r="AH46" i="25"/>
  <c r="AG46" i="25"/>
  <c r="AF46" i="25"/>
  <c r="AE46" i="25"/>
  <c r="AD46" i="25"/>
  <c r="AC46" i="25"/>
  <c r="AB46" i="25"/>
  <c r="AA46" i="25"/>
  <c r="Z46" i="25"/>
  <c r="Y46" i="25"/>
  <c r="X46" i="25"/>
  <c r="W46" i="25"/>
  <c r="W48" i="25" s="1"/>
  <c r="V46" i="25"/>
  <c r="U46" i="25"/>
  <c r="T46" i="25"/>
  <c r="S46" i="25"/>
  <c r="R46" i="25"/>
  <c r="Q46" i="25"/>
  <c r="P46" i="25"/>
  <c r="O46" i="25"/>
  <c r="N46" i="25"/>
  <c r="M46" i="25"/>
  <c r="L46" i="25"/>
  <c r="K46" i="25"/>
  <c r="J46" i="25"/>
  <c r="I46" i="25"/>
  <c r="H46" i="25"/>
  <c r="G46" i="25"/>
  <c r="AI43" i="25"/>
  <c r="AI44" i="25" s="1"/>
  <c r="AE43" i="25"/>
  <c r="AA43" i="25"/>
  <c r="AA44" i="25" s="1"/>
  <c r="W43" i="25"/>
  <c r="S43" i="25"/>
  <c r="S44" i="25" s="1"/>
  <c r="O43" i="25"/>
  <c r="K43" i="25"/>
  <c r="K44" i="25" s="1"/>
  <c r="G43" i="25"/>
  <c r="G44" i="25" s="1"/>
  <c r="AK47" i="25"/>
  <c r="AJ47" i="25"/>
  <c r="AH47" i="25"/>
  <c r="AG47" i="25"/>
  <c r="AF47" i="25"/>
  <c r="AD47" i="25"/>
  <c r="AC47" i="25"/>
  <c r="AB47" i="25"/>
  <c r="Z47" i="25"/>
  <c r="Y47" i="25"/>
  <c r="X47" i="25"/>
  <c r="V47" i="25"/>
  <c r="U47" i="25"/>
  <c r="T47" i="25"/>
  <c r="R47" i="25"/>
  <c r="Q47" i="25"/>
  <c r="P47" i="25"/>
  <c r="N47" i="25"/>
  <c r="M47" i="25"/>
  <c r="L47" i="25"/>
  <c r="J47" i="25"/>
  <c r="I47" i="25"/>
  <c r="H47" i="25"/>
  <c r="AL43" i="25"/>
  <c r="AL47" i="25"/>
  <c r="AK47" i="24"/>
  <c r="AJ47" i="24"/>
  <c r="AI47" i="24"/>
  <c r="AH47" i="24"/>
  <c r="AG47" i="24"/>
  <c r="AF47" i="24"/>
  <c r="AE47" i="24"/>
  <c r="AD47" i="24"/>
  <c r="AC47" i="24"/>
  <c r="AB47" i="24"/>
  <c r="AA47" i="24"/>
  <c r="Z47" i="24"/>
  <c r="Y47" i="24"/>
  <c r="W47" i="24"/>
  <c r="V47" i="24"/>
  <c r="U47" i="24"/>
  <c r="T47" i="24"/>
  <c r="S47" i="24"/>
  <c r="R47" i="24"/>
  <c r="Q47" i="24"/>
  <c r="P47" i="24"/>
  <c r="O47" i="24"/>
  <c r="N47" i="24"/>
  <c r="M47" i="24"/>
  <c r="L47" i="24"/>
  <c r="K47" i="24"/>
  <c r="J47" i="24"/>
  <c r="I47" i="24"/>
  <c r="H47" i="24"/>
  <c r="AL46" i="24"/>
  <c r="AK46" i="24"/>
  <c r="AJ46" i="24"/>
  <c r="AI46" i="24"/>
  <c r="AH46" i="24"/>
  <c r="AG46" i="24"/>
  <c r="AF46" i="24"/>
  <c r="AE46" i="24"/>
  <c r="AD46" i="24"/>
  <c r="AC46" i="24"/>
  <c r="AB46" i="24"/>
  <c r="AA46" i="24"/>
  <c r="Z46" i="24"/>
  <c r="Y46" i="24"/>
  <c r="X46" i="24"/>
  <c r="W46" i="24"/>
  <c r="V46" i="24"/>
  <c r="U46" i="24"/>
  <c r="T46" i="24"/>
  <c r="S46" i="24"/>
  <c r="R46" i="24"/>
  <c r="Q46" i="24"/>
  <c r="P46" i="24"/>
  <c r="O46" i="24"/>
  <c r="N46" i="24"/>
  <c r="M46" i="24"/>
  <c r="L46" i="24"/>
  <c r="K46" i="24"/>
  <c r="J46" i="24"/>
  <c r="I46" i="24"/>
  <c r="H46" i="24"/>
  <c r="G46" i="24"/>
  <c r="AK43" i="24"/>
  <c r="AK44" i="24" s="1"/>
  <c r="AJ43" i="24"/>
  <c r="AJ44" i="24" s="1"/>
  <c r="AI43" i="24"/>
  <c r="AH43" i="24"/>
  <c r="AG43" i="24"/>
  <c r="AG44" i="24" s="1"/>
  <c r="AF43" i="24"/>
  <c r="AF44" i="24" s="1"/>
  <c r="AE43" i="24"/>
  <c r="AE44" i="24" s="1"/>
  <c r="AD43" i="24"/>
  <c r="AC43" i="24"/>
  <c r="AC44" i="24" s="1"/>
  <c r="AB43" i="24"/>
  <c r="AB44" i="24" s="1"/>
  <c r="AA43" i="24"/>
  <c r="AA44" i="24" s="1"/>
  <c r="Z43" i="24"/>
  <c r="Y43" i="24"/>
  <c r="Y44" i="24" s="1"/>
  <c r="X43" i="24"/>
  <c r="X44" i="24" s="1"/>
  <c r="W43" i="24"/>
  <c r="W44" i="24" s="1"/>
  <c r="V43" i="24"/>
  <c r="U43" i="24"/>
  <c r="U44" i="24" s="1"/>
  <c r="T43" i="24"/>
  <c r="T44" i="24" s="1"/>
  <c r="S43" i="24"/>
  <c r="S44" i="24" s="1"/>
  <c r="R43" i="24"/>
  <c r="Q43" i="24"/>
  <c r="Q44" i="24" s="1"/>
  <c r="P43" i="24"/>
  <c r="P44" i="24" s="1"/>
  <c r="O43" i="24"/>
  <c r="O44" i="24" s="1"/>
  <c r="N43" i="24"/>
  <c r="M43" i="24"/>
  <c r="M44" i="24" s="1"/>
  <c r="L43" i="24"/>
  <c r="L44" i="24" s="1"/>
  <c r="K43" i="24"/>
  <c r="K44" i="24" s="1"/>
  <c r="J43" i="24"/>
  <c r="I43" i="24"/>
  <c r="I44" i="24" s="1"/>
  <c r="H43" i="24"/>
  <c r="H44" i="24" s="1"/>
  <c r="AI44" i="24"/>
  <c r="X47" i="24"/>
  <c r="G43" i="24"/>
  <c r="G44" i="24" s="1"/>
  <c r="AI47" i="23"/>
  <c r="AE47" i="23"/>
  <c r="AA47" i="23"/>
  <c r="W47" i="23"/>
  <c r="S47" i="23"/>
  <c r="O47" i="23"/>
  <c r="K47" i="23"/>
  <c r="G47" i="23"/>
  <c r="AL46" i="23"/>
  <c r="AK46" i="23"/>
  <c r="AJ46" i="23"/>
  <c r="AI46" i="23"/>
  <c r="AH46" i="23"/>
  <c r="AG46" i="23"/>
  <c r="AF46" i="23"/>
  <c r="AE46" i="23"/>
  <c r="AD46" i="23"/>
  <c r="AC46" i="23"/>
  <c r="AB46" i="23"/>
  <c r="AA46" i="23"/>
  <c r="Z46" i="23"/>
  <c r="Y46" i="23"/>
  <c r="X46" i="23"/>
  <c r="W46" i="23"/>
  <c r="V46" i="23"/>
  <c r="U46" i="23"/>
  <c r="T46" i="23"/>
  <c r="S46" i="23"/>
  <c r="R46" i="23"/>
  <c r="Q46" i="23"/>
  <c r="P46" i="23"/>
  <c r="O46" i="23"/>
  <c r="N46" i="23"/>
  <c r="M46" i="23"/>
  <c r="L46" i="23"/>
  <c r="K46" i="23"/>
  <c r="J46" i="23"/>
  <c r="I46" i="23"/>
  <c r="H46" i="23"/>
  <c r="G46" i="23"/>
  <c r="AI43" i="23"/>
  <c r="AE43" i="23"/>
  <c r="AA43" i="23"/>
  <c r="AA44" i="23" s="1"/>
  <c r="W43" i="23"/>
  <c r="W44" i="23" s="1"/>
  <c r="S43" i="23"/>
  <c r="S44" i="23" s="1"/>
  <c r="O43" i="23"/>
  <c r="K43" i="23"/>
  <c r="K44" i="23" s="1"/>
  <c r="G43" i="23"/>
  <c r="G44" i="23" s="1"/>
  <c r="AI44" i="23"/>
  <c r="AK47" i="23"/>
  <c r="AJ47" i="23"/>
  <c r="AH47" i="23"/>
  <c r="AG47" i="23"/>
  <c r="AF47" i="23"/>
  <c r="AD47" i="23"/>
  <c r="AC47" i="23"/>
  <c r="AB47" i="23"/>
  <c r="Z47" i="23"/>
  <c r="Y47" i="23"/>
  <c r="X47" i="23"/>
  <c r="V47" i="23"/>
  <c r="U47" i="23"/>
  <c r="T47" i="23"/>
  <c r="R47" i="23"/>
  <c r="Q47" i="23"/>
  <c r="P43" i="23"/>
  <c r="N47" i="23"/>
  <c r="M47" i="23"/>
  <c r="L47" i="23"/>
  <c r="J47" i="23"/>
  <c r="I47" i="23"/>
  <c r="H43" i="23"/>
  <c r="AL43" i="23"/>
  <c r="AI47" i="22"/>
  <c r="AE47" i="22"/>
  <c r="AA47" i="22"/>
  <c r="W47" i="22"/>
  <c r="S47" i="22"/>
  <c r="O47" i="22"/>
  <c r="K47" i="22"/>
  <c r="G47" i="22"/>
  <c r="AL46" i="22"/>
  <c r="AK46" i="22"/>
  <c r="AJ46" i="22"/>
  <c r="AI46" i="22"/>
  <c r="AH46" i="22"/>
  <c r="AG46" i="22"/>
  <c r="AF46" i="22"/>
  <c r="AE46" i="22"/>
  <c r="AD46" i="22"/>
  <c r="AC46" i="22"/>
  <c r="AB46" i="22"/>
  <c r="AA46" i="22"/>
  <c r="Z46" i="22"/>
  <c r="Y46" i="22"/>
  <c r="X46" i="22"/>
  <c r="W46" i="22"/>
  <c r="W48" i="22" s="1"/>
  <c r="V46" i="22"/>
  <c r="U46" i="22"/>
  <c r="T46" i="22"/>
  <c r="S46" i="22"/>
  <c r="R46" i="22"/>
  <c r="Q46" i="22"/>
  <c r="P46" i="22"/>
  <c r="O46" i="22"/>
  <c r="N46" i="22"/>
  <c r="M46" i="22"/>
  <c r="L46" i="22"/>
  <c r="K46" i="22"/>
  <c r="J46" i="22"/>
  <c r="I46" i="22"/>
  <c r="H46" i="22"/>
  <c r="G46" i="22"/>
  <c r="G48" i="22" s="1"/>
  <c r="AI43" i="22"/>
  <c r="AE43" i="22"/>
  <c r="AE44" i="22" s="1"/>
  <c r="AA43" i="22"/>
  <c r="AA44" i="22" s="1"/>
  <c r="W43" i="22"/>
  <c r="S43" i="22"/>
  <c r="O43" i="22"/>
  <c r="O44" i="22" s="1"/>
  <c r="K43" i="22"/>
  <c r="K44" i="22" s="1"/>
  <c r="G43" i="22"/>
  <c r="G44" i="22" s="1"/>
  <c r="AK47" i="22"/>
  <c r="AJ47" i="22"/>
  <c r="AH47" i="22"/>
  <c r="AG47" i="22"/>
  <c r="AF43" i="22"/>
  <c r="AD47" i="22"/>
  <c r="AC47" i="22"/>
  <c r="AB47" i="22"/>
  <c r="Z47" i="22"/>
  <c r="Y47" i="22"/>
  <c r="X43" i="22"/>
  <c r="V47" i="22"/>
  <c r="U47" i="22"/>
  <c r="T47" i="22"/>
  <c r="R47" i="22"/>
  <c r="Q47" i="22"/>
  <c r="P43" i="22"/>
  <c r="N47" i="22"/>
  <c r="M47" i="22"/>
  <c r="L47" i="22"/>
  <c r="J47" i="22"/>
  <c r="I47" i="22"/>
  <c r="H43" i="22"/>
  <c r="W48" i="23" l="1"/>
  <c r="G48" i="25"/>
  <c r="G48" i="26"/>
  <c r="W48" i="26"/>
  <c r="S48" i="26"/>
  <c r="X48" i="24"/>
  <c r="S48" i="23"/>
  <c r="AI48" i="23"/>
  <c r="K48" i="23"/>
  <c r="AA48" i="23"/>
  <c r="I48" i="24"/>
  <c r="M48" i="24"/>
  <c r="Q48" i="24"/>
  <c r="U48" i="24"/>
  <c r="S48" i="25"/>
  <c r="AI48" i="25"/>
  <c r="Y48" i="24"/>
  <c r="AC48" i="24"/>
  <c r="AG48" i="24"/>
  <c r="AK48" i="24"/>
  <c r="K48" i="24"/>
  <c r="O48" i="24"/>
  <c r="S48" i="24"/>
  <c r="W48" i="24"/>
  <c r="AB48" i="24"/>
  <c r="AF48" i="24"/>
  <c r="AJ48" i="24"/>
  <c r="H48" i="24"/>
  <c r="L48" i="24"/>
  <c r="P48" i="24"/>
  <c r="T48" i="24"/>
  <c r="H48" i="26"/>
  <c r="P48" i="26"/>
  <c r="X48" i="26"/>
  <c r="AF48" i="26"/>
  <c r="Z48" i="24"/>
  <c r="AD48" i="24"/>
  <c r="AH48" i="24"/>
  <c r="J48" i="24"/>
  <c r="N48" i="24"/>
  <c r="R48" i="24"/>
  <c r="V48" i="24"/>
  <c r="AA48" i="24"/>
  <c r="AE48" i="24"/>
  <c r="AI48" i="24"/>
  <c r="L48" i="26"/>
  <c r="AB48" i="26"/>
  <c r="O48" i="26"/>
  <c r="AE48" i="26"/>
  <c r="K48" i="25"/>
  <c r="AA48" i="25"/>
  <c r="O48" i="22"/>
  <c r="AE48" i="22"/>
  <c r="AL47" i="23"/>
  <c r="AL48" i="23" s="1"/>
  <c r="AI48" i="26"/>
  <c r="W44" i="22"/>
  <c r="AA48" i="22"/>
  <c r="AI44" i="26"/>
  <c r="AL47" i="26"/>
  <c r="AL48" i="26" s="1"/>
  <c r="T48" i="26"/>
  <c r="AJ48" i="26"/>
  <c r="K48" i="26"/>
  <c r="AA48" i="26"/>
  <c r="O48" i="25"/>
  <c r="AE48" i="25"/>
  <c r="O44" i="25"/>
  <c r="W44" i="25"/>
  <c r="AE44" i="25"/>
  <c r="J44" i="24"/>
  <c r="N44" i="24"/>
  <c r="R44" i="24"/>
  <c r="V44" i="24"/>
  <c r="Z44" i="24"/>
  <c r="AD44" i="24"/>
  <c r="AH44" i="24"/>
  <c r="O48" i="23"/>
  <c r="AE48" i="23"/>
  <c r="O44" i="23"/>
  <c r="AE44" i="23"/>
  <c r="K48" i="22"/>
  <c r="S48" i="22"/>
  <c r="AI48" i="22"/>
  <c r="S44" i="22"/>
  <c r="AI44" i="22"/>
  <c r="H44" i="22"/>
  <c r="P44" i="22"/>
  <c r="AF44" i="22"/>
  <c r="G48" i="23"/>
  <c r="AL43" i="24"/>
  <c r="AL44" i="24" s="1"/>
  <c r="G47" i="24"/>
  <c r="G48" i="24" s="1"/>
  <c r="AL47" i="24"/>
  <c r="AL48" i="24" s="1"/>
  <c r="I48" i="26"/>
  <c r="M48" i="26"/>
  <c r="Q48" i="26"/>
  <c r="U48" i="26"/>
  <c r="Y48" i="26"/>
  <c r="AC48" i="26"/>
  <c r="AG48" i="26"/>
  <c r="AK48" i="26"/>
  <c r="J48" i="26"/>
  <c r="N48" i="26"/>
  <c r="R48" i="26"/>
  <c r="V48" i="26"/>
  <c r="Z48" i="26"/>
  <c r="AD48" i="26"/>
  <c r="AH48" i="26"/>
  <c r="H43" i="26"/>
  <c r="H44" i="26" s="1"/>
  <c r="L43" i="26"/>
  <c r="L44" i="26" s="1"/>
  <c r="P43" i="26"/>
  <c r="P44" i="26" s="1"/>
  <c r="T43" i="26"/>
  <c r="T44" i="26" s="1"/>
  <c r="X43" i="26"/>
  <c r="X44" i="26" s="1"/>
  <c r="AB43" i="26"/>
  <c r="AB44" i="26" s="1"/>
  <c r="AF43" i="26"/>
  <c r="AF44" i="26" s="1"/>
  <c r="AJ43" i="26"/>
  <c r="AJ44" i="26" s="1"/>
  <c r="I43" i="26"/>
  <c r="I44" i="26" s="1"/>
  <c r="M43" i="26"/>
  <c r="M44" i="26" s="1"/>
  <c r="Q43" i="26"/>
  <c r="Q44" i="26" s="1"/>
  <c r="U43" i="26"/>
  <c r="U44" i="26" s="1"/>
  <c r="Y43" i="26"/>
  <c r="Y44" i="26" s="1"/>
  <c r="AC43" i="26"/>
  <c r="AC44" i="26" s="1"/>
  <c r="AG43" i="26"/>
  <c r="AG44" i="26" s="1"/>
  <c r="AK43" i="26"/>
  <c r="AK44" i="26" s="1"/>
  <c r="AL44" i="26"/>
  <c r="J43" i="26"/>
  <c r="J44" i="26" s="1"/>
  <c r="N43" i="26"/>
  <c r="N44" i="26" s="1"/>
  <c r="R43" i="26"/>
  <c r="R44" i="26" s="1"/>
  <c r="V43" i="26"/>
  <c r="V44" i="26" s="1"/>
  <c r="Z43" i="26"/>
  <c r="Z44" i="26" s="1"/>
  <c r="AD43" i="26"/>
  <c r="AD44" i="26" s="1"/>
  <c r="AH43" i="26"/>
  <c r="AH44" i="26" s="1"/>
  <c r="H48" i="25"/>
  <c r="L48" i="25"/>
  <c r="P48" i="25"/>
  <c r="T48" i="25"/>
  <c r="X48" i="25"/>
  <c r="AB48" i="25"/>
  <c r="AF48" i="25"/>
  <c r="AJ48" i="25"/>
  <c r="I48" i="25"/>
  <c r="M48" i="25"/>
  <c r="Q48" i="25"/>
  <c r="U48" i="25"/>
  <c r="Y48" i="25"/>
  <c r="AC48" i="25"/>
  <c r="AG48" i="25"/>
  <c r="AK48" i="25"/>
  <c r="J48" i="25"/>
  <c r="N48" i="25"/>
  <c r="R48" i="25"/>
  <c r="V48" i="25"/>
  <c r="Z48" i="25"/>
  <c r="AD48" i="25"/>
  <c r="AH48" i="25"/>
  <c r="AL48" i="25"/>
  <c r="H43" i="25"/>
  <c r="H44" i="25" s="1"/>
  <c r="L43" i="25"/>
  <c r="L44" i="25" s="1"/>
  <c r="P43" i="25"/>
  <c r="P44" i="25" s="1"/>
  <c r="T43" i="25"/>
  <c r="T44" i="25" s="1"/>
  <c r="X43" i="25"/>
  <c r="X44" i="25" s="1"/>
  <c r="AB43" i="25"/>
  <c r="AB44" i="25" s="1"/>
  <c r="AF43" i="25"/>
  <c r="AF44" i="25" s="1"/>
  <c r="AJ43" i="25"/>
  <c r="AJ44" i="25" s="1"/>
  <c r="I43" i="25"/>
  <c r="I44" i="25" s="1"/>
  <c r="M43" i="25"/>
  <c r="M44" i="25" s="1"/>
  <c r="Q43" i="25"/>
  <c r="Q44" i="25" s="1"/>
  <c r="U43" i="25"/>
  <c r="U44" i="25" s="1"/>
  <c r="Y43" i="25"/>
  <c r="Y44" i="25" s="1"/>
  <c r="AC43" i="25"/>
  <c r="AC44" i="25" s="1"/>
  <c r="AG43" i="25"/>
  <c r="AG44" i="25" s="1"/>
  <c r="AK43" i="25"/>
  <c r="AK44" i="25" s="1"/>
  <c r="AL44" i="25"/>
  <c r="J43" i="25"/>
  <c r="J44" i="25" s="1"/>
  <c r="N43" i="25"/>
  <c r="N44" i="25" s="1"/>
  <c r="R43" i="25"/>
  <c r="R44" i="25" s="1"/>
  <c r="V43" i="25"/>
  <c r="V44" i="25" s="1"/>
  <c r="Z43" i="25"/>
  <c r="Z44" i="25" s="1"/>
  <c r="AD43" i="25"/>
  <c r="AD44" i="25" s="1"/>
  <c r="AH43" i="25"/>
  <c r="AH44" i="25" s="1"/>
  <c r="L48" i="23"/>
  <c r="T48" i="23"/>
  <c r="X48" i="23"/>
  <c r="AB48" i="23"/>
  <c r="AF48" i="23"/>
  <c r="AJ48" i="23"/>
  <c r="H44" i="23"/>
  <c r="P44" i="23"/>
  <c r="I48" i="23"/>
  <c r="M48" i="23"/>
  <c r="Q48" i="23"/>
  <c r="U48" i="23"/>
  <c r="Y48" i="23"/>
  <c r="AC48" i="23"/>
  <c r="AG48" i="23"/>
  <c r="AK48" i="23"/>
  <c r="J48" i="23"/>
  <c r="N48" i="23"/>
  <c r="R48" i="23"/>
  <c r="V48" i="23"/>
  <c r="Z48" i="23"/>
  <c r="AD48" i="23"/>
  <c r="AH48" i="23"/>
  <c r="L43" i="23"/>
  <c r="L44" i="23" s="1"/>
  <c r="X43" i="23"/>
  <c r="X44" i="23" s="1"/>
  <c r="AJ43" i="23"/>
  <c r="AJ44" i="23" s="1"/>
  <c r="H47" i="23"/>
  <c r="H48" i="23" s="1"/>
  <c r="T43" i="23"/>
  <c r="T44" i="23" s="1"/>
  <c r="AF43" i="23"/>
  <c r="AF44" i="23" s="1"/>
  <c r="P47" i="23"/>
  <c r="P48" i="23" s="1"/>
  <c r="I43" i="23"/>
  <c r="I44" i="23" s="1"/>
  <c r="M43" i="23"/>
  <c r="M44" i="23" s="1"/>
  <c r="Q43" i="23"/>
  <c r="Q44" i="23" s="1"/>
  <c r="U43" i="23"/>
  <c r="U44" i="23" s="1"/>
  <c r="Y43" i="23"/>
  <c r="Y44" i="23" s="1"/>
  <c r="AC43" i="23"/>
  <c r="AC44" i="23" s="1"/>
  <c r="AG43" i="23"/>
  <c r="AG44" i="23" s="1"/>
  <c r="AK43" i="23"/>
  <c r="AK44" i="23" s="1"/>
  <c r="AB43" i="23"/>
  <c r="AB44" i="23" s="1"/>
  <c r="AL44" i="23"/>
  <c r="J43" i="23"/>
  <c r="J44" i="23" s="1"/>
  <c r="N43" i="23"/>
  <c r="N44" i="23" s="1"/>
  <c r="R43" i="23"/>
  <c r="R44" i="23" s="1"/>
  <c r="V43" i="23"/>
  <c r="V44" i="23" s="1"/>
  <c r="Z43" i="23"/>
  <c r="Z44" i="23" s="1"/>
  <c r="AD43" i="23"/>
  <c r="AD44" i="23" s="1"/>
  <c r="AH43" i="23"/>
  <c r="AH44" i="23" s="1"/>
  <c r="AL43" i="22"/>
  <c r="X44" i="22"/>
  <c r="L48" i="22"/>
  <c r="T48" i="22"/>
  <c r="AB48" i="22"/>
  <c r="AJ48" i="22"/>
  <c r="I48" i="22"/>
  <c r="M48" i="22"/>
  <c r="Q48" i="22"/>
  <c r="U48" i="22"/>
  <c r="Y48" i="22"/>
  <c r="AC48" i="22"/>
  <c r="AG48" i="22"/>
  <c r="AK48" i="22"/>
  <c r="J48" i="22"/>
  <c r="N48" i="22"/>
  <c r="R48" i="22"/>
  <c r="V48" i="22"/>
  <c r="Z48" i="22"/>
  <c r="AD48" i="22"/>
  <c r="AH48" i="22"/>
  <c r="L43" i="22"/>
  <c r="L44" i="22" s="1"/>
  <c r="T43" i="22"/>
  <c r="T44" i="22" s="1"/>
  <c r="AB43" i="22"/>
  <c r="AB44" i="22" s="1"/>
  <c r="H47" i="22"/>
  <c r="H48" i="22" s="1"/>
  <c r="P47" i="22"/>
  <c r="P48" i="22" s="1"/>
  <c r="X47" i="22"/>
  <c r="X48" i="22" s="1"/>
  <c r="AF47" i="22"/>
  <c r="AF48" i="22" s="1"/>
  <c r="I43" i="22"/>
  <c r="I44" i="22" s="1"/>
  <c r="M43" i="22"/>
  <c r="M44" i="22" s="1"/>
  <c r="Q43" i="22"/>
  <c r="Q44" i="22" s="1"/>
  <c r="U43" i="22"/>
  <c r="U44" i="22" s="1"/>
  <c r="Y43" i="22"/>
  <c r="Y44" i="22" s="1"/>
  <c r="AC43" i="22"/>
  <c r="AC44" i="22" s="1"/>
  <c r="AG43" i="22"/>
  <c r="AG44" i="22" s="1"/>
  <c r="AK43" i="22"/>
  <c r="AK44" i="22" s="1"/>
  <c r="AJ43" i="22"/>
  <c r="AJ44" i="22" s="1"/>
  <c r="J43" i="22"/>
  <c r="J44" i="22" s="1"/>
  <c r="N43" i="22"/>
  <c r="N44" i="22" s="1"/>
  <c r="R43" i="22"/>
  <c r="R44" i="22" s="1"/>
  <c r="V43" i="22"/>
  <c r="V44" i="22" s="1"/>
  <c r="Z43" i="22"/>
  <c r="Z44" i="22" s="1"/>
  <c r="AD43" i="22"/>
  <c r="AD44" i="22" s="1"/>
  <c r="AH43" i="22"/>
  <c r="AH44" i="22" s="1"/>
  <c r="AL47" i="22" l="1"/>
  <c r="AL48" i="22" s="1"/>
  <c r="AL44" i="22"/>
  <c r="C6" i="7" l="1"/>
  <c r="AJ2" i="13"/>
  <c r="V1" i="13"/>
  <c r="B5" i="30" l="1"/>
  <c r="B5" i="37"/>
  <c r="B5" i="13"/>
  <c r="AL6" i="13" l="1"/>
  <c r="AL17" i="7" l="1"/>
  <c r="AL16" i="7"/>
  <c r="AL15" i="7"/>
  <c r="AL14" i="7"/>
  <c r="AL8" i="7"/>
  <c r="AL7" i="7"/>
  <c r="H49" i="7" l="1"/>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G49"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G45" i="7"/>
  <c r="AH7" i="14" l="1"/>
  <c r="S1" i="14"/>
  <c r="C6" i="14"/>
  <c r="G22" i="13" l="1"/>
  <c r="G50" i="7"/>
  <c r="G51" i="7" s="1"/>
  <c r="G46" i="7"/>
  <c r="G47" i="7" s="1"/>
  <c r="AE2" i="14"/>
  <c r="B1" i="13" l="1"/>
  <c r="C10" i="14" l="1"/>
  <c r="D6" i="14"/>
  <c r="E6" i="14"/>
  <c r="F6" i="14"/>
  <c r="G6" i="14"/>
  <c r="H6" i="14"/>
  <c r="I6" i="14"/>
  <c r="J6" i="14"/>
  <c r="K6" i="14"/>
  <c r="L6" i="14"/>
  <c r="M6" i="14"/>
  <c r="N6" i="14"/>
  <c r="O6" i="14"/>
  <c r="P6" i="14"/>
  <c r="Q6" i="14"/>
  <c r="R6" i="14"/>
  <c r="S6" i="14"/>
  <c r="T6" i="14"/>
  <c r="U6" i="14"/>
  <c r="V6" i="14"/>
  <c r="W6" i="14"/>
  <c r="X6" i="14"/>
  <c r="Y6" i="14"/>
  <c r="Z6" i="14"/>
  <c r="AA6" i="14"/>
  <c r="AB6" i="14"/>
  <c r="AC6" i="14"/>
  <c r="AD6" i="14"/>
  <c r="AE6" i="14"/>
  <c r="AF6" i="14"/>
  <c r="AG6" i="14"/>
  <c r="AH9" i="14"/>
  <c r="AH22" i="13" l="1"/>
  <c r="AB22" i="13"/>
  <c r="X22" i="13"/>
  <c r="V22" i="13"/>
  <c r="T22" i="13"/>
  <c r="P22" i="13"/>
  <c r="N22" i="13"/>
  <c r="L22" i="13"/>
  <c r="J22" i="13"/>
  <c r="H22" i="13"/>
  <c r="AJ22" i="13"/>
  <c r="AF22" i="13"/>
  <c r="AD22" i="13"/>
  <c r="Z22" i="13"/>
  <c r="R22" i="13"/>
  <c r="AK22" i="13"/>
  <c r="AI22" i="13"/>
  <c r="AG22" i="13"/>
  <c r="AE22" i="13"/>
  <c r="AC22" i="13"/>
  <c r="AA22" i="13"/>
  <c r="Y22" i="13"/>
  <c r="W22" i="13"/>
  <c r="U22" i="13"/>
  <c r="S22" i="13"/>
  <c r="Q22" i="13"/>
  <c r="O22" i="13"/>
  <c r="M22" i="13"/>
  <c r="K22" i="13"/>
  <c r="I22" i="13"/>
  <c r="G23" i="13"/>
  <c r="AL22" i="13"/>
  <c r="X33" i="13" s="1"/>
  <c r="AH6" i="14"/>
  <c r="AH21" i="14"/>
  <c r="AH20" i="14"/>
  <c r="AH19" i="14"/>
  <c r="AG18" i="14"/>
  <c r="AF18" i="14"/>
  <c r="AE18" i="14"/>
  <c r="AI25" i="13" s="1"/>
  <c r="AD18" i="14"/>
  <c r="AH25" i="13" s="1"/>
  <c r="AC18" i="14"/>
  <c r="AG25" i="13" s="1"/>
  <c r="AB18" i="14"/>
  <c r="AF25" i="13" s="1"/>
  <c r="AA18" i="14"/>
  <c r="AE25" i="13" s="1"/>
  <c r="Z18" i="14"/>
  <c r="AD25" i="13" s="1"/>
  <c r="Y18" i="14"/>
  <c r="AC25" i="13" s="1"/>
  <c r="X18" i="14"/>
  <c r="AB25" i="13" s="1"/>
  <c r="W18" i="14"/>
  <c r="AA25" i="13" s="1"/>
  <c r="V18" i="14"/>
  <c r="Z25" i="13" s="1"/>
  <c r="U18" i="14"/>
  <c r="Y25" i="13" s="1"/>
  <c r="T18" i="14"/>
  <c r="X25" i="13" s="1"/>
  <c r="S18" i="14"/>
  <c r="W25" i="13" s="1"/>
  <c r="R18" i="14"/>
  <c r="V25" i="13" s="1"/>
  <c r="Q18" i="14"/>
  <c r="U25" i="13" s="1"/>
  <c r="P18" i="14"/>
  <c r="T25" i="13" s="1"/>
  <c r="O18" i="14"/>
  <c r="S25" i="13" s="1"/>
  <c r="N18" i="14"/>
  <c r="R25" i="13" s="1"/>
  <c r="M18" i="14"/>
  <c r="Q25" i="13" s="1"/>
  <c r="L18" i="14"/>
  <c r="P25" i="13" s="1"/>
  <c r="K18" i="14"/>
  <c r="O25" i="13" s="1"/>
  <c r="J18" i="14"/>
  <c r="N25" i="13" s="1"/>
  <c r="I18" i="14"/>
  <c r="M25" i="13" s="1"/>
  <c r="H18" i="14"/>
  <c r="G18" i="14"/>
  <c r="F18" i="14"/>
  <c r="E18" i="14"/>
  <c r="D18" i="14"/>
  <c r="C18" i="14"/>
  <c r="AH17" i="14"/>
  <c r="AH16" i="14"/>
  <c r="AH15"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AH13" i="14"/>
  <c r="AH12" i="14"/>
  <c r="AH11" i="14"/>
  <c r="AG10" i="14"/>
  <c r="AF10" i="14"/>
  <c r="AE10" i="14"/>
  <c r="AD10" i="14"/>
  <c r="AC10" i="14"/>
  <c r="AB10" i="14"/>
  <c r="AA10" i="14"/>
  <c r="Z10" i="14"/>
  <c r="Y10" i="14"/>
  <c r="AB23" i="13"/>
  <c r="W10" i="14"/>
  <c r="V10" i="14"/>
  <c r="U10" i="14"/>
  <c r="T10" i="14"/>
  <c r="S10" i="14"/>
  <c r="R10" i="14"/>
  <c r="Q10" i="14"/>
  <c r="P10" i="14"/>
  <c r="O10" i="14"/>
  <c r="N10" i="14"/>
  <c r="M10" i="14"/>
  <c r="L10" i="14"/>
  <c r="K10" i="14"/>
  <c r="J10" i="14"/>
  <c r="I10" i="14"/>
  <c r="H10" i="14"/>
  <c r="G10" i="14"/>
  <c r="F10" i="14"/>
  <c r="E10" i="14"/>
  <c r="D10" i="14"/>
  <c r="AH8" i="14"/>
  <c r="K23" i="13" l="1"/>
  <c r="Q23" i="13"/>
  <c r="U23" i="13"/>
  <c r="AA23" i="13"/>
  <c r="AG23" i="13"/>
  <c r="I24" i="13"/>
  <c r="O24" i="13"/>
  <c r="S24" i="13"/>
  <c r="W24" i="13"/>
  <c r="AA24" i="13"/>
  <c r="AG24" i="13"/>
  <c r="AK24" i="13"/>
  <c r="G25" i="13"/>
  <c r="K25" i="13"/>
  <c r="AK25" i="13"/>
  <c r="AG29" i="30"/>
  <c r="AG30" i="30" s="1"/>
  <c r="AL22" i="30"/>
  <c r="X33" i="30" s="1"/>
  <c r="I23" i="13"/>
  <c r="M23" i="13"/>
  <c r="O23" i="13"/>
  <c r="O29" i="13" s="1"/>
  <c r="O30" i="13" s="1"/>
  <c r="O29" i="30"/>
  <c r="O30" i="30" s="1"/>
  <c r="S23" i="13"/>
  <c r="S29" i="13" s="1"/>
  <c r="S30" i="13" s="1"/>
  <c r="S29" i="30"/>
  <c r="S30" i="30" s="1"/>
  <c r="W23" i="13"/>
  <c r="W29" i="13" s="1"/>
  <c r="W30" i="13" s="1"/>
  <c r="Y23" i="13"/>
  <c r="AC23" i="13"/>
  <c r="AE23" i="13"/>
  <c r="AI23" i="13"/>
  <c r="AK23" i="13"/>
  <c r="AK29" i="30"/>
  <c r="G24" i="13"/>
  <c r="G29" i="30"/>
  <c r="K24" i="13"/>
  <c r="K29" i="13" s="1"/>
  <c r="K30" i="13" s="1"/>
  <c r="K29" i="30"/>
  <c r="M24" i="13"/>
  <c r="M29" i="13" s="1"/>
  <c r="M30" i="13" s="1"/>
  <c r="Q24" i="13"/>
  <c r="Q29" i="13" s="1"/>
  <c r="Q30" i="13" s="1"/>
  <c r="Q29" i="30"/>
  <c r="Q30" i="30" s="1"/>
  <c r="U24" i="13"/>
  <c r="U29" i="13" s="1"/>
  <c r="U30" i="13" s="1"/>
  <c r="U29" i="30"/>
  <c r="U30" i="30" s="1"/>
  <c r="Y24" i="13"/>
  <c r="AC24" i="13"/>
  <c r="AC29" i="13" s="1"/>
  <c r="AC30" i="13" s="1"/>
  <c r="AE24" i="13"/>
  <c r="AI24" i="13"/>
  <c r="I25" i="13"/>
  <c r="I29" i="13" s="1"/>
  <c r="I30" i="13" s="1"/>
  <c r="H23" i="13"/>
  <c r="AL23" i="13" s="1"/>
  <c r="J23" i="13"/>
  <c r="L23" i="13"/>
  <c r="N23" i="13"/>
  <c r="P23" i="13"/>
  <c r="P29" i="13" s="1"/>
  <c r="P30" i="13" s="1"/>
  <c r="R23" i="13"/>
  <c r="T23" i="13"/>
  <c r="V23" i="13"/>
  <c r="X23" i="13"/>
  <c r="Z23" i="13"/>
  <c r="AD23" i="13"/>
  <c r="AF23" i="13"/>
  <c r="AH23" i="13"/>
  <c r="AJ23" i="13"/>
  <c r="H24" i="13"/>
  <c r="J24" i="13"/>
  <c r="L24" i="13"/>
  <c r="N24" i="13"/>
  <c r="N29" i="13" s="1"/>
  <c r="N30" i="13" s="1"/>
  <c r="P24" i="13"/>
  <c r="R24" i="13"/>
  <c r="R29" i="13" s="1"/>
  <c r="R30" i="13" s="1"/>
  <c r="T24" i="13"/>
  <c r="T29" i="13" s="1"/>
  <c r="T30" i="13" s="1"/>
  <c r="V24" i="13"/>
  <c r="V29" i="13" s="1"/>
  <c r="V30" i="13" s="1"/>
  <c r="X24" i="13"/>
  <c r="Z24" i="13"/>
  <c r="AB24" i="13"/>
  <c r="AB29" i="13" s="1"/>
  <c r="AB30" i="13" s="1"/>
  <c r="AB29" i="30"/>
  <c r="AB30" i="30" s="1"/>
  <c r="AD24" i="13"/>
  <c r="AD29" i="13" s="1"/>
  <c r="AD30" i="13" s="1"/>
  <c r="AF24" i="13"/>
  <c r="AH24" i="13"/>
  <c r="AH29" i="13" s="1"/>
  <c r="AH30" i="13" s="1"/>
  <c r="AJ24" i="13"/>
  <c r="H25" i="13"/>
  <c r="J25" i="13"/>
  <c r="L25" i="13"/>
  <c r="AJ25" i="13"/>
  <c r="AJ29" i="13" s="1"/>
  <c r="AJ30" i="13" s="1"/>
  <c r="AG29" i="13"/>
  <c r="AG30" i="13" s="1"/>
  <c r="G29" i="13"/>
  <c r="G30" i="13" s="1"/>
  <c r="AK29" i="13"/>
  <c r="AK30" i="13" s="1"/>
  <c r="AG33" i="13"/>
  <c r="AH14" i="14"/>
  <c r="AH18" i="14"/>
  <c r="AH10" i="14"/>
  <c r="AA29" i="30" l="1"/>
  <c r="AA30" i="30" s="1"/>
  <c r="W29" i="30"/>
  <c r="W30" i="30" s="1"/>
  <c r="J29" i="13"/>
  <c r="J30" i="13" s="1"/>
  <c r="Y29" i="13"/>
  <c r="Y30" i="13" s="1"/>
  <c r="L29" i="13"/>
  <c r="L30" i="13" s="1"/>
  <c r="Z29" i="13"/>
  <c r="Z30" i="13" s="1"/>
  <c r="AL25" i="13"/>
  <c r="H29" i="13"/>
  <c r="H30" i="13" s="1"/>
  <c r="AL24" i="13"/>
  <c r="AJ29" i="30"/>
  <c r="AH29" i="30"/>
  <c r="AH30" i="30" s="1"/>
  <c r="AF29" i="30"/>
  <c r="AF30" i="30" s="1"/>
  <c r="AD29" i="30"/>
  <c r="AD30" i="30" s="1"/>
  <c r="Z29" i="30"/>
  <c r="Z30" i="30" s="1"/>
  <c r="X29" i="30"/>
  <c r="X30" i="30" s="1"/>
  <c r="V29" i="30"/>
  <c r="V30" i="30" s="1"/>
  <c r="T29" i="30"/>
  <c r="T30" i="30" s="1"/>
  <c r="R29" i="30"/>
  <c r="R30" i="30" s="1"/>
  <c r="P29" i="30"/>
  <c r="P30" i="30" s="1"/>
  <c r="N29" i="30"/>
  <c r="N30" i="30" s="1"/>
  <c r="L29" i="30"/>
  <c r="J29" i="30"/>
  <c r="AL23" i="30"/>
  <c r="X34" i="30" s="1"/>
  <c r="AG34" i="30" s="1"/>
  <c r="AI29" i="30"/>
  <c r="AI30" i="30" s="1"/>
  <c r="AE29" i="30"/>
  <c r="AE30" i="30" s="1"/>
  <c r="AC29" i="30"/>
  <c r="AC30" i="30" s="1"/>
  <c r="Y29" i="30"/>
  <c r="Y30" i="30" s="1"/>
  <c r="M29" i="30"/>
  <c r="M30" i="30" s="1"/>
  <c r="I29" i="30"/>
  <c r="AF29" i="13"/>
  <c r="AF30" i="13" s="1"/>
  <c r="X29" i="13"/>
  <c r="X30" i="13" s="1"/>
  <c r="AI29" i="13"/>
  <c r="AI30" i="13" s="1"/>
  <c r="AE29" i="13"/>
  <c r="AE30" i="13" s="1"/>
  <c r="AG33" i="30"/>
  <c r="AL25" i="30"/>
  <c r="X36" i="30" s="1"/>
  <c r="AG36" i="30" s="1"/>
  <c r="AL24" i="30"/>
  <c r="X35" i="30" s="1"/>
  <c r="AG35" i="30" s="1"/>
  <c r="H29" i="30"/>
  <c r="AA29" i="13"/>
  <c r="AA30" i="13" s="1"/>
  <c r="X36" i="13"/>
  <c r="AG36" i="13" s="1"/>
  <c r="X35" i="13"/>
  <c r="AG35" i="13" s="1"/>
  <c r="X34" i="13"/>
  <c r="AG34" i="13" s="1"/>
  <c r="AL45" i="7"/>
  <c r="X37" i="30" l="1"/>
  <c r="AG37" i="13"/>
  <c r="X37" i="13"/>
  <c r="AL13" i="7"/>
  <c r="H50" i="7"/>
  <c r="H51" i="7" s="1"/>
  <c r="H46" i="7"/>
  <c r="H47" i="7" s="1"/>
  <c r="U50" i="7"/>
  <c r="U51" i="7" s="1"/>
  <c r="U46" i="7"/>
  <c r="U47" i="7" s="1"/>
  <c r="AC50" i="7"/>
  <c r="AC51" i="7" s="1"/>
  <c r="AC46" i="7"/>
  <c r="AC47" i="7" s="1"/>
  <c r="M50" i="7"/>
  <c r="M51" i="7" s="1"/>
  <c r="M46" i="7"/>
  <c r="M47" i="7" s="1"/>
  <c r="AJ50" i="7"/>
  <c r="AJ51" i="7" s="1"/>
  <c r="AJ46" i="7"/>
  <c r="AJ47" i="7" s="1"/>
  <c r="AF50" i="7"/>
  <c r="AF51" i="7" s="1"/>
  <c r="AF46" i="7"/>
  <c r="AF47" i="7" s="1"/>
  <c r="AB50" i="7"/>
  <c r="AB51" i="7" s="1"/>
  <c r="AB46" i="7"/>
  <c r="AB47" i="7" s="1"/>
  <c r="X50" i="7"/>
  <c r="X51" i="7" s="1"/>
  <c r="X46" i="7"/>
  <c r="X47" i="7" s="1"/>
  <c r="T50" i="7"/>
  <c r="T51" i="7" s="1"/>
  <c r="T46" i="7"/>
  <c r="T47" i="7" s="1"/>
  <c r="P50" i="7"/>
  <c r="P51" i="7" s="1"/>
  <c r="P46" i="7"/>
  <c r="P47" i="7" s="1"/>
  <c r="L50" i="7"/>
  <c r="L51" i="7" s="1"/>
  <c r="L46" i="7"/>
  <c r="L47" i="7" s="1"/>
  <c r="AK50" i="7"/>
  <c r="AK51" i="7" s="1"/>
  <c r="AK46" i="7"/>
  <c r="AK47" i="7" s="1"/>
  <c r="AG50" i="7"/>
  <c r="AG51" i="7" s="1"/>
  <c r="AG46" i="7"/>
  <c r="AG47" i="7" s="1"/>
  <c r="Q50" i="7"/>
  <c r="Q51" i="7" s="1"/>
  <c r="Q46" i="7"/>
  <c r="Q47" i="7" s="1"/>
  <c r="AI46" i="7"/>
  <c r="AI47" i="7" s="1"/>
  <c r="AI50" i="7"/>
  <c r="AI51" i="7" s="1"/>
  <c r="AE46" i="7"/>
  <c r="AE47" i="7" s="1"/>
  <c r="AE50" i="7"/>
  <c r="AE51" i="7" s="1"/>
  <c r="AA46" i="7"/>
  <c r="AA47" i="7" s="1"/>
  <c r="AA50" i="7"/>
  <c r="AA51" i="7" s="1"/>
  <c r="W46" i="7"/>
  <c r="W47" i="7" s="1"/>
  <c r="W50" i="7"/>
  <c r="W51" i="7" s="1"/>
  <c r="S46" i="7"/>
  <c r="S47" i="7" s="1"/>
  <c r="S50" i="7"/>
  <c r="S51" i="7" s="1"/>
  <c r="O46" i="7"/>
  <c r="O47" i="7" s="1"/>
  <c r="O50" i="7"/>
  <c r="O51" i="7" s="1"/>
  <c r="K46" i="7"/>
  <c r="K47" i="7" s="1"/>
  <c r="K50" i="7"/>
  <c r="K51" i="7" s="1"/>
  <c r="Y50" i="7"/>
  <c r="Y51" i="7" s="1"/>
  <c r="Y46" i="7"/>
  <c r="Y47" i="7" s="1"/>
  <c r="I50" i="7"/>
  <c r="I51" i="7" s="1"/>
  <c r="I46" i="7"/>
  <c r="I47" i="7" s="1"/>
  <c r="AH50" i="7"/>
  <c r="AH51" i="7" s="1"/>
  <c r="AH46" i="7"/>
  <c r="AH47" i="7" s="1"/>
  <c r="AD50" i="7"/>
  <c r="AD51" i="7" s="1"/>
  <c r="AD46" i="7"/>
  <c r="AD47" i="7" s="1"/>
  <c r="Z50" i="7"/>
  <c r="Z51" i="7" s="1"/>
  <c r="Z46" i="7"/>
  <c r="Z47" i="7" s="1"/>
  <c r="V50" i="7"/>
  <c r="V51" i="7" s="1"/>
  <c r="V46" i="7"/>
  <c r="V47" i="7" s="1"/>
  <c r="R50" i="7"/>
  <c r="R51" i="7" s="1"/>
  <c r="R46" i="7"/>
  <c r="R47" i="7" s="1"/>
  <c r="N50" i="7"/>
  <c r="N51" i="7" s="1"/>
  <c r="N46" i="7"/>
  <c r="N47" i="7" s="1"/>
  <c r="J50" i="7"/>
  <c r="J51" i="7" s="1"/>
  <c r="J46" i="7"/>
  <c r="J47" i="7" s="1"/>
  <c r="AL46" i="7" l="1"/>
  <c r="AL47" i="7" s="1"/>
  <c r="AL50" i="7"/>
  <c r="AL51" i="7" s="1"/>
</calcChain>
</file>

<file path=xl/sharedStrings.xml><?xml version="1.0" encoding="utf-8"?>
<sst xmlns="http://schemas.openxmlformats.org/spreadsheetml/2006/main" count="655" uniqueCount="88">
  <si>
    <t>計</t>
    <rPh sb="0" eb="1">
      <t>ケイ</t>
    </rPh>
    <phoneticPr fontId="3"/>
  </si>
  <si>
    <t>ＩＣＵ</t>
    <phoneticPr fontId="2"/>
  </si>
  <si>
    <t>ＨＣＵ</t>
    <phoneticPr fontId="2"/>
  </si>
  <si>
    <t>療養病床</t>
    <rPh sb="0" eb="2">
      <t>リョウヨウ</t>
    </rPh>
    <rPh sb="2" eb="4">
      <t>ビョウショウ</t>
    </rPh>
    <phoneticPr fontId="2"/>
  </si>
  <si>
    <t>上記以外の病床</t>
    <rPh sb="0" eb="2">
      <t>ジョウキ</t>
    </rPh>
    <rPh sb="2" eb="4">
      <t>イガイ</t>
    </rPh>
    <rPh sb="5" eb="7">
      <t>ビョウショウ</t>
    </rPh>
    <phoneticPr fontId="2"/>
  </si>
  <si>
    <t>病棟名</t>
    <rPh sb="0" eb="2">
      <t>ビョウトウ</t>
    </rPh>
    <rPh sb="2" eb="3">
      <t>メイ</t>
    </rPh>
    <phoneticPr fontId="2"/>
  </si>
  <si>
    <t>医療機関名</t>
    <rPh sb="0" eb="2">
      <t>イリョウ</t>
    </rPh>
    <rPh sb="2" eb="4">
      <t>キカン</t>
    </rPh>
    <rPh sb="4" eb="5">
      <t>メイ</t>
    </rPh>
    <phoneticPr fontId="2"/>
  </si>
  <si>
    <t>ICU</t>
    <phoneticPr fontId="2"/>
  </si>
  <si>
    <t>HCU</t>
    <phoneticPr fontId="2"/>
  </si>
  <si>
    <t>療養病棟</t>
    <rPh sb="0" eb="2">
      <t>リョウヨウ</t>
    </rPh>
    <rPh sb="2" eb="4">
      <t>ビョウトウ</t>
    </rPh>
    <phoneticPr fontId="2"/>
  </si>
  <si>
    <t>区分</t>
    <rPh sb="0" eb="2">
      <t>クブン</t>
    </rPh>
    <phoneticPr fontId="2"/>
  </si>
  <si>
    <t>月分</t>
    <rPh sb="0" eb="2">
      <t>ガツブン</t>
    </rPh>
    <phoneticPr fontId="2"/>
  </si>
  <si>
    <t>月分</t>
    <rPh sb="0" eb="1">
      <t>ガツ</t>
    </rPh>
    <rPh sb="1" eb="2">
      <t>ブン</t>
    </rPh>
    <phoneticPr fontId="2"/>
  </si>
  <si>
    <t>休床数</t>
    <rPh sb="0" eb="1">
      <t>キュウ</t>
    </rPh>
    <rPh sb="1" eb="2">
      <t>トコ</t>
    </rPh>
    <rPh sb="2" eb="3">
      <t>スウ</t>
    </rPh>
    <phoneticPr fontId="3"/>
  </si>
  <si>
    <t>　　　　　　　　　　　日付
区分</t>
    <rPh sb="11" eb="13">
      <t>ヒヅケ</t>
    </rPh>
    <rPh sb="14" eb="16">
      <t>クブン</t>
    </rPh>
    <phoneticPr fontId="2"/>
  </si>
  <si>
    <t>　ゾーニング</t>
    <phoneticPr fontId="2"/>
  </si>
  <si>
    <t>　看護体制（他病棟）</t>
    <rPh sb="1" eb="3">
      <t>カンゴ</t>
    </rPh>
    <rPh sb="3" eb="5">
      <t>タイセイ</t>
    </rPh>
    <rPh sb="6" eb="7">
      <t>タ</t>
    </rPh>
    <rPh sb="7" eb="9">
      <t>ビョウトウ</t>
    </rPh>
    <phoneticPr fontId="2"/>
  </si>
  <si>
    <t>休床数確認表（重点医療機関・他病棟分）</t>
    <rPh sb="0" eb="1">
      <t>キュウ</t>
    </rPh>
    <rPh sb="1" eb="2">
      <t>ショウ</t>
    </rPh>
    <rPh sb="2" eb="3">
      <t>スウ</t>
    </rPh>
    <rPh sb="3" eb="5">
      <t>カクニン</t>
    </rPh>
    <rPh sb="5" eb="6">
      <t>ヒョウ</t>
    </rPh>
    <rPh sb="7" eb="9">
      <t>ジュウテン</t>
    </rPh>
    <rPh sb="9" eb="11">
      <t>イリョウ</t>
    </rPh>
    <rPh sb="11" eb="13">
      <t>キカン</t>
    </rPh>
    <rPh sb="14" eb="15">
      <t>タ</t>
    </rPh>
    <rPh sb="15" eb="17">
      <t>ビョウトウ</t>
    </rPh>
    <rPh sb="17" eb="18">
      <t>ブン</t>
    </rPh>
    <phoneticPr fontId="2"/>
  </si>
  <si>
    <t>　その他</t>
    <rPh sb="3" eb="4">
      <t>タ</t>
    </rPh>
    <phoneticPr fontId="2"/>
  </si>
  <si>
    <r>
      <t>　備　考　　</t>
    </r>
    <r>
      <rPr>
        <sz val="9"/>
        <color theme="1"/>
        <rFont val="Meiryo UI"/>
        <family val="3"/>
        <charset val="128"/>
      </rPr>
      <t>※「その他」欄に数値を記載した場合は、その内容を詳しくご記入ください。また、それ以外で上の表に反映できない事項がある場合も、内容をご記入ください。</t>
    </r>
    <rPh sb="1" eb="2">
      <t>ビ</t>
    </rPh>
    <rPh sb="3" eb="4">
      <t>コウ</t>
    </rPh>
    <rPh sb="10" eb="11">
      <t>タ</t>
    </rPh>
    <rPh sb="12" eb="13">
      <t>ラン</t>
    </rPh>
    <rPh sb="14" eb="16">
      <t>スウチ</t>
    </rPh>
    <rPh sb="17" eb="19">
      <t>キサイ</t>
    </rPh>
    <rPh sb="21" eb="23">
      <t>バアイ</t>
    </rPh>
    <rPh sb="27" eb="29">
      <t>ナイヨウ</t>
    </rPh>
    <rPh sb="30" eb="31">
      <t>クワ</t>
    </rPh>
    <rPh sb="34" eb="36">
      <t>キニュウ</t>
    </rPh>
    <rPh sb="46" eb="48">
      <t>イガイ</t>
    </rPh>
    <rPh sb="49" eb="50">
      <t>ウエ</t>
    </rPh>
    <rPh sb="51" eb="52">
      <t>ヒョウ</t>
    </rPh>
    <rPh sb="53" eb="55">
      <t>ハンエイ</t>
    </rPh>
    <rPh sb="59" eb="61">
      <t>ジコウ</t>
    </rPh>
    <rPh sb="64" eb="66">
      <t>バアイ</t>
    </rPh>
    <rPh sb="68" eb="70">
      <t>ナイヨウ</t>
    </rPh>
    <rPh sb="72" eb="74">
      <t>キニュウ</t>
    </rPh>
    <phoneticPr fontId="2"/>
  </si>
  <si>
    <t>他病棟での
休止病床</t>
    <rPh sb="0" eb="1">
      <t>タ</t>
    </rPh>
    <rPh sb="1" eb="3">
      <t>ビョウトウ</t>
    </rPh>
    <rPh sb="6" eb="8">
      <t>キュウシ</t>
    </rPh>
    <rPh sb="8" eb="10">
      <t>ビョウショウ</t>
    </rPh>
    <phoneticPr fontId="2"/>
  </si>
  <si>
    <t>病床数</t>
    <rPh sb="0" eb="2">
      <t>ビョウショウ</t>
    </rPh>
    <rPh sb="2" eb="3">
      <t>スウ</t>
    </rPh>
    <phoneticPr fontId="3"/>
  </si>
  <si>
    <t>上記以外の病床</t>
    <rPh sb="0" eb="4">
      <t>ジョウキイガイ</t>
    </rPh>
    <rPh sb="5" eb="7">
      <t>ビョウショウ</t>
    </rPh>
    <phoneticPr fontId="2"/>
  </si>
  <si>
    <t>空床数</t>
    <rPh sb="0" eb="2">
      <t>クウショウ</t>
    </rPh>
    <rPh sb="2" eb="3">
      <t>スウ</t>
    </rPh>
    <phoneticPr fontId="2"/>
  </si>
  <si>
    <t>要請ー暫定ー入院</t>
    <rPh sb="0" eb="2">
      <t>ヨウセイ</t>
    </rPh>
    <rPh sb="3" eb="5">
      <t>ザンテイ</t>
    </rPh>
    <rPh sb="6" eb="8">
      <t>ニュウイン</t>
    </rPh>
    <phoneticPr fontId="2"/>
  </si>
  <si>
    <t>確認</t>
    <rPh sb="0" eb="2">
      <t>カクニン</t>
    </rPh>
    <phoneticPr fontId="2"/>
  </si>
  <si>
    <t>突合確認（自動計算）</t>
    <rPh sb="0" eb="2">
      <t>トツゴウ</t>
    </rPh>
    <rPh sb="2" eb="4">
      <t>カクニン</t>
    </rPh>
    <rPh sb="5" eb="7">
      <t>ジドウ</t>
    </rPh>
    <rPh sb="7" eb="9">
      <t>ケイサン</t>
    </rPh>
    <phoneticPr fontId="2"/>
  </si>
  <si>
    <t>許可病床数</t>
    <rPh sb="0" eb="2">
      <t>キョカ</t>
    </rPh>
    <rPh sb="2" eb="4">
      <t>ビョウショウ</t>
    </rPh>
    <rPh sb="4" eb="5">
      <t>カズ</t>
    </rPh>
    <phoneticPr fontId="2"/>
  </si>
  <si>
    <t>稼働＋休止＋その他</t>
    <rPh sb="0" eb="2">
      <t>カドウ</t>
    </rPh>
    <rPh sb="3" eb="5">
      <t>キュウシ</t>
    </rPh>
    <rPh sb="8" eb="9">
      <t>タ</t>
    </rPh>
    <phoneticPr fontId="2"/>
  </si>
  <si>
    <t>届出中の
診療報酬上の
区分</t>
    <rPh sb="0" eb="2">
      <t>トドケデ</t>
    </rPh>
    <rPh sb="2" eb="3">
      <t>チュウ</t>
    </rPh>
    <rPh sb="5" eb="7">
      <t>シンリョウ</t>
    </rPh>
    <rPh sb="7" eb="9">
      <t>ホウシュウ</t>
    </rPh>
    <rPh sb="9" eb="10">
      <t>ジョウ</t>
    </rPh>
    <rPh sb="12" eb="14">
      <t>クブン</t>
    </rPh>
    <phoneticPr fontId="2"/>
  </si>
  <si>
    <t>空床数確認表（様式第１号別紙２）その5　クラスター発生医療機関用</t>
    <rPh sb="0" eb="2">
      <t>クウショウ</t>
    </rPh>
    <rPh sb="2" eb="3">
      <t>スウ</t>
    </rPh>
    <rPh sb="3" eb="5">
      <t>カクニン</t>
    </rPh>
    <rPh sb="5" eb="6">
      <t>ヒョウ</t>
    </rPh>
    <rPh sb="25" eb="27">
      <t>ハッセイ</t>
    </rPh>
    <rPh sb="27" eb="29">
      <t>イリョウ</t>
    </rPh>
    <rPh sb="29" eb="32">
      <t>キカンヨウ</t>
    </rPh>
    <phoneticPr fontId="2"/>
  </si>
  <si>
    <t>療養病床</t>
    <phoneticPr fontId="2"/>
  </si>
  <si>
    <t>上記以外の病床</t>
    <phoneticPr fontId="2"/>
  </si>
  <si>
    <t>※病棟が複数ある場合は、病棟ごとにシートを作成してください。</t>
    <phoneticPr fontId="2"/>
  </si>
  <si>
    <t>特定機能病院等</t>
    <rPh sb="0" eb="7">
      <t>トクテイキノウビョウインナド</t>
    </rPh>
    <phoneticPr fontId="2"/>
  </si>
  <si>
    <t>【保健所とのやりとり】※所管の保健所からクラスターの始期や終期の日付が示されていた場合は、その日付がわかるように記載してください。</t>
    <rPh sb="1" eb="4">
      <t>ホケンジョ</t>
    </rPh>
    <rPh sb="12" eb="14">
      <t>ショカン</t>
    </rPh>
    <rPh sb="15" eb="18">
      <t>ホケンショ</t>
    </rPh>
    <rPh sb="26" eb="28">
      <t>シキ</t>
    </rPh>
    <rPh sb="29" eb="31">
      <t>シュウキ</t>
    </rPh>
    <rPh sb="32" eb="34">
      <t>ヒヅケ</t>
    </rPh>
    <rPh sb="35" eb="36">
      <t>シメ</t>
    </rPh>
    <rPh sb="41" eb="43">
      <t>バアイ</t>
    </rPh>
    <rPh sb="47" eb="49">
      <t>ヒヅケ</t>
    </rPh>
    <rPh sb="56" eb="58">
      <t>キサイ</t>
    </rPh>
    <phoneticPr fontId="2"/>
  </si>
  <si>
    <t>特定機能病院等に該当しない</t>
  </si>
  <si>
    <r>
      <t>【クラスター発生の経緯】※病棟単位でのクラスター対応（レッドゾーン他のゾーニング、看護体制の確立など）を</t>
    </r>
    <r>
      <rPr>
        <u val="double"/>
        <sz val="10"/>
        <color theme="1"/>
        <rFont val="Meiryo UI"/>
        <family val="3"/>
        <charset val="128"/>
      </rPr>
      <t>開始した日付がわかるように</t>
    </r>
    <r>
      <rPr>
        <sz val="10"/>
        <color theme="1"/>
        <rFont val="Meiryo UI"/>
        <family val="3"/>
        <charset val="128"/>
      </rPr>
      <t>記載してください。</t>
    </r>
    <rPh sb="6" eb="8">
      <t>ハッセイ</t>
    </rPh>
    <rPh sb="9" eb="11">
      <t>ケイイ</t>
    </rPh>
    <rPh sb="13" eb="15">
      <t>ビョウトウ</t>
    </rPh>
    <rPh sb="15" eb="17">
      <t>タンイ</t>
    </rPh>
    <rPh sb="24" eb="26">
      <t>タイオウ</t>
    </rPh>
    <rPh sb="33" eb="34">
      <t>ホカ</t>
    </rPh>
    <rPh sb="41" eb="43">
      <t>カンゴ</t>
    </rPh>
    <rPh sb="43" eb="45">
      <t>タイセイ</t>
    </rPh>
    <rPh sb="46" eb="48">
      <t>カクリツ</t>
    </rPh>
    <rPh sb="52" eb="54">
      <t>カイシ</t>
    </rPh>
    <rPh sb="56" eb="58">
      <t>ヒヅケ</t>
    </rPh>
    <rPh sb="65" eb="67">
      <t>キサイ</t>
    </rPh>
    <phoneticPr fontId="2"/>
  </si>
  <si>
    <r>
      <t>【クラスターの収束】※最終の新型コロナ入院患者が退院基準を満たし、</t>
    </r>
    <r>
      <rPr>
        <u val="double"/>
        <sz val="10"/>
        <color theme="1"/>
        <rFont val="Meiryo UI"/>
        <family val="3"/>
        <charset val="128"/>
      </rPr>
      <t>病棟単位でのクラスター対応が完了した日付がわかるように</t>
    </r>
    <r>
      <rPr>
        <sz val="10"/>
        <color theme="1"/>
        <rFont val="Meiryo UI"/>
        <family val="3"/>
        <charset val="128"/>
      </rPr>
      <t>記載してください。</t>
    </r>
    <rPh sb="7" eb="9">
      <t>シュウソク</t>
    </rPh>
    <rPh sb="11" eb="13">
      <t>サイシュウ</t>
    </rPh>
    <rPh sb="14" eb="16">
      <t>シンガタ</t>
    </rPh>
    <rPh sb="19" eb="21">
      <t>ニュウイン</t>
    </rPh>
    <rPh sb="21" eb="23">
      <t>カンジャ</t>
    </rPh>
    <rPh sb="24" eb="26">
      <t>タイイン</t>
    </rPh>
    <rPh sb="26" eb="28">
      <t>キジュン</t>
    </rPh>
    <rPh sb="29" eb="30">
      <t>ミ</t>
    </rPh>
    <rPh sb="33" eb="35">
      <t>ビョウトウ</t>
    </rPh>
    <rPh sb="35" eb="37">
      <t>タンイ</t>
    </rPh>
    <rPh sb="44" eb="46">
      <t>タイオウ</t>
    </rPh>
    <rPh sb="47" eb="49">
      <t>カンリョウ</t>
    </rPh>
    <rPh sb="51" eb="53">
      <t>ヒヅケ</t>
    </rPh>
    <rPh sb="60" eb="62">
      <t>キサイ</t>
    </rPh>
    <phoneticPr fontId="2"/>
  </si>
  <si>
    <t>同病棟での休止病床</t>
    <rPh sb="0" eb="3">
      <t>ドウビョウトウ</t>
    </rPh>
    <rPh sb="5" eb="7">
      <t>キュウシ</t>
    </rPh>
    <rPh sb="7" eb="9">
      <t>ビョウショウ</t>
    </rPh>
    <phoneticPr fontId="2"/>
  </si>
  <si>
    <t>病床数</t>
    <rPh sb="0" eb="3">
      <t>ビョウショウスウ</t>
    </rPh>
    <phoneticPr fontId="2"/>
  </si>
  <si>
    <t>補助額（B）</t>
    <rPh sb="0" eb="2">
      <t>ホジョ</t>
    </rPh>
    <rPh sb="2" eb="3">
      <t>ガク</t>
    </rPh>
    <phoneticPr fontId="2"/>
  </si>
  <si>
    <t>金額（A）×（B）</t>
    <rPh sb="0" eb="2">
      <t>キンガク</t>
    </rPh>
    <phoneticPr fontId="2"/>
  </si>
  <si>
    <t>合計</t>
    <rPh sb="0" eb="2">
      <t>ゴウケイケイ</t>
    </rPh>
    <phoneticPr fontId="2"/>
  </si>
  <si>
    <t>休止病床数計（A)</t>
    <rPh sb="0" eb="5">
      <t>キュウシビョウショウスウ</t>
    </rPh>
    <rPh sb="5" eb="6">
      <t>ケイ</t>
    </rPh>
    <phoneticPr fontId="2"/>
  </si>
  <si>
    <t>休止病床数計（B）</t>
    <rPh sb="0" eb="2">
      <t>キュウシ</t>
    </rPh>
    <rPh sb="2" eb="4">
      <t>ビョウショウ</t>
    </rPh>
    <rPh sb="4" eb="5">
      <t>スウ</t>
    </rPh>
    <rPh sb="5" eb="6">
      <t>ケイ</t>
    </rPh>
    <phoneticPr fontId="2"/>
  </si>
  <si>
    <t>上限数確認欄（A）≧（B）</t>
    <rPh sb="0" eb="3">
      <t>ジョウゲンスウ</t>
    </rPh>
    <rPh sb="3" eb="6">
      <t>カクニンラン</t>
    </rPh>
    <phoneticPr fontId="2"/>
  </si>
  <si>
    <t>急性期一般入院料１</t>
  </si>
  <si>
    <t>○△病院</t>
    <phoneticPr fontId="2"/>
  </si>
  <si>
    <t>新型コロナ感染・感染疑いの入院患者等への対応を行った区域内の総病床数</t>
    <rPh sb="13" eb="15">
      <t>ニュウイン</t>
    </rPh>
    <rPh sb="15" eb="17">
      <t>カンジャ</t>
    </rPh>
    <phoneticPr fontId="2"/>
  </si>
  <si>
    <t>新型コロナ感染・感染疑いの入院患者等への対応を行った区域外で生じた休止病床数</t>
    <rPh sb="28" eb="29">
      <t>ガイ</t>
    </rPh>
    <rPh sb="30" eb="31">
      <t>ショウ</t>
    </rPh>
    <rPh sb="33" eb="35">
      <t>キュウシ</t>
    </rPh>
    <phoneticPr fontId="2"/>
  </si>
  <si>
    <t>休止病床上限数（A）
※入院患者のいた病床数より算出</t>
    <rPh sb="0" eb="2">
      <t>キュウシ</t>
    </rPh>
    <rPh sb="2" eb="4">
      <t>ビョウショウ</t>
    </rPh>
    <rPh sb="4" eb="6">
      <t>ジョウゲン</t>
    </rPh>
    <rPh sb="6" eb="7">
      <t>スウ</t>
    </rPh>
    <rPh sb="12" eb="16">
      <t>ニュウインカンジャ</t>
    </rPh>
    <rPh sb="19" eb="22">
      <t>ビョウショウスウ</t>
    </rPh>
    <rPh sb="24" eb="26">
      <t>サンシュツ</t>
    </rPh>
    <phoneticPr fontId="2"/>
  </si>
  <si>
    <t>〇△病院</t>
    <rPh sb="2" eb="4">
      <t>ビョウイン</t>
    </rPh>
    <phoneticPr fontId="2"/>
  </si>
  <si>
    <t>PPE脱衣場所</t>
    <rPh sb="3" eb="5">
      <t>ダツイ</t>
    </rPh>
    <rPh sb="5" eb="7">
      <t>バショ</t>
    </rPh>
    <phoneticPr fontId="21"/>
  </si>
  <si>
    <t>物資置き場</t>
    <rPh sb="0" eb="3">
      <t>ブッシオ</t>
    </rPh>
    <rPh sb="4" eb="5">
      <t>バ</t>
    </rPh>
    <phoneticPr fontId="21"/>
  </si>
  <si>
    <t>ナース
ステーション</t>
    <phoneticPr fontId="21"/>
  </si>
  <si>
    <t>ＥＶ</t>
    <phoneticPr fontId="21"/>
  </si>
  <si>
    <t>観察室</t>
    <rPh sb="0" eb="3">
      <t>カンサツシツ</t>
    </rPh>
    <phoneticPr fontId="21"/>
  </si>
  <si>
    <t>シャワー室</t>
    <rPh sb="4" eb="5">
      <t>シツ</t>
    </rPh>
    <phoneticPr fontId="21"/>
  </si>
  <si>
    <t>洗髪室</t>
    <rPh sb="0" eb="2">
      <t>センパツ</t>
    </rPh>
    <rPh sb="2" eb="3">
      <t>シツ</t>
    </rPh>
    <phoneticPr fontId="21"/>
  </si>
  <si>
    <t>控室</t>
    <rPh sb="0" eb="2">
      <t>ヒカエシツ</t>
    </rPh>
    <phoneticPr fontId="21"/>
  </si>
  <si>
    <t>面談室</t>
    <rPh sb="0" eb="2">
      <t>メンダン</t>
    </rPh>
    <rPh sb="2" eb="3">
      <t>シツ</t>
    </rPh>
    <phoneticPr fontId="21"/>
  </si>
  <si>
    <t>便所</t>
    <rPh sb="0" eb="2">
      <t>ベンジョ</t>
    </rPh>
    <phoneticPr fontId="21"/>
  </si>
  <si>
    <t>スタッフ室</t>
    <rPh sb="4" eb="5">
      <t>シツ</t>
    </rPh>
    <phoneticPr fontId="21"/>
  </si>
  <si>
    <t>処置室</t>
    <rPh sb="0" eb="3">
      <t>ショチシツ</t>
    </rPh>
    <phoneticPr fontId="21"/>
  </si>
  <si>
    <t>汚物
処理室</t>
    <rPh sb="0" eb="2">
      <t>オブツ</t>
    </rPh>
    <rPh sb="3" eb="5">
      <t>ショリ</t>
    </rPh>
    <rPh sb="5" eb="6">
      <t>シツ</t>
    </rPh>
    <phoneticPr fontId="21"/>
  </si>
  <si>
    <t>カンファ室</t>
    <rPh sb="4" eb="5">
      <t>シツ</t>
    </rPh>
    <phoneticPr fontId="21"/>
  </si>
  <si>
    <t>リネン室</t>
    <rPh sb="3" eb="4">
      <t>シツ</t>
    </rPh>
    <phoneticPr fontId="21"/>
  </si>
  <si>
    <t>非常階段</t>
    <rPh sb="0" eb="2">
      <t>ヒジョウ</t>
    </rPh>
    <rPh sb="2" eb="4">
      <t>カイダン</t>
    </rPh>
    <phoneticPr fontId="21"/>
  </si>
  <si>
    <t>…</t>
    <phoneticPr fontId="21"/>
  </si>
  <si>
    <t>新型コロナウイルス患者等が入院している病床</t>
    <rPh sb="0" eb="2">
      <t>シンガタ</t>
    </rPh>
    <rPh sb="9" eb="11">
      <t>カンジャ</t>
    </rPh>
    <rPh sb="11" eb="12">
      <t>ナド</t>
    </rPh>
    <rPh sb="13" eb="15">
      <t>ニュウイン</t>
    </rPh>
    <rPh sb="19" eb="21">
      <t>ビョウショウ</t>
    </rPh>
    <phoneticPr fontId="21"/>
  </si>
  <si>
    <t>（参考）イメージ図</t>
    <rPh sb="1" eb="3">
      <t>サンコウ</t>
    </rPh>
    <rPh sb="8" eb="9">
      <t>ズ</t>
    </rPh>
    <phoneticPr fontId="2"/>
  </si>
  <si>
    <t>（休止病床数が上限を超えています)</t>
    <phoneticPr fontId="2"/>
  </si>
  <si>
    <t>やむを得ず休止している病床</t>
    <rPh sb="3" eb="4">
      <t>エ</t>
    </rPh>
    <phoneticPr fontId="21"/>
  </si>
  <si>
    <r>
      <t>新型コロナウイルス患者・感染疑いの患者等</t>
    </r>
    <r>
      <rPr>
        <u/>
        <sz val="11"/>
        <rFont val="HGPｺﾞｼｯｸE"/>
        <family val="3"/>
        <charset val="128"/>
      </rPr>
      <t>以外の入院患者用</t>
    </r>
    <r>
      <rPr>
        <sz val="11"/>
        <rFont val="HGPｺﾞｼｯｸE"/>
        <family val="3"/>
        <charset val="128"/>
      </rPr>
      <t>の病床</t>
    </r>
    <rPh sb="9" eb="11">
      <t>カンジャ</t>
    </rPh>
    <rPh sb="19" eb="20">
      <t>ナド</t>
    </rPh>
    <rPh sb="20" eb="22">
      <t>イガイ</t>
    </rPh>
    <rPh sb="23" eb="25">
      <t>ニュウイン</t>
    </rPh>
    <rPh sb="25" eb="27">
      <t>カンジャ</t>
    </rPh>
    <rPh sb="27" eb="28">
      <t>ヨウ</t>
    </rPh>
    <phoneticPr fontId="21"/>
  </si>
  <si>
    <t>・クラスター対応している病棟以外で発生した休床分として、「病棟①」～「病棟⑩」シートに記載していない休床があれば、この「他病棟休床数」シートにご記入ください。
　※「病棟①」～「病棟⑩」シートに記載した休床数は、本シートに重複して計上しないでください。
・黄色く着色されたセルへ、区分別に休床数を記載してください。
・休床の区分（「ゾーニング」「看護体制（他病棟）」については、以下のとおりです。
　「ゾーニング」・・・ゾーニングにより空床にせざるを得ない病床
　「看護体制（他病棟）」・・・看護体制確保のために休止せざるを得ない新型コロナウイルス感染症患者等専用病棟以外の他病棟の病床
・休床区分の「その他」に休床数を計上した場合は、「備考」欄へその内容を詳しくご記入ください。</t>
    <rPh sb="6" eb="8">
      <t>タイオウ</t>
    </rPh>
    <rPh sb="12" eb="14">
      <t>ビョウトウ</t>
    </rPh>
    <rPh sb="14" eb="16">
      <t>イガイ</t>
    </rPh>
    <rPh sb="17" eb="19">
      <t>ハッセイ</t>
    </rPh>
    <rPh sb="21" eb="22">
      <t>キュウ</t>
    </rPh>
    <rPh sb="22" eb="23">
      <t>ショウ</t>
    </rPh>
    <rPh sb="23" eb="24">
      <t>ブン</t>
    </rPh>
    <rPh sb="29" eb="31">
      <t>ビョウトウ</t>
    </rPh>
    <rPh sb="35" eb="37">
      <t>ビョウトウ</t>
    </rPh>
    <rPh sb="43" eb="45">
      <t>キサイ</t>
    </rPh>
    <rPh sb="50" eb="51">
      <t>キュウ</t>
    </rPh>
    <rPh sb="51" eb="52">
      <t>ショウ</t>
    </rPh>
    <rPh sb="60" eb="61">
      <t>タ</t>
    </rPh>
    <rPh sb="61" eb="63">
      <t>ビョウトウ</t>
    </rPh>
    <rPh sb="63" eb="64">
      <t>キュウ</t>
    </rPh>
    <rPh sb="64" eb="65">
      <t>ショウ</t>
    </rPh>
    <rPh sb="65" eb="66">
      <t>スウ</t>
    </rPh>
    <rPh sb="72" eb="74">
      <t>キニュウ</t>
    </rPh>
    <rPh sb="83" eb="85">
      <t>ビョウトウ</t>
    </rPh>
    <rPh sb="89" eb="91">
      <t>ビョウトウ</t>
    </rPh>
    <rPh sb="97" eb="99">
      <t>キサイ</t>
    </rPh>
    <rPh sb="101" eb="102">
      <t>キュウ</t>
    </rPh>
    <rPh sb="102" eb="103">
      <t>ショウ</t>
    </rPh>
    <rPh sb="103" eb="104">
      <t>スウ</t>
    </rPh>
    <rPh sb="106" eb="107">
      <t>ホン</t>
    </rPh>
    <rPh sb="111" eb="113">
      <t>チョウフク</t>
    </rPh>
    <rPh sb="115" eb="117">
      <t>ケイジョウ</t>
    </rPh>
    <rPh sb="128" eb="130">
      <t>キイロ</t>
    </rPh>
    <rPh sb="131" eb="133">
      <t>チャクショク</t>
    </rPh>
    <rPh sb="140" eb="142">
      <t>クブン</t>
    </rPh>
    <rPh sb="142" eb="143">
      <t>ベツ</t>
    </rPh>
    <rPh sb="144" eb="145">
      <t>キュウ</t>
    </rPh>
    <rPh sb="145" eb="146">
      <t>ショウ</t>
    </rPh>
    <rPh sb="148" eb="150">
      <t>キサイ</t>
    </rPh>
    <rPh sb="159" eb="160">
      <t>キュウ</t>
    </rPh>
    <rPh sb="160" eb="161">
      <t>ショウ</t>
    </rPh>
    <rPh sb="162" eb="164">
      <t>クブン</t>
    </rPh>
    <rPh sb="173" eb="175">
      <t>カンゴ</t>
    </rPh>
    <rPh sb="175" eb="177">
      <t>タイセイ</t>
    </rPh>
    <rPh sb="178" eb="179">
      <t>タ</t>
    </rPh>
    <rPh sb="179" eb="181">
      <t>ビョウトウ</t>
    </rPh>
    <rPh sb="189" eb="191">
      <t>イカ</t>
    </rPh>
    <rPh sb="233" eb="235">
      <t>カンゴ</t>
    </rPh>
    <rPh sb="235" eb="237">
      <t>タイセイ</t>
    </rPh>
    <rPh sb="238" eb="239">
      <t>ホカ</t>
    </rPh>
    <rPh sb="239" eb="241">
      <t>ビョウトウ</t>
    </rPh>
    <rPh sb="274" eb="277">
      <t>カンセンショウ</t>
    </rPh>
    <rPh sb="277" eb="279">
      <t>カンジャ</t>
    </rPh>
    <rPh sb="279" eb="280">
      <t>ナド</t>
    </rPh>
    <rPh sb="303" eb="304">
      <t>タ</t>
    </rPh>
    <rPh sb="306" eb="307">
      <t>キュウ</t>
    </rPh>
    <rPh sb="307" eb="308">
      <t>ショウ</t>
    </rPh>
    <rPh sb="308" eb="309">
      <t>スウ</t>
    </rPh>
    <rPh sb="310" eb="312">
      <t>ケイジョウ</t>
    </rPh>
    <rPh sb="314" eb="316">
      <t>バアイ</t>
    </rPh>
    <rPh sb="319" eb="321">
      <t>ビコウ</t>
    </rPh>
    <rPh sb="322" eb="323">
      <t>ラン</t>
    </rPh>
    <rPh sb="326" eb="328">
      <t>ナイヨウ</t>
    </rPh>
    <rPh sb="333" eb="335">
      <t>キニュウ</t>
    </rPh>
    <phoneticPr fontId="2"/>
  </si>
  <si>
    <t>新型コロナ感染・感染疑いの入院患者のいた病床数</t>
    <rPh sb="20" eb="22">
      <t>ビョウショウ</t>
    </rPh>
    <rPh sb="22" eb="23">
      <t>スウ</t>
    </rPh>
    <phoneticPr fontId="3"/>
  </si>
  <si>
    <t>新型コロナ感染・感染疑いの入院患者はいなかったが、
ゾーニング等の理由により休止にせざるを得なかった病床数</t>
    <rPh sb="13" eb="17">
      <t>ニュウインカンジャ</t>
    </rPh>
    <rPh sb="31" eb="32">
      <t>ナド</t>
    </rPh>
    <rPh sb="33" eb="35">
      <t>リユウ</t>
    </rPh>
    <rPh sb="38" eb="40">
      <t>キュウシ</t>
    </rPh>
    <rPh sb="45" eb="46">
      <t>エ</t>
    </rPh>
    <rPh sb="50" eb="53">
      <t>ビョウショウスウ</t>
    </rPh>
    <phoneticPr fontId="3"/>
  </si>
  <si>
    <r>
      <t xml:space="preserve">≪用語の説明≫
</t>
    </r>
    <r>
      <rPr>
        <b/>
        <u/>
        <sz val="10"/>
        <color theme="1"/>
        <rFont val="Meiryo UI"/>
        <family val="3"/>
        <charset val="128"/>
      </rPr>
      <t>■『特定機能病院等』欄について</t>
    </r>
    <r>
      <rPr>
        <sz val="10"/>
        <color theme="1"/>
        <rFont val="Meiryo UI"/>
        <family val="3"/>
        <charset val="128"/>
      </rPr>
      <t xml:space="preserve">
　クラスター以外で病床確保のための補助（空床補償）を受け、特定機能病院等の要件を満たしている場合（※）は「特定機能病院等に該当する」を選択してください。
（※）「特定機能病院等の要件を満たしている場合」とは、特定機能病院としての承認を受けている場合のほか、ＥＣＭＯによる治療を行う患者が延べ３人以上の月又は人工呼吸器による治療を行う患者が延べ10人以上の月がある場合をいいます。
</t>
    </r>
    <r>
      <rPr>
        <b/>
        <u/>
        <sz val="10"/>
        <color theme="1"/>
        <rFont val="Meiryo UI"/>
        <family val="3"/>
        <charset val="128"/>
      </rPr>
      <t>■『新型コロナ感染・感染疑いの入院患者等への対応を行った区域内の総病床数』欄について</t>
    </r>
    <r>
      <rPr>
        <sz val="10"/>
        <color theme="1"/>
        <rFont val="Meiryo UI"/>
        <family val="3"/>
        <charset val="128"/>
      </rPr>
      <t xml:space="preserve">
　新型コロナ感染患者の治療や感染疑い患者等への対応のために病棟内でゾーニングを行って一般の患者と区分した場合、新型コロナ患者等のために設定した区域内の総病床数をご記入ください。
（新型コロナ患者等以外の一般の患者のために設定した区域内の病床数は含めないでください。）また、病棟内部でのゾーニングを行わずに病棟全体として新型コロナ患者への治療等を行った場合は、病棟全体の総病床数をこちらの欄にご記入ください。
　なお、 保健所等からゾーニングの指導を受けていた場合には、その内容を「保健所とのやりとり」欄にご記入ください。
</t>
    </r>
    <r>
      <rPr>
        <b/>
        <u/>
        <sz val="10"/>
        <color theme="1"/>
        <rFont val="Meiryo UI"/>
        <family val="3"/>
        <charset val="128"/>
      </rPr>
      <t>■『新型コロナ感染・感染疑いの入院患者のいた病床数』欄について</t>
    </r>
    <r>
      <rPr>
        <sz val="10"/>
        <color theme="1"/>
        <rFont val="Meiryo UI"/>
        <family val="3"/>
        <charset val="128"/>
      </rPr>
      <t xml:space="preserve">
　該当日に新型コロナ感染・感染疑いの入院患者等への対応を行った区域内で入院患者等がいた病床数をご記入ください。
</t>
    </r>
    <r>
      <rPr>
        <b/>
        <u/>
        <sz val="10"/>
        <color theme="1"/>
        <rFont val="Meiryo UI"/>
        <family val="3"/>
        <charset val="128"/>
      </rPr>
      <t>■『新型コロナ感染・感染疑いの入院患者はいなかったが、ゾーニング等の理由により休止にせざるを得なかった病床数』欄について</t>
    </r>
    <r>
      <rPr>
        <sz val="10"/>
        <color theme="1"/>
        <rFont val="Meiryo UI"/>
        <family val="3"/>
        <charset val="128"/>
      </rPr>
      <t xml:space="preserve">
　新型コロナ感染・感染疑いの入院患者等への対応を行った区域内の総病床数から入院患者のいた病床数を差し引いた値です。病床数が一致するように、ICU他の病床数の内訳をご記入ください。
　＊病床区分は休止・利用不可状態になる直前の病床区分によります。　
</t>
    </r>
    <r>
      <rPr>
        <b/>
        <u/>
        <sz val="10"/>
        <color theme="1"/>
        <rFont val="Meiryo UI"/>
        <family val="3"/>
        <charset val="128"/>
      </rPr>
      <t>■『新型コロナ感染・感染疑いの入院患者等への対応を行った区域外で生じた休止病床数』欄について</t>
    </r>
    <r>
      <rPr>
        <sz val="10"/>
        <color theme="1"/>
        <rFont val="Meiryo UI"/>
        <family val="3"/>
        <charset val="128"/>
      </rPr>
      <t xml:space="preserve">
 例えば看護スタッフの詰所や前室、防護服の着脱のためのスペース、クラスター対応に必要な物資置場などに使用するなど、新型コロナ感染・感染疑いの入院患者等への対応を行った区域外で同病棟で生じた休止病床数をご記入ください。
 またその具体的な利用方法を備考欄にご記入ください。
 なお、看護体制上の理由等により、クラスターに対応した病棟以外の病棟で生じた休止病床については、「他病棟休床数シート」へ記載してください。</t>
    </r>
    <rPh sb="1" eb="3">
      <t>ヨウゴ</t>
    </rPh>
    <rPh sb="4" eb="6">
      <t>セツメイ</t>
    </rPh>
    <rPh sb="10" eb="17">
      <t>トクテイキノウビョウインナド</t>
    </rPh>
    <rPh sb="18" eb="19">
      <t>ラン</t>
    </rPh>
    <rPh sb="30" eb="32">
      <t>イガイ</t>
    </rPh>
    <rPh sb="33" eb="35">
      <t>ビョウショウ</t>
    </rPh>
    <rPh sb="35" eb="37">
      <t>カクホ</t>
    </rPh>
    <rPh sb="41" eb="43">
      <t>ホジョ</t>
    </rPh>
    <rPh sb="44" eb="46">
      <t>クウショウ</t>
    </rPh>
    <rPh sb="46" eb="48">
      <t>ホショウ</t>
    </rPh>
    <rPh sb="50" eb="51">
      <t>ウ</t>
    </rPh>
    <rPh sb="53" eb="60">
      <t>トクテイキノウビョウインナド</t>
    </rPh>
    <rPh sb="61" eb="63">
      <t>ヨウケン</t>
    </rPh>
    <rPh sb="64" eb="65">
      <t>ミ</t>
    </rPh>
    <rPh sb="70" eb="72">
      <t>バアイ</t>
    </rPh>
    <rPh sb="77" eb="84">
      <t>トクテイキノウビョウインナド</t>
    </rPh>
    <rPh sb="85" eb="87">
      <t>ガイトウ</t>
    </rPh>
    <rPh sb="91" eb="93">
      <t>センタク</t>
    </rPh>
    <rPh sb="105" eb="112">
      <t>トクテイキノウビョウインナド</t>
    </rPh>
    <rPh sb="113" eb="115">
      <t>ヨウケン</t>
    </rPh>
    <rPh sb="116" eb="117">
      <t>ミ</t>
    </rPh>
    <rPh sb="122" eb="124">
      <t>バアイ</t>
    </rPh>
    <rPh sb="128" eb="130">
      <t>トクテイ</t>
    </rPh>
    <rPh sb="130" eb="132">
      <t>キノウ</t>
    </rPh>
    <rPh sb="132" eb="134">
      <t>ビョウイン</t>
    </rPh>
    <rPh sb="138" eb="140">
      <t>ショウニン</t>
    </rPh>
    <rPh sb="141" eb="142">
      <t>ウ</t>
    </rPh>
    <rPh sb="146" eb="148">
      <t>バアイ</t>
    </rPh>
    <rPh sb="159" eb="161">
      <t>チリョウ</t>
    </rPh>
    <rPh sb="162" eb="163">
      <t>オコナ</t>
    </rPh>
    <rPh sb="164" eb="166">
      <t>カンジャ</t>
    </rPh>
    <rPh sb="167" eb="168">
      <t>ノ</t>
    </rPh>
    <rPh sb="170" eb="173">
      <t>ニンイジョウ</t>
    </rPh>
    <rPh sb="174" eb="175">
      <t>ツキ</t>
    </rPh>
    <rPh sb="175" eb="176">
      <t>マタ</t>
    </rPh>
    <rPh sb="177" eb="179">
      <t>ジンコウ</t>
    </rPh>
    <rPh sb="179" eb="182">
      <t>コキュウキ</t>
    </rPh>
    <rPh sb="185" eb="187">
      <t>チリョウ</t>
    </rPh>
    <rPh sb="188" eb="189">
      <t>オコナ</t>
    </rPh>
    <rPh sb="190" eb="192">
      <t>カンジャ</t>
    </rPh>
    <rPh sb="193" eb="194">
      <t>ノ</t>
    </rPh>
    <rPh sb="197" eb="198">
      <t>ニン</t>
    </rPh>
    <rPh sb="198" eb="200">
      <t>イジョウ</t>
    </rPh>
    <rPh sb="201" eb="202">
      <t>ツキ</t>
    </rPh>
    <rPh sb="205" eb="207">
      <t>バアイ</t>
    </rPh>
    <rPh sb="251" eb="252">
      <t>ラン</t>
    </rPh>
    <rPh sb="258" eb="260">
      <t>シンガタ</t>
    </rPh>
    <rPh sb="263" eb="265">
      <t>カンセン</t>
    </rPh>
    <rPh sb="265" eb="267">
      <t>カンジャ</t>
    </rPh>
    <rPh sb="268" eb="270">
      <t>チリョウ</t>
    </rPh>
    <rPh sb="271" eb="273">
      <t>カンセン</t>
    </rPh>
    <rPh sb="273" eb="274">
      <t>ウタガ</t>
    </rPh>
    <rPh sb="275" eb="277">
      <t>カンジャ</t>
    </rPh>
    <rPh sb="277" eb="278">
      <t>ナド</t>
    </rPh>
    <rPh sb="280" eb="282">
      <t>タイオウ</t>
    </rPh>
    <rPh sb="286" eb="289">
      <t>ビョウトウナイ</t>
    </rPh>
    <rPh sb="296" eb="297">
      <t>オコナ</t>
    </rPh>
    <rPh sb="299" eb="301">
      <t>イッパン</t>
    </rPh>
    <rPh sb="302" eb="304">
      <t>カンジャ</t>
    </rPh>
    <rPh sb="305" eb="307">
      <t>クブン</t>
    </rPh>
    <rPh sb="309" eb="311">
      <t>バアイ</t>
    </rPh>
    <rPh sb="312" eb="314">
      <t>シンガタ</t>
    </rPh>
    <rPh sb="317" eb="320">
      <t>カンジャナド</t>
    </rPh>
    <rPh sb="324" eb="326">
      <t>セッテイ</t>
    </rPh>
    <rPh sb="328" eb="330">
      <t>クイキ</t>
    </rPh>
    <rPh sb="330" eb="331">
      <t>ナイ</t>
    </rPh>
    <rPh sb="332" eb="333">
      <t>ソウ</t>
    </rPh>
    <rPh sb="333" eb="336">
      <t>ビョウショウスウ</t>
    </rPh>
    <rPh sb="347" eb="349">
      <t>シンガタ</t>
    </rPh>
    <rPh sb="352" eb="354">
      <t>カンジャ</t>
    </rPh>
    <rPh sb="354" eb="355">
      <t>ナド</t>
    </rPh>
    <rPh sb="355" eb="357">
      <t>イガイ</t>
    </rPh>
    <rPh sb="358" eb="360">
      <t>イッパン</t>
    </rPh>
    <rPh sb="361" eb="363">
      <t>カンジャ</t>
    </rPh>
    <rPh sb="367" eb="369">
      <t>セッテイ</t>
    </rPh>
    <rPh sb="371" eb="373">
      <t>クイキ</t>
    </rPh>
    <rPh sb="373" eb="374">
      <t>ナイ</t>
    </rPh>
    <rPh sb="375" eb="377">
      <t>ビョウショウ</t>
    </rPh>
    <rPh sb="377" eb="378">
      <t>カズ</t>
    </rPh>
    <rPh sb="379" eb="380">
      <t>フク</t>
    </rPh>
    <rPh sb="405" eb="406">
      <t>オコナ</t>
    </rPh>
    <rPh sb="409" eb="411">
      <t>ビョウトウ</t>
    </rPh>
    <rPh sb="411" eb="413">
      <t>ゼンタイ</t>
    </rPh>
    <rPh sb="416" eb="418">
      <t>シンガタ</t>
    </rPh>
    <rPh sb="429" eb="430">
      <t>オコナ</t>
    </rPh>
    <rPh sb="432" eb="434">
      <t>バアイ</t>
    </rPh>
    <rPh sb="436" eb="440">
      <t>ビョウトウゼンタイ</t>
    </rPh>
    <rPh sb="441" eb="445">
      <t>ソウビョウショウスウ</t>
    </rPh>
    <rPh sb="450" eb="451">
      <t>ラン</t>
    </rPh>
    <rPh sb="453" eb="455">
      <t>キニュウ</t>
    </rPh>
    <rPh sb="469" eb="470">
      <t>トウ</t>
    </rPh>
    <rPh sb="478" eb="480">
      <t>シドウ</t>
    </rPh>
    <rPh sb="481" eb="482">
      <t>ウ</t>
    </rPh>
    <rPh sb="486" eb="488">
      <t>バアイ</t>
    </rPh>
    <rPh sb="493" eb="495">
      <t>ナイヨウ</t>
    </rPh>
    <rPh sb="497" eb="500">
      <t>ホケンジョ</t>
    </rPh>
    <rPh sb="507" eb="508">
      <t>ラン</t>
    </rPh>
    <rPh sb="544" eb="545">
      <t>ラン</t>
    </rPh>
    <rPh sb="589" eb="590">
      <t>ナド</t>
    </rPh>
    <rPh sb="593" eb="596">
      <t>ビョウショウスウ</t>
    </rPh>
    <rPh sb="661" eb="662">
      <t>ラン</t>
    </rPh>
    <rPh sb="726" eb="727">
      <t>カズ</t>
    </rPh>
    <rPh sb="728" eb="730">
      <t>イッチ</t>
    </rPh>
    <rPh sb="739" eb="740">
      <t>ホカ</t>
    </rPh>
    <rPh sb="741" eb="744">
      <t>ビョウショウスウ</t>
    </rPh>
    <rPh sb="745" eb="747">
      <t>ウチワケ</t>
    </rPh>
    <rPh sb="749" eb="751">
      <t>キニュウ</t>
    </rPh>
    <rPh sb="759" eb="761">
      <t>ビョウショウ</t>
    </rPh>
    <rPh sb="832" eb="833">
      <t>ラン</t>
    </rPh>
    <rPh sb="839" eb="840">
      <t>タト</t>
    </rPh>
    <rPh sb="842" eb="844">
      <t>カンゴ</t>
    </rPh>
    <rPh sb="849" eb="851">
      <t>ツメショ</t>
    </rPh>
    <rPh sb="852" eb="854">
      <t>ゼンシツ</t>
    </rPh>
    <rPh sb="855" eb="858">
      <t>ボウゴフク</t>
    </rPh>
    <rPh sb="859" eb="861">
      <t>チャクダツ</t>
    </rPh>
    <rPh sb="875" eb="877">
      <t>タイオウ</t>
    </rPh>
    <rPh sb="878" eb="880">
      <t>ヒツヨウ</t>
    </rPh>
    <rPh sb="881" eb="883">
      <t>ブッシ</t>
    </rPh>
    <rPh sb="883" eb="884">
      <t>オ</t>
    </rPh>
    <rPh sb="884" eb="885">
      <t>バ</t>
    </rPh>
    <rPh sb="888" eb="890">
      <t>シヨウ</t>
    </rPh>
    <rPh sb="925" eb="928">
      <t>ドウビョウトウ</t>
    </rPh>
    <rPh sb="939" eb="941">
      <t>キニュウ</t>
    </rPh>
    <rPh sb="952" eb="955">
      <t>グタイテキ</t>
    </rPh>
    <rPh sb="956" eb="960">
      <t>リヨウホウホウ</t>
    </rPh>
    <rPh sb="961" eb="964">
      <t>ビコウラン</t>
    </rPh>
    <rPh sb="966" eb="968">
      <t>キニュウ</t>
    </rPh>
    <phoneticPr fontId="2"/>
  </si>
  <si>
    <t>認知症治療病棟入院料１</t>
    <rPh sb="0" eb="5">
      <t>ニンチショウチリョウ</t>
    </rPh>
    <rPh sb="5" eb="7">
      <t>ビョウトウ</t>
    </rPh>
    <phoneticPr fontId="2"/>
  </si>
  <si>
    <t>◇□病院</t>
    <phoneticPr fontId="2"/>
  </si>
  <si>
    <t>◇□病院</t>
    <rPh sb="3" eb="4">
      <t>イン</t>
    </rPh>
    <phoneticPr fontId="2"/>
  </si>
  <si>
    <t>新別館8西病棟</t>
    <rPh sb="0" eb="3">
      <t>シンベッカン</t>
    </rPh>
    <phoneticPr fontId="2"/>
  </si>
  <si>
    <t>新別館4北病棟</t>
    <rPh sb="0" eb="3">
      <t>シンベッカン</t>
    </rPh>
    <rPh sb="4" eb="5">
      <t>キタ</t>
    </rPh>
    <phoneticPr fontId="2"/>
  </si>
  <si>
    <t>　備　考　　※上の表に反映できない事項がある場合、内容をご記入ください。また、「新型コロナ感染・感染疑いの入院患者はいなかったが、ゾーニング等の理由により休止にせざるを得なかった病床数」の中で実際に看護師を配置し、あらかじめ即応体制を整えていた病床があったときは、期間、病床数について記載をお願いします。</t>
    <rPh sb="1" eb="2">
      <t>ビ</t>
    </rPh>
    <rPh sb="3" eb="4">
      <t>コウ</t>
    </rPh>
    <rPh sb="7" eb="8">
      <t>ウエ</t>
    </rPh>
    <rPh sb="9" eb="10">
      <t>ヒョウ</t>
    </rPh>
    <rPh sb="11" eb="13">
      <t>ハンエイ</t>
    </rPh>
    <rPh sb="17" eb="19">
      <t>ジコウ</t>
    </rPh>
    <rPh sb="22" eb="24">
      <t>バアイ</t>
    </rPh>
    <rPh sb="25" eb="27">
      <t>ナイヨウ</t>
    </rPh>
    <rPh sb="29" eb="31">
      <t>キニュウ</t>
    </rPh>
    <rPh sb="94" eb="95">
      <t>ナカ</t>
    </rPh>
    <rPh sb="96" eb="98">
      <t>ジッサイ</t>
    </rPh>
    <rPh sb="99" eb="102">
      <t>カンゴシ</t>
    </rPh>
    <rPh sb="103" eb="105">
      <t>ハイチ</t>
    </rPh>
    <rPh sb="112" eb="116">
      <t>ソクオウタイセイ</t>
    </rPh>
    <rPh sb="117" eb="118">
      <t>トトノ</t>
    </rPh>
    <rPh sb="122" eb="124">
      <t>ビョウショウ</t>
    </rPh>
    <rPh sb="132" eb="134">
      <t>キカン</t>
    </rPh>
    <rPh sb="135" eb="138">
      <t>ビョウショウスウ</t>
    </rPh>
    <rPh sb="142" eb="144">
      <t>キサイ</t>
    </rPh>
    <rPh sb="146" eb="147">
      <t>ネガ</t>
    </rPh>
    <phoneticPr fontId="2"/>
  </si>
  <si>
    <t>　備　考　　※上の表に反映できない事項がある場合、内容をご記入ください。「また、新型コロナ感染・感染疑いの入院患者はいなかったが、ゾーニング等の理由により休止にせざるを得なかった病床数」の中で実際に看護師を配置し、あらかじめ即応体制を整えていた病床があったときは、期間、病床数について記載をお願いします。</t>
    <rPh sb="1" eb="2">
      <t>ビ</t>
    </rPh>
    <rPh sb="3" eb="4">
      <t>コウ</t>
    </rPh>
    <rPh sb="7" eb="8">
      <t>ウエ</t>
    </rPh>
    <rPh sb="9" eb="10">
      <t>ヒョウ</t>
    </rPh>
    <rPh sb="11" eb="13">
      <t>ハンエイ</t>
    </rPh>
    <rPh sb="17" eb="19">
      <t>ジコウ</t>
    </rPh>
    <rPh sb="22" eb="24">
      <t>バアイ</t>
    </rPh>
    <rPh sb="25" eb="27">
      <t>ナイヨウ</t>
    </rPh>
    <rPh sb="29" eb="31">
      <t>キニュウ</t>
    </rPh>
    <rPh sb="94" eb="95">
      <t>ナカ</t>
    </rPh>
    <rPh sb="96" eb="98">
      <t>ジッサイ</t>
    </rPh>
    <rPh sb="99" eb="102">
      <t>カンゴシ</t>
    </rPh>
    <rPh sb="103" eb="105">
      <t>ハイチ</t>
    </rPh>
    <rPh sb="112" eb="116">
      <t>ソクオウタイセイ</t>
    </rPh>
    <rPh sb="117" eb="118">
      <t>トトノ</t>
    </rPh>
    <rPh sb="122" eb="124">
      <t>ビョウショウ</t>
    </rPh>
    <rPh sb="132" eb="134">
      <t>キカン</t>
    </rPh>
    <rPh sb="135" eb="138">
      <t>ビョウショウスウ</t>
    </rPh>
    <rPh sb="142" eb="144">
      <t>キサイ</t>
    </rPh>
    <rPh sb="146" eb="147">
      <t>ネガ</t>
    </rPh>
    <phoneticPr fontId="2"/>
  </si>
  <si>
    <t>別紙「クラスター発生の経緯書」参照</t>
    <rPh sb="0" eb="2">
      <t>ベッシ</t>
    </rPh>
    <rPh sb="8" eb="10">
      <t>ハッセイ</t>
    </rPh>
    <rPh sb="11" eb="13">
      <t>ケイイ</t>
    </rPh>
    <rPh sb="13" eb="14">
      <t>ショ</t>
    </rPh>
    <rPh sb="15" eb="17">
      <t>サンショウ</t>
    </rPh>
    <phoneticPr fontId="2"/>
  </si>
  <si>
    <t>別紙「クラスター発生の経緯書」参照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</si>
</sst>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 &quot;月&quot;"/>
    <numFmt numFmtId="178" formatCode="0\ &quot;床&quot;"/>
    <numFmt numFmtId="179" formatCode="#,##0;&quot;▲ &quot;#,##0"/>
    <numFmt numFmtId="180" formatCode="#,##0_ ;[Red]\-#,##0\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6"/>
      <color theme="1"/>
      <name val="Meiryo UI"/>
      <family val="3"/>
      <charset val="128"/>
    </font>
    <font>
      <sz val="11"/>
      <color theme="1"/>
      <name val="Meiryo UI"/>
      <family val="3"/>
      <charset val="128"/>
    </font>
    <font>
      <b/>
      <sz val="11"/>
      <color theme="1"/>
      <name val="Meiryo UI"/>
      <family val="3"/>
      <charset val="128"/>
    </font>
    <font>
      <sz val="12"/>
      <color theme="1"/>
      <name val="Meiryo UI"/>
      <family val="3"/>
      <charset val="128"/>
    </font>
    <font>
      <sz val="10"/>
      <color theme="1"/>
      <name val="Meiryo UI"/>
      <family val="3"/>
      <charset val="128"/>
    </font>
    <font>
      <b/>
      <sz val="14"/>
      <color theme="1"/>
      <name val="Meiryo UI"/>
      <family val="3"/>
      <charset val="128"/>
    </font>
    <font>
      <sz val="9"/>
      <color theme="1"/>
      <name val="Meiryo UI"/>
      <family val="3"/>
      <charset val="128"/>
    </font>
    <font>
      <b/>
      <sz val="9"/>
      <color theme="1"/>
      <name val="Meiryo UI"/>
      <family val="3"/>
      <charset val="128"/>
    </font>
    <font>
      <sz val="11"/>
      <name val="Meiryo UI"/>
      <family val="3"/>
      <charset val="128"/>
    </font>
    <font>
      <b/>
      <sz val="16"/>
      <color theme="1"/>
      <name val="Meiryo UI"/>
      <family val="3"/>
      <charset val="128"/>
    </font>
    <font>
      <u val="double"/>
      <sz val="10"/>
      <color theme="1"/>
      <name val="Meiryo UI"/>
      <family val="3"/>
      <charset val="128"/>
    </font>
    <font>
      <sz val="10"/>
      <name val="Meiryo UI"/>
      <family val="3"/>
      <charset val="128"/>
    </font>
    <font>
      <sz val="14"/>
      <color theme="1"/>
      <name val="Meiryo UI"/>
      <family val="3"/>
      <charset val="128"/>
    </font>
    <font>
      <b/>
      <sz val="20"/>
      <color theme="1"/>
      <name val="Meiryo UI"/>
      <family val="3"/>
      <charset val="128"/>
    </font>
    <font>
      <b/>
      <sz val="8"/>
      <color theme="1"/>
      <name val="Meiryo UI"/>
      <family val="3"/>
      <charset val="128"/>
    </font>
    <font>
      <b/>
      <u/>
      <sz val="10"/>
      <color theme="1"/>
      <name val="Meiryo UI"/>
      <family val="3"/>
      <charset val="128"/>
    </font>
    <font>
      <sz val="11"/>
      <name val="HGPｺﾞｼｯｸM"/>
      <family val="3"/>
      <charset val="128"/>
    </font>
    <font>
      <sz val="6"/>
      <name val="ＭＳ Ｐゴシック"/>
      <family val="3"/>
      <charset val="128"/>
    </font>
    <font>
      <sz val="11"/>
      <color theme="3" tint="0.39997558519241921"/>
      <name val="HGPｺﾞｼｯｸM"/>
      <family val="3"/>
      <charset val="128"/>
    </font>
    <font>
      <sz val="11"/>
      <name val="HGPｺﾞｼｯｸE"/>
      <family val="3"/>
      <charset val="128"/>
    </font>
    <font>
      <u/>
      <sz val="11"/>
      <name val="HGPｺﾞｼｯｸE"/>
      <family val="3"/>
      <charset val="128"/>
    </font>
    <font>
      <sz val="14"/>
      <name val="HGPｺﾞｼｯｸM"/>
      <family val="3"/>
      <charset val="128"/>
    </font>
    <font>
      <b/>
      <u/>
      <sz val="10"/>
      <name val="Meiryo UI"/>
      <family val="3"/>
      <charset val="128"/>
    </font>
    <font>
      <sz val="20"/>
      <color theme="1"/>
      <name val="Meiryo UI"/>
      <family val="3"/>
      <charset val="128"/>
    </font>
  </fonts>
  <fills count="16">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CC99FF"/>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s>
  <borders count="12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auto="1"/>
      </left>
      <right style="thin">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style="thin">
        <color indexed="64"/>
      </top>
      <bottom/>
      <diagonal/>
    </border>
    <border>
      <left style="medium">
        <color indexed="64"/>
      </left>
      <right style="thin">
        <color auto="1"/>
      </right>
      <top/>
      <bottom style="thin">
        <color auto="1"/>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auto="1"/>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auto="1"/>
      </bottom>
      <diagonal/>
    </border>
    <border>
      <left style="thin">
        <color auto="1"/>
      </left>
      <right style="thin">
        <color indexed="64"/>
      </right>
      <top style="thin">
        <color indexed="64"/>
      </top>
      <bottom style="medium">
        <color indexed="64"/>
      </bottom>
      <diagonal/>
    </border>
    <border>
      <left style="thin">
        <color auto="1"/>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diagonal/>
    </border>
    <border>
      <left/>
      <right style="thin">
        <color auto="1"/>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style="thin">
        <color auto="1"/>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top style="thin">
        <color indexed="64"/>
      </top>
      <bottom/>
      <diagonal/>
    </border>
    <border>
      <left/>
      <right style="thin">
        <color auto="1"/>
      </right>
      <top style="thin">
        <color indexed="64"/>
      </top>
      <bottom/>
      <diagonal/>
    </border>
    <border>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auto="1"/>
      </left>
      <right style="medium">
        <color indexed="64"/>
      </right>
      <top style="medium">
        <color indexed="64"/>
      </top>
      <bottom/>
      <diagonal/>
    </border>
    <border diagonalUp="1">
      <left style="thin">
        <color auto="1"/>
      </left>
      <right style="thin">
        <color indexed="64"/>
      </right>
      <top style="thin">
        <color indexed="64"/>
      </top>
      <bottom style="medium">
        <color indexed="64"/>
      </bottom>
      <diagonal style="thin">
        <color auto="1"/>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thin">
        <color indexed="64"/>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auto="1"/>
      </left>
      <right style="medium">
        <color auto="1"/>
      </right>
      <top style="thin">
        <color auto="1"/>
      </top>
      <bottom style="double">
        <color indexed="64"/>
      </bottom>
      <diagonal/>
    </border>
    <border>
      <left style="medium">
        <color indexed="64"/>
      </left>
      <right style="medium">
        <color indexed="64"/>
      </right>
      <top/>
      <bottom style="thin">
        <color auto="1"/>
      </bottom>
      <diagonal/>
    </border>
    <border>
      <left/>
      <right style="thin">
        <color auto="1"/>
      </right>
      <top/>
      <bottom/>
      <diagonal/>
    </border>
    <border>
      <left style="thin">
        <color auto="1"/>
      </left>
      <right style="thin">
        <color indexed="64"/>
      </right>
      <top style="thick">
        <color indexed="64"/>
      </top>
      <bottom style="thin">
        <color auto="1"/>
      </bottom>
      <diagonal/>
    </border>
    <border>
      <left style="thin">
        <color indexed="64"/>
      </left>
      <right style="medium">
        <color indexed="64"/>
      </right>
      <top style="thick">
        <color indexed="64"/>
      </top>
      <bottom style="thin">
        <color indexed="64"/>
      </bottom>
      <diagonal/>
    </border>
    <border>
      <left style="medium">
        <color indexed="64"/>
      </left>
      <right style="thin">
        <color auto="1"/>
      </right>
      <top style="thick">
        <color indexed="64"/>
      </top>
      <bottom style="thin">
        <color auto="1"/>
      </bottom>
      <diagonal/>
    </border>
    <border>
      <left style="medium">
        <color indexed="64"/>
      </left>
      <right style="thin">
        <color auto="1"/>
      </right>
      <top style="dotted">
        <color indexed="64"/>
      </top>
      <bottom style="medium">
        <color indexed="64"/>
      </bottom>
      <diagonal/>
    </border>
    <border>
      <left style="thin">
        <color auto="1"/>
      </left>
      <right style="thin">
        <color auto="1"/>
      </right>
      <top style="dotted">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ck">
        <color rgb="FF0070C0"/>
      </left>
      <right style="thick">
        <color rgb="FF0070C0"/>
      </right>
      <top style="medium">
        <color rgb="FF0070C0"/>
      </top>
      <bottom/>
      <diagonal/>
    </border>
    <border>
      <left style="thick">
        <color rgb="FF0070C0"/>
      </left>
      <right style="thick">
        <color rgb="FF0070C0"/>
      </right>
      <top/>
      <bottom/>
      <diagonal/>
    </border>
    <border>
      <left/>
      <right/>
      <top/>
      <bottom style="thick">
        <color rgb="FF0070C0"/>
      </bottom>
      <diagonal/>
    </border>
    <border>
      <left style="thick">
        <color rgb="FF0070C0"/>
      </left>
      <right style="thick">
        <color rgb="FF0070C0"/>
      </right>
      <top/>
      <bottom style="medium">
        <color rgb="FF0070C0"/>
      </bottom>
      <diagonal/>
    </border>
    <border>
      <left/>
      <right/>
      <top style="thick">
        <color rgb="FF0070C0"/>
      </top>
      <bottom style="thick">
        <color rgb="FF0070C0"/>
      </bottom>
      <diagonal/>
    </border>
    <border>
      <left/>
      <right style="medium">
        <color rgb="FF0070C0"/>
      </right>
      <top style="thick">
        <color rgb="FF0070C0"/>
      </top>
      <bottom style="thick">
        <color rgb="FF0070C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thick">
        <color rgb="FF0070C0"/>
      </bottom>
      <diagonal/>
    </border>
    <border>
      <left/>
      <right style="medium">
        <color theme="1"/>
      </right>
      <top/>
      <bottom style="thick">
        <color rgb="FF0070C0"/>
      </bottom>
      <diagonal/>
    </border>
    <border>
      <left style="medium">
        <color auto="1"/>
      </left>
      <right/>
      <top style="medium">
        <color theme="1"/>
      </top>
      <bottom/>
      <diagonal/>
    </border>
    <border>
      <left/>
      <right style="medium">
        <color auto="1"/>
      </right>
      <top style="medium">
        <color theme="1"/>
      </top>
      <bottom/>
      <diagonal/>
    </border>
    <border>
      <left/>
      <right style="thick">
        <color rgb="FF0070C0"/>
      </right>
      <top style="medium">
        <color rgb="FF0070C0"/>
      </top>
      <bottom/>
      <diagonal/>
    </border>
    <border>
      <left/>
      <right style="thick">
        <color rgb="FF0070C0"/>
      </right>
      <top/>
      <bottom/>
      <diagonal/>
    </border>
    <border>
      <left/>
      <right style="thick">
        <color rgb="FF0070C0"/>
      </right>
      <top/>
      <bottom style="medium">
        <color rgb="FF0070C0"/>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right style="thin">
        <color auto="1"/>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7">
    <xf numFmtId="0" fontId="0" fillId="0" borderId="0" xfId="0">
      <alignment vertical="center"/>
    </xf>
    <xf numFmtId="0" fontId="7" fillId="0" borderId="0" xfId="1" applyFont="1" applyProtection="1">
      <alignment vertical="center"/>
    </xf>
    <xf numFmtId="0" fontId="5" fillId="0" borderId="0" xfId="1" applyFont="1" applyProtection="1">
      <alignment vertical="center"/>
    </xf>
    <xf numFmtId="0" fontId="8" fillId="0" borderId="0" xfId="1" applyFont="1" applyBorder="1" applyAlignment="1" applyProtection="1">
      <alignment vertical="center" wrapText="1"/>
    </xf>
    <xf numFmtId="0" fontId="5" fillId="0" borderId="0" xfId="1" applyFont="1" applyBorder="1" applyAlignment="1" applyProtection="1">
      <alignment vertical="center" wrapText="1"/>
    </xf>
    <xf numFmtId="0" fontId="5" fillId="0" borderId="15" xfId="1" applyFont="1" applyBorder="1" applyProtection="1">
      <alignment vertical="center"/>
    </xf>
    <xf numFmtId="0" fontId="8" fillId="0" borderId="51" xfId="1" applyNumberFormat="1" applyFont="1" applyFill="1" applyBorder="1" applyAlignment="1" applyProtection="1">
      <alignment horizontal="center" vertical="center" shrinkToFit="1"/>
    </xf>
    <xf numFmtId="0" fontId="8" fillId="0" borderId="55" xfId="1" applyNumberFormat="1" applyFont="1" applyFill="1" applyBorder="1" applyAlignment="1" applyProtection="1">
      <alignment horizontal="center" vertical="center" shrinkToFit="1"/>
    </xf>
    <xf numFmtId="0" fontId="8" fillId="0" borderId="52" xfId="1" applyNumberFormat="1" applyFont="1" applyFill="1" applyBorder="1" applyAlignment="1" applyProtection="1">
      <alignment horizontal="center" vertical="center" shrinkToFit="1"/>
    </xf>
    <xf numFmtId="0" fontId="12" fillId="6" borderId="33" xfId="3" applyFont="1" applyFill="1" applyBorder="1" applyAlignment="1" applyProtection="1">
      <alignment horizontal="center" vertical="center"/>
    </xf>
    <xf numFmtId="0" fontId="12" fillId="6" borderId="13" xfId="3" applyFont="1" applyFill="1" applyBorder="1" applyAlignment="1" applyProtection="1">
      <alignment horizontal="center" vertical="center"/>
    </xf>
    <xf numFmtId="0" fontId="8" fillId="6" borderId="17" xfId="1" applyNumberFormat="1" applyFont="1" applyFill="1" applyBorder="1" applyAlignment="1" applyProtection="1">
      <alignment horizontal="center" vertical="center" shrinkToFit="1"/>
    </xf>
    <xf numFmtId="0" fontId="8" fillId="6" borderId="54" xfId="1" applyNumberFormat="1" applyFont="1" applyFill="1" applyBorder="1" applyAlignment="1" applyProtection="1">
      <alignment horizontal="center" vertical="center" shrinkToFit="1"/>
    </xf>
    <xf numFmtId="0" fontId="8" fillId="0" borderId="31" xfId="1" applyNumberFormat="1" applyFont="1" applyFill="1" applyBorder="1" applyAlignment="1" applyProtection="1">
      <alignment horizontal="center" vertical="center" shrinkToFit="1"/>
      <protection locked="0"/>
    </xf>
    <xf numFmtId="0" fontId="8" fillId="0" borderId="46" xfId="1" applyNumberFormat="1" applyFont="1" applyFill="1" applyBorder="1" applyAlignment="1" applyProtection="1">
      <alignment horizontal="center" vertical="center" shrinkToFit="1"/>
      <protection locked="0"/>
    </xf>
    <xf numFmtId="0" fontId="7" fillId="0" borderId="0" xfId="1" applyFont="1" applyProtection="1">
      <alignment vertical="center"/>
      <protection locked="0"/>
    </xf>
    <xf numFmtId="0" fontId="5" fillId="0" borderId="0" xfId="1" applyFont="1" applyProtection="1">
      <alignment vertical="center"/>
      <protection locked="0"/>
    </xf>
    <xf numFmtId="177" fontId="11" fillId="0" borderId="57" xfId="0" applyNumberFormat="1" applyFont="1" applyBorder="1" applyAlignment="1" applyProtection="1">
      <alignment horizontal="left" vertical="center" wrapText="1"/>
      <protection locked="0"/>
    </xf>
    <xf numFmtId="0" fontId="8" fillId="0" borderId="58" xfId="1" applyNumberFormat="1" applyFont="1" applyFill="1" applyBorder="1" applyAlignment="1" applyProtection="1">
      <alignment horizontal="center" vertical="center" shrinkToFit="1"/>
      <protection locked="0"/>
    </xf>
    <xf numFmtId="176" fontId="8" fillId="0" borderId="8" xfId="1" applyNumberFormat="1" applyFont="1" applyFill="1" applyBorder="1" applyAlignment="1" applyProtection="1">
      <alignment horizontal="center" vertical="center" shrinkToFit="1"/>
      <protection locked="0"/>
    </xf>
    <xf numFmtId="0" fontId="8" fillId="6" borderId="59" xfId="1" applyFont="1" applyFill="1" applyBorder="1" applyAlignment="1" applyProtection="1">
      <alignment vertical="center" shrinkToFit="1"/>
      <protection locked="0"/>
    </xf>
    <xf numFmtId="0" fontId="8" fillId="0" borderId="38" xfId="1" applyFont="1" applyFill="1" applyBorder="1" applyAlignment="1" applyProtection="1">
      <alignment vertical="center" shrinkToFit="1"/>
      <protection locked="0"/>
    </xf>
    <xf numFmtId="0" fontId="12" fillId="4" borderId="26" xfId="3" applyFont="1" applyFill="1" applyBorder="1" applyAlignment="1" applyProtection="1">
      <alignment horizontal="center" vertical="center"/>
      <protection locked="0"/>
    </xf>
    <xf numFmtId="0" fontId="12" fillId="4" borderId="28" xfId="3" applyFont="1" applyFill="1" applyBorder="1" applyAlignment="1" applyProtection="1">
      <alignment horizontal="center" vertical="center"/>
      <protection locked="0"/>
    </xf>
    <xf numFmtId="0" fontId="12" fillId="4" borderId="35" xfId="3" applyFont="1" applyFill="1" applyBorder="1" applyAlignment="1" applyProtection="1">
      <alignment horizontal="center" vertical="center"/>
      <protection locked="0"/>
    </xf>
    <xf numFmtId="0" fontId="12" fillId="4" borderId="48" xfId="3" applyFont="1" applyFill="1" applyBorder="1" applyAlignment="1" applyProtection="1">
      <alignment horizontal="center" vertical="center"/>
      <protection locked="0"/>
    </xf>
    <xf numFmtId="0" fontId="8" fillId="6" borderId="14" xfId="1" applyFont="1" applyFill="1" applyBorder="1" applyAlignment="1" applyProtection="1">
      <alignment vertical="center" shrinkToFit="1"/>
      <protection locked="0"/>
    </xf>
    <xf numFmtId="0" fontId="8" fillId="0" borderId="52" xfId="1" applyFont="1" applyFill="1" applyBorder="1" applyAlignment="1" applyProtection="1">
      <alignment vertical="center" shrinkToFit="1"/>
      <protection locked="0"/>
    </xf>
    <xf numFmtId="0" fontId="5" fillId="0" borderId="0" xfId="1" applyFont="1" applyBorder="1" applyProtection="1">
      <alignment vertical="center"/>
      <protection locked="0"/>
    </xf>
    <xf numFmtId="0" fontId="13" fillId="0" borderId="0" xfId="1" applyFont="1" applyAlignment="1" applyProtection="1">
      <alignment horizontal="right" vertical="center"/>
      <protection locked="0"/>
    </xf>
    <xf numFmtId="0" fontId="5" fillId="4" borderId="26" xfId="1" applyNumberFormat="1" applyFont="1" applyFill="1" applyBorder="1" applyAlignment="1" applyProtection="1">
      <alignment horizontal="center" vertical="center" shrinkToFit="1"/>
      <protection locked="0"/>
    </xf>
    <xf numFmtId="0" fontId="5" fillId="4" borderId="27" xfId="1" applyNumberFormat="1" applyFont="1" applyFill="1" applyBorder="1" applyAlignment="1" applyProtection="1">
      <alignment horizontal="center" vertical="center" shrinkToFit="1"/>
      <protection locked="0"/>
    </xf>
    <xf numFmtId="0" fontId="5" fillId="4" borderId="28" xfId="1" applyNumberFormat="1" applyFont="1" applyFill="1" applyBorder="1" applyAlignment="1" applyProtection="1">
      <alignment horizontal="center" vertical="center" shrinkToFit="1"/>
      <protection locked="0"/>
    </xf>
    <xf numFmtId="0" fontId="5" fillId="4" borderId="7" xfId="1" applyNumberFormat="1" applyFont="1" applyFill="1" applyBorder="1" applyAlignment="1" applyProtection="1">
      <alignment horizontal="center" vertical="center" shrinkToFit="1"/>
      <protection locked="0"/>
    </xf>
    <xf numFmtId="0" fontId="5" fillId="0" borderId="26" xfId="1" applyNumberFormat="1" applyFont="1" applyFill="1" applyBorder="1" applyAlignment="1" applyProtection="1">
      <alignment horizontal="center" vertical="center" shrinkToFit="1"/>
    </xf>
    <xf numFmtId="0" fontId="5" fillId="0" borderId="35" xfId="1" applyNumberFormat="1" applyFont="1" applyFill="1" applyBorder="1" applyAlignment="1" applyProtection="1">
      <alignment horizontal="center" vertical="center" shrinkToFit="1"/>
    </xf>
    <xf numFmtId="0" fontId="5" fillId="4" borderId="29" xfId="1" applyNumberFormat="1" applyFont="1" applyFill="1" applyBorder="1" applyAlignment="1" applyProtection="1">
      <alignment horizontal="center" vertical="center" shrinkToFit="1"/>
      <protection locked="0"/>
    </xf>
    <xf numFmtId="0" fontId="5" fillId="4" borderId="34" xfId="1" applyNumberFormat="1" applyFont="1" applyFill="1" applyBorder="1" applyAlignment="1" applyProtection="1">
      <alignment horizontal="center" vertical="center" shrinkToFit="1"/>
      <protection locked="0"/>
    </xf>
    <xf numFmtId="0" fontId="5" fillId="4" borderId="44" xfId="1" applyNumberFormat="1" applyFont="1" applyFill="1" applyBorder="1" applyAlignment="1" applyProtection="1">
      <alignment horizontal="center" vertical="center" shrinkToFit="1"/>
      <protection locked="0"/>
    </xf>
    <xf numFmtId="0" fontId="5" fillId="4" borderId="43" xfId="1" applyNumberFormat="1" applyFont="1" applyFill="1" applyBorder="1" applyAlignment="1" applyProtection="1">
      <alignment horizontal="center" vertical="center" shrinkToFit="1"/>
      <protection locked="0"/>
    </xf>
    <xf numFmtId="0" fontId="5" fillId="4" borderId="30" xfId="1" applyNumberFormat="1" applyFont="1" applyFill="1" applyBorder="1" applyAlignment="1" applyProtection="1">
      <alignment horizontal="center" vertical="center" shrinkToFit="1"/>
      <protection locked="0"/>
    </xf>
    <xf numFmtId="0" fontId="5" fillId="0" borderId="18" xfId="1" applyNumberFormat="1" applyFont="1" applyFill="1" applyBorder="1" applyAlignment="1" applyProtection="1">
      <alignment horizontal="center" vertical="center" shrinkToFit="1"/>
    </xf>
    <xf numFmtId="0" fontId="12" fillId="0" borderId="26" xfId="3" applyFont="1" applyFill="1" applyBorder="1" applyAlignment="1" applyProtection="1">
      <alignment horizontal="center" vertical="center" shrinkToFit="1"/>
    </xf>
    <xf numFmtId="0" fontId="12" fillId="0" borderId="28" xfId="3" applyFont="1" applyFill="1" applyBorder="1" applyAlignment="1" applyProtection="1">
      <alignment horizontal="center" vertical="center" shrinkToFit="1"/>
    </xf>
    <xf numFmtId="0" fontId="12" fillId="0" borderId="29" xfId="3" applyFont="1" applyFill="1" applyBorder="1" applyAlignment="1" applyProtection="1">
      <alignment horizontal="center" vertical="center" shrinkToFit="1"/>
    </xf>
    <xf numFmtId="0" fontId="12" fillId="0" borderId="18" xfId="3" applyFont="1" applyFill="1" applyBorder="1" applyAlignment="1" applyProtection="1">
      <alignment horizontal="center" vertical="center" shrinkToFit="1"/>
    </xf>
    <xf numFmtId="0" fontId="12" fillId="0" borderId="43" xfId="3" applyFont="1" applyFill="1" applyBorder="1" applyAlignment="1" applyProtection="1">
      <alignment horizontal="center" vertical="center" shrinkToFit="1"/>
    </xf>
    <xf numFmtId="0" fontId="12" fillId="0" borderId="30" xfId="3" applyFont="1" applyFill="1" applyBorder="1" applyAlignment="1" applyProtection="1">
      <alignment horizontal="center" vertical="center" shrinkToFit="1"/>
    </xf>
    <xf numFmtId="179" fontId="5" fillId="0" borderId="0" xfId="1" applyNumberFormat="1" applyFont="1" applyProtection="1">
      <alignment vertical="center"/>
      <protection locked="0"/>
    </xf>
    <xf numFmtId="0" fontId="5" fillId="0" borderId="0" xfId="1" applyFont="1" applyAlignment="1" applyProtection="1">
      <alignment horizontal="center" vertical="center"/>
      <protection locked="0"/>
    </xf>
    <xf numFmtId="176" fontId="8" fillId="0" borderId="45" xfId="1" applyNumberFormat="1" applyFont="1" applyFill="1" applyBorder="1" applyAlignment="1" applyProtection="1">
      <alignment horizontal="center" vertical="center" shrinkToFit="1"/>
      <protection locked="0"/>
    </xf>
    <xf numFmtId="0" fontId="8" fillId="0" borderId="58" xfId="1" applyNumberFormat="1" applyFont="1" applyFill="1" applyBorder="1" applyAlignment="1" applyProtection="1">
      <alignment horizontal="center" vertical="center" shrinkToFit="1"/>
    </xf>
    <xf numFmtId="0" fontId="8" fillId="0" borderId="31" xfId="1" applyNumberFormat="1" applyFont="1" applyFill="1" applyBorder="1" applyAlignment="1" applyProtection="1">
      <alignment horizontal="center" vertical="center" shrinkToFit="1"/>
    </xf>
    <xf numFmtId="0" fontId="8" fillId="0" borderId="46" xfId="1" applyNumberFormat="1" applyFont="1" applyFill="1" applyBorder="1" applyAlignment="1" applyProtection="1">
      <alignment horizontal="center" vertical="center" shrinkToFit="1"/>
    </xf>
    <xf numFmtId="176" fontId="8" fillId="0" borderId="8" xfId="1" applyNumberFormat="1" applyFont="1" applyFill="1" applyBorder="1" applyAlignment="1" applyProtection="1">
      <alignment horizontal="center" vertical="center" shrinkToFit="1"/>
    </xf>
    <xf numFmtId="0" fontId="8" fillId="0" borderId="45" xfId="1" applyNumberFormat="1" applyFont="1" applyFill="1" applyBorder="1" applyAlignment="1" applyProtection="1">
      <alignment horizontal="center" vertical="center" shrinkToFit="1"/>
      <protection locked="0"/>
    </xf>
    <xf numFmtId="0" fontId="8" fillId="0" borderId="53" xfId="1" applyNumberFormat="1" applyFont="1" applyFill="1" applyBorder="1" applyAlignment="1" applyProtection="1">
      <alignment horizontal="center" vertical="center" shrinkToFit="1"/>
      <protection locked="0"/>
    </xf>
    <xf numFmtId="0" fontId="8" fillId="0" borderId="50" xfId="1" applyNumberFormat="1"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shrinkToFit="1"/>
    </xf>
    <xf numFmtId="0" fontId="12" fillId="0" borderId="13"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5" fillId="9" borderId="36" xfId="1" applyNumberFormat="1" applyFont="1" applyFill="1" applyBorder="1" applyAlignment="1" applyProtection="1">
      <alignment horizontal="center" vertical="center" shrinkToFit="1"/>
    </xf>
    <xf numFmtId="0" fontId="5" fillId="4" borderId="35" xfId="1" applyNumberFormat="1" applyFont="1" applyFill="1" applyBorder="1" applyAlignment="1" applyProtection="1">
      <alignment horizontal="center" vertical="center" shrinkToFit="1"/>
      <protection locked="0"/>
    </xf>
    <xf numFmtId="0" fontId="5" fillId="4" borderId="65" xfId="1" applyNumberFormat="1" applyFont="1" applyFill="1" applyBorder="1" applyAlignment="1" applyProtection="1">
      <alignment horizontal="center" vertical="center" shrinkToFit="1"/>
      <protection locked="0"/>
    </xf>
    <xf numFmtId="0" fontId="5" fillId="4" borderId="48" xfId="1" applyNumberFormat="1" applyFont="1" applyFill="1" applyBorder="1" applyAlignment="1" applyProtection="1">
      <alignment horizontal="center" vertical="center" shrinkToFit="1"/>
      <protection locked="0"/>
    </xf>
    <xf numFmtId="38" fontId="5" fillId="0" borderId="51" xfId="4" applyFont="1" applyFill="1" applyBorder="1" applyAlignment="1" applyProtection="1">
      <alignment horizontal="center" vertical="center" shrinkToFit="1"/>
    </xf>
    <xf numFmtId="0" fontId="12" fillId="0" borderId="35" xfId="3" applyFont="1" applyFill="1" applyBorder="1" applyAlignment="1" applyProtection="1">
      <alignment horizontal="center" vertical="center" shrinkToFit="1"/>
    </xf>
    <xf numFmtId="0" fontId="12" fillId="0" borderId="48" xfId="3" applyFont="1" applyFill="1" applyBorder="1" applyAlignment="1" applyProtection="1">
      <alignment horizontal="center" vertical="center" shrinkToFit="1"/>
    </xf>
    <xf numFmtId="0" fontId="12" fillId="0" borderId="44" xfId="3" applyFont="1" applyFill="1" applyBorder="1" applyAlignment="1" applyProtection="1">
      <alignment horizontal="center" vertical="center" shrinkToFit="1"/>
    </xf>
    <xf numFmtId="38" fontId="5" fillId="0" borderId="54" xfId="4" applyFont="1" applyFill="1" applyBorder="1" applyAlignment="1" applyProtection="1">
      <alignment horizontal="center" vertical="center" shrinkToFit="1"/>
    </xf>
    <xf numFmtId="38" fontId="5" fillId="0" borderId="55" xfId="4" applyFont="1" applyFill="1" applyBorder="1" applyAlignment="1" applyProtection="1">
      <alignment horizontal="center" vertical="center" shrinkToFit="1"/>
    </xf>
    <xf numFmtId="38" fontId="5" fillId="0" borderId="52" xfId="4" applyFont="1" applyFill="1" applyBorder="1" applyAlignment="1" applyProtection="1">
      <alignment horizontal="center" vertical="center" shrinkToFit="1"/>
    </xf>
    <xf numFmtId="0" fontId="5" fillId="4" borderId="18" xfId="1" applyNumberFormat="1" applyFont="1" applyFill="1" applyBorder="1" applyAlignment="1" applyProtection="1">
      <alignment horizontal="center" vertical="center" shrinkToFit="1"/>
      <protection locked="0"/>
    </xf>
    <xf numFmtId="0" fontId="8" fillId="0" borderId="69" xfId="1" applyNumberFormat="1" applyFont="1" applyFill="1" applyBorder="1" applyAlignment="1" applyProtection="1">
      <alignment horizontal="center" vertical="center" shrinkToFit="1"/>
    </xf>
    <xf numFmtId="0" fontId="5" fillId="0" borderId="33" xfId="1" applyNumberFormat="1" applyFont="1" applyFill="1" applyBorder="1" applyAlignment="1" applyProtection="1">
      <alignment vertical="center" wrapText="1"/>
    </xf>
    <xf numFmtId="0" fontId="5" fillId="0" borderId="13" xfId="1" applyNumberFormat="1" applyFont="1" applyFill="1" applyBorder="1" applyAlignment="1" applyProtection="1">
      <alignment vertical="center" wrapText="1"/>
    </xf>
    <xf numFmtId="176" fontId="8" fillId="0" borderId="16" xfId="1" applyNumberFormat="1" applyFont="1" applyFill="1" applyBorder="1" applyAlignment="1" applyProtection="1">
      <alignment horizontal="center" vertical="center" shrinkToFit="1"/>
    </xf>
    <xf numFmtId="0" fontId="12" fillId="0" borderId="41" xfId="3" applyFont="1" applyFill="1" applyBorder="1" applyAlignment="1" applyProtection="1">
      <alignment vertical="center" shrinkToFit="1"/>
    </xf>
    <xf numFmtId="0" fontId="12" fillId="0" borderId="67" xfId="3" applyFont="1" applyFill="1" applyBorder="1" applyAlignment="1" applyProtection="1">
      <alignment vertical="center" shrinkToFit="1"/>
    </xf>
    <xf numFmtId="0" fontId="5" fillId="0" borderId="77" xfId="1" applyNumberFormat="1" applyFont="1" applyFill="1" applyBorder="1" applyAlignment="1" applyProtection="1">
      <alignment vertical="center" wrapText="1"/>
    </xf>
    <xf numFmtId="0" fontId="5" fillId="0" borderId="78" xfId="1" applyNumberFormat="1" applyFont="1" applyFill="1" applyBorder="1" applyAlignment="1" applyProtection="1">
      <alignment vertical="center" wrapText="1"/>
    </xf>
    <xf numFmtId="0" fontId="5" fillId="0" borderId="79" xfId="1" applyNumberFormat="1" applyFont="1" applyFill="1" applyBorder="1" applyAlignment="1" applyProtection="1">
      <alignment vertical="center" wrapText="1"/>
    </xf>
    <xf numFmtId="0" fontId="12" fillId="10" borderId="17" xfId="1" applyNumberFormat="1" applyFont="1" applyFill="1" applyBorder="1" applyAlignment="1" applyProtection="1">
      <alignment horizontal="center" vertical="center" shrinkToFit="1"/>
    </xf>
    <xf numFmtId="0" fontId="5" fillId="0" borderId="29" xfId="1" applyNumberFormat="1" applyFont="1" applyFill="1" applyBorder="1" applyAlignment="1" applyProtection="1">
      <alignment horizontal="center" vertical="center" shrinkToFit="1"/>
    </xf>
    <xf numFmtId="0" fontId="5" fillId="0" borderId="30" xfId="1" applyNumberFormat="1" applyFont="1" applyFill="1" applyBorder="1" applyAlignment="1" applyProtection="1">
      <alignment horizontal="center" vertical="center" shrinkToFit="1"/>
    </xf>
    <xf numFmtId="0" fontId="4" fillId="0" borderId="0" xfId="1" applyNumberFormat="1" applyFont="1" applyFill="1" applyBorder="1" applyAlignment="1" applyProtection="1">
      <alignment vertical="center" shrinkToFit="1"/>
      <protection locked="0"/>
    </xf>
    <xf numFmtId="176" fontId="8" fillId="0" borderId="1" xfId="1" applyNumberFormat="1" applyFont="1" applyFill="1" applyBorder="1" applyAlignment="1" applyProtection="1">
      <alignment horizontal="center" vertical="center" shrinkToFit="1"/>
      <protection locked="0"/>
    </xf>
    <xf numFmtId="0" fontId="5" fillId="0" borderId="51" xfId="1" applyNumberFormat="1" applyFont="1" applyFill="1" applyBorder="1" applyAlignment="1" applyProtection="1">
      <alignment horizontal="center" vertical="center" shrinkToFit="1"/>
    </xf>
    <xf numFmtId="0" fontId="5" fillId="0" borderId="55" xfId="1" applyNumberFormat="1" applyFont="1" applyFill="1" applyBorder="1" applyAlignment="1" applyProtection="1">
      <alignment horizontal="center" vertical="center" shrinkToFit="1"/>
    </xf>
    <xf numFmtId="0" fontId="5" fillId="10" borderId="33" xfId="1" applyNumberFormat="1" applyFont="1" applyFill="1" applyBorder="1" applyAlignment="1" applyProtection="1">
      <alignment horizontal="center" vertical="center" shrinkToFit="1"/>
    </xf>
    <xf numFmtId="0" fontId="5" fillId="10" borderId="13" xfId="1" applyNumberFormat="1" applyFont="1" applyFill="1" applyBorder="1" applyAlignment="1" applyProtection="1">
      <alignment horizontal="center" vertical="center" shrinkToFit="1"/>
    </xf>
    <xf numFmtId="0" fontId="5" fillId="10" borderId="17" xfId="1" applyNumberFormat="1" applyFont="1" applyFill="1" applyBorder="1" applyAlignment="1" applyProtection="1">
      <alignment horizontal="center" vertical="center" shrinkToFit="1"/>
    </xf>
    <xf numFmtId="38" fontId="5" fillId="10" borderId="54" xfId="4" applyFont="1" applyFill="1" applyBorder="1" applyAlignment="1" applyProtection="1">
      <alignment horizontal="center" vertical="center" shrinkToFit="1"/>
    </xf>
    <xf numFmtId="0" fontId="12" fillId="10" borderId="84" xfId="1" applyNumberFormat="1" applyFont="1" applyFill="1" applyBorder="1" applyAlignment="1" applyProtection="1">
      <alignment horizontal="center" vertical="center" shrinkToFit="1"/>
      <protection locked="0"/>
    </xf>
    <xf numFmtId="0" fontId="12" fillId="10" borderId="82" xfId="1" applyNumberFormat="1" applyFont="1" applyFill="1" applyBorder="1" applyAlignment="1" applyProtection="1">
      <alignment horizontal="center" vertical="center" shrinkToFit="1"/>
      <protection locked="0"/>
    </xf>
    <xf numFmtId="0" fontId="12" fillId="10" borderId="83" xfId="1" applyNumberFormat="1" applyFont="1" applyFill="1" applyBorder="1" applyAlignment="1" applyProtection="1">
      <alignment horizontal="center" vertical="center" shrinkToFit="1"/>
    </xf>
    <xf numFmtId="0" fontId="17" fillId="0" borderId="0" xfId="3" applyFont="1" applyAlignment="1" applyProtection="1">
      <alignment vertical="center"/>
      <protection locked="0"/>
    </xf>
    <xf numFmtId="0" fontId="5" fillId="0" borderId="0" xfId="3" applyFont="1" applyProtection="1">
      <alignment vertical="center"/>
      <protection locked="0"/>
    </xf>
    <xf numFmtId="0" fontId="5" fillId="0" borderId="39" xfId="3" applyFont="1" applyBorder="1" applyAlignment="1" applyProtection="1">
      <alignment vertical="center"/>
      <protection locked="0"/>
    </xf>
    <xf numFmtId="0" fontId="5" fillId="0" borderId="65" xfId="3" applyFont="1" applyBorder="1" applyAlignment="1" applyProtection="1">
      <alignment vertical="center"/>
      <protection locked="0"/>
    </xf>
    <xf numFmtId="0" fontId="5" fillId="0" borderId="0" xfId="3" applyFont="1" applyProtection="1">
      <alignment vertical="center"/>
    </xf>
    <xf numFmtId="0" fontId="9" fillId="0" borderId="0" xfId="3" applyFont="1" applyProtection="1">
      <alignment vertical="center"/>
      <protection locked="0"/>
    </xf>
    <xf numFmtId="0" fontId="17" fillId="0" borderId="0" xfId="3" applyFont="1" applyAlignment="1" applyProtection="1">
      <alignment horizontal="center" vertical="center"/>
      <protection locked="0"/>
    </xf>
    <xf numFmtId="0" fontId="5" fillId="0" borderId="0" xfId="3" applyFont="1" applyAlignment="1" applyProtection="1">
      <alignment vertical="center"/>
      <protection locked="0"/>
    </xf>
    <xf numFmtId="0" fontId="5" fillId="0" borderId="81" xfId="3" applyFont="1" applyBorder="1" applyAlignment="1" applyProtection="1">
      <alignment vertical="center"/>
      <protection locked="0"/>
    </xf>
    <xf numFmtId="0" fontId="8" fillId="0" borderId="0" xfId="3" applyFont="1" applyProtection="1">
      <alignment vertical="center"/>
      <protection locked="0"/>
    </xf>
    <xf numFmtId="0" fontId="5" fillId="4" borderId="28" xfId="3" applyFont="1" applyFill="1" applyBorder="1" applyProtection="1">
      <alignment vertical="center"/>
      <protection locked="0"/>
    </xf>
    <xf numFmtId="0" fontId="5" fillId="0" borderId="28" xfId="3" applyFont="1" applyBorder="1" applyAlignment="1" applyProtection="1">
      <alignment vertical="center" shrinkToFit="1"/>
      <protection locked="0"/>
    </xf>
    <xf numFmtId="0" fontId="5" fillId="0" borderId="28" xfId="3" applyFont="1" applyBorder="1" applyProtection="1">
      <alignment vertical="center"/>
      <protection locked="0"/>
    </xf>
    <xf numFmtId="179" fontId="5" fillId="0" borderId="28" xfId="3" applyNumberFormat="1" applyFont="1" applyBorder="1" applyProtection="1">
      <alignment vertical="center"/>
      <protection locked="0"/>
    </xf>
    <xf numFmtId="0" fontId="17" fillId="0" borderId="0" xfId="3" applyFont="1" applyAlignment="1" applyProtection="1">
      <alignment vertical="center"/>
    </xf>
    <xf numFmtId="0" fontId="5" fillId="0" borderId="0" xfId="3" applyFont="1" applyBorder="1" applyProtection="1">
      <alignment vertical="center"/>
    </xf>
    <xf numFmtId="0" fontId="9" fillId="0" borderId="0" xfId="3" applyFont="1" applyFill="1" applyBorder="1" applyAlignment="1" applyProtection="1">
      <alignment vertical="center" shrinkToFit="1"/>
    </xf>
    <xf numFmtId="0" fontId="17" fillId="0" borderId="0" xfId="3" applyFont="1" applyAlignment="1" applyProtection="1">
      <alignment horizontal="center" vertical="center"/>
    </xf>
    <xf numFmtId="0" fontId="9" fillId="0" borderId="0" xfId="3" applyFont="1" applyBorder="1" applyAlignment="1" applyProtection="1">
      <alignment horizontal="center" vertical="center" shrinkToFit="1"/>
    </xf>
    <xf numFmtId="0" fontId="18" fillId="0" borderId="0" xfId="3" applyFont="1" applyFill="1" applyBorder="1" applyAlignment="1" applyProtection="1">
      <alignment horizontal="left" vertical="top"/>
    </xf>
    <xf numFmtId="0" fontId="9" fillId="0" borderId="0" xfId="3" applyFont="1" applyFill="1" applyBorder="1" applyAlignment="1" applyProtection="1">
      <alignment horizontal="center" vertical="center" shrinkToFit="1"/>
    </xf>
    <xf numFmtId="0" fontId="8" fillId="0" borderId="0" xfId="3" applyFont="1" applyBorder="1" applyProtection="1">
      <alignment vertical="center"/>
    </xf>
    <xf numFmtId="0" fontId="8" fillId="0" borderId="0" xfId="3" applyFont="1" applyProtection="1">
      <alignment vertical="center"/>
    </xf>
    <xf numFmtId="0" fontId="16" fillId="0" borderId="0" xfId="0" applyFont="1">
      <alignment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38" fontId="16" fillId="0" borderId="76" xfId="5" applyFont="1" applyFill="1" applyBorder="1">
      <alignment vertical="center"/>
    </xf>
    <xf numFmtId="0" fontId="5" fillId="0" borderId="0" xfId="3" applyFont="1" applyAlignment="1" applyProtection="1">
      <alignment horizontal="right" vertical="center"/>
    </xf>
    <xf numFmtId="0" fontId="5" fillId="0" borderId="0" xfId="3" applyFont="1" applyAlignment="1" applyProtection="1">
      <alignment vertical="center"/>
    </xf>
    <xf numFmtId="0" fontId="17" fillId="0" borderId="0" xfId="3" applyFont="1" applyAlignment="1" applyProtection="1">
      <alignment vertical="center" shrinkToFit="1"/>
      <protection locked="0"/>
    </xf>
    <xf numFmtId="0" fontId="9" fillId="0" borderId="0" xfId="3" applyFont="1" applyBorder="1" applyAlignment="1" applyProtection="1">
      <alignment horizontal="center" vertical="center" shrinkToFit="1"/>
      <protection locked="0"/>
    </xf>
    <xf numFmtId="0" fontId="9" fillId="0" borderId="0" xfId="3" applyFont="1" applyFill="1" applyBorder="1" applyAlignment="1" applyProtection="1">
      <alignment horizontal="center" vertical="center" shrinkToFit="1"/>
      <protection locked="0"/>
    </xf>
    <xf numFmtId="0" fontId="8" fillId="0" borderId="0" xfId="3" applyFont="1" applyBorder="1" applyProtection="1">
      <alignment vertical="center"/>
      <protection locked="0"/>
    </xf>
    <xf numFmtId="0" fontId="5" fillId="0" borderId="0" xfId="3" applyFont="1" applyBorder="1" applyProtection="1">
      <alignment vertical="center"/>
      <protection locked="0"/>
    </xf>
    <xf numFmtId="0" fontId="5" fillId="0" borderId="23" xfId="3" applyFont="1" applyBorder="1" applyAlignment="1" applyProtection="1">
      <alignment vertical="center"/>
      <protection locked="0"/>
    </xf>
    <xf numFmtId="0" fontId="5" fillId="0" borderId="17" xfId="1" applyNumberFormat="1" applyFont="1" applyFill="1" applyBorder="1" applyAlignment="1" applyProtection="1">
      <alignment vertical="center" wrapText="1"/>
    </xf>
    <xf numFmtId="0" fontId="12" fillId="6" borderId="36" xfId="3" applyFont="1" applyFill="1" applyBorder="1" applyAlignment="1" applyProtection="1">
      <alignment horizontal="center" vertical="center"/>
    </xf>
    <xf numFmtId="0" fontId="12" fillId="6" borderId="19" xfId="3" applyFont="1" applyFill="1" applyBorder="1" applyAlignment="1" applyProtection="1">
      <alignment horizontal="center" vertical="center"/>
    </xf>
    <xf numFmtId="0" fontId="8" fillId="6" borderId="20" xfId="1" applyNumberFormat="1" applyFont="1" applyFill="1" applyBorder="1" applyAlignment="1" applyProtection="1">
      <alignment horizontal="center" vertical="center" shrinkToFit="1"/>
    </xf>
    <xf numFmtId="0" fontId="8" fillId="6" borderId="62" xfId="1" applyNumberFormat="1" applyFont="1" applyFill="1" applyBorder="1" applyAlignment="1" applyProtection="1">
      <alignment horizontal="center" vertical="center" shrinkToFit="1"/>
    </xf>
    <xf numFmtId="0" fontId="12" fillId="4" borderId="29" xfId="3" applyFont="1" applyFill="1" applyBorder="1" applyAlignment="1" applyProtection="1">
      <alignment horizontal="center" vertical="center"/>
      <protection locked="0"/>
    </xf>
    <xf numFmtId="0" fontId="12" fillId="4" borderId="44" xfId="3" applyFont="1" applyFill="1" applyBorder="1" applyAlignment="1" applyProtection="1">
      <alignment horizontal="center" vertical="center"/>
      <protection locked="0"/>
    </xf>
    <xf numFmtId="0" fontId="13" fillId="0" borderId="0" xfId="3" applyFont="1" applyAlignment="1" applyProtection="1">
      <alignment vertical="center"/>
      <protection locked="0"/>
    </xf>
    <xf numFmtId="0" fontId="12" fillId="4" borderId="81" xfId="1" applyNumberFormat="1" applyFont="1" applyFill="1" applyBorder="1" applyAlignment="1" applyProtection="1">
      <alignment horizontal="center" vertical="center" shrinkToFit="1"/>
      <protection locked="0"/>
    </xf>
    <xf numFmtId="0" fontId="12" fillId="7" borderId="5" xfId="1" applyNumberFormat="1" applyFont="1" applyFill="1" applyBorder="1" applyAlignment="1" applyProtection="1">
      <alignment horizontal="center" vertical="center" shrinkToFit="1"/>
    </xf>
    <xf numFmtId="0" fontId="12" fillId="7" borderId="34" xfId="1" applyNumberFormat="1" applyFont="1" applyFill="1" applyBorder="1" applyAlignment="1" applyProtection="1">
      <alignment horizontal="center" vertical="center" shrinkToFit="1"/>
    </xf>
    <xf numFmtId="0" fontId="5" fillId="9" borderId="19" xfId="1" applyNumberFormat="1" applyFont="1" applyFill="1" applyBorder="1" applyAlignment="1" applyProtection="1">
      <alignment horizontal="center" vertical="center" shrinkToFit="1"/>
    </xf>
    <xf numFmtId="0" fontId="5" fillId="9" borderId="20" xfId="1" applyNumberFormat="1" applyFont="1" applyFill="1" applyBorder="1" applyAlignment="1" applyProtection="1">
      <alignment horizontal="center" vertical="center" shrinkToFit="1"/>
    </xf>
    <xf numFmtId="0" fontId="5" fillId="9" borderId="80" xfId="1" applyNumberFormat="1" applyFont="1" applyFill="1" applyBorder="1" applyAlignment="1" applyProtection="1">
      <alignment horizontal="center" vertical="center" shrinkToFit="1"/>
    </xf>
    <xf numFmtId="0" fontId="12" fillId="8" borderId="56" xfId="1" applyNumberFormat="1" applyFont="1" applyFill="1" applyBorder="1" applyAlignment="1" applyProtection="1">
      <alignment horizontal="center" vertical="center" shrinkToFit="1"/>
      <protection locked="0"/>
    </xf>
    <xf numFmtId="0" fontId="5" fillId="8" borderId="54" xfId="1" applyNumberFormat="1" applyFont="1" applyFill="1" applyBorder="1" applyAlignment="1" applyProtection="1">
      <alignment horizontal="center" vertical="center" shrinkToFit="1"/>
    </xf>
    <xf numFmtId="0" fontId="5" fillId="4" borderId="66" xfId="1" applyNumberFormat="1" applyFont="1" applyFill="1" applyBorder="1" applyAlignment="1" applyProtection="1">
      <alignment horizontal="center" vertical="center" shrinkToFit="1"/>
      <protection locked="0"/>
    </xf>
    <xf numFmtId="0" fontId="5" fillId="0" borderId="52" xfId="1" applyNumberFormat="1" applyFont="1" applyFill="1" applyBorder="1" applyAlignment="1" applyProtection="1">
      <alignment horizontal="center" vertical="center" shrinkToFit="1"/>
    </xf>
    <xf numFmtId="0" fontId="5" fillId="8" borderId="33" xfId="1" applyNumberFormat="1" applyFont="1" applyFill="1" applyBorder="1" applyAlignment="1" applyProtection="1">
      <alignment horizontal="center" vertical="center" shrinkToFit="1"/>
    </xf>
    <xf numFmtId="0" fontId="12" fillId="4" borderId="85" xfId="1" applyNumberFormat="1" applyFont="1" applyFill="1" applyBorder="1" applyAlignment="1" applyProtection="1">
      <alignment horizontal="center" vertical="center" shrinkToFit="1"/>
      <protection locked="0"/>
    </xf>
    <xf numFmtId="0" fontId="12" fillId="4" borderId="86" xfId="1" applyNumberFormat="1" applyFont="1" applyFill="1" applyBorder="1" applyAlignment="1" applyProtection="1">
      <alignment horizontal="center" vertical="center" shrinkToFit="1"/>
      <protection locked="0"/>
    </xf>
    <xf numFmtId="0" fontId="12" fillId="7" borderId="58" xfId="3" applyFont="1" applyFill="1" applyBorder="1" applyAlignment="1" applyProtection="1">
      <alignment horizontal="center" vertical="center" shrinkToFit="1"/>
    </xf>
    <xf numFmtId="0" fontId="12" fillId="7" borderId="31" xfId="3" applyFont="1" applyFill="1" applyBorder="1" applyAlignment="1" applyProtection="1">
      <alignment horizontal="center" vertical="center" shrinkToFit="1"/>
    </xf>
    <xf numFmtId="0" fontId="12" fillId="7" borderId="69" xfId="3" applyFont="1" applyFill="1" applyBorder="1" applyAlignment="1" applyProtection="1">
      <alignment horizontal="center" vertical="center" shrinkToFit="1"/>
    </xf>
    <xf numFmtId="38" fontId="5" fillId="7" borderId="8" xfId="4" applyFont="1" applyFill="1" applyBorder="1" applyAlignment="1" applyProtection="1">
      <alignment horizontal="center" vertical="center" shrinkToFit="1"/>
    </xf>
    <xf numFmtId="38" fontId="5" fillId="9" borderId="80" xfId="4" applyFont="1" applyFill="1" applyBorder="1" applyAlignment="1" applyProtection="1">
      <alignment horizontal="center" vertical="center" shrinkToFit="1"/>
    </xf>
    <xf numFmtId="0" fontId="12" fillId="8" borderId="33" xfId="3" applyFont="1" applyFill="1" applyBorder="1" applyAlignment="1" applyProtection="1">
      <alignment horizontal="center" vertical="center" shrinkToFit="1"/>
    </xf>
    <xf numFmtId="0" fontId="12" fillId="8" borderId="13" xfId="3" applyFont="1" applyFill="1" applyBorder="1" applyAlignment="1" applyProtection="1">
      <alignment horizontal="center" vertical="center" shrinkToFit="1"/>
    </xf>
    <xf numFmtId="0" fontId="12" fillId="8" borderId="17" xfId="3" applyFont="1" applyFill="1" applyBorder="1" applyAlignment="1" applyProtection="1">
      <alignment horizontal="center" vertical="center" shrinkToFit="1"/>
    </xf>
    <xf numFmtId="38" fontId="5" fillId="8" borderId="54" xfId="4" applyFont="1" applyFill="1" applyBorder="1" applyAlignment="1" applyProtection="1">
      <alignment horizontal="center" vertical="center" shrinkToFit="1"/>
    </xf>
    <xf numFmtId="0" fontId="12" fillId="4" borderId="18" xfId="3" applyFont="1" applyFill="1" applyBorder="1" applyAlignment="1" applyProtection="1">
      <alignment horizontal="center" vertical="center"/>
      <protection locked="0"/>
    </xf>
    <xf numFmtId="0" fontId="12" fillId="4" borderId="43" xfId="3" applyFont="1" applyFill="1" applyBorder="1" applyAlignment="1" applyProtection="1">
      <alignment horizontal="center" vertical="center"/>
      <protection locked="0"/>
    </xf>
    <xf numFmtId="0" fontId="12" fillId="4" borderId="30" xfId="3" applyFont="1" applyFill="1" applyBorder="1" applyAlignment="1" applyProtection="1">
      <alignment horizontal="center" vertical="center"/>
      <protection locked="0"/>
    </xf>
    <xf numFmtId="0" fontId="13" fillId="0" borderId="19" xfId="3" applyFont="1" applyFill="1" applyBorder="1" applyAlignment="1" applyProtection="1">
      <alignment horizontal="center" vertical="center" shrinkToFit="1"/>
    </xf>
    <xf numFmtId="0" fontId="13" fillId="0" borderId="28" xfId="3" applyFont="1" applyFill="1" applyBorder="1" applyAlignment="1" applyProtection="1">
      <alignment vertical="center" shrinkToFit="1"/>
      <protection locked="0"/>
    </xf>
    <xf numFmtId="0" fontId="20" fillId="0" borderId="0" xfId="0" applyFont="1" applyFill="1" applyBorder="1">
      <alignment vertical="center"/>
    </xf>
    <xf numFmtId="0" fontId="20" fillId="0" borderId="0" xfId="0" applyFont="1" applyBorder="1">
      <alignment vertical="center"/>
    </xf>
    <xf numFmtId="0" fontId="20" fillId="4" borderId="87" xfId="0" applyFont="1" applyFill="1" applyBorder="1">
      <alignment vertical="center"/>
    </xf>
    <xf numFmtId="0" fontId="20" fillId="4" borderId="88" xfId="0" applyFont="1" applyFill="1" applyBorder="1">
      <alignment vertical="center"/>
    </xf>
    <xf numFmtId="0" fontId="20" fillId="4" borderId="88" xfId="0" applyFont="1" applyFill="1" applyBorder="1" applyAlignment="1">
      <alignment horizontal="center" vertical="center"/>
    </xf>
    <xf numFmtId="0" fontId="20" fillId="4" borderId="89" xfId="0" applyFont="1" applyFill="1" applyBorder="1" applyAlignment="1">
      <alignment horizontal="center" vertical="center"/>
    </xf>
    <xf numFmtId="0" fontId="20" fillId="12" borderId="88" xfId="0" applyFont="1" applyFill="1" applyBorder="1" applyAlignment="1">
      <alignment horizontal="center" vertical="center"/>
    </xf>
    <xf numFmtId="0" fontId="20" fillId="12" borderId="89" xfId="0" applyFont="1" applyFill="1" applyBorder="1" applyAlignment="1">
      <alignment horizontal="center" vertical="center"/>
    </xf>
    <xf numFmtId="0" fontId="20" fillId="0" borderId="87" xfId="0" applyFont="1" applyFill="1" applyBorder="1" applyAlignment="1">
      <alignment horizontal="center" vertical="center"/>
    </xf>
    <xf numFmtId="0" fontId="20" fillId="0" borderId="88" xfId="0" applyFont="1" applyFill="1" applyBorder="1" applyAlignment="1">
      <alignment horizontal="center" vertical="center"/>
    </xf>
    <xf numFmtId="0" fontId="20" fillId="0" borderId="89" xfId="0" applyFont="1" applyFill="1" applyBorder="1" applyAlignment="1">
      <alignment horizontal="center" vertical="center"/>
    </xf>
    <xf numFmtId="0" fontId="20" fillId="4" borderId="90" xfId="0" applyFont="1" applyFill="1" applyBorder="1">
      <alignment vertical="center"/>
    </xf>
    <xf numFmtId="0" fontId="20" fillId="4" borderId="0" xfId="0" applyFont="1" applyFill="1" applyBorder="1">
      <alignment vertical="center"/>
    </xf>
    <xf numFmtId="0" fontId="20" fillId="4" borderId="91" xfId="0" applyFont="1" applyFill="1" applyBorder="1">
      <alignment vertical="center"/>
    </xf>
    <xf numFmtId="0" fontId="20" fillId="12" borderId="0" xfId="0" applyFont="1" applyFill="1" applyBorder="1">
      <alignment vertical="center"/>
    </xf>
    <xf numFmtId="0" fontId="20" fillId="12" borderId="91" xfId="0" applyFont="1" applyFill="1" applyBorder="1">
      <alignment vertical="center"/>
    </xf>
    <xf numFmtId="0" fontId="20" fillId="0" borderId="90" xfId="0" applyFont="1" applyFill="1" applyBorder="1">
      <alignment vertical="center"/>
    </xf>
    <xf numFmtId="0" fontId="20" fillId="0" borderId="91" xfId="0" applyFont="1" applyFill="1" applyBorder="1">
      <alignment vertical="center"/>
    </xf>
    <xf numFmtId="0" fontId="20" fillId="4" borderId="92" xfId="0" applyFont="1" applyFill="1" applyBorder="1">
      <alignment vertical="center"/>
    </xf>
    <xf numFmtId="0" fontId="20" fillId="4" borderId="93" xfId="0" applyFont="1" applyFill="1" applyBorder="1">
      <alignment vertical="center"/>
    </xf>
    <xf numFmtId="0" fontId="20" fillId="4" borderId="94" xfId="0" applyFont="1" applyFill="1" applyBorder="1">
      <alignment vertical="center"/>
    </xf>
    <xf numFmtId="0" fontId="20" fillId="12" borderId="93" xfId="0" applyFont="1" applyFill="1" applyBorder="1">
      <alignment vertical="center"/>
    </xf>
    <xf numFmtId="0" fontId="20" fillId="12" borderId="94" xfId="0" applyFont="1" applyFill="1" applyBorder="1">
      <alignment vertical="center"/>
    </xf>
    <xf numFmtId="0" fontId="20" fillId="0" borderId="92" xfId="0" applyFont="1" applyFill="1" applyBorder="1">
      <alignment vertical="center"/>
    </xf>
    <xf numFmtId="0" fontId="20" fillId="0" borderId="93" xfId="0" applyFont="1" applyFill="1" applyBorder="1">
      <alignment vertical="center"/>
    </xf>
    <xf numFmtId="0" fontId="20" fillId="0" borderId="94" xfId="0" applyFont="1" applyFill="1" applyBorder="1">
      <alignment vertical="center"/>
    </xf>
    <xf numFmtId="0" fontId="20" fillId="13" borderId="95" xfId="0" applyFont="1" applyFill="1" applyBorder="1">
      <alignment vertical="center"/>
    </xf>
    <xf numFmtId="0" fontId="20" fillId="12" borderId="0" xfId="0" applyFont="1" applyFill="1" applyBorder="1" applyAlignment="1">
      <alignment horizontal="center" vertical="center"/>
    </xf>
    <xf numFmtId="0" fontId="20" fillId="13" borderId="96" xfId="0" applyFont="1" applyFill="1" applyBorder="1">
      <alignment vertical="center"/>
    </xf>
    <xf numFmtId="0" fontId="20" fillId="4" borderId="97" xfId="0" applyFont="1" applyFill="1" applyBorder="1">
      <alignment vertical="center"/>
    </xf>
    <xf numFmtId="0" fontId="20" fillId="13" borderId="98" xfId="0" applyFont="1" applyFill="1" applyBorder="1">
      <alignment vertical="center"/>
    </xf>
    <xf numFmtId="0" fontId="20" fillId="13" borderId="99" xfId="0" applyFont="1" applyFill="1" applyBorder="1">
      <alignment vertical="center"/>
    </xf>
    <xf numFmtId="0" fontId="20" fillId="13" borderId="100" xfId="0" applyFont="1" applyFill="1" applyBorder="1">
      <alignment vertical="center"/>
    </xf>
    <xf numFmtId="0" fontId="20" fillId="12" borderId="90" xfId="0" applyFont="1" applyFill="1" applyBorder="1" applyAlignment="1">
      <alignment horizontal="center" vertical="center"/>
    </xf>
    <xf numFmtId="0" fontId="20" fillId="11" borderId="0" xfId="0" applyFont="1" applyFill="1" applyBorder="1">
      <alignment vertical="center"/>
    </xf>
    <xf numFmtId="0" fontId="20" fillId="0" borderId="93" xfId="0" applyFont="1" applyBorder="1">
      <alignmen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textRotation="255"/>
    </xf>
    <xf numFmtId="0" fontId="20" fillId="0" borderId="0" xfId="0" applyFont="1" applyBorder="1" applyAlignment="1">
      <alignment horizontal="center" vertical="center"/>
    </xf>
    <xf numFmtId="0" fontId="20" fillId="12" borderId="88" xfId="0" applyFont="1" applyFill="1" applyBorder="1">
      <alignment vertical="center"/>
    </xf>
    <xf numFmtId="0" fontId="20" fillId="12" borderId="89" xfId="0" applyFont="1" applyFill="1" applyBorder="1">
      <alignment vertical="center"/>
    </xf>
    <xf numFmtId="0" fontId="20" fillId="12" borderId="87" xfId="0" applyFont="1" applyFill="1" applyBorder="1">
      <alignment vertical="center"/>
    </xf>
    <xf numFmtId="0" fontId="22" fillId="11" borderId="0" xfId="0" applyFont="1" applyFill="1" applyBorder="1">
      <alignment vertical="center"/>
    </xf>
    <xf numFmtId="0" fontId="20" fillId="12" borderId="90" xfId="0" applyFont="1" applyFill="1" applyBorder="1">
      <alignment vertical="center"/>
    </xf>
    <xf numFmtId="0" fontId="20" fillId="12" borderId="92" xfId="0" applyFont="1" applyFill="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0" fillId="15" borderId="0" xfId="0" applyFont="1" applyFill="1" applyBorder="1">
      <alignment vertical="center"/>
    </xf>
    <xf numFmtId="0" fontId="20" fillId="15" borderId="93" xfId="0" applyFont="1" applyFill="1" applyBorder="1">
      <alignment vertical="center"/>
    </xf>
    <xf numFmtId="0" fontId="20" fillId="14" borderId="95" xfId="0" applyFont="1" applyFill="1" applyBorder="1">
      <alignment vertical="center"/>
    </xf>
    <xf numFmtId="0" fontId="20" fillId="14" borderId="96" xfId="0" applyFont="1" applyFill="1" applyBorder="1">
      <alignment vertical="center"/>
    </xf>
    <xf numFmtId="0" fontId="20" fillId="11" borderId="101" xfId="0" applyFont="1" applyFill="1" applyBorder="1">
      <alignment vertical="center"/>
    </xf>
    <xf numFmtId="0" fontId="20" fillId="11" borderId="102" xfId="0" applyFont="1" applyFill="1" applyBorder="1">
      <alignment vertical="center"/>
    </xf>
    <xf numFmtId="0" fontId="20" fillId="11" borderId="103" xfId="0" applyFont="1" applyFill="1" applyBorder="1">
      <alignment vertical="center"/>
    </xf>
    <xf numFmtId="0" fontId="20" fillId="11" borderId="104" xfId="0" applyFont="1" applyFill="1" applyBorder="1">
      <alignment vertical="center"/>
    </xf>
    <xf numFmtId="0" fontId="20" fillId="11" borderId="105" xfId="0" applyFont="1" applyFill="1" applyBorder="1">
      <alignment vertical="center"/>
    </xf>
    <xf numFmtId="0" fontId="20" fillId="11" borderId="106" xfId="0" applyFont="1" applyFill="1" applyBorder="1">
      <alignment vertical="center"/>
    </xf>
    <xf numFmtId="0" fontId="20" fillId="11" borderId="107" xfId="0" applyFont="1" applyFill="1" applyBorder="1">
      <alignment vertical="center"/>
    </xf>
    <xf numFmtId="0" fontId="20" fillId="11" borderId="108" xfId="0" applyFont="1" applyFill="1" applyBorder="1">
      <alignment vertical="center"/>
    </xf>
    <xf numFmtId="0" fontId="20" fillId="14" borderId="109" xfId="0" applyFont="1" applyFill="1" applyBorder="1">
      <alignment vertical="center"/>
    </xf>
    <xf numFmtId="0" fontId="20" fillId="14" borderId="97" xfId="0" applyFont="1" applyFill="1" applyBorder="1">
      <alignment vertical="center"/>
    </xf>
    <xf numFmtId="0" fontId="20" fillId="14" borderId="110" xfId="0" applyFont="1" applyFill="1" applyBorder="1">
      <alignment vertical="center"/>
    </xf>
    <xf numFmtId="0" fontId="20" fillId="11" borderId="111" xfId="0" applyFont="1" applyFill="1" applyBorder="1">
      <alignment vertical="center"/>
    </xf>
    <xf numFmtId="0" fontId="20" fillId="11" borderId="112" xfId="0" applyFont="1" applyFill="1" applyBorder="1">
      <alignment vertical="center"/>
    </xf>
    <xf numFmtId="0" fontId="20" fillId="11" borderId="21" xfId="0" applyFont="1" applyFill="1" applyBorder="1">
      <alignment vertical="center"/>
    </xf>
    <xf numFmtId="0" fontId="20" fillId="11" borderId="22" xfId="0" applyFont="1" applyFill="1" applyBorder="1">
      <alignment vertical="center"/>
    </xf>
    <xf numFmtId="0" fontId="20" fillId="11" borderId="12" xfId="0" applyFont="1" applyFill="1" applyBorder="1">
      <alignment vertical="center"/>
    </xf>
    <xf numFmtId="0" fontId="20" fillId="11" borderId="23" xfId="0" applyFont="1" applyFill="1" applyBorder="1">
      <alignment vertical="center"/>
    </xf>
    <xf numFmtId="0" fontId="20" fillId="11" borderId="24" xfId="0" applyFont="1" applyFill="1" applyBorder="1">
      <alignment vertical="center"/>
    </xf>
    <xf numFmtId="0" fontId="20" fillId="11" borderId="14" xfId="0" applyFont="1" applyFill="1" applyBorder="1">
      <alignment vertical="center"/>
    </xf>
    <xf numFmtId="0" fontId="20" fillId="11" borderId="15" xfId="0" applyFont="1" applyFill="1" applyBorder="1">
      <alignment vertical="center"/>
    </xf>
    <xf numFmtId="0" fontId="20" fillId="11" borderId="16" xfId="0" applyFont="1" applyFill="1" applyBorder="1">
      <alignment vertical="center"/>
    </xf>
    <xf numFmtId="0" fontId="20" fillId="14" borderId="113" xfId="0" applyFont="1" applyFill="1" applyBorder="1">
      <alignment vertical="center"/>
    </xf>
    <xf numFmtId="0" fontId="20" fillId="14" borderId="114" xfId="0" applyFont="1" applyFill="1" applyBorder="1">
      <alignment vertical="center"/>
    </xf>
    <xf numFmtId="0" fontId="20" fillId="14" borderId="115" xfId="0" applyFont="1" applyFill="1" applyBorder="1">
      <alignment vertical="center"/>
    </xf>
    <xf numFmtId="0" fontId="22" fillId="11" borderId="15" xfId="0" applyFont="1" applyFill="1" applyBorder="1">
      <alignment vertical="center"/>
    </xf>
    <xf numFmtId="0" fontId="20" fillId="11" borderId="116" xfId="0" applyFont="1" applyFill="1" applyBorder="1">
      <alignment vertical="center"/>
    </xf>
    <xf numFmtId="0" fontId="20" fillId="11" borderId="117" xfId="0" applyFont="1" applyFill="1" applyBorder="1">
      <alignment vertical="center"/>
    </xf>
    <xf numFmtId="0" fontId="22" fillId="11" borderId="23" xfId="0" applyFont="1" applyFill="1" applyBorder="1">
      <alignment vertical="center"/>
    </xf>
    <xf numFmtId="0" fontId="20" fillId="11" borderId="118" xfId="0" applyFont="1" applyFill="1" applyBorder="1">
      <alignment vertical="center"/>
    </xf>
    <xf numFmtId="0" fontId="22" fillId="11" borderId="14" xfId="0" applyFont="1" applyFill="1" applyBorder="1">
      <alignment vertical="center"/>
    </xf>
    <xf numFmtId="0" fontId="22" fillId="11" borderId="16" xfId="0" applyFont="1" applyFill="1" applyBorder="1">
      <alignment vertical="center"/>
    </xf>
    <xf numFmtId="0" fontId="22" fillId="11" borderId="21" xfId="0" applyFont="1" applyFill="1" applyBorder="1">
      <alignment vertical="center"/>
    </xf>
    <xf numFmtId="0" fontId="22" fillId="11" borderId="22" xfId="0" applyFont="1" applyFill="1" applyBorder="1">
      <alignment vertical="center"/>
    </xf>
    <xf numFmtId="0" fontId="22" fillId="11" borderId="12" xfId="0" applyFont="1" applyFill="1" applyBorder="1">
      <alignment vertical="center"/>
    </xf>
    <xf numFmtId="0" fontId="22" fillId="11" borderId="24" xfId="0" applyFont="1" applyFill="1" applyBorder="1">
      <alignment vertical="center"/>
    </xf>
    <xf numFmtId="0" fontId="25" fillId="0" borderId="0" xfId="0" applyFont="1" applyBorder="1">
      <alignment vertical="center"/>
    </xf>
    <xf numFmtId="0" fontId="12" fillId="8" borderId="56" xfId="1" applyNumberFormat="1" applyFont="1" applyFill="1" applyBorder="1" applyAlignment="1" applyProtection="1">
      <alignment horizontal="center" vertical="center" shrinkToFit="1"/>
    </xf>
    <xf numFmtId="0" fontId="12" fillId="10" borderId="33" xfId="1" applyNumberFormat="1" applyFont="1" applyFill="1" applyBorder="1" applyAlignment="1" applyProtection="1">
      <alignment horizontal="center" vertical="center" shrinkToFit="1"/>
    </xf>
    <xf numFmtId="0" fontId="12" fillId="10" borderId="13" xfId="1" applyNumberFormat="1" applyFont="1" applyFill="1" applyBorder="1" applyAlignment="1" applyProtection="1">
      <alignment horizontal="center" vertical="center" shrinkToFit="1"/>
    </xf>
    <xf numFmtId="0" fontId="12" fillId="7" borderId="53" xfId="3" applyFont="1" applyFill="1" applyBorder="1" applyAlignment="1" applyProtection="1">
      <alignment horizontal="center" vertical="center" shrinkToFit="1"/>
    </xf>
    <xf numFmtId="0" fontId="5" fillId="9" borderId="33" xfId="1" applyNumberFormat="1" applyFont="1" applyFill="1" applyBorder="1" applyAlignment="1" applyProtection="1">
      <alignment horizontal="center" vertical="center" shrinkToFit="1"/>
    </xf>
    <xf numFmtId="0" fontId="5" fillId="9" borderId="13" xfId="1" applyNumberFormat="1" applyFont="1" applyFill="1" applyBorder="1" applyAlignment="1" applyProtection="1">
      <alignment horizontal="center" vertical="center" shrinkToFit="1"/>
    </xf>
    <xf numFmtId="0" fontId="5" fillId="9" borderId="17" xfId="1" applyNumberFormat="1" applyFont="1" applyFill="1" applyBorder="1" applyAlignment="1" applyProtection="1">
      <alignment horizontal="center" vertical="center" shrinkToFit="1"/>
    </xf>
    <xf numFmtId="0" fontId="12" fillId="7" borderId="3" xfId="3" applyFont="1" applyFill="1" applyBorder="1" applyAlignment="1" applyProtection="1">
      <alignment horizontal="center" vertical="center" shrinkToFit="1"/>
    </xf>
    <xf numFmtId="0" fontId="12" fillId="0" borderId="61" xfId="3" applyFont="1" applyFill="1" applyBorder="1" applyAlignment="1" applyProtection="1">
      <alignment horizontal="center" vertical="center" shrinkToFit="1"/>
    </xf>
    <xf numFmtId="0" fontId="8" fillId="8" borderId="0" xfId="3" applyFont="1" applyFill="1" applyBorder="1" applyAlignment="1" applyProtection="1">
      <alignment horizontal="left" vertical="center" textRotation="255"/>
      <protection locked="0"/>
    </xf>
    <xf numFmtId="0" fontId="8" fillId="8" borderId="23" xfId="3" applyFont="1" applyFill="1" applyBorder="1" applyAlignment="1" applyProtection="1">
      <alignment horizontal="left" vertical="center" textRotation="255"/>
      <protection locked="0"/>
    </xf>
    <xf numFmtId="0" fontId="8" fillId="9" borderId="0" xfId="3" applyFont="1" applyFill="1" applyBorder="1" applyAlignment="1" applyProtection="1">
      <alignment horizontal="left" vertical="center" textRotation="255"/>
      <protection locked="0"/>
    </xf>
    <xf numFmtId="0" fontId="5" fillId="7" borderId="81" xfId="3" applyFont="1" applyFill="1" applyBorder="1" applyProtection="1">
      <alignment vertical="center"/>
      <protection locked="0"/>
    </xf>
    <xf numFmtId="0" fontId="8" fillId="10" borderId="81" xfId="1" applyFont="1" applyFill="1" applyBorder="1" applyAlignment="1" applyProtection="1">
      <alignment horizontal="left" vertical="center" shrinkToFit="1"/>
      <protection locked="0"/>
    </xf>
    <xf numFmtId="0" fontId="8" fillId="10" borderId="119" xfId="1" applyFont="1" applyFill="1" applyBorder="1" applyAlignment="1" applyProtection="1">
      <alignment horizontal="left" vertical="center" shrinkToFit="1"/>
      <protection locked="0"/>
    </xf>
    <xf numFmtId="0" fontId="5" fillId="7" borderId="81" xfId="3" applyFont="1" applyFill="1" applyBorder="1" applyAlignment="1" applyProtection="1">
      <alignment horizontal="left" vertical="center"/>
      <protection locked="0"/>
    </xf>
    <xf numFmtId="0" fontId="8" fillId="9" borderId="23" xfId="3" applyFont="1" applyFill="1" applyBorder="1" applyAlignment="1" applyProtection="1">
      <alignment horizontal="left" vertical="center" textRotation="255"/>
      <protection locked="0"/>
    </xf>
    <xf numFmtId="0" fontId="8" fillId="7" borderId="81" xfId="3" applyFont="1" applyFill="1" applyBorder="1" applyAlignment="1" applyProtection="1">
      <alignment horizontal="left" vertical="center" textRotation="255"/>
      <protection locked="0"/>
    </xf>
    <xf numFmtId="0" fontId="8" fillId="7" borderId="119" xfId="3" applyFont="1" applyFill="1" applyBorder="1" applyAlignment="1" applyProtection="1">
      <alignment horizontal="left" vertical="center" textRotation="255"/>
      <protection locked="0"/>
    </xf>
    <xf numFmtId="0" fontId="26" fillId="2" borderId="8" xfId="1" applyFont="1" applyFill="1" applyBorder="1" applyAlignment="1" applyProtection="1">
      <alignment horizontal="center" vertical="center" wrapText="1"/>
      <protection locked="0"/>
    </xf>
    <xf numFmtId="0" fontId="13" fillId="0" borderId="48" xfId="3" applyFont="1" applyFill="1" applyBorder="1" applyAlignment="1" applyProtection="1">
      <alignment vertical="center" shrinkToFit="1"/>
      <protection locked="0"/>
    </xf>
    <xf numFmtId="0" fontId="9" fillId="0" borderId="48" xfId="3" applyFont="1" applyFill="1" applyBorder="1" applyAlignment="1" applyProtection="1">
      <alignment vertical="center" shrinkToFit="1"/>
      <protection locked="0"/>
    </xf>
    <xf numFmtId="0" fontId="5" fillId="7" borderId="81" xfId="3" applyFont="1" applyFill="1" applyBorder="1" applyAlignment="1" applyProtection="1">
      <alignment horizontal="left" vertical="center"/>
    </xf>
    <xf numFmtId="0" fontId="8" fillId="7" borderId="81" xfId="3" applyFont="1" applyFill="1" applyBorder="1" applyAlignment="1" applyProtection="1">
      <alignment horizontal="left" vertical="center" textRotation="255"/>
    </xf>
    <xf numFmtId="0" fontId="8" fillId="8" borderId="0" xfId="3" applyFont="1" applyFill="1" applyBorder="1" applyAlignment="1" applyProtection="1">
      <alignment horizontal="left" vertical="center" textRotation="255"/>
    </xf>
    <xf numFmtId="0" fontId="8" fillId="8" borderId="23" xfId="3" applyFont="1" applyFill="1" applyBorder="1" applyAlignment="1" applyProtection="1">
      <alignment horizontal="left" vertical="center" textRotation="255"/>
    </xf>
    <xf numFmtId="0" fontId="5" fillId="7" borderId="81" xfId="3" applyFont="1" applyFill="1" applyBorder="1" applyProtection="1">
      <alignment vertical="center"/>
    </xf>
    <xf numFmtId="0" fontId="8" fillId="9" borderId="0" xfId="3" applyFont="1" applyFill="1" applyBorder="1" applyAlignment="1" applyProtection="1">
      <alignment horizontal="left" vertical="center" textRotation="255"/>
    </xf>
    <xf numFmtId="0" fontId="8" fillId="7" borderId="119" xfId="3" applyFont="1" applyFill="1" applyBorder="1" applyAlignment="1" applyProtection="1">
      <alignment horizontal="left" vertical="center" textRotation="255"/>
    </xf>
    <xf numFmtId="0" fontId="8" fillId="9" borderId="23" xfId="3" applyFont="1" applyFill="1" applyBorder="1" applyAlignment="1" applyProtection="1">
      <alignment horizontal="left" vertical="center" textRotation="255"/>
    </xf>
    <xf numFmtId="0" fontId="8" fillId="10" borderId="81" xfId="1" applyFont="1" applyFill="1" applyBorder="1" applyAlignment="1" applyProtection="1">
      <alignment horizontal="left" vertical="center" shrinkToFit="1"/>
    </xf>
    <xf numFmtId="0" fontId="8" fillId="10" borderId="119" xfId="1" applyFont="1" applyFill="1" applyBorder="1" applyAlignment="1" applyProtection="1">
      <alignment horizontal="left" vertical="center" shrinkToFit="1"/>
    </xf>
    <xf numFmtId="0" fontId="9" fillId="0" borderId="73"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38" fontId="16" fillId="0" borderId="76" xfId="5" applyFont="1" applyFill="1" applyBorder="1" applyProtection="1">
      <alignment vertical="center"/>
    </xf>
    <xf numFmtId="0" fontId="20" fillId="0" borderId="0" xfId="0" applyFont="1" applyBorder="1" applyAlignment="1">
      <alignment horizontal="center" vertical="center"/>
    </xf>
    <xf numFmtId="0" fontId="23" fillId="0" borderId="0" xfId="0" applyFont="1" applyBorder="1" applyAlignment="1">
      <alignment horizontal="left" vertical="center"/>
    </xf>
    <xf numFmtId="0" fontId="20" fillId="0" borderId="87" xfId="0" applyFont="1" applyFill="1" applyBorder="1" applyAlignment="1">
      <alignment horizontal="center" vertical="center" wrapText="1"/>
    </xf>
    <xf numFmtId="0" fontId="20" fillId="0" borderId="88" xfId="0" applyFont="1" applyFill="1" applyBorder="1" applyAlignment="1">
      <alignment horizontal="center" vertical="center"/>
    </xf>
    <xf numFmtId="0" fontId="20" fillId="0" borderId="89" xfId="0" applyFont="1" applyFill="1" applyBorder="1" applyAlignment="1">
      <alignment horizontal="center" vertical="center"/>
    </xf>
    <xf numFmtId="0" fontId="20" fillId="0" borderId="9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1"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93"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20" fillId="0" borderId="91" xfId="0" applyFont="1" applyBorder="1" applyAlignment="1">
      <alignment horizontal="center"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xf>
    <xf numFmtId="0" fontId="20" fillId="0" borderId="94" xfId="0" applyFont="1" applyBorder="1" applyAlignment="1">
      <alignment horizontal="center" vertical="center"/>
    </xf>
    <xf numFmtId="0" fontId="20" fillId="0" borderId="38" xfId="0" applyFont="1" applyFill="1" applyBorder="1" applyAlignment="1">
      <alignment horizontal="center" vertical="center" textRotation="255"/>
    </xf>
    <xf numFmtId="0" fontId="20" fillId="0" borderId="39" xfId="0" applyFont="1" applyFill="1" applyBorder="1" applyAlignment="1">
      <alignment horizontal="center" vertical="center" textRotation="255"/>
    </xf>
    <xf numFmtId="0" fontId="20" fillId="0" borderId="37" xfId="0" applyFont="1" applyFill="1" applyBorder="1" applyAlignment="1">
      <alignment horizontal="center" vertical="center" textRotation="255"/>
    </xf>
    <xf numFmtId="0" fontId="20" fillId="0" borderId="21" xfId="0" applyFont="1" applyFill="1" applyBorder="1" applyAlignment="1">
      <alignment horizontal="center" vertical="center" textRotation="255"/>
    </xf>
    <xf numFmtId="0" fontId="20" fillId="0" borderId="0" xfId="0" applyFont="1" applyFill="1" applyBorder="1" applyAlignment="1">
      <alignment horizontal="center" vertical="center" textRotation="255"/>
    </xf>
    <xf numFmtId="0" fontId="20" fillId="0" borderId="22" xfId="0" applyFont="1" applyFill="1" applyBorder="1" applyAlignment="1">
      <alignment horizontal="center" vertical="center" textRotation="255"/>
    </xf>
    <xf numFmtId="0" fontId="20" fillId="0" borderId="12" xfId="0" applyFont="1" applyFill="1" applyBorder="1" applyAlignment="1">
      <alignment horizontal="center" vertical="center" textRotation="255"/>
    </xf>
    <xf numFmtId="0" fontId="20" fillId="0" borderId="23" xfId="0" applyFont="1" applyFill="1" applyBorder="1" applyAlignment="1">
      <alignment horizontal="center" vertical="center" textRotation="255"/>
    </xf>
    <xf numFmtId="0" fontId="20" fillId="0" borderId="24" xfId="0" applyFont="1" applyFill="1" applyBorder="1" applyAlignment="1">
      <alignment horizontal="center" vertical="center" textRotation="255"/>
    </xf>
    <xf numFmtId="0" fontId="20" fillId="0" borderId="8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93" xfId="0" applyFont="1" applyFill="1" applyBorder="1" applyAlignment="1">
      <alignment horizontal="center" vertical="center"/>
    </xf>
    <xf numFmtId="0" fontId="20" fillId="12" borderId="0" xfId="0" applyFont="1" applyFill="1" applyBorder="1" applyAlignment="1">
      <alignment horizontal="center" vertical="center"/>
    </xf>
    <xf numFmtId="0" fontId="20" fillId="12" borderId="93" xfId="0" applyFont="1" applyFill="1" applyBorder="1" applyAlignment="1">
      <alignment horizontal="center" vertical="center"/>
    </xf>
    <xf numFmtId="0" fontId="20" fillId="0" borderId="88" xfId="0" applyFont="1" applyFill="1" applyBorder="1" applyAlignment="1">
      <alignment horizontal="center" vertical="center" wrapText="1"/>
    </xf>
    <xf numFmtId="0" fontId="20" fillId="0" borderId="89" xfId="0" applyFont="1" applyFill="1" applyBorder="1" applyAlignment="1">
      <alignment horizontal="center" vertical="center" wrapText="1"/>
    </xf>
    <xf numFmtId="0" fontId="20" fillId="0" borderId="9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1" xfId="0" applyFont="1" applyFill="1" applyBorder="1" applyAlignment="1">
      <alignment horizontal="center" vertical="center" wrapText="1"/>
    </xf>
    <xf numFmtId="0" fontId="20" fillId="0" borderId="92" xfId="0" applyFont="1" applyFill="1" applyBorder="1" applyAlignment="1">
      <alignment horizontal="center" vertical="center" wrapText="1"/>
    </xf>
    <xf numFmtId="0" fontId="20" fillId="0" borderId="93" xfId="0" applyFont="1" applyFill="1" applyBorder="1" applyAlignment="1">
      <alignment horizontal="center" vertical="center" wrapText="1"/>
    </xf>
    <xf numFmtId="0" fontId="20" fillId="0" borderId="94" xfId="0" applyFont="1" applyFill="1" applyBorder="1" applyAlignment="1">
      <alignment horizontal="center" vertical="center" wrapText="1"/>
    </xf>
    <xf numFmtId="0" fontId="20" fillId="15" borderId="87" xfId="0" applyFont="1" applyFill="1" applyBorder="1" applyAlignment="1">
      <alignment horizontal="center" vertical="center"/>
    </xf>
    <xf numFmtId="0" fontId="20" fillId="15" borderId="88" xfId="0" applyFont="1" applyFill="1" applyBorder="1" applyAlignment="1">
      <alignment horizontal="center" vertical="center"/>
    </xf>
    <xf numFmtId="0" fontId="20" fillId="15" borderId="89" xfId="0" applyFont="1" applyFill="1" applyBorder="1" applyAlignment="1">
      <alignment horizontal="center" vertical="center"/>
    </xf>
    <xf numFmtId="0" fontId="20" fillId="15" borderId="90" xfId="0" applyFont="1" applyFill="1" applyBorder="1" applyAlignment="1">
      <alignment horizontal="center" vertical="center"/>
    </xf>
    <xf numFmtId="0" fontId="20" fillId="15" borderId="0" xfId="0" applyFont="1" applyFill="1" applyBorder="1" applyAlignment="1">
      <alignment horizontal="center" vertical="center"/>
    </xf>
    <xf numFmtId="0" fontId="20" fillId="15" borderId="91" xfId="0" applyFont="1" applyFill="1" applyBorder="1" applyAlignment="1">
      <alignment horizontal="center" vertical="center"/>
    </xf>
    <xf numFmtId="0" fontId="20" fillId="15" borderId="92" xfId="0" applyFont="1" applyFill="1" applyBorder="1" applyAlignment="1">
      <alignment horizontal="center" vertical="center"/>
    </xf>
    <xf numFmtId="0" fontId="20" fillId="15" borderId="93" xfId="0" applyFont="1" applyFill="1" applyBorder="1" applyAlignment="1">
      <alignment horizontal="center" vertical="center"/>
    </xf>
    <xf numFmtId="0" fontId="20" fillId="15" borderId="94" xfId="0" applyFont="1" applyFill="1" applyBorder="1" applyAlignment="1">
      <alignment horizontal="center" vertical="center"/>
    </xf>
    <xf numFmtId="0" fontId="27" fillId="4" borderId="68" xfId="3" applyFont="1" applyFill="1" applyBorder="1" applyAlignment="1" applyProtection="1">
      <alignment vertical="center" wrapText="1"/>
    </xf>
    <xf numFmtId="0" fontId="27" fillId="4" borderId="25" xfId="3" applyFont="1" applyFill="1" applyBorder="1" applyAlignment="1" applyProtection="1">
      <alignment vertical="center" wrapText="1"/>
    </xf>
    <xf numFmtId="0" fontId="27" fillId="4" borderId="42" xfId="3" applyFont="1" applyFill="1" applyBorder="1" applyAlignment="1" applyProtection="1">
      <alignment vertical="center" wrapText="1"/>
    </xf>
    <xf numFmtId="0" fontId="27" fillId="4" borderId="61" xfId="3" applyFont="1" applyFill="1" applyBorder="1" applyAlignment="1" applyProtection="1">
      <alignment vertical="center" wrapText="1"/>
    </xf>
    <xf numFmtId="0" fontId="27" fillId="4" borderId="47" xfId="3" applyFont="1" applyFill="1" applyBorder="1" applyAlignment="1" applyProtection="1">
      <alignment vertical="center" wrapText="1"/>
    </xf>
    <xf numFmtId="0" fontId="27" fillId="4" borderId="32" xfId="3" applyFont="1" applyFill="1" applyBorder="1" applyAlignment="1" applyProtection="1">
      <alignment vertical="center" wrapText="1"/>
    </xf>
    <xf numFmtId="0" fontId="5" fillId="0" borderId="38" xfId="1" applyFont="1" applyBorder="1" applyAlignment="1" applyProtection="1">
      <alignment vertical="top" wrapText="1"/>
      <protection locked="0"/>
    </xf>
    <xf numFmtId="0" fontId="5" fillId="0" borderId="39" xfId="1" applyFont="1" applyBorder="1" applyAlignment="1" applyProtection="1">
      <alignment vertical="top" wrapText="1"/>
      <protection locked="0"/>
    </xf>
    <xf numFmtId="0" fontId="5" fillId="0" borderId="37" xfId="1" applyFont="1" applyBorder="1" applyAlignment="1" applyProtection="1">
      <alignment vertical="top" wrapText="1"/>
      <protection locked="0"/>
    </xf>
    <xf numFmtId="0" fontId="27" fillId="4" borderId="11" xfId="3" applyFont="1" applyFill="1" applyBorder="1" applyAlignment="1" applyProtection="1">
      <alignment vertical="center" wrapText="1"/>
    </xf>
    <xf numFmtId="0" fontId="27" fillId="4" borderId="10" xfId="3" applyFont="1" applyFill="1" applyBorder="1" applyAlignment="1" applyProtection="1">
      <alignment vertical="center" wrapText="1"/>
    </xf>
    <xf numFmtId="0" fontId="27" fillId="4" borderId="67" xfId="3" applyFont="1" applyFill="1" applyBorder="1" applyAlignment="1" applyProtection="1">
      <alignment vertical="center" wrapText="1"/>
    </xf>
    <xf numFmtId="0" fontId="13" fillId="0" borderId="28" xfId="3" applyFont="1" applyBorder="1" applyAlignment="1" applyProtection="1">
      <alignment horizontal="center" vertical="center" shrinkToFit="1"/>
      <protection locked="0"/>
    </xf>
    <xf numFmtId="0" fontId="9" fillId="4" borderId="64" xfId="3" applyFont="1" applyFill="1" applyBorder="1" applyAlignment="1" applyProtection="1">
      <alignment horizontal="center" vertical="center" shrinkToFit="1"/>
      <protection locked="0"/>
    </xf>
    <xf numFmtId="0" fontId="9" fillId="4" borderId="39" xfId="3" applyFont="1" applyFill="1" applyBorder="1" applyAlignment="1" applyProtection="1">
      <alignment horizontal="center" vertical="center" shrinkToFit="1"/>
      <protection locked="0"/>
    </xf>
    <xf numFmtId="0" fontId="9" fillId="4" borderId="65" xfId="3" applyFont="1" applyFill="1" applyBorder="1" applyAlignment="1" applyProtection="1">
      <alignment horizontal="center" vertical="center" shrinkToFit="1"/>
      <protection locked="0"/>
    </xf>
    <xf numFmtId="0" fontId="17" fillId="4" borderId="64" xfId="3" applyFont="1" applyFill="1" applyBorder="1" applyAlignment="1" applyProtection="1">
      <alignment horizontal="center" vertical="center" shrinkToFit="1"/>
      <protection locked="0"/>
    </xf>
    <xf numFmtId="0" fontId="17" fillId="4" borderId="65" xfId="3" applyFont="1" applyFill="1" applyBorder="1" applyAlignment="1" applyProtection="1">
      <alignment horizontal="center" vertical="center" shrinkToFit="1"/>
      <protection locked="0"/>
    </xf>
    <xf numFmtId="0" fontId="8" fillId="0" borderId="38" xfId="1" applyFont="1" applyBorder="1" applyAlignment="1" applyProtection="1">
      <alignment vertical="center" wrapText="1"/>
      <protection locked="0"/>
    </xf>
    <xf numFmtId="0" fontId="8" fillId="0" borderId="39" xfId="1" applyFont="1" applyBorder="1" applyAlignment="1" applyProtection="1">
      <alignment vertical="center" wrapText="1"/>
      <protection locked="0"/>
    </xf>
    <xf numFmtId="0" fontId="8" fillId="0" borderId="37" xfId="1" applyFont="1" applyBorder="1" applyAlignment="1" applyProtection="1">
      <alignment vertical="center" wrapText="1"/>
      <protection locked="0"/>
    </xf>
    <xf numFmtId="0" fontId="13" fillId="0" borderId="0" xfId="3" applyFont="1" applyAlignment="1" applyProtection="1">
      <alignment horizontal="center" vertical="center"/>
      <protection locked="0"/>
    </xf>
    <xf numFmtId="0" fontId="8" fillId="0" borderId="28" xfId="1" applyFont="1" applyFill="1" applyBorder="1" applyAlignment="1" applyProtection="1">
      <alignment horizontal="left" vertical="center" shrinkToFit="1"/>
      <protection locked="0"/>
    </xf>
    <xf numFmtId="0" fontId="8" fillId="0" borderId="29" xfId="1" applyFont="1" applyFill="1" applyBorder="1" applyAlignment="1" applyProtection="1">
      <alignment horizontal="left" vertical="center" shrinkToFit="1"/>
      <protection locked="0"/>
    </xf>
    <xf numFmtId="0" fontId="15" fillId="10" borderId="15" xfId="1" applyFont="1" applyFill="1" applyBorder="1" applyAlignment="1" applyProtection="1">
      <alignment horizontal="left" vertical="center" wrapText="1" shrinkToFit="1"/>
      <protection locked="0"/>
    </xf>
    <xf numFmtId="0" fontId="15" fillId="10" borderId="16" xfId="1" applyFont="1" applyFill="1" applyBorder="1" applyAlignment="1" applyProtection="1">
      <alignment horizontal="left" vertical="center" wrapText="1" shrinkToFit="1"/>
      <protection locked="0"/>
    </xf>
    <xf numFmtId="0" fontId="8" fillId="10" borderId="0" xfId="1" applyFont="1" applyFill="1" applyBorder="1" applyAlignment="1" applyProtection="1">
      <alignment horizontal="left" vertical="center" shrinkToFit="1"/>
      <protection locked="0"/>
    </xf>
    <xf numFmtId="0" fontId="8" fillId="10" borderId="23" xfId="1" applyFont="1" applyFill="1" applyBorder="1" applyAlignment="1" applyProtection="1">
      <alignment horizontal="left" vertical="center" shrinkToFit="1"/>
      <protection locked="0"/>
    </xf>
    <xf numFmtId="0" fontId="8" fillId="0" borderId="43" xfId="1" applyFont="1" applyFill="1" applyBorder="1" applyAlignment="1" applyProtection="1">
      <alignment horizontal="left" vertical="center" shrinkToFit="1"/>
      <protection locked="0"/>
    </xf>
    <xf numFmtId="0" fontId="8" fillId="0" borderId="30" xfId="1" applyFont="1" applyFill="1" applyBorder="1" applyAlignment="1" applyProtection="1">
      <alignment horizontal="left" vertical="center" shrinkToFit="1"/>
      <protection locked="0"/>
    </xf>
    <xf numFmtId="0" fontId="9" fillId="4" borderId="28" xfId="3" applyFont="1" applyFill="1" applyBorder="1" applyAlignment="1" applyProtection="1">
      <alignment horizontal="center" vertical="center" shrinkToFit="1"/>
      <protection locked="0"/>
    </xf>
    <xf numFmtId="0" fontId="9" fillId="4" borderId="47" xfId="3" applyFont="1" applyFill="1" applyBorder="1" applyAlignment="1" applyProtection="1">
      <alignment vertical="center" shrinkToFit="1"/>
      <protection locked="0"/>
    </xf>
    <xf numFmtId="0" fontId="9" fillId="4" borderId="27" xfId="3" applyFont="1" applyFill="1" applyBorder="1" applyAlignment="1" applyProtection="1">
      <alignment vertical="center" shrinkToFit="1"/>
      <protection locked="0"/>
    </xf>
    <xf numFmtId="0" fontId="9" fillId="4" borderId="123" xfId="3" applyFont="1" applyFill="1" applyBorder="1" applyAlignment="1" applyProtection="1">
      <alignment horizontal="center" vertical="center"/>
      <protection locked="0"/>
    </xf>
    <xf numFmtId="0" fontId="9" fillId="4" borderId="124" xfId="3" applyFont="1" applyFill="1" applyBorder="1" applyAlignment="1" applyProtection="1">
      <alignment horizontal="center" vertical="center"/>
      <protection locked="0"/>
    </xf>
    <xf numFmtId="0" fontId="9" fillId="4" borderId="125" xfId="3" applyFont="1" applyFill="1" applyBorder="1" applyAlignment="1" applyProtection="1">
      <alignment horizontal="center" vertical="center"/>
      <protection locked="0"/>
    </xf>
    <xf numFmtId="0" fontId="9" fillId="0" borderId="28" xfId="3" applyFont="1" applyBorder="1" applyAlignment="1" applyProtection="1">
      <alignment horizontal="center" vertical="center" shrinkToFit="1"/>
      <protection locked="0"/>
    </xf>
    <xf numFmtId="0" fontId="9" fillId="0" borderId="40" xfId="3" applyFont="1" applyBorder="1" applyAlignment="1" applyProtection="1">
      <alignment horizontal="center" vertical="center" shrinkToFit="1"/>
      <protection locked="0"/>
    </xf>
    <xf numFmtId="0" fontId="8" fillId="0" borderId="14" xfId="1" applyFont="1" applyBorder="1" applyAlignment="1" applyProtection="1">
      <alignment horizontal="left" vertical="center" wrapText="1"/>
      <protection locked="0"/>
    </xf>
    <xf numFmtId="0" fontId="8" fillId="0" borderId="15" xfId="1" applyFont="1" applyBorder="1" applyAlignment="1" applyProtection="1">
      <alignment horizontal="left" vertical="center" wrapText="1"/>
      <protection locked="0"/>
    </xf>
    <xf numFmtId="0" fontId="8" fillId="0" borderId="16" xfId="1" applyFont="1" applyBorder="1" applyAlignment="1" applyProtection="1">
      <alignment horizontal="left" vertical="center" wrapText="1"/>
      <protection locked="0"/>
    </xf>
    <xf numFmtId="0" fontId="8" fillId="0" borderId="21" xfId="1" applyFont="1" applyBorder="1" applyAlignment="1" applyProtection="1">
      <alignment horizontal="left" vertical="center" wrapText="1"/>
      <protection locked="0"/>
    </xf>
    <xf numFmtId="0" fontId="8" fillId="0" borderId="0" xfId="1" applyFont="1" applyBorder="1" applyAlignment="1" applyProtection="1">
      <alignment horizontal="left" vertical="center" wrapText="1"/>
      <protection locked="0"/>
    </xf>
    <xf numFmtId="0" fontId="8" fillId="0" borderId="22" xfId="1" applyFont="1" applyBorder="1" applyAlignment="1" applyProtection="1">
      <alignment horizontal="left" vertical="center" wrapText="1"/>
      <protection locked="0"/>
    </xf>
    <xf numFmtId="0" fontId="8" fillId="0" borderId="12" xfId="1" applyFont="1" applyBorder="1" applyAlignment="1" applyProtection="1">
      <alignment horizontal="left" vertical="center" wrapText="1"/>
      <protection locked="0"/>
    </xf>
    <xf numFmtId="0" fontId="8" fillId="0" borderId="23" xfId="1" applyFont="1" applyBorder="1" applyAlignment="1" applyProtection="1">
      <alignment horizontal="left" vertical="center" wrapText="1"/>
      <protection locked="0"/>
    </xf>
    <xf numFmtId="0" fontId="8" fillId="0" borderId="24" xfId="1" applyFont="1" applyBorder="1" applyAlignment="1" applyProtection="1">
      <alignment horizontal="left" vertical="center" wrapText="1"/>
      <protection locked="0"/>
    </xf>
    <xf numFmtId="0" fontId="5" fillId="0" borderId="10" xfId="1" applyFont="1" applyBorder="1" applyAlignment="1" applyProtection="1">
      <alignment horizontal="left" vertical="center"/>
      <protection locked="0"/>
    </xf>
    <xf numFmtId="0" fontId="5" fillId="0" borderId="23" xfId="1" applyFont="1" applyBorder="1" applyAlignment="1" applyProtection="1">
      <alignment horizontal="left" vertical="center"/>
      <protection locked="0"/>
    </xf>
    <xf numFmtId="0" fontId="6" fillId="3" borderId="3"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5" fillId="4" borderId="120" xfId="1" applyFont="1" applyFill="1" applyBorder="1" applyAlignment="1" applyProtection="1">
      <alignment horizontal="center" vertical="center" wrapText="1"/>
      <protection locked="0"/>
    </xf>
    <xf numFmtId="0" fontId="5" fillId="4" borderId="121" xfId="1" applyFont="1" applyFill="1" applyBorder="1" applyAlignment="1" applyProtection="1">
      <alignment horizontal="center" vertical="center" wrapText="1"/>
      <protection locked="0"/>
    </xf>
    <xf numFmtId="0" fontId="5" fillId="4" borderId="122" xfId="1" applyFont="1" applyFill="1" applyBorder="1" applyAlignment="1" applyProtection="1">
      <alignment horizontal="center" vertical="center" wrapText="1"/>
      <protection locked="0"/>
    </xf>
    <xf numFmtId="0" fontId="15" fillId="7" borderId="15" xfId="1" applyFont="1" applyFill="1" applyBorder="1" applyAlignment="1" applyProtection="1">
      <alignment horizontal="left" vertical="center" wrapText="1" shrinkToFit="1"/>
      <protection locked="0"/>
    </xf>
    <xf numFmtId="0" fontId="15" fillId="7" borderId="16" xfId="1" applyFont="1" applyFill="1" applyBorder="1" applyAlignment="1" applyProtection="1">
      <alignment horizontal="left" vertical="center" wrapText="1" shrinkToFit="1"/>
      <protection locked="0"/>
    </xf>
    <xf numFmtId="0" fontId="8" fillId="0" borderId="40" xfId="1" applyFont="1" applyFill="1" applyBorder="1" applyAlignment="1" applyProtection="1">
      <alignment horizontal="left" vertical="center" shrinkToFit="1"/>
      <protection locked="0"/>
    </xf>
    <xf numFmtId="0" fontId="8" fillId="0" borderId="32" xfId="1" applyFont="1" applyFill="1" applyBorder="1" applyAlignment="1" applyProtection="1">
      <alignment horizontal="left" vertical="center" shrinkToFit="1"/>
      <protection locked="0"/>
    </xf>
    <xf numFmtId="0" fontId="8" fillId="0" borderId="49" xfId="1" applyFont="1" applyFill="1" applyBorder="1" applyAlignment="1" applyProtection="1">
      <alignment horizontal="left" vertical="center" shrinkToFit="1"/>
      <protection locked="0"/>
    </xf>
    <xf numFmtId="0" fontId="8" fillId="0" borderId="67" xfId="1" applyFont="1" applyFill="1" applyBorder="1" applyAlignment="1" applyProtection="1">
      <alignment horizontal="left" vertical="center" shrinkToFit="1"/>
      <protection locked="0"/>
    </xf>
    <xf numFmtId="177" fontId="8" fillId="0" borderId="2"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0" fontId="8" fillId="8" borderId="46" xfId="1" applyFont="1" applyFill="1" applyBorder="1" applyAlignment="1" applyProtection="1">
      <alignment horizontal="left" vertical="center" shrinkToFit="1"/>
      <protection locked="0"/>
    </xf>
    <xf numFmtId="0" fontId="8" fillId="8" borderId="15" xfId="1" applyFont="1" applyFill="1" applyBorder="1" applyAlignment="1" applyProtection="1">
      <alignment horizontal="left" vertical="center" shrinkToFit="1"/>
      <protection locked="0"/>
    </xf>
    <xf numFmtId="0" fontId="8" fillId="8" borderId="16" xfId="1" applyFont="1" applyFill="1" applyBorder="1" applyAlignment="1" applyProtection="1">
      <alignment horizontal="left" vertical="center" shrinkToFit="1"/>
      <protection locked="0"/>
    </xf>
    <xf numFmtId="0" fontId="8" fillId="9" borderId="46" xfId="1" applyFont="1" applyFill="1" applyBorder="1" applyAlignment="1" applyProtection="1">
      <alignment horizontal="left" vertical="center" wrapText="1" shrinkToFit="1"/>
      <protection locked="0"/>
    </xf>
    <xf numFmtId="0" fontId="8" fillId="9" borderId="15" xfId="1" applyFont="1" applyFill="1" applyBorder="1" applyAlignment="1" applyProtection="1">
      <alignment horizontal="left" vertical="center" wrapText="1" shrinkToFit="1"/>
      <protection locked="0"/>
    </xf>
    <xf numFmtId="0" fontId="8" fillId="9" borderId="16" xfId="1" applyFont="1" applyFill="1" applyBorder="1" applyAlignment="1" applyProtection="1">
      <alignment horizontal="left" vertical="center" wrapText="1" shrinkToFit="1"/>
      <protection locked="0"/>
    </xf>
    <xf numFmtId="0" fontId="16" fillId="0" borderId="40" xfId="3" applyFont="1" applyFill="1" applyBorder="1" applyAlignment="1" applyProtection="1">
      <alignment horizontal="center" vertical="center" shrinkToFit="1"/>
    </xf>
    <xf numFmtId="0" fontId="16" fillId="0" borderId="47" xfId="3" applyFont="1" applyFill="1" applyBorder="1" applyAlignment="1" applyProtection="1">
      <alignment horizontal="center" vertical="center" shrinkToFit="1"/>
    </xf>
    <xf numFmtId="0" fontId="16" fillId="0" borderId="27" xfId="3" applyFont="1" applyFill="1" applyBorder="1" applyAlignment="1" applyProtection="1">
      <alignment horizontal="center" vertical="center" shrinkToFit="1"/>
    </xf>
    <xf numFmtId="0" fontId="17" fillId="0" borderId="62" xfId="3" applyFont="1" applyFill="1" applyBorder="1" applyAlignment="1" applyProtection="1">
      <alignment horizontal="center" vertical="center" shrinkToFit="1"/>
    </xf>
    <xf numFmtId="0" fontId="17" fillId="0" borderId="63" xfId="3"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177" fontId="8" fillId="0" borderId="14" xfId="1" applyNumberFormat="1" applyFont="1" applyFill="1" applyBorder="1" applyAlignment="1" applyProtection="1">
      <alignment horizontal="center" vertical="center" wrapText="1"/>
    </xf>
    <xf numFmtId="177" fontId="8" fillId="0" borderId="15" xfId="1" applyNumberFormat="1" applyFont="1" applyFill="1" applyBorder="1" applyAlignment="1" applyProtection="1">
      <alignment horizontal="center" vertical="center" wrapText="1"/>
    </xf>
    <xf numFmtId="177" fontId="8" fillId="0" borderId="16" xfId="1" applyNumberFormat="1" applyFont="1" applyFill="1" applyBorder="1" applyAlignment="1" applyProtection="1">
      <alignment horizontal="center" vertical="center" wrapText="1"/>
    </xf>
    <xf numFmtId="0" fontId="13" fillId="0" borderId="0" xfId="3" applyFont="1" applyAlignment="1" applyProtection="1">
      <alignment horizontal="center" vertical="center"/>
    </xf>
    <xf numFmtId="0" fontId="13" fillId="0" borderId="28" xfId="3" applyFont="1" applyBorder="1" applyAlignment="1" applyProtection="1">
      <alignment horizontal="center" vertical="center" shrinkToFit="1"/>
    </xf>
    <xf numFmtId="178" fontId="5" fillId="0" borderId="14" xfId="1" applyNumberFormat="1" applyFont="1" applyFill="1" applyBorder="1" applyAlignment="1" applyProtection="1">
      <alignment horizontal="center" vertical="center" wrapText="1"/>
    </xf>
    <xf numFmtId="178" fontId="5" fillId="0" borderId="15" xfId="1" applyNumberFormat="1" applyFont="1" applyFill="1" applyBorder="1" applyAlignment="1" applyProtection="1">
      <alignment horizontal="center" vertical="center" wrapText="1"/>
    </xf>
    <xf numFmtId="178" fontId="5" fillId="0" borderId="16" xfId="1" applyNumberFormat="1" applyFont="1" applyFill="1" applyBorder="1" applyAlignment="1" applyProtection="1">
      <alignment horizontal="center" vertical="center" wrapText="1"/>
    </xf>
    <xf numFmtId="0" fontId="15" fillId="4" borderId="8" xfId="3" applyFont="1" applyFill="1" applyBorder="1" applyAlignment="1" applyProtection="1">
      <alignment horizontal="center" vertical="center" textRotation="255"/>
    </xf>
    <xf numFmtId="0" fontId="15" fillId="4" borderId="5" xfId="3" applyFont="1" applyFill="1" applyBorder="1" applyAlignment="1" applyProtection="1">
      <alignment horizontal="center" vertical="center" textRotation="255"/>
    </xf>
    <xf numFmtId="0" fontId="15" fillId="4" borderId="6" xfId="3" applyFont="1" applyFill="1" applyBorder="1" applyAlignment="1" applyProtection="1">
      <alignment horizontal="center" vertical="center" textRotation="255"/>
    </xf>
    <xf numFmtId="178" fontId="5" fillId="0" borderId="8" xfId="1" applyNumberFormat="1" applyFont="1" applyFill="1" applyBorder="1" applyAlignment="1" applyProtection="1">
      <alignment horizontal="center" vertical="center" wrapText="1"/>
    </xf>
    <xf numFmtId="178" fontId="5" fillId="0" borderId="5" xfId="1" applyNumberFormat="1" applyFont="1" applyFill="1" applyBorder="1" applyAlignment="1" applyProtection="1">
      <alignment horizontal="center" vertical="center" wrapText="1"/>
    </xf>
    <xf numFmtId="178" fontId="5" fillId="0" borderId="6" xfId="1" applyNumberFormat="1" applyFont="1" applyFill="1" applyBorder="1" applyAlignment="1" applyProtection="1">
      <alignment horizontal="center" vertical="center" wrapText="1"/>
    </xf>
    <xf numFmtId="0" fontId="8" fillId="0" borderId="14" xfId="1" applyFont="1" applyFill="1" applyBorder="1" applyAlignment="1" applyProtection="1">
      <alignment horizontal="left" vertical="center" shrinkToFit="1"/>
    </xf>
    <xf numFmtId="0" fontId="8" fillId="0" borderId="15" xfId="1" applyFont="1" applyFill="1" applyBorder="1" applyAlignment="1" applyProtection="1">
      <alignment horizontal="left" vertical="center" shrinkToFit="1"/>
    </xf>
    <xf numFmtId="0" fontId="8" fillId="0" borderId="38" xfId="1" applyFont="1" applyFill="1" applyBorder="1" applyAlignment="1" applyProtection="1">
      <alignment horizontal="left" vertical="center" shrinkToFit="1"/>
    </xf>
    <xf numFmtId="0" fontId="8" fillId="0" borderId="39" xfId="1" applyFont="1" applyFill="1" applyBorder="1" applyAlignment="1" applyProtection="1">
      <alignment horizontal="left" vertical="center" shrinkToFit="1"/>
    </xf>
    <xf numFmtId="0" fontId="8" fillId="0" borderId="11" xfId="1" applyFont="1" applyFill="1" applyBorder="1" applyAlignment="1" applyProtection="1">
      <alignment horizontal="left" vertical="center" shrinkToFit="1"/>
    </xf>
    <xf numFmtId="0" fontId="8" fillId="0" borderId="10" xfId="1" applyFont="1" applyFill="1" applyBorder="1" applyAlignment="1" applyProtection="1">
      <alignment horizontal="left" vertical="center" shrinkToFit="1"/>
    </xf>
    <xf numFmtId="0" fontId="7" fillId="5" borderId="26" xfId="3" applyFont="1" applyFill="1" applyBorder="1" applyAlignment="1" applyProtection="1">
      <alignment horizontal="center" vertical="center"/>
    </xf>
    <xf numFmtId="0" fontId="7" fillId="5" borderId="28" xfId="3" applyFont="1" applyFill="1" applyBorder="1" applyAlignment="1" applyProtection="1">
      <alignment horizontal="center" vertical="center"/>
    </xf>
    <xf numFmtId="38" fontId="5" fillId="5" borderId="40" xfId="5" applyFont="1" applyFill="1" applyBorder="1" applyAlignment="1" applyProtection="1">
      <alignment horizontal="center" vertical="center"/>
    </xf>
    <xf numFmtId="38" fontId="5" fillId="5" borderId="47" xfId="5" applyFont="1" applyFill="1" applyBorder="1" applyAlignment="1" applyProtection="1">
      <alignment horizontal="center" vertical="center"/>
    </xf>
    <xf numFmtId="38" fontId="5" fillId="5" borderId="27" xfId="5" applyFont="1" applyFill="1" applyBorder="1" applyAlignment="1" applyProtection="1">
      <alignment horizontal="center" vertical="center"/>
    </xf>
    <xf numFmtId="38" fontId="5" fillId="5" borderId="28" xfId="5" applyFont="1" applyFill="1" applyBorder="1" applyAlignment="1" applyProtection="1">
      <alignment horizontal="center" vertical="center"/>
    </xf>
    <xf numFmtId="38" fontId="5" fillId="5" borderId="29" xfId="5" applyFont="1" applyFill="1" applyBorder="1" applyAlignment="1" applyProtection="1">
      <alignment horizontal="center" vertical="center"/>
    </xf>
    <xf numFmtId="178" fontId="5" fillId="0" borderId="59" xfId="1" applyNumberFormat="1" applyFont="1" applyFill="1" applyBorder="1" applyAlignment="1" applyProtection="1">
      <alignment horizontal="center" vertical="center" wrapText="1"/>
    </xf>
    <xf numFmtId="178" fontId="5" fillId="0" borderId="9" xfId="1" applyNumberFormat="1" applyFont="1" applyFill="1" applyBorder="1" applyAlignment="1" applyProtection="1">
      <alignment horizontal="center" vertical="center" wrapText="1"/>
    </xf>
    <xf numFmtId="178" fontId="5" fillId="0" borderId="11" xfId="1" applyNumberFormat="1" applyFont="1" applyFill="1" applyBorder="1" applyAlignment="1" applyProtection="1">
      <alignment horizontal="center" vertical="center" wrapText="1"/>
    </xf>
    <xf numFmtId="178" fontId="5" fillId="0" borderId="10" xfId="1" applyNumberFormat="1" applyFont="1" applyFill="1" applyBorder="1" applyAlignment="1" applyProtection="1">
      <alignment horizontal="center" vertical="center" wrapText="1"/>
    </xf>
    <xf numFmtId="0" fontId="16" fillId="0" borderId="71" xfId="0" applyFont="1" applyFill="1" applyBorder="1" applyAlignment="1">
      <alignment horizontal="center" vertical="center"/>
    </xf>
    <xf numFmtId="0" fontId="16" fillId="0" borderId="72" xfId="0" applyFont="1" applyFill="1" applyBorder="1" applyAlignment="1">
      <alignment horizontal="center" vertical="center"/>
    </xf>
    <xf numFmtId="0" fontId="16" fillId="5" borderId="33" xfId="3" applyFont="1" applyFill="1" applyBorder="1" applyAlignment="1" applyProtection="1">
      <alignment horizontal="center" vertical="center"/>
    </xf>
    <xf numFmtId="0" fontId="16" fillId="5" borderId="13" xfId="3" applyFont="1" applyFill="1" applyBorder="1" applyAlignment="1" applyProtection="1">
      <alignment horizontal="center" vertical="center"/>
    </xf>
    <xf numFmtId="0" fontId="16" fillId="5" borderId="60" xfId="3" applyFont="1" applyFill="1" applyBorder="1" applyAlignment="1" applyProtection="1">
      <alignment horizontal="center" vertical="center"/>
    </xf>
    <xf numFmtId="0" fontId="16" fillId="5" borderId="9" xfId="3" applyFont="1" applyFill="1" applyBorder="1" applyAlignment="1" applyProtection="1">
      <alignment horizontal="center" vertical="center"/>
    </xf>
    <xf numFmtId="0" fontId="16" fillId="5" borderId="56" xfId="3" applyFont="1" applyFill="1" applyBorder="1" applyAlignment="1" applyProtection="1">
      <alignment horizontal="center" vertical="center"/>
    </xf>
    <xf numFmtId="0" fontId="16" fillId="5" borderId="13" xfId="3" applyFont="1" applyFill="1" applyBorder="1" applyAlignment="1" applyProtection="1">
      <alignment horizontal="center" vertical="center" shrinkToFit="1"/>
    </xf>
    <xf numFmtId="0" fontId="16" fillId="5" borderId="17" xfId="3" applyFont="1" applyFill="1" applyBorder="1" applyAlignment="1" applyProtection="1">
      <alignment horizontal="center" vertical="center"/>
    </xf>
    <xf numFmtId="0" fontId="7" fillId="0" borderId="26" xfId="3" applyFont="1" applyBorder="1" applyAlignment="1" applyProtection="1">
      <alignment horizontal="center" vertical="center"/>
    </xf>
    <xf numFmtId="0" fontId="7" fillId="0" borderId="28" xfId="3" applyFont="1" applyBorder="1" applyAlignment="1" applyProtection="1">
      <alignment horizontal="center" vertical="center"/>
    </xf>
    <xf numFmtId="38" fontId="5" fillId="0" borderId="40" xfId="5" applyFont="1" applyBorder="1" applyAlignment="1" applyProtection="1">
      <alignment horizontal="center" vertical="center"/>
    </xf>
    <xf numFmtId="38" fontId="5" fillId="0" borderId="47" xfId="5" applyFont="1" applyBorder="1" applyAlignment="1" applyProtection="1">
      <alignment horizontal="center" vertical="center"/>
    </xf>
    <xf numFmtId="38" fontId="5" fillId="0" borderId="27" xfId="5" applyFont="1" applyBorder="1" applyAlignment="1" applyProtection="1">
      <alignment horizontal="center" vertical="center"/>
    </xf>
    <xf numFmtId="38" fontId="5" fillId="0" borderId="28" xfId="5" applyFont="1" applyBorder="1" applyAlignment="1" applyProtection="1">
      <alignment horizontal="center" vertical="center"/>
    </xf>
    <xf numFmtId="38" fontId="5" fillId="0" borderId="29" xfId="5" applyFont="1" applyBorder="1" applyAlignment="1" applyProtection="1">
      <alignment horizontal="center" vertical="center"/>
    </xf>
    <xf numFmtId="0" fontId="9" fillId="0" borderId="18" xfId="3" applyFont="1" applyBorder="1" applyAlignment="1" applyProtection="1">
      <alignment horizontal="center" vertical="center"/>
    </xf>
    <xf numFmtId="0" fontId="9" fillId="0" borderId="43" xfId="3" applyFont="1" applyBorder="1" applyAlignment="1" applyProtection="1">
      <alignment horizontal="center" vertical="center"/>
    </xf>
    <xf numFmtId="38" fontId="9" fillId="0" borderId="49" xfId="3" applyNumberFormat="1" applyFont="1" applyBorder="1" applyAlignment="1" applyProtection="1">
      <alignment horizontal="center" vertical="center"/>
    </xf>
    <xf numFmtId="38" fontId="9" fillId="0" borderId="10" xfId="3" applyNumberFormat="1" applyFont="1" applyBorder="1" applyAlignment="1" applyProtection="1">
      <alignment horizontal="center" vertical="center"/>
    </xf>
    <xf numFmtId="38" fontId="9" fillId="0" borderId="66" xfId="3" applyNumberFormat="1" applyFont="1" applyBorder="1" applyAlignment="1" applyProtection="1">
      <alignment horizontal="center" vertical="center"/>
    </xf>
    <xf numFmtId="0" fontId="16" fillId="0" borderId="70" xfId="3" applyFont="1" applyBorder="1" applyAlignment="1" applyProtection="1">
      <alignment horizontal="center" vertical="center"/>
    </xf>
    <xf numFmtId="38" fontId="9" fillId="0" borderId="43" xfId="5" applyFont="1" applyBorder="1" applyAlignment="1" applyProtection="1">
      <alignment horizontal="center" vertical="center" shrinkToFit="1"/>
    </xf>
    <xf numFmtId="38" fontId="9" fillId="0" borderId="30" xfId="5" applyFont="1" applyBorder="1" applyAlignment="1" applyProtection="1">
      <alignment horizontal="center" vertical="center" shrinkToFit="1"/>
    </xf>
    <xf numFmtId="0" fontId="8" fillId="0" borderId="38" xfId="1" applyFont="1" applyBorder="1" applyAlignment="1" applyProtection="1">
      <alignment vertical="center" wrapText="1"/>
    </xf>
    <xf numFmtId="0" fontId="8" fillId="0" borderId="39" xfId="1" applyFont="1" applyBorder="1" applyAlignment="1" applyProtection="1">
      <alignment vertical="center" wrapText="1"/>
    </xf>
    <xf numFmtId="0" fontId="8" fillId="0" borderId="37" xfId="1" applyFont="1" applyBorder="1" applyAlignment="1" applyProtection="1">
      <alignment vertical="center" wrapText="1"/>
    </xf>
    <xf numFmtId="0" fontId="8" fillId="0" borderId="14" xfId="1" applyFont="1" applyBorder="1" applyAlignment="1" applyProtection="1">
      <alignment horizontal="left" vertical="center" wrapText="1"/>
    </xf>
    <xf numFmtId="0" fontId="8" fillId="0" borderId="15" xfId="1" applyFont="1" applyBorder="1" applyAlignment="1" applyProtection="1">
      <alignment horizontal="left" vertical="center" wrapText="1"/>
    </xf>
    <xf numFmtId="0" fontId="8" fillId="0" borderId="16" xfId="1" applyFont="1" applyBorder="1" applyAlignment="1" applyProtection="1">
      <alignment horizontal="left" vertical="center" wrapText="1"/>
    </xf>
    <xf numFmtId="0" fontId="5" fillId="0" borderId="38" xfId="1" applyFont="1" applyBorder="1" applyAlignment="1" applyProtection="1">
      <alignment vertical="top" wrapText="1"/>
    </xf>
    <xf numFmtId="0" fontId="5" fillId="0" borderId="39" xfId="1" applyFont="1" applyBorder="1" applyAlignment="1" applyProtection="1">
      <alignment vertical="top" wrapText="1"/>
    </xf>
    <xf numFmtId="0" fontId="5" fillId="0" borderId="37" xfId="1" applyFont="1" applyBorder="1" applyAlignment="1" applyProtection="1">
      <alignment vertical="top" wrapText="1"/>
    </xf>
    <xf numFmtId="0" fontId="13" fillId="0" borderId="40" xfId="3" applyFont="1" applyBorder="1" applyAlignment="1" applyProtection="1">
      <alignment horizontal="center" vertical="center" shrinkToFit="1"/>
      <protection locked="0"/>
    </xf>
    <xf numFmtId="0" fontId="9" fillId="0" borderId="28" xfId="3" applyFont="1" applyFill="1" applyBorder="1" applyAlignment="1" applyProtection="1">
      <alignment horizontal="center" vertical="center" shrinkToFit="1"/>
    </xf>
    <xf numFmtId="0" fontId="9" fillId="0" borderId="47" xfId="3" applyFont="1" applyFill="1" applyBorder="1" applyAlignment="1" applyProtection="1">
      <alignment vertical="center" shrinkToFit="1"/>
    </xf>
    <xf numFmtId="0" fontId="9" fillId="0" borderId="27" xfId="3" applyFont="1" applyFill="1" applyBorder="1" applyAlignment="1" applyProtection="1">
      <alignment vertical="center" shrinkToFit="1"/>
    </xf>
    <xf numFmtId="0" fontId="17" fillId="0" borderId="40" xfId="3" applyFont="1" applyFill="1" applyBorder="1" applyAlignment="1" applyProtection="1">
      <alignment horizontal="center" vertical="center" shrinkToFit="1"/>
    </xf>
    <xf numFmtId="0" fontId="17" fillId="0" borderId="27" xfId="3" applyFont="1" applyFill="1" applyBorder="1" applyAlignment="1" applyProtection="1">
      <alignment horizontal="center" vertical="center" shrinkToFit="1"/>
    </xf>
    <xf numFmtId="0" fontId="9" fillId="4" borderId="40" xfId="3" applyFont="1" applyFill="1" applyBorder="1" applyAlignment="1" applyProtection="1">
      <alignment horizontal="center" vertical="center" shrinkToFit="1"/>
      <protection locked="0"/>
    </xf>
    <xf numFmtId="0" fontId="9" fillId="4" borderId="47" xfId="3" applyFont="1" applyFill="1" applyBorder="1" applyAlignment="1" applyProtection="1">
      <alignment horizontal="center" vertical="center" shrinkToFit="1"/>
      <protection locked="0"/>
    </xf>
    <xf numFmtId="0" fontId="9" fillId="4" borderId="27" xfId="3" applyFont="1" applyFill="1" applyBorder="1" applyAlignment="1" applyProtection="1">
      <alignment horizontal="center" vertical="center" shrinkToFit="1"/>
      <protection locked="0"/>
    </xf>
    <xf numFmtId="0" fontId="9" fillId="0" borderId="40" xfId="3" applyFont="1" applyFill="1" applyBorder="1" applyAlignment="1" applyProtection="1">
      <alignment horizontal="center" vertical="center"/>
    </xf>
    <xf numFmtId="0" fontId="9" fillId="0" borderId="47" xfId="3" applyFont="1" applyFill="1" applyBorder="1" applyAlignment="1" applyProtection="1">
      <alignment horizontal="center" vertical="center"/>
    </xf>
    <xf numFmtId="0" fontId="9" fillId="0" borderId="27" xfId="3" applyFont="1" applyFill="1" applyBorder="1" applyAlignment="1" applyProtection="1">
      <alignment horizontal="center" vertical="center"/>
    </xf>
    <xf numFmtId="0" fontId="27" fillId="0" borderId="14" xfId="1" applyFont="1" applyBorder="1" applyAlignment="1" applyProtection="1">
      <alignment horizontal="center" vertical="center" wrapText="1"/>
    </xf>
    <xf numFmtId="0" fontId="5" fillId="0" borderId="15" xfId="1" applyFont="1" applyBorder="1" applyAlignment="1" applyProtection="1">
      <alignment horizontal="center" vertical="center" wrapText="1"/>
    </xf>
    <xf numFmtId="0" fontId="5" fillId="0" borderId="16" xfId="1" applyFont="1" applyBorder="1" applyAlignment="1" applyProtection="1">
      <alignment horizontal="center" vertical="center" wrapText="1"/>
    </xf>
    <xf numFmtId="0" fontId="5" fillId="0" borderId="21" xfId="1" applyFont="1" applyBorder="1" applyAlignment="1" applyProtection="1">
      <alignment horizontal="center" vertical="center" wrapText="1"/>
    </xf>
    <xf numFmtId="0" fontId="5" fillId="0" borderId="0" xfId="1" applyFont="1" applyBorder="1" applyAlignment="1" applyProtection="1">
      <alignment horizontal="center" vertical="center" wrapText="1"/>
    </xf>
    <xf numFmtId="0" fontId="5" fillId="0" borderId="22" xfId="1" applyFont="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5" fillId="0" borderId="23" xfId="1" applyFont="1" applyBorder="1" applyAlignment="1" applyProtection="1">
      <alignment horizontal="center" vertical="center" wrapText="1"/>
    </xf>
    <xf numFmtId="0" fontId="5" fillId="0" borderId="24" xfId="1" applyFont="1" applyBorder="1" applyAlignment="1" applyProtection="1">
      <alignment horizontal="center" vertical="center" wrapText="1"/>
    </xf>
    <xf numFmtId="0" fontId="8" fillId="0" borderId="68" xfId="1" applyFont="1" applyBorder="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0" fontId="8" fillId="0" borderId="42" xfId="1" applyFont="1" applyBorder="1" applyAlignment="1" applyProtection="1">
      <alignment horizontal="left" vertical="center" wrapText="1"/>
      <protection locked="0"/>
    </xf>
    <xf numFmtId="0" fontId="5" fillId="0" borderId="21"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22" xfId="1" applyFont="1" applyBorder="1" applyAlignment="1" applyProtection="1">
      <alignment horizontal="left" vertical="center"/>
      <protection locked="0"/>
    </xf>
    <xf numFmtId="0" fontId="13" fillId="0" borderId="47" xfId="3" applyFont="1" applyBorder="1" applyAlignment="1" applyProtection="1">
      <alignment horizontal="center" vertical="center" shrinkToFit="1"/>
      <protection locked="0"/>
    </xf>
    <xf numFmtId="0" fontId="13" fillId="0" borderId="27" xfId="3" applyFont="1" applyBorder="1" applyAlignment="1" applyProtection="1">
      <alignment horizontal="center" vertical="center" shrinkToFit="1"/>
      <protection locked="0"/>
    </xf>
    <xf numFmtId="0" fontId="17" fillId="0" borderId="62" xfId="0" applyFont="1" applyFill="1" applyBorder="1" applyAlignment="1" applyProtection="1">
      <alignment horizontal="center" vertical="center"/>
    </xf>
    <xf numFmtId="0" fontId="17" fillId="0" borderId="63" xfId="0" applyFont="1" applyFill="1" applyBorder="1" applyAlignment="1" applyProtection="1">
      <alignment horizontal="center" vertical="center"/>
    </xf>
    <xf numFmtId="0" fontId="13" fillId="0" borderId="62"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0" xfId="3" applyFont="1" applyAlignment="1" applyProtection="1">
      <alignment horizontal="center" vertical="center" shrinkToFit="1"/>
      <protection locked="0"/>
    </xf>
    <xf numFmtId="0" fontId="9" fillId="0" borderId="40" xfId="3" applyFont="1" applyFill="1" applyBorder="1" applyAlignment="1" applyProtection="1">
      <alignment horizontal="center" vertical="center" shrinkToFit="1"/>
    </xf>
    <xf numFmtId="0" fontId="9" fillId="0" borderId="47" xfId="3" applyFont="1" applyFill="1" applyBorder="1" applyAlignment="1" applyProtection="1">
      <alignment horizontal="center" vertical="center" shrinkToFit="1"/>
    </xf>
    <xf numFmtId="0" fontId="9" fillId="0" borderId="27" xfId="3" applyFont="1" applyFill="1" applyBorder="1" applyAlignment="1" applyProtection="1">
      <alignment horizontal="center" vertical="center" shrinkToFit="1"/>
    </xf>
    <xf numFmtId="0" fontId="8" fillId="8" borderId="46" xfId="1" applyFont="1" applyFill="1" applyBorder="1" applyAlignment="1" applyProtection="1">
      <alignment horizontal="left" vertical="center" shrinkToFit="1"/>
    </xf>
    <xf numFmtId="0" fontId="8" fillId="8" borderId="15" xfId="1" applyFont="1" applyFill="1" applyBorder="1" applyAlignment="1" applyProtection="1">
      <alignment horizontal="left" vertical="center" shrinkToFit="1"/>
    </xf>
    <xf numFmtId="0" fontId="8" fillId="8" borderId="16" xfId="1" applyFont="1" applyFill="1" applyBorder="1" applyAlignment="1" applyProtection="1">
      <alignment horizontal="left" vertical="center" shrinkToFit="1"/>
    </xf>
    <xf numFmtId="0" fontId="8" fillId="9" borderId="46" xfId="1" applyFont="1" applyFill="1" applyBorder="1" applyAlignment="1" applyProtection="1">
      <alignment horizontal="left" vertical="center" wrapText="1" shrinkToFit="1"/>
    </xf>
    <xf numFmtId="0" fontId="8" fillId="9" borderId="15" xfId="1" applyFont="1" applyFill="1" applyBorder="1" applyAlignment="1" applyProtection="1">
      <alignment horizontal="left" vertical="center" wrapText="1" shrinkToFit="1"/>
    </xf>
    <xf numFmtId="0" fontId="8" fillId="9" borderId="16" xfId="1" applyFont="1" applyFill="1" applyBorder="1" applyAlignment="1" applyProtection="1">
      <alignment horizontal="left" vertical="center" wrapText="1" shrinkToFit="1"/>
    </xf>
    <xf numFmtId="0" fontId="8" fillId="0" borderId="40" xfId="1" applyFont="1" applyFill="1" applyBorder="1" applyAlignment="1" applyProtection="1">
      <alignment horizontal="left" vertical="center" shrinkToFit="1"/>
    </xf>
    <xf numFmtId="0" fontId="8" fillId="0" borderId="32" xfId="1" applyFont="1" applyFill="1" applyBorder="1" applyAlignment="1" applyProtection="1">
      <alignment horizontal="left" vertical="center" shrinkToFit="1"/>
    </xf>
    <xf numFmtId="0" fontId="16" fillId="0" borderId="71" xfId="0" applyFont="1" applyFill="1" applyBorder="1" applyAlignment="1" applyProtection="1">
      <alignment horizontal="center" vertical="center"/>
    </xf>
    <xf numFmtId="0" fontId="16" fillId="0" borderId="72" xfId="0" applyFont="1" applyFill="1" applyBorder="1" applyAlignment="1" applyProtection="1">
      <alignment horizontal="center" vertical="center"/>
    </xf>
    <xf numFmtId="178" fontId="7" fillId="0" borderId="11" xfId="1" applyNumberFormat="1" applyFont="1" applyFill="1" applyBorder="1" applyAlignment="1" applyProtection="1">
      <alignment horizontal="center" vertical="center" wrapText="1"/>
    </xf>
    <xf numFmtId="178" fontId="7" fillId="0" borderId="10" xfId="1" applyNumberFormat="1" applyFont="1" applyFill="1" applyBorder="1" applyAlignment="1" applyProtection="1">
      <alignment horizontal="center" vertical="center" wrapText="1"/>
    </xf>
    <xf numFmtId="178" fontId="7" fillId="0" borderId="59" xfId="1" applyNumberFormat="1" applyFont="1" applyFill="1" applyBorder="1" applyAlignment="1" applyProtection="1">
      <alignment horizontal="center" vertical="center" wrapText="1"/>
    </xf>
    <xf numFmtId="178" fontId="7" fillId="0" borderId="9" xfId="1" applyNumberFormat="1" applyFont="1" applyFill="1" applyBorder="1" applyAlignment="1" applyProtection="1">
      <alignment horizontal="center" vertical="center" wrapText="1"/>
    </xf>
    <xf numFmtId="180" fontId="9" fillId="0" borderId="43" xfId="5" applyNumberFormat="1" applyFont="1" applyBorder="1" applyAlignment="1" applyProtection="1">
      <alignment horizontal="center" vertical="center" shrinkToFit="1"/>
    </xf>
    <xf numFmtId="180" fontId="9" fillId="0" borderId="30" xfId="5" applyNumberFormat="1" applyFont="1" applyBorder="1" applyAlignment="1" applyProtection="1">
      <alignment horizontal="center" vertical="center" shrinkToFit="1"/>
    </xf>
    <xf numFmtId="0" fontId="8" fillId="0" borderId="49" xfId="1" applyFont="1" applyFill="1" applyBorder="1" applyAlignment="1" applyProtection="1">
      <alignment horizontal="left" vertical="center" shrinkToFit="1"/>
    </xf>
    <xf numFmtId="0" fontId="8" fillId="0" borderId="67" xfId="1" applyFont="1" applyFill="1" applyBorder="1" applyAlignment="1" applyProtection="1">
      <alignment horizontal="left" vertical="center" shrinkToFit="1"/>
    </xf>
    <xf numFmtId="0" fontId="15" fillId="7" borderId="15" xfId="1" applyFont="1" applyFill="1" applyBorder="1" applyAlignment="1" applyProtection="1">
      <alignment horizontal="left" vertical="center" wrapText="1" shrinkToFit="1"/>
    </xf>
    <xf numFmtId="0" fontId="15" fillId="7" borderId="16" xfId="1" applyFont="1" applyFill="1" applyBorder="1" applyAlignment="1" applyProtection="1">
      <alignment horizontal="left" vertical="center" wrapText="1" shrinkToFit="1"/>
    </xf>
    <xf numFmtId="0" fontId="15" fillId="10" borderId="15" xfId="1" applyFont="1" applyFill="1" applyBorder="1" applyAlignment="1" applyProtection="1">
      <alignment horizontal="left" vertical="center" wrapText="1" shrinkToFit="1"/>
    </xf>
    <xf numFmtId="0" fontId="15" fillId="10" borderId="16" xfId="1" applyFont="1" applyFill="1" applyBorder="1" applyAlignment="1" applyProtection="1">
      <alignment horizontal="left" vertical="center" wrapText="1" shrinkToFit="1"/>
    </xf>
    <xf numFmtId="0" fontId="8" fillId="10" borderId="0" xfId="1" applyFont="1" applyFill="1" applyBorder="1" applyAlignment="1" applyProtection="1">
      <alignment horizontal="left" vertical="center" shrinkToFit="1"/>
    </xf>
    <xf numFmtId="0" fontId="8" fillId="10" borderId="23" xfId="1" applyFont="1" applyFill="1" applyBorder="1" applyAlignment="1" applyProtection="1">
      <alignment horizontal="left" vertical="center" shrinkToFit="1"/>
    </xf>
    <xf numFmtId="0" fontId="8" fillId="0" borderId="28" xfId="1" applyFont="1" applyFill="1" applyBorder="1" applyAlignment="1" applyProtection="1">
      <alignment horizontal="left" vertical="center" shrinkToFit="1"/>
    </xf>
    <xf numFmtId="0" fontId="8" fillId="0" borderId="29" xfId="1" applyFont="1" applyFill="1" applyBorder="1" applyAlignment="1" applyProtection="1">
      <alignment horizontal="left" vertical="center" shrinkToFit="1"/>
    </xf>
    <xf numFmtId="0" fontId="8" fillId="0" borderId="43" xfId="1" applyFont="1" applyFill="1" applyBorder="1" applyAlignment="1" applyProtection="1">
      <alignment horizontal="left" vertical="center" shrinkToFit="1"/>
    </xf>
    <xf numFmtId="0" fontId="8" fillId="0" borderId="30" xfId="1" applyFont="1" applyFill="1" applyBorder="1" applyAlignment="1" applyProtection="1">
      <alignment horizontal="left" vertical="center" shrinkToFit="1"/>
    </xf>
  </cellXfs>
  <cellStyles count="6">
    <cellStyle name="桁区切り" xfId="5" builtinId="6"/>
    <cellStyle name="桁区切り 2" xfId="2"/>
    <cellStyle name="桁区切り 4" xfId="4"/>
    <cellStyle name="標準" xfId="0" builtinId="0"/>
    <cellStyle name="標準 5" xfId="3"/>
    <cellStyle name="標準 7" xfId="1"/>
  </cellStyles>
  <dxfs count="43">
    <dxf>
      <fill>
        <patternFill>
          <bgColor theme="0" tint="-0.34998626667073579"/>
        </patternFill>
      </fill>
    </dxf>
    <dxf>
      <font>
        <b val="0"/>
        <i val="0"/>
      </font>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rgb="FFFF0000"/>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rgb="FFFF0000"/>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s>
  <tableStyles count="0" defaultTableStyle="TableStyleMedium2" defaultPivotStyle="PivotStyleLight16"/>
  <colors>
    <mruColors>
      <color rgb="FFCC99FF"/>
      <color rgb="FFFFCCFF"/>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59532</xdr:colOff>
      <xdr:row>15</xdr:row>
      <xdr:rowOff>23811</xdr:rowOff>
    </xdr:from>
    <xdr:to>
      <xdr:col>11</xdr:col>
      <xdr:colOff>130970</xdr:colOff>
      <xdr:row>44</xdr:row>
      <xdr:rowOff>130969</xdr:rowOff>
    </xdr:to>
    <xdr:sp macro="" textlink="">
      <xdr:nvSpPr>
        <xdr:cNvPr id="136" name="角丸四角形 135">
          <a:extLst>
            <a:ext uri="{FF2B5EF4-FFF2-40B4-BE49-F238E27FC236}">
              <a16:creationId xmlns:a16="http://schemas.microsoft.com/office/drawing/2014/main" id="{00000000-0008-0000-0000-000088000000}"/>
            </a:ext>
          </a:extLst>
        </xdr:cNvPr>
        <xdr:cNvSpPr/>
      </xdr:nvSpPr>
      <xdr:spPr>
        <a:xfrm>
          <a:off x="631032" y="2881311"/>
          <a:ext cx="1595438" cy="5631658"/>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186170</xdr:colOff>
      <xdr:row>0</xdr:row>
      <xdr:rowOff>151532</xdr:rowOff>
    </xdr:from>
    <xdr:to>
      <xdr:col>40</xdr:col>
      <xdr:colOff>11905</xdr:colOff>
      <xdr:row>2</xdr:row>
      <xdr:rowOff>151532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96170" y="151532"/>
          <a:ext cx="3635735" cy="38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クラスター対応病棟</a:t>
          </a:r>
        </a:p>
      </xdr:txBody>
    </xdr:sp>
    <xdr:clientData/>
  </xdr:twoCellAnchor>
  <xdr:twoCellAnchor>
    <xdr:from>
      <xdr:col>45</xdr:col>
      <xdr:colOff>150234</xdr:colOff>
      <xdr:row>1</xdr:row>
      <xdr:rowOff>29008</xdr:rowOff>
    </xdr:from>
    <xdr:to>
      <xdr:col>67</xdr:col>
      <xdr:colOff>59531</xdr:colOff>
      <xdr:row>3</xdr:row>
      <xdr:rowOff>29008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2734" y="219508"/>
          <a:ext cx="4100297" cy="38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（クラスター対応外の病棟）</a:t>
          </a:r>
        </a:p>
      </xdr:txBody>
    </xdr:sp>
    <xdr:clientData/>
  </xdr:twoCellAnchor>
  <xdr:twoCellAnchor>
    <xdr:from>
      <xdr:col>3</xdr:col>
      <xdr:colOff>69273</xdr:colOff>
      <xdr:row>2</xdr:row>
      <xdr:rowOff>178594</xdr:rowOff>
    </xdr:from>
    <xdr:to>
      <xdr:col>14</xdr:col>
      <xdr:colOff>103909</xdr:colOff>
      <xdr:row>11</xdr:row>
      <xdr:rowOff>121227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40773" y="559594"/>
          <a:ext cx="2130136" cy="1657133"/>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173182</xdr:colOff>
      <xdr:row>0</xdr:row>
      <xdr:rowOff>0</xdr:rowOff>
    </xdr:from>
    <xdr:to>
      <xdr:col>43</xdr:col>
      <xdr:colOff>0</xdr:colOff>
      <xdr:row>62</xdr:row>
      <xdr:rowOff>17318</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8174182" y="0"/>
          <a:ext cx="17318" cy="11828318"/>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78104</xdr:colOff>
      <xdr:row>17</xdr:row>
      <xdr:rowOff>169718</xdr:rowOff>
    </xdr:from>
    <xdr:to>
      <xdr:col>7</xdr:col>
      <xdr:colOff>83344</xdr:colOff>
      <xdr:row>19</xdr:row>
      <xdr:rowOff>79663</xdr:rowOff>
    </xdr:to>
    <xdr:sp macro="" textlink="">
      <xdr:nvSpPr>
        <xdr:cNvPr id="20" name="1 つの角を切り取った四角形 19">
          <a:extLst>
            <a:ext uri="{FF2B5EF4-FFF2-40B4-BE49-F238E27FC236}">
              <a16:creationId xmlns:a16="http://schemas.microsoft.com/office/drawing/2014/main" id="{00000000-0008-0000-0000-000014000000}"/>
            </a:ext>
          </a:extLst>
        </xdr:cNvPr>
        <xdr:cNvSpPr/>
      </xdr:nvSpPr>
      <xdr:spPr>
        <a:xfrm>
          <a:off x="840104" y="3408218"/>
          <a:ext cx="576740"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1</a:t>
          </a:r>
          <a:endParaRPr kumimoji="1" lang="ja-JP" altLang="en-US" sz="1100">
            <a:solidFill>
              <a:sysClr val="windowText" lastClr="000000"/>
            </a:solidFill>
          </a:endParaRPr>
        </a:p>
      </xdr:txBody>
    </xdr:sp>
    <xdr:clientData/>
  </xdr:twoCellAnchor>
  <xdr:twoCellAnchor>
    <xdr:from>
      <xdr:col>4</xdr:col>
      <xdr:colOff>67712</xdr:colOff>
      <xdr:row>15</xdr:row>
      <xdr:rowOff>136598</xdr:rowOff>
    </xdr:from>
    <xdr:to>
      <xdr:col>7</xdr:col>
      <xdr:colOff>95249</xdr:colOff>
      <xdr:row>17</xdr:row>
      <xdr:rowOff>46543</xdr:rowOff>
    </xdr:to>
    <xdr:sp macro="" textlink="">
      <xdr:nvSpPr>
        <xdr:cNvPr id="21" name="1 つの角を切り取った四角形 20">
          <a:extLst>
            <a:ext uri="{FF2B5EF4-FFF2-40B4-BE49-F238E27FC236}">
              <a16:creationId xmlns:a16="http://schemas.microsoft.com/office/drawing/2014/main" id="{00000000-0008-0000-0000-000015000000}"/>
            </a:ext>
          </a:extLst>
        </xdr:cNvPr>
        <xdr:cNvSpPr/>
      </xdr:nvSpPr>
      <xdr:spPr>
        <a:xfrm>
          <a:off x="829712" y="2994098"/>
          <a:ext cx="599037"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1</a:t>
          </a:r>
          <a:endParaRPr kumimoji="1" lang="ja-JP" altLang="en-US" sz="1200" b="1">
            <a:solidFill>
              <a:schemeClr val="tx1"/>
            </a:solidFill>
          </a:endParaRPr>
        </a:p>
      </xdr:txBody>
    </xdr:sp>
    <xdr:clientData/>
  </xdr:twoCellAnchor>
  <xdr:twoCellAnchor>
    <xdr:from>
      <xdr:col>2</xdr:col>
      <xdr:colOff>1</xdr:colOff>
      <xdr:row>31</xdr:row>
      <xdr:rowOff>119061</xdr:rowOff>
    </xdr:from>
    <xdr:to>
      <xdr:col>24</xdr:col>
      <xdr:colOff>23813</xdr:colOff>
      <xdr:row>35</xdr:row>
      <xdr:rowOff>11906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81001" y="6024561"/>
          <a:ext cx="4214812" cy="654845"/>
        </a:xfrm>
        <a:prstGeom prst="rect">
          <a:avLst/>
        </a:prstGeom>
        <a:solidFill>
          <a:srgbClr val="7030A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新型コロナ感染・感染疑いの入院患者等への対応を行った区域</a:t>
          </a:r>
          <a:endParaRPr kumimoji="1" lang="en-US" altLang="ja-JP" sz="1100">
            <a:solidFill>
              <a:schemeClr val="bg1"/>
            </a:solidFill>
            <a:latin typeface="HGS創英角ｺﾞｼｯｸUB" panose="020B0900000000000000" pitchFamily="50" charset="-128"/>
            <a:ea typeface="HGS創英角ｺﾞｼｯｸUB" panose="020B0900000000000000" pitchFamily="50" charset="-128"/>
          </a:endParaRPr>
        </a:p>
        <a:p>
          <a:pPr algn="ct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（背景色を赤色で着色している区域）</a:t>
          </a:r>
        </a:p>
      </xdr:txBody>
    </xdr:sp>
    <xdr:clientData/>
  </xdr:twoCellAnchor>
  <xdr:twoCellAnchor>
    <xdr:from>
      <xdr:col>7</xdr:col>
      <xdr:colOff>130967</xdr:colOff>
      <xdr:row>17</xdr:row>
      <xdr:rowOff>173182</xdr:rowOff>
    </xdr:from>
    <xdr:to>
      <xdr:col>10</xdr:col>
      <xdr:colOff>166686</xdr:colOff>
      <xdr:row>19</xdr:row>
      <xdr:rowOff>83127</xdr:rowOff>
    </xdr:to>
    <xdr:sp macro="" textlink="">
      <xdr:nvSpPr>
        <xdr:cNvPr id="45" name="1 つの角を切り取った四角形 44">
          <a:extLst>
            <a:ext uri="{FF2B5EF4-FFF2-40B4-BE49-F238E27FC236}">
              <a16:creationId xmlns:a16="http://schemas.microsoft.com/office/drawing/2014/main" id="{00000000-0008-0000-0000-00002D000000}"/>
            </a:ext>
          </a:extLst>
        </xdr:cNvPr>
        <xdr:cNvSpPr/>
      </xdr:nvSpPr>
      <xdr:spPr>
        <a:xfrm>
          <a:off x="1464467" y="3411682"/>
          <a:ext cx="607219"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2</a:t>
          </a:r>
          <a:endParaRPr kumimoji="1" lang="ja-JP" altLang="en-US" sz="1200" b="1">
            <a:solidFill>
              <a:schemeClr val="tx1"/>
            </a:solidFill>
          </a:endParaRPr>
        </a:p>
      </xdr:txBody>
    </xdr:sp>
    <xdr:clientData/>
  </xdr:twoCellAnchor>
  <xdr:twoCellAnchor>
    <xdr:from>
      <xdr:col>7</xdr:col>
      <xdr:colOff>138500</xdr:colOff>
      <xdr:row>15</xdr:row>
      <xdr:rowOff>167337</xdr:rowOff>
    </xdr:from>
    <xdr:to>
      <xdr:col>10</xdr:col>
      <xdr:colOff>178593</xdr:colOff>
      <xdr:row>17</xdr:row>
      <xdr:rowOff>77282</xdr:rowOff>
    </xdr:to>
    <xdr:sp macro="" textlink="">
      <xdr:nvSpPr>
        <xdr:cNvPr id="46" name="1 つの角を切り取った四角形 45">
          <a:extLst>
            <a:ext uri="{FF2B5EF4-FFF2-40B4-BE49-F238E27FC236}">
              <a16:creationId xmlns:a16="http://schemas.microsoft.com/office/drawing/2014/main" id="{00000000-0008-0000-0000-00002E000000}"/>
            </a:ext>
          </a:extLst>
        </xdr:cNvPr>
        <xdr:cNvSpPr/>
      </xdr:nvSpPr>
      <xdr:spPr>
        <a:xfrm>
          <a:off x="1472000" y="3024837"/>
          <a:ext cx="611593"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2</a:t>
          </a:r>
          <a:endParaRPr kumimoji="1" lang="ja-JP" altLang="en-US" sz="1100">
            <a:solidFill>
              <a:sysClr val="windowText" lastClr="000000"/>
            </a:solidFill>
          </a:endParaRPr>
        </a:p>
      </xdr:txBody>
    </xdr:sp>
    <xdr:clientData/>
  </xdr:twoCellAnchor>
  <xdr:twoCellAnchor>
    <xdr:from>
      <xdr:col>6</xdr:col>
      <xdr:colOff>50890</xdr:colOff>
      <xdr:row>23</xdr:row>
      <xdr:rowOff>145905</xdr:rowOff>
    </xdr:from>
    <xdr:to>
      <xdr:col>9</xdr:col>
      <xdr:colOff>0</xdr:colOff>
      <xdr:row>25</xdr:row>
      <xdr:rowOff>55850</xdr:rowOff>
    </xdr:to>
    <xdr:sp macro="" textlink="">
      <xdr:nvSpPr>
        <xdr:cNvPr id="47" name="1 つの角を切り取った四角形 46">
          <a:extLst>
            <a:ext uri="{FF2B5EF4-FFF2-40B4-BE49-F238E27FC236}">
              <a16:creationId xmlns:a16="http://schemas.microsoft.com/office/drawing/2014/main" id="{00000000-0008-0000-0000-00002F000000}"/>
            </a:ext>
          </a:extLst>
        </xdr:cNvPr>
        <xdr:cNvSpPr/>
      </xdr:nvSpPr>
      <xdr:spPr>
        <a:xfrm>
          <a:off x="1193890" y="4527405"/>
          <a:ext cx="520610"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3</a:t>
          </a:r>
          <a:endParaRPr kumimoji="1" lang="ja-JP" altLang="en-US" sz="1100">
            <a:solidFill>
              <a:sysClr val="windowText" lastClr="000000"/>
            </a:solidFill>
          </a:endParaRPr>
        </a:p>
      </xdr:txBody>
    </xdr:sp>
    <xdr:clientData/>
  </xdr:twoCellAnchor>
  <xdr:twoCellAnchor>
    <xdr:from>
      <xdr:col>6</xdr:col>
      <xdr:colOff>35719</xdr:colOff>
      <xdr:row>21</xdr:row>
      <xdr:rowOff>18402</xdr:rowOff>
    </xdr:from>
    <xdr:to>
      <xdr:col>9</xdr:col>
      <xdr:colOff>47625</xdr:colOff>
      <xdr:row>22</xdr:row>
      <xdr:rowOff>118847</xdr:rowOff>
    </xdr:to>
    <xdr:sp macro="" textlink="">
      <xdr:nvSpPr>
        <xdr:cNvPr id="49" name="1 つの角を切り取った四角形 48">
          <a:extLst>
            <a:ext uri="{FF2B5EF4-FFF2-40B4-BE49-F238E27FC236}">
              <a16:creationId xmlns:a16="http://schemas.microsoft.com/office/drawing/2014/main" id="{00000000-0008-0000-0000-000031000000}"/>
            </a:ext>
          </a:extLst>
        </xdr:cNvPr>
        <xdr:cNvSpPr/>
      </xdr:nvSpPr>
      <xdr:spPr>
        <a:xfrm>
          <a:off x="1178719" y="4018902"/>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3</a:t>
          </a:r>
          <a:endParaRPr kumimoji="1" lang="ja-JP" altLang="en-US" sz="1200" b="1">
            <a:solidFill>
              <a:schemeClr val="tx1"/>
            </a:solidFill>
          </a:endParaRPr>
        </a:p>
      </xdr:txBody>
    </xdr:sp>
    <xdr:clientData/>
  </xdr:twoCellAnchor>
  <xdr:twoCellAnchor>
    <xdr:from>
      <xdr:col>6</xdr:col>
      <xdr:colOff>494</xdr:colOff>
      <xdr:row>29</xdr:row>
      <xdr:rowOff>78941</xdr:rowOff>
    </xdr:from>
    <xdr:to>
      <xdr:col>9</xdr:col>
      <xdr:colOff>23811</xdr:colOff>
      <xdr:row>30</xdr:row>
      <xdr:rowOff>179386</xdr:rowOff>
    </xdr:to>
    <xdr:sp macro="" textlink="">
      <xdr:nvSpPr>
        <xdr:cNvPr id="50" name="1 つの角を切り取った四角形 49">
          <a:extLst>
            <a:ext uri="{FF2B5EF4-FFF2-40B4-BE49-F238E27FC236}">
              <a16:creationId xmlns:a16="http://schemas.microsoft.com/office/drawing/2014/main" id="{00000000-0008-0000-0000-000032000000}"/>
            </a:ext>
          </a:extLst>
        </xdr:cNvPr>
        <xdr:cNvSpPr/>
      </xdr:nvSpPr>
      <xdr:spPr>
        <a:xfrm>
          <a:off x="1143494" y="5603441"/>
          <a:ext cx="594817"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4</a:t>
          </a:r>
          <a:endParaRPr kumimoji="1" lang="ja-JP" altLang="en-US" sz="1100">
            <a:solidFill>
              <a:sysClr val="windowText" lastClr="000000"/>
            </a:solidFill>
          </a:endParaRPr>
        </a:p>
      </xdr:txBody>
    </xdr:sp>
    <xdr:clientData/>
  </xdr:twoCellAnchor>
  <xdr:twoCellAnchor>
    <xdr:from>
      <xdr:col>29</xdr:col>
      <xdr:colOff>130967</xdr:colOff>
      <xdr:row>47</xdr:row>
      <xdr:rowOff>47625</xdr:rowOff>
    </xdr:from>
    <xdr:to>
      <xdr:col>37</xdr:col>
      <xdr:colOff>107156</xdr:colOff>
      <xdr:row>54</xdr:row>
      <xdr:rowOff>45461</xdr:rowOff>
    </xdr:to>
    <xdr:sp macro="" textlink="">
      <xdr:nvSpPr>
        <xdr:cNvPr id="63" name="角丸四角形 62">
          <a:extLst>
            <a:ext uri="{FF2B5EF4-FFF2-40B4-BE49-F238E27FC236}">
              <a16:creationId xmlns:a16="http://schemas.microsoft.com/office/drawing/2014/main" id="{00000000-0008-0000-0000-00003F000000}"/>
            </a:ext>
          </a:extLst>
        </xdr:cNvPr>
        <xdr:cNvSpPr/>
      </xdr:nvSpPr>
      <xdr:spPr>
        <a:xfrm>
          <a:off x="5655467" y="9001125"/>
          <a:ext cx="1500189" cy="1331336"/>
        </a:xfrm>
        <a:prstGeom prst="roundRect">
          <a:avLst/>
        </a:prstGeom>
        <a:no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119062</xdr:colOff>
      <xdr:row>44</xdr:row>
      <xdr:rowOff>185736</xdr:rowOff>
    </xdr:from>
    <xdr:to>
      <xdr:col>40</xdr:col>
      <xdr:colOff>0</xdr:colOff>
      <xdr:row>46</xdr:row>
      <xdr:rowOff>151100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453062" y="8567736"/>
          <a:ext cx="2166938" cy="346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（一般の入院患者用の区域）</a:t>
          </a:r>
        </a:p>
      </xdr:txBody>
    </xdr:sp>
    <xdr:clientData/>
  </xdr:twoCellAnchor>
  <xdr:twoCellAnchor>
    <xdr:from>
      <xdr:col>14</xdr:col>
      <xdr:colOff>83129</xdr:colOff>
      <xdr:row>3</xdr:row>
      <xdr:rowOff>47625</xdr:rowOff>
    </xdr:from>
    <xdr:to>
      <xdr:col>23</xdr:col>
      <xdr:colOff>155864</xdr:colOff>
      <xdr:row>11</xdr:row>
      <xdr:rowOff>86592</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2750129" y="619125"/>
          <a:ext cx="1787235" cy="1562967"/>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138546</xdr:colOff>
      <xdr:row>57</xdr:row>
      <xdr:rowOff>138545</xdr:rowOff>
    </xdr:from>
    <xdr:to>
      <xdr:col>6</xdr:col>
      <xdr:colOff>117763</xdr:colOff>
      <xdr:row>59</xdr:row>
      <xdr:rowOff>103909</xdr:rowOff>
    </xdr:to>
    <xdr:sp macro="" textlink="">
      <xdr:nvSpPr>
        <xdr:cNvPr id="67" name="1 つの角を切り取った四角形 66">
          <a:extLst>
            <a:ext uri="{FF2B5EF4-FFF2-40B4-BE49-F238E27FC236}">
              <a16:creationId xmlns:a16="http://schemas.microsoft.com/office/drawing/2014/main" id="{00000000-0008-0000-0000-000043000000}"/>
            </a:ext>
          </a:extLst>
        </xdr:cNvPr>
        <xdr:cNvSpPr/>
      </xdr:nvSpPr>
      <xdr:spPr>
        <a:xfrm>
          <a:off x="710046" y="10997045"/>
          <a:ext cx="550717" cy="346364"/>
        </a:xfrm>
        <a:prstGeom prst="snip1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休止</a:t>
          </a:r>
          <a:endParaRPr kumimoji="1" lang="ja-JP" altLang="en-US" sz="1400">
            <a:solidFill>
              <a:sysClr val="windowText" lastClr="000000"/>
            </a:solidFill>
          </a:endParaRPr>
        </a:p>
      </xdr:txBody>
    </xdr:sp>
    <xdr:clientData/>
  </xdr:twoCellAnchor>
  <xdr:twoCellAnchor>
    <xdr:from>
      <xdr:col>13</xdr:col>
      <xdr:colOff>47625</xdr:colOff>
      <xdr:row>51</xdr:row>
      <xdr:rowOff>98280</xdr:rowOff>
    </xdr:from>
    <xdr:to>
      <xdr:col>16</xdr:col>
      <xdr:colOff>23812</xdr:colOff>
      <xdr:row>53</xdr:row>
      <xdr:rowOff>8225</xdr:rowOff>
    </xdr:to>
    <xdr:sp macro="" textlink="">
      <xdr:nvSpPr>
        <xdr:cNvPr id="68" name="1 つの角を切り取った四角形 67">
          <a:extLst>
            <a:ext uri="{FF2B5EF4-FFF2-40B4-BE49-F238E27FC236}">
              <a16:creationId xmlns:a16="http://schemas.microsoft.com/office/drawing/2014/main" id="{00000000-0008-0000-0000-000044000000}"/>
            </a:ext>
          </a:extLst>
        </xdr:cNvPr>
        <xdr:cNvSpPr/>
      </xdr:nvSpPr>
      <xdr:spPr>
        <a:xfrm>
          <a:off x="2524125" y="9813780"/>
          <a:ext cx="547687"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6</a:t>
          </a:r>
          <a:endParaRPr kumimoji="1" lang="ja-JP" altLang="en-US" sz="1100">
            <a:solidFill>
              <a:sysClr val="windowText" lastClr="000000"/>
            </a:solidFill>
          </a:endParaRPr>
        </a:p>
      </xdr:txBody>
    </xdr:sp>
    <xdr:clientData/>
  </xdr:twoCellAnchor>
  <xdr:twoCellAnchor>
    <xdr:from>
      <xdr:col>5</xdr:col>
      <xdr:colOff>162314</xdr:colOff>
      <xdr:row>41</xdr:row>
      <xdr:rowOff>131618</xdr:rowOff>
    </xdr:from>
    <xdr:to>
      <xdr:col>8</xdr:col>
      <xdr:colOff>130969</xdr:colOff>
      <xdr:row>43</xdr:row>
      <xdr:rowOff>41563</xdr:rowOff>
    </xdr:to>
    <xdr:sp macro="" textlink="">
      <xdr:nvSpPr>
        <xdr:cNvPr id="71" name="1 つの角を切り取った四角形 70">
          <a:extLst>
            <a:ext uri="{FF2B5EF4-FFF2-40B4-BE49-F238E27FC236}">
              <a16:creationId xmlns:a16="http://schemas.microsoft.com/office/drawing/2014/main" id="{00000000-0008-0000-0000-000047000000}"/>
            </a:ext>
          </a:extLst>
        </xdr:cNvPr>
        <xdr:cNvSpPr/>
      </xdr:nvSpPr>
      <xdr:spPr>
        <a:xfrm>
          <a:off x="1114814" y="7942118"/>
          <a:ext cx="540155"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5</a:t>
          </a:r>
          <a:endParaRPr kumimoji="1" lang="ja-JP" altLang="en-US" sz="1100">
            <a:solidFill>
              <a:sysClr val="windowText" lastClr="000000"/>
            </a:solidFill>
          </a:endParaRPr>
        </a:p>
      </xdr:txBody>
    </xdr:sp>
    <xdr:clientData/>
  </xdr:twoCellAnchor>
  <xdr:twoCellAnchor>
    <xdr:from>
      <xdr:col>4</xdr:col>
      <xdr:colOff>119062</xdr:colOff>
      <xdr:row>6</xdr:row>
      <xdr:rowOff>23813</xdr:rowOff>
    </xdr:from>
    <xdr:to>
      <xdr:col>8</xdr:col>
      <xdr:colOff>23813</xdr:colOff>
      <xdr:row>7</xdr:row>
      <xdr:rowOff>148286</xdr:rowOff>
    </xdr:to>
    <xdr:sp macro="" textlink="">
      <xdr:nvSpPr>
        <xdr:cNvPr id="86" name="1 つの角を切り取った四角形 85">
          <a:extLst>
            <a:ext uri="{FF2B5EF4-FFF2-40B4-BE49-F238E27FC236}">
              <a16:creationId xmlns:a16="http://schemas.microsoft.com/office/drawing/2014/main" id="{00000000-0008-0000-0000-000056000000}"/>
            </a:ext>
          </a:extLst>
        </xdr:cNvPr>
        <xdr:cNvSpPr/>
      </xdr:nvSpPr>
      <xdr:spPr>
        <a:xfrm>
          <a:off x="881062" y="1166813"/>
          <a:ext cx="666751" cy="314973"/>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休止</a:t>
          </a:r>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23</xdr:col>
      <xdr:colOff>184006</xdr:colOff>
      <xdr:row>43</xdr:row>
      <xdr:rowOff>101745</xdr:rowOff>
    </xdr:from>
    <xdr:to>
      <xdr:col>24</xdr:col>
      <xdr:colOff>166688</xdr:colOff>
      <xdr:row>47</xdr:row>
      <xdr:rowOff>84427</xdr:rowOff>
    </xdr:to>
    <xdr:sp macro="" textlink="">
      <xdr:nvSpPr>
        <xdr:cNvPr id="100" name="額縁 99">
          <a:extLst>
            <a:ext uri="{FF2B5EF4-FFF2-40B4-BE49-F238E27FC236}">
              <a16:creationId xmlns:a16="http://schemas.microsoft.com/office/drawing/2014/main" id="{00000000-0008-0000-0000-000064000000}"/>
            </a:ext>
          </a:extLst>
        </xdr:cNvPr>
        <xdr:cNvSpPr/>
      </xdr:nvSpPr>
      <xdr:spPr>
        <a:xfrm>
          <a:off x="4565506" y="8293245"/>
          <a:ext cx="173182" cy="74468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130970</xdr:colOff>
      <xdr:row>8</xdr:row>
      <xdr:rowOff>139409</xdr:rowOff>
    </xdr:from>
    <xdr:to>
      <xdr:col>8</xdr:col>
      <xdr:colOff>35720</xdr:colOff>
      <xdr:row>10</xdr:row>
      <xdr:rowOff>47624</xdr:rowOff>
    </xdr:to>
    <xdr:sp macro="" textlink="">
      <xdr:nvSpPr>
        <xdr:cNvPr id="103" name="1 つの角を切り取った四角形 102">
          <a:extLst>
            <a:ext uri="{FF2B5EF4-FFF2-40B4-BE49-F238E27FC236}">
              <a16:creationId xmlns:a16="http://schemas.microsoft.com/office/drawing/2014/main" id="{00000000-0008-0000-0000-000067000000}"/>
            </a:ext>
          </a:extLst>
        </xdr:cNvPr>
        <xdr:cNvSpPr/>
      </xdr:nvSpPr>
      <xdr:spPr>
        <a:xfrm>
          <a:off x="892970" y="1663409"/>
          <a:ext cx="666750" cy="28921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休止</a:t>
          </a:r>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twoCellAnchor>
    <xdr:from>
      <xdr:col>9</xdr:col>
      <xdr:colOff>119063</xdr:colOff>
      <xdr:row>6</xdr:row>
      <xdr:rowOff>59531</xdr:rowOff>
    </xdr:from>
    <xdr:to>
      <xdr:col>12</xdr:col>
      <xdr:colOff>189418</xdr:colOff>
      <xdr:row>8</xdr:row>
      <xdr:rowOff>0</xdr:rowOff>
    </xdr:to>
    <xdr:sp macro="" textlink="">
      <xdr:nvSpPr>
        <xdr:cNvPr id="104" name="1 つの角を切り取った四角形 103">
          <a:extLst>
            <a:ext uri="{FF2B5EF4-FFF2-40B4-BE49-F238E27FC236}">
              <a16:creationId xmlns:a16="http://schemas.microsoft.com/office/drawing/2014/main" id="{00000000-0008-0000-0000-000068000000}"/>
            </a:ext>
          </a:extLst>
        </xdr:cNvPr>
        <xdr:cNvSpPr/>
      </xdr:nvSpPr>
      <xdr:spPr>
        <a:xfrm>
          <a:off x="1833563" y="1202531"/>
          <a:ext cx="641855" cy="321469"/>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休止</a:t>
          </a:r>
          <a:r>
            <a:rPr kumimoji="1" lang="en-US" altLang="ja-JP" sz="1100">
              <a:solidFill>
                <a:sysClr val="windowText" lastClr="000000"/>
              </a:solidFill>
            </a:rPr>
            <a:t>c</a:t>
          </a:r>
        </a:p>
      </xdr:txBody>
    </xdr:sp>
    <xdr:clientData/>
  </xdr:twoCellAnchor>
  <xdr:twoCellAnchor>
    <xdr:from>
      <xdr:col>3</xdr:col>
      <xdr:colOff>138545</xdr:colOff>
      <xdr:row>59</xdr:row>
      <xdr:rowOff>174266</xdr:rowOff>
    </xdr:from>
    <xdr:to>
      <xdr:col>6</xdr:col>
      <xdr:colOff>119062</xdr:colOff>
      <xdr:row>61</xdr:row>
      <xdr:rowOff>178594</xdr:rowOff>
    </xdr:to>
    <xdr:sp macro="" textlink="">
      <xdr:nvSpPr>
        <xdr:cNvPr id="105" name="1 つの角を切り取った四角形 104">
          <a:extLst>
            <a:ext uri="{FF2B5EF4-FFF2-40B4-BE49-F238E27FC236}">
              <a16:creationId xmlns:a16="http://schemas.microsoft.com/office/drawing/2014/main" id="{00000000-0008-0000-0000-000069000000}"/>
            </a:ext>
          </a:extLst>
        </xdr:cNvPr>
        <xdr:cNvSpPr/>
      </xdr:nvSpPr>
      <xdr:spPr>
        <a:xfrm>
          <a:off x="710045" y="11413766"/>
          <a:ext cx="552017" cy="385328"/>
        </a:xfrm>
        <a:prstGeom prst="snip1Rect">
          <a:avLst/>
        </a:prstGeom>
        <a:solidFill>
          <a:sysClr val="window" lastClr="FFFFFF"/>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一般</a:t>
          </a:r>
        </a:p>
      </xdr:txBody>
    </xdr:sp>
    <xdr:clientData/>
  </xdr:twoCellAnchor>
  <xdr:twoCellAnchor>
    <xdr:from>
      <xdr:col>15</xdr:col>
      <xdr:colOff>107155</xdr:colOff>
      <xdr:row>6</xdr:row>
      <xdr:rowOff>35719</xdr:rowOff>
    </xdr:from>
    <xdr:to>
      <xdr:col>18</xdr:col>
      <xdr:colOff>103691</xdr:colOff>
      <xdr:row>8</xdr:row>
      <xdr:rowOff>9527</xdr:rowOff>
    </xdr:to>
    <xdr:sp macro="" textlink="">
      <xdr:nvSpPr>
        <xdr:cNvPr id="111" name="1 つの角を切り取った四角形 110">
          <a:extLst>
            <a:ext uri="{FF2B5EF4-FFF2-40B4-BE49-F238E27FC236}">
              <a16:creationId xmlns:a16="http://schemas.microsoft.com/office/drawing/2014/main" id="{00000000-0008-0000-0000-00006F000000}"/>
            </a:ext>
          </a:extLst>
        </xdr:cNvPr>
        <xdr:cNvSpPr/>
      </xdr:nvSpPr>
      <xdr:spPr>
        <a:xfrm>
          <a:off x="2964655" y="1178719"/>
          <a:ext cx="568036" cy="354808"/>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休止</a:t>
          </a:r>
          <a:r>
            <a:rPr kumimoji="1" lang="en-US" altLang="ja-JP" sz="1100">
              <a:solidFill>
                <a:sysClr val="windowText" lastClr="000000"/>
              </a:solidFill>
            </a:rPr>
            <a:t>d</a:t>
          </a:r>
        </a:p>
      </xdr:txBody>
    </xdr:sp>
    <xdr:clientData/>
  </xdr:twoCellAnchor>
  <xdr:twoCellAnchor>
    <xdr:from>
      <xdr:col>19</xdr:col>
      <xdr:colOff>83343</xdr:colOff>
      <xdr:row>6</xdr:row>
      <xdr:rowOff>23811</xdr:rowOff>
    </xdr:from>
    <xdr:to>
      <xdr:col>22</xdr:col>
      <xdr:colOff>79879</xdr:colOff>
      <xdr:row>8</xdr:row>
      <xdr:rowOff>9526</xdr:rowOff>
    </xdr:to>
    <xdr:sp macro="" textlink="">
      <xdr:nvSpPr>
        <xdr:cNvPr id="112" name="1 つの角を切り取った四角形 111">
          <a:extLst>
            <a:ext uri="{FF2B5EF4-FFF2-40B4-BE49-F238E27FC236}">
              <a16:creationId xmlns:a16="http://schemas.microsoft.com/office/drawing/2014/main" id="{00000000-0008-0000-0000-000070000000}"/>
            </a:ext>
          </a:extLst>
        </xdr:cNvPr>
        <xdr:cNvSpPr/>
      </xdr:nvSpPr>
      <xdr:spPr>
        <a:xfrm>
          <a:off x="3702843" y="1166811"/>
          <a:ext cx="568036" cy="36671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休止</a:t>
          </a:r>
          <a:r>
            <a:rPr kumimoji="1" lang="en-US" altLang="ja-JP" sz="1100">
              <a:solidFill>
                <a:sysClr val="windowText" lastClr="000000"/>
              </a:solidFill>
            </a:rPr>
            <a:t>e</a:t>
          </a:r>
        </a:p>
      </xdr:txBody>
    </xdr:sp>
    <xdr:clientData/>
  </xdr:twoCellAnchor>
  <xdr:twoCellAnchor>
    <xdr:from>
      <xdr:col>51</xdr:col>
      <xdr:colOff>83344</xdr:colOff>
      <xdr:row>7</xdr:row>
      <xdr:rowOff>178594</xdr:rowOff>
    </xdr:from>
    <xdr:to>
      <xdr:col>54</xdr:col>
      <xdr:colOff>98584</xdr:colOff>
      <xdr:row>9</xdr:row>
      <xdr:rowOff>88539</xdr:rowOff>
    </xdr:to>
    <xdr:sp macro="" textlink="">
      <xdr:nvSpPr>
        <xdr:cNvPr id="113" name="1 つの角を切り取った四角形 112">
          <a:extLst>
            <a:ext uri="{FF2B5EF4-FFF2-40B4-BE49-F238E27FC236}">
              <a16:creationId xmlns:a16="http://schemas.microsoft.com/office/drawing/2014/main" id="{00000000-0008-0000-0000-000071000000}"/>
            </a:ext>
          </a:extLst>
        </xdr:cNvPr>
        <xdr:cNvSpPr/>
      </xdr:nvSpPr>
      <xdr:spPr>
        <a:xfrm>
          <a:off x="9798844" y="1512094"/>
          <a:ext cx="586740"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休止イ</a:t>
          </a:r>
          <a:endParaRPr kumimoji="1" lang="ja-JP" altLang="en-US" sz="1100">
            <a:solidFill>
              <a:sysClr val="windowText" lastClr="000000"/>
            </a:solidFill>
          </a:endParaRPr>
        </a:p>
      </xdr:txBody>
    </xdr:sp>
    <xdr:clientData/>
  </xdr:twoCellAnchor>
  <xdr:twoCellAnchor>
    <xdr:from>
      <xdr:col>51</xdr:col>
      <xdr:colOff>83344</xdr:colOff>
      <xdr:row>5</xdr:row>
      <xdr:rowOff>95250</xdr:rowOff>
    </xdr:from>
    <xdr:to>
      <xdr:col>54</xdr:col>
      <xdr:colOff>110490</xdr:colOff>
      <xdr:row>7</xdr:row>
      <xdr:rowOff>5195</xdr:rowOff>
    </xdr:to>
    <xdr:sp macro="" textlink="">
      <xdr:nvSpPr>
        <xdr:cNvPr id="114" name="1 つの角を切り取った四角形 113">
          <a:extLst>
            <a:ext uri="{FF2B5EF4-FFF2-40B4-BE49-F238E27FC236}">
              <a16:creationId xmlns:a16="http://schemas.microsoft.com/office/drawing/2014/main" id="{00000000-0008-0000-0000-000072000000}"/>
            </a:ext>
          </a:extLst>
        </xdr:cNvPr>
        <xdr:cNvSpPr/>
      </xdr:nvSpPr>
      <xdr:spPr>
        <a:xfrm>
          <a:off x="9798844" y="1047750"/>
          <a:ext cx="598646"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休止ア</a:t>
          </a:r>
          <a:endParaRPr kumimoji="1" lang="ja-JP" altLang="en-US" sz="1100">
            <a:solidFill>
              <a:sysClr val="windowText" lastClr="000000"/>
            </a:solidFill>
          </a:endParaRPr>
        </a:p>
      </xdr:txBody>
    </xdr:sp>
    <xdr:clientData/>
  </xdr:twoCellAnchor>
  <xdr:twoCellAnchor>
    <xdr:from>
      <xdr:col>55</xdr:col>
      <xdr:colOff>95251</xdr:colOff>
      <xdr:row>7</xdr:row>
      <xdr:rowOff>178593</xdr:rowOff>
    </xdr:from>
    <xdr:to>
      <xdr:col>58</xdr:col>
      <xdr:colOff>83345</xdr:colOff>
      <xdr:row>9</xdr:row>
      <xdr:rowOff>88538</xdr:rowOff>
    </xdr:to>
    <xdr:sp macro="" textlink="">
      <xdr:nvSpPr>
        <xdr:cNvPr id="115" name="1 つの角を切り取った四角形 114">
          <a:extLst>
            <a:ext uri="{FF2B5EF4-FFF2-40B4-BE49-F238E27FC236}">
              <a16:creationId xmlns:a16="http://schemas.microsoft.com/office/drawing/2014/main" id="{00000000-0008-0000-0000-000073000000}"/>
            </a:ext>
          </a:extLst>
        </xdr:cNvPr>
        <xdr:cNvSpPr/>
      </xdr:nvSpPr>
      <xdr:spPr>
        <a:xfrm>
          <a:off x="10572751" y="1512093"/>
          <a:ext cx="559594"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休止エ</a:t>
          </a:r>
          <a:endParaRPr kumimoji="1" lang="ja-JP" altLang="en-US" sz="1100">
            <a:solidFill>
              <a:sysClr val="windowText" lastClr="000000"/>
            </a:solidFill>
          </a:endParaRPr>
        </a:p>
      </xdr:txBody>
    </xdr:sp>
    <xdr:clientData/>
  </xdr:twoCellAnchor>
  <xdr:twoCellAnchor>
    <xdr:from>
      <xdr:col>55</xdr:col>
      <xdr:colOff>83344</xdr:colOff>
      <xdr:row>5</xdr:row>
      <xdr:rowOff>119062</xdr:rowOff>
    </xdr:from>
    <xdr:to>
      <xdr:col>58</xdr:col>
      <xdr:colOff>83344</xdr:colOff>
      <xdr:row>7</xdr:row>
      <xdr:rowOff>29007</xdr:rowOff>
    </xdr:to>
    <xdr:sp macro="" textlink="">
      <xdr:nvSpPr>
        <xdr:cNvPr id="116" name="1 つの角を切り取った四角形 115">
          <a:extLst>
            <a:ext uri="{FF2B5EF4-FFF2-40B4-BE49-F238E27FC236}">
              <a16:creationId xmlns:a16="http://schemas.microsoft.com/office/drawing/2014/main" id="{00000000-0008-0000-0000-000074000000}"/>
            </a:ext>
          </a:extLst>
        </xdr:cNvPr>
        <xdr:cNvSpPr/>
      </xdr:nvSpPr>
      <xdr:spPr>
        <a:xfrm>
          <a:off x="10560844" y="1071562"/>
          <a:ext cx="571500"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休止ウ</a:t>
          </a:r>
          <a:endParaRPr kumimoji="1" lang="ja-JP" altLang="en-US" sz="1100">
            <a:solidFill>
              <a:sysClr val="windowText" lastClr="000000"/>
            </a:solidFill>
          </a:endParaRPr>
        </a:p>
      </xdr:txBody>
    </xdr:sp>
    <xdr:clientData/>
  </xdr:twoCellAnchor>
  <xdr:twoCellAnchor>
    <xdr:from>
      <xdr:col>59</xdr:col>
      <xdr:colOff>47625</xdr:colOff>
      <xdr:row>5</xdr:row>
      <xdr:rowOff>142875</xdr:rowOff>
    </xdr:from>
    <xdr:to>
      <xdr:col>62</xdr:col>
      <xdr:colOff>39052</xdr:colOff>
      <xdr:row>7</xdr:row>
      <xdr:rowOff>52820</xdr:rowOff>
    </xdr:to>
    <xdr:sp macro="" textlink="">
      <xdr:nvSpPr>
        <xdr:cNvPr id="117" name="1 つの角を切り取った四角形 116">
          <a:extLst>
            <a:ext uri="{FF2B5EF4-FFF2-40B4-BE49-F238E27FC236}">
              <a16:creationId xmlns:a16="http://schemas.microsoft.com/office/drawing/2014/main" id="{00000000-0008-0000-0000-000075000000}"/>
            </a:ext>
          </a:extLst>
        </xdr:cNvPr>
        <xdr:cNvSpPr/>
      </xdr:nvSpPr>
      <xdr:spPr>
        <a:xfrm>
          <a:off x="11287125" y="1095375"/>
          <a:ext cx="562927"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休止オ</a:t>
          </a:r>
          <a:endParaRPr kumimoji="1" lang="ja-JP" altLang="en-US" sz="1100">
            <a:solidFill>
              <a:sysClr val="windowText" lastClr="000000"/>
            </a:solidFill>
          </a:endParaRPr>
        </a:p>
      </xdr:txBody>
    </xdr:sp>
    <xdr:clientData/>
  </xdr:twoCellAnchor>
  <xdr:twoCellAnchor>
    <xdr:from>
      <xdr:col>59</xdr:col>
      <xdr:colOff>47625</xdr:colOff>
      <xdr:row>8</xdr:row>
      <xdr:rowOff>0</xdr:rowOff>
    </xdr:from>
    <xdr:to>
      <xdr:col>62</xdr:col>
      <xdr:colOff>50959</xdr:colOff>
      <xdr:row>9</xdr:row>
      <xdr:rowOff>100445</xdr:rowOff>
    </xdr:to>
    <xdr:sp macro="" textlink="">
      <xdr:nvSpPr>
        <xdr:cNvPr id="118" name="1 つの角を切り取った四角形 117">
          <a:extLst>
            <a:ext uri="{FF2B5EF4-FFF2-40B4-BE49-F238E27FC236}">
              <a16:creationId xmlns:a16="http://schemas.microsoft.com/office/drawing/2014/main" id="{00000000-0008-0000-0000-000076000000}"/>
            </a:ext>
          </a:extLst>
        </xdr:cNvPr>
        <xdr:cNvSpPr/>
      </xdr:nvSpPr>
      <xdr:spPr>
        <a:xfrm>
          <a:off x="11287125" y="1524000"/>
          <a:ext cx="574834"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休止カ</a:t>
          </a:r>
          <a:endParaRPr kumimoji="1" lang="ja-JP" altLang="en-US" sz="1100">
            <a:solidFill>
              <a:sysClr val="windowText" lastClr="000000"/>
            </a:solidFill>
          </a:endParaRPr>
        </a:p>
      </xdr:txBody>
    </xdr:sp>
    <xdr:clientData/>
  </xdr:twoCellAnchor>
  <xdr:twoCellAnchor>
    <xdr:from>
      <xdr:col>66</xdr:col>
      <xdr:colOff>11906</xdr:colOff>
      <xdr:row>6</xdr:row>
      <xdr:rowOff>95250</xdr:rowOff>
    </xdr:from>
    <xdr:to>
      <xdr:col>70</xdr:col>
      <xdr:colOff>166688</xdr:colOff>
      <xdr:row>9</xdr:row>
      <xdr:rowOff>59531</xdr:rowOff>
    </xdr:to>
    <xdr:sp macro="" textlink="">
      <xdr:nvSpPr>
        <xdr:cNvPr id="122" name="角丸四角形 121">
          <a:extLst>
            <a:ext uri="{FF2B5EF4-FFF2-40B4-BE49-F238E27FC236}">
              <a16:creationId xmlns:a16="http://schemas.microsoft.com/office/drawing/2014/main" id="{00000000-0008-0000-0000-00007A000000}"/>
            </a:ext>
          </a:extLst>
        </xdr:cNvPr>
        <xdr:cNvSpPr/>
      </xdr:nvSpPr>
      <xdr:spPr>
        <a:xfrm>
          <a:off x="12584906" y="1238250"/>
          <a:ext cx="916782" cy="53578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a:t>
          </a:r>
        </a:p>
      </xdr:txBody>
    </xdr:sp>
    <xdr:clientData/>
  </xdr:twoCellAnchor>
  <xdr:twoCellAnchor>
    <xdr:from>
      <xdr:col>58</xdr:col>
      <xdr:colOff>83344</xdr:colOff>
      <xdr:row>15</xdr:row>
      <xdr:rowOff>178594</xdr:rowOff>
    </xdr:from>
    <xdr:to>
      <xdr:col>74</xdr:col>
      <xdr:colOff>0</xdr:colOff>
      <xdr:row>19</xdr:row>
      <xdr:rowOff>47624</xdr:rowOff>
    </xdr:to>
    <xdr:sp macro="" textlink="">
      <xdr:nvSpPr>
        <xdr:cNvPr id="123" name="角丸四角形 122">
          <a:extLst>
            <a:ext uri="{FF2B5EF4-FFF2-40B4-BE49-F238E27FC236}">
              <a16:creationId xmlns:a16="http://schemas.microsoft.com/office/drawing/2014/main" id="{00000000-0008-0000-0000-00007B000000}"/>
            </a:ext>
          </a:extLst>
        </xdr:cNvPr>
        <xdr:cNvSpPr/>
      </xdr:nvSpPr>
      <xdr:spPr>
        <a:xfrm>
          <a:off x="11132344" y="3036094"/>
          <a:ext cx="2964656" cy="631030"/>
        </a:xfrm>
        <a:prstGeom prst="round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（クラスター対応外病棟の詳細は省略）</a:t>
          </a:r>
        </a:p>
      </xdr:txBody>
    </xdr:sp>
    <xdr:clientData/>
  </xdr:twoCellAnchor>
  <xdr:twoCellAnchor>
    <xdr:from>
      <xdr:col>50</xdr:col>
      <xdr:colOff>71438</xdr:colOff>
      <xdr:row>3</xdr:row>
      <xdr:rowOff>142875</xdr:rowOff>
    </xdr:from>
    <xdr:to>
      <xdr:col>62</xdr:col>
      <xdr:colOff>130969</xdr:colOff>
      <xdr:row>11</xdr:row>
      <xdr:rowOff>111699</xdr:rowOff>
    </xdr:to>
    <xdr:sp macro="" textlink="">
      <xdr:nvSpPr>
        <xdr:cNvPr id="124" name="角丸四角形 123">
          <a:extLst>
            <a:ext uri="{FF2B5EF4-FFF2-40B4-BE49-F238E27FC236}">
              <a16:creationId xmlns:a16="http://schemas.microsoft.com/office/drawing/2014/main" id="{00000000-0008-0000-0000-00007C000000}"/>
            </a:ext>
          </a:extLst>
        </xdr:cNvPr>
        <xdr:cNvSpPr/>
      </xdr:nvSpPr>
      <xdr:spPr>
        <a:xfrm>
          <a:off x="9596438" y="714375"/>
          <a:ext cx="2345531" cy="1492824"/>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23812</xdr:colOff>
      <xdr:row>11</xdr:row>
      <xdr:rowOff>142875</xdr:rowOff>
    </xdr:from>
    <xdr:to>
      <xdr:col>64</xdr:col>
      <xdr:colOff>11906</xdr:colOff>
      <xdr:row>15</xdr:row>
      <xdr:rowOff>47625</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358312" y="2238375"/>
          <a:ext cx="2845594" cy="666750"/>
        </a:xfrm>
        <a:prstGeom prst="rect">
          <a:avLst/>
        </a:prstGeom>
        <a:solidFill>
          <a:srgbClr val="7030A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クラスター対応病棟への看護師応援のため休止している病床（</a:t>
          </a:r>
          <a:r>
            <a:rPr kumimoji="1" lang="en-US" altLang="ja-JP" sz="1100">
              <a:solidFill>
                <a:schemeClr val="bg1"/>
              </a:solidFill>
              <a:latin typeface="HGS創英角ｺﾞｼｯｸUB" panose="020B0900000000000000" pitchFamily="50" charset="-128"/>
              <a:ea typeface="HGS創英角ｺﾞｼｯｸUB" panose="020B0900000000000000" pitchFamily="50" charset="-128"/>
            </a:rPr>
            <a:t>6</a:t>
          </a: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床）</a:t>
          </a:r>
        </a:p>
      </xdr:txBody>
    </xdr:sp>
    <xdr:clientData/>
  </xdr:twoCellAnchor>
  <xdr:twoCellAnchor>
    <xdr:from>
      <xdr:col>30</xdr:col>
      <xdr:colOff>95250</xdr:colOff>
      <xdr:row>47</xdr:row>
      <xdr:rowOff>178594</xdr:rowOff>
    </xdr:from>
    <xdr:to>
      <xdr:col>36</xdr:col>
      <xdr:colOff>23813</xdr:colOff>
      <xdr:row>49</xdr:row>
      <xdr:rowOff>182922</xdr:rowOff>
    </xdr:to>
    <xdr:sp macro="" textlink="">
      <xdr:nvSpPr>
        <xdr:cNvPr id="134" name="1 つの角を切り取った四角形 133">
          <a:extLst>
            <a:ext uri="{FF2B5EF4-FFF2-40B4-BE49-F238E27FC236}">
              <a16:creationId xmlns:a16="http://schemas.microsoft.com/office/drawing/2014/main" id="{00000000-0008-0000-0000-000086000000}"/>
            </a:ext>
          </a:extLst>
        </xdr:cNvPr>
        <xdr:cNvSpPr/>
      </xdr:nvSpPr>
      <xdr:spPr>
        <a:xfrm>
          <a:off x="5810250" y="9132094"/>
          <a:ext cx="1071563" cy="385328"/>
        </a:xfrm>
        <a:prstGeom prst="snip1Rect">
          <a:avLst/>
        </a:prstGeom>
        <a:solidFill>
          <a:sysClr val="window" lastClr="FFFFFF"/>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一般</a:t>
          </a:r>
        </a:p>
      </xdr:txBody>
    </xdr:sp>
    <xdr:clientData/>
  </xdr:twoCellAnchor>
  <xdr:twoCellAnchor>
    <xdr:from>
      <xdr:col>30</xdr:col>
      <xdr:colOff>83343</xdr:colOff>
      <xdr:row>50</xdr:row>
      <xdr:rowOff>190499</xdr:rowOff>
    </xdr:from>
    <xdr:to>
      <xdr:col>36</xdr:col>
      <xdr:colOff>83342</xdr:colOff>
      <xdr:row>53</xdr:row>
      <xdr:rowOff>4327</xdr:rowOff>
    </xdr:to>
    <xdr:sp macro="" textlink="">
      <xdr:nvSpPr>
        <xdr:cNvPr id="135" name="1 つの角を切り取った四角形 134">
          <a:extLst>
            <a:ext uri="{FF2B5EF4-FFF2-40B4-BE49-F238E27FC236}">
              <a16:creationId xmlns:a16="http://schemas.microsoft.com/office/drawing/2014/main" id="{00000000-0008-0000-0000-000087000000}"/>
            </a:ext>
          </a:extLst>
        </xdr:cNvPr>
        <xdr:cNvSpPr/>
      </xdr:nvSpPr>
      <xdr:spPr>
        <a:xfrm>
          <a:off x="5798343" y="9715499"/>
          <a:ext cx="1142999" cy="385328"/>
        </a:xfrm>
        <a:prstGeom prst="snip1Rect">
          <a:avLst/>
        </a:prstGeom>
        <a:solidFill>
          <a:sysClr val="window" lastClr="FFFFFF"/>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一般（空き）</a:t>
          </a:r>
        </a:p>
      </xdr:txBody>
    </xdr:sp>
    <xdr:clientData/>
  </xdr:twoCellAnchor>
  <xdr:twoCellAnchor>
    <xdr:from>
      <xdr:col>6</xdr:col>
      <xdr:colOff>119062</xdr:colOff>
      <xdr:row>46</xdr:row>
      <xdr:rowOff>107156</xdr:rowOff>
    </xdr:from>
    <xdr:to>
      <xdr:col>23</xdr:col>
      <xdr:colOff>119062</xdr:colOff>
      <xdr:row>54</xdr:row>
      <xdr:rowOff>75980</xdr:rowOff>
    </xdr:to>
    <xdr:sp macro="" textlink="">
      <xdr:nvSpPr>
        <xdr:cNvPr id="137" name="角丸四角形 136">
          <a:extLst>
            <a:ext uri="{FF2B5EF4-FFF2-40B4-BE49-F238E27FC236}">
              <a16:creationId xmlns:a16="http://schemas.microsoft.com/office/drawing/2014/main" id="{00000000-0008-0000-0000-000089000000}"/>
            </a:ext>
          </a:extLst>
        </xdr:cNvPr>
        <xdr:cNvSpPr/>
      </xdr:nvSpPr>
      <xdr:spPr>
        <a:xfrm>
          <a:off x="1262062" y="8870156"/>
          <a:ext cx="3238500" cy="1492824"/>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119063</xdr:colOff>
      <xdr:row>46</xdr:row>
      <xdr:rowOff>0</xdr:rowOff>
    </xdr:from>
    <xdr:to>
      <xdr:col>21</xdr:col>
      <xdr:colOff>23812</xdr:colOff>
      <xdr:row>47</xdr:row>
      <xdr:rowOff>155864</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643063" y="8763000"/>
          <a:ext cx="2381249" cy="346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（疑い患者・濃厚接触者）</a:t>
          </a:r>
        </a:p>
      </xdr:txBody>
    </xdr:sp>
    <xdr:clientData/>
  </xdr:twoCellAnchor>
  <xdr:twoCellAnchor>
    <xdr:from>
      <xdr:col>4</xdr:col>
      <xdr:colOff>142874</xdr:colOff>
      <xdr:row>43</xdr:row>
      <xdr:rowOff>154780</xdr:rowOff>
    </xdr:from>
    <xdr:to>
      <xdr:col>10</xdr:col>
      <xdr:colOff>47625</xdr:colOff>
      <xdr:row>45</xdr:row>
      <xdr:rowOff>72519</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04874" y="8346280"/>
          <a:ext cx="1047751" cy="298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（陽性患者）</a:t>
          </a:r>
        </a:p>
      </xdr:txBody>
    </xdr:sp>
    <xdr:clientData/>
  </xdr:twoCellAnchor>
  <xdr:twoCellAnchor>
    <xdr:from>
      <xdr:col>19</xdr:col>
      <xdr:colOff>130969</xdr:colOff>
      <xdr:row>21</xdr:row>
      <xdr:rowOff>154780</xdr:rowOff>
    </xdr:from>
    <xdr:to>
      <xdr:col>41</xdr:col>
      <xdr:colOff>178593</xdr:colOff>
      <xdr:row>25</xdr:row>
      <xdr:rowOff>23811</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750469" y="4155280"/>
          <a:ext cx="4238624" cy="631031"/>
        </a:xfrm>
        <a:prstGeom prst="rect">
          <a:avLst/>
        </a:prstGeom>
        <a:solidFill>
          <a:srgbClr val="7030A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新型コロナ感染・感染疑いの入院患者への対応を行った</a:t>
          </a:r>
          <a:r>
            <a:rPr kumimoji="1" lang="ja-JP" altLang="en-US" sz="1100" u="sng">
              <a:solidFill>
                <a:schemeClr val="bg1"/>
              </a:solidFill>
              <a:latin typeface="HGS創英角ｺﾞｼｯｸUB" panose="020B0900000000000000" pitchFamily="50" charset="-128"/>
              <a:ea typeface="HGS創英角ｺﾞｼｯｸUB" panose="020B0900000000000000" pitchFamily="50" charset="-128"/>
            </a:rPr>
            <a:t>区域外</a:t>
          </a:r>
          <a:endParaRPr kumimoji="1" lang="en-US" altLang="ja-JP" sz="1100" u="sng">
            <a:solidFill>
              <a:schemeClr val="bg1"/>
            </a:solidFill>
            <a:latin typeface="HGS創英角ｺﾞｼｯｸUB" panose="020B0900000000000000" pitchFamily="50" charset="-128"/>
            <a:ea typeface="HGS創英角ｺﾞｼｯｸUB" panose="020B0900000000000000" pitchFamily="50" charset="-128"/>
          </a:endParaRPr>
        </a:p>
        <a:p>
          <a:pPr algn="ct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（背景色を黄色または緑色で着色している区域）</a:t>
          </a:r>
        </a:p>
      </xdr:txBody>
    </xdr:sp>
    <xdr:clientData/>
  </xdr:twoCellAnchor>
  <xdr:twoCellAnchor>
    <xdr:from>
      <xdr:col>15</xdr:col>
      <xdr:colOff>0</xdr:colOff>
      <xdr:row>10</xdr:row>
      <xdr:rowOff>23812</xdr:rowOff>
    </xdr:from>
    <xdr:to>
      <xdr:col>15</xdr:col>
      <xdr:colOff>178594</xdr:colOff>
      <xdr:row>14</xdr:row>
      <xdr:rowOff>142875</xdr:rowOff>
    </xdr:to>
    <xdr:sp macro="" textlink="">
      <xdr:nvSpPr>
        <xdr:cNvPr id="141" name="額縁 140">
          <a:extLst>
            <a:ext uri="{FF2B5EF4-FFF2-40B4-BE49-F238E27FC236}">
              <a16:creationId xmlns:a16="http://schemas.microsoft.com/office/drawing/2014/main" id="{00000000-0008-0000-0000-00008D000000}"/>
            </a:ext>
          </a:extLst>
        </xdr:cNvPr>
        <xdr:cNvSpPr/>
      </xdr:nvSpPr>
      <xdr:spPr>
        <a:xfrm>
          <a:off x="2857500" y="1928812"/>
          <a:ext cx="178594" cy="881063"/>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13</xdr:row>
      <xdr:rowOff>178593</xdr:rowOff>
    </xdr:from>
    <xdr:to>
      <xdr:col>14</xdr:col>
      <xdr:colOff>178594</xdr:colOff>
      <xdr:row>15</xdr:row>
      <xdr:rowOff>6494</xdr:rowOff>
    </xdr:to>
    <xdr:sp macro="" textlink="">
      <xdr:nvSpPr>
        <xdr:cNvPr id="142" name="額縁 141">
          <a:extLst>
            <a:ext uri="{FF2B5EF4-FFF2-40B4-BE49-F238E27FC236}">
              <a16:creationId xmlns:a16="http://schemas.microsoft.com/office/drawing/2014/main" id="{00000000-0008-0000-0000-00008E000000}"/>
            </a:ext>
          </a:extLst>
        </xdr:cNvPr>
        <xdr:cNvSpPr/>
      </xdr:nvSpPr>
      <xdr:spPr>
        <a:xfrm flipH="1">
          <a:off x="2095500" y="2655093"/>
          <a:ext cx="750094" cy="20890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5</xdr:row>
      <xdr:rowOff>130968</xdr:rowOff>
    </xdr:from>
    <xdr:to>
      <xdr:col>49</xdr:col>
      <xdr:colOff>119062</xdr:colOff>
      <xdr:row>9</xdr:row>
      <xdr:rowOff>71437</xdr:rowOff>
    </xdr:to>
    <xdr:sp macro="" textlink="">
      <xdr:nvSpPr>
        <xdr:cNvPr id="143" name="左矢印 142">
          <a:extLst>
            <a:ext uri="{FF2B5EF4-FFF2-40B4-BE49-F238E27FC236}">
              <a16:creationId xmlns:a16="http://schemas.microsoft.com/office/drawing/2014/main" id="{00000000-0008-0000-0000-00008F000000}"/>
            </a:ext>
          </a:extLst>
        </xdr:cNvPr>
        <xdr:cNvSpPr/>
      </xdr:nvSpPr>
      <xdr:spPr>
        <a:xfrm>
          <a:off x="7191375" y="1083468"/>
          <a:ext cx="2262187" cy="702469"/>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創英角ｺﾞｼｯｸUB" panose="020B0909000000000000" pitchFamily="49" charset="-128"/>
              <a:ea typeface="HG創英角ｺﾞｼｯｸUB" panose="020B0909000000000000" pitchFamily="49" charset="-128"/>
            </a:rPr>
            <a:t>他病棟から看護師応援</a:t>
          </a:r>
        </a:p>
      </xdr:txBody>
    </xdr:sp>
    <xdr:clientData/>
  </xdr:twoCellAnchor>
  <xdr:twoCellAnchor>
    <xdr:from>
      <xdr:col>44</xdr:col>
      <xdr:colOff>23811</xdr:colOff>
      <xdr:row>21</xdr:row>
      <xdr:rowOff>11907</xdr:rowOff>
    </xdr:from>
    <xdr:to>
      <xdr:col>85</xdr:col>
      <xdr:colOff>35718</xdr:colOff>
      <xdr:row>25</xdr:row>
      <xdr:rowOff>178594</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8405811" y="4012407"/>
          <a:ext cx="7822407" cy="928687"/>
        </a:xfrm>
        <a:prstGeom prst="rect">
          <a:avLst/>
        </a:prstGeom>
        <a:solidFill>
          <a:schemeClr val="bg1">
            <a:lumMod val="7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　わかりやすさを重視する観点から一部簡略化しているため、実際の病棟の構造・施設配置とは異なることがあります。</a:t>
          </a:r>
          <a:endParaRPr kumimoji="1" lang="en-US" altLang="ja-JP" sz="1100"/>
        </a:p>
        <a:p>
          <a:r>
            <a:rPr kumimoji="1" lang="ja-JP" altLang="en-US" sz="1100"/>
            <a:t>　また、ここでは、病床の種別はすべて「上記以外の病床」（一般病床）としています。</a:t>
          </a:r>
        </a:p>
      </xdr:txBody>
    </xdr:sp>
    <xdr:clientData/>
  </xdr:twoCellAnchor>
  <xdr:twoCellAnchor>
    <xdr:from>
      <xdr:col>42</xdr:col>
      <xdr:colOff>116344</xdr:colOff>
      <xdr:row>29</xdr:row>
      <xdr:rowOff>138753</xdr:rowOff>
    </xdr:from>
    <xdr:to>
      <xdr:col>48</xdr:col>
      <xdr:colOff>14944</xdr:colOff>
      <xdr:row>32</xdr:row>
      <xdr:rowOff>45488</xdr:rowOff>
    </xdr:to>
    <xdr:sp macro="" textlink="">
      <xdr:nvSpPr>
        <xdr:cNvPr id="145" name="右矢印 144">
          <a:extLst>
            <a:ext uri="{FF2B5EF4-FFF2-40B4-BE49-F238E27FC236}">
              <a16:creationId xmlns:a16="http://schemas.microsoft.com/office/drawing/2014/main" id="{00000000-0008-0000-0000-000091000000}"/>
            </a:ext>
          </a:extLst>
        </xdr:cNvPr>
        <xdr:cNvSpPr/>
      </xdr:nvSpPr>
      <xdr:spPr>
        <a:xfrm rot="2775247">
          <a:off x="8399026" y="5381571"/>
          <a:ext cx="478235" cy="1041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67466</xdr:colOff>
      <xdr:row>31</xdr:row>
      <xdr:rowOff>182561</xdr:rowOff>
    </xdr:from>
    <xdr:to>
      <xdr:col>87</xdr:col>
      <xdr:colOff>83344</xdr:colOff>
      <xdr:row>60</xdr:row>
      <xdr:rowOff>154781</xdr:rowOff>
    </xdr:to>
    <xdr:sp macro="" textlink="">
      <xdr:nvSpPr>
        <xdr:cNvPr id="146" name="角丸四角形 145">
          <a:extLst>
            <a:ext uri="{FF2B5EF4-FFF2-40B4-BE49-F238E27FC236}">
              <a16:creationId xmlns:a16="http://schemas.microsoft.com/office/drawing/2014/main" id="{00000000-0008-0000-0000-000092000000}"/>
            </a:ext>
          </a:extLst>
        </xdr:cNvPr>
        <xdr:cNvSpPr/>
      </xdr:nvSpPr>
      <xdr:spPr>
        <a:xfrm>
          <a:off x="8449466" y="6088061"/>
          <a:ext cx="8207378" cy="5496720"/>
        </a:xfrm>
        <a:prstGeom prst="roundRect">
          <a:avLst/>
        </a:prstGeom>
        <a:solidFill>
          <a:schemeClr val="tx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この図の例であれば、</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　「新型コロナ感染・感染疑いの入院患者等への対応を行った区域内の総病床数」は「１６床」、</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　「入院患者のいた病床数」は「９床」、</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　「入院患者はいなかったが、ゾーニング等の理由により休止にせざるを得なかった病床数」は「７床」、</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　「新型コロナ感染・感染疑いの入院患者等への対応を行った区域外で生じた休止病床数」は「５床」、</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　「他病棟休床数」シートの「看護体制（他病棟）」は「６床」</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とそれぞれ記載することになります。</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chemeClr val="bg1"/>
              </a:solidFill>
              <a:latin typeface="HG創英角ｺﾞｼｯｸUB" panose="020B0909000000000000" pitchFamily="49" charset="-128"/>
              <a:ea typeface="HG創英角ｺﾞｼｯｸUB" panose="020B0909000000000000" pitchFamily="49" charset="-128"/>
            </a:rPr>
            <a:t>　ただし、休止病床数については、別途算定される上限数を超える場合は、この限りではありません。（申請上、実際に生じた休止病床数から上限の範囲まで減じることになります。）</a:t>
          </a:r>
          <a:endParaRPr kumimoji="1" lang="en-US" altLang="ja-JP" sz="1400">
            <a:solidFill>
              <a:schemeClr val="bg1"/>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19</xdr:col>
      <xdr:colOff>71437</xdr:colOff>
      <xdr:row>51</xdr:row>
      <xdr:rowOff>71437</xdr:rowOff>
    </xdr:from>
    <xdr:to>
      <xdr:col>22</xdr:col>
      <xdr:colOff>40092</xdr:colOff>
      <xdr:row>52</xdr:row>
      <xdr:rowOff>171882</xdr:rowOff>
    </xdr:to>
    <xdr:sp macro="" textlink="">
      <xdr:nvSpPr>
        <xdr:cNvPr id="147" name="1 つの角を切り取った四角形 146">
          <a:extLst>
            <a:ext uri="{FF2B5EF4-FFF2-40B4-BE49-F238E27FC236}">
              <a16:creationId xmlns:a16="http://schemas.microsoft.com/office/drawing/2014/main" id="{00000000-0008-0000-0000-000093000000}"/>
            </a:ext>
          </a:extLst>
        </xdr:cNvPr>
        <xdr:cNvSpPr/>
      </xdr:nvSpPr>
      <xdr:spPr>
        <a:xfrm>
          <a:off x="3690937" y="9786937"/>
          <a:ext cx="540155" cy="290945"/>
        </a:xfrm>
        <a:prstGeom prst="snip1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休止</a:t>
          </a:r>
          <a:r>
            <a:rPr kumimoji="1" lang="en-US" altLang="ja-JP" sz="900">
              <a:solidFill>
                <a:sysClr val="windowText" lastClr="000000"/>
              </a:solidFill>
            </a:rPr>
            <a:t>7</a:t>
          </a:r>
          <a:endParaRPr kumimoji="1" lang="ja-JP" altLang="en-US" sz="1100">
            <a:solidFill>
              <a:sysClr val="windowText" lastClr="000000"/>
            </a:solidFill>
          </a:endParaRPr>
        </a:p>
      </xdr:txBody>
    </xdr:sp>
    <xdr:clientData/>
  </xdr:twoCellAnchor>
  <xdr:twoCellAnchor>
    <xdr:from>
      <xdr:col>1</xdr:col>
      <xdr:colOff>119063</xdr:colOff>
      <xdr:row>3</xdr:row>
      <xdr:rowOff>95250</xdr:rowOff>
    </xdr:from>
    <xdr:to>
      <xdr:col>29</xdr:col>
      <xdr:colOff>119063</xdr:colOff>
      <xdr:row>5</xdr:row>
      <xdr:rowOff>71437</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09563" y="666750"/>
          <a:ext cx="5334000" cy="357187"/>
        </a:xfrm>
        <a:prstGeom prst="rect">
          <a:avLst/>
        </a:prstGeom>
        <a:solidFill>
          <a:srgbClr val="7030A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スタッフの前室・防護服着脱・物資置き場などのために休止している病床（</a:t>
          </a:r>
          <a:r>
            <a:rPr kumimoji="1" lang="en-US" altLang="ja-JP" sz="1100">
              <a:solidFill>
                <a:schemeClr val="bg1"/>
              </a:solidFill>
              <a:latin typeface="HGS創英角ｺﾞｼｯｸUB" panose="020B0900000000000000" pitchFamily="50" charset="-128"/>
              <a:ea typeface="HGS創英角ｺﾞｼｯｸUB" panose="020B0900000000000000" pitchFamily="50" charset="-128"/>
            </a:rPr>
            <a:t>5</a:t>
          </a: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床）</a:t>
          </a:r>
        </a:p>
      </xdr:txBody>
    </xdr:sp>
    <xdr:clientData/>
  </xdr:twoCellAnchor>
  <xdr:twoCellAnchor>
    <xdr:from>
      <xdr:col>33</xdr:col>
      <xdr:colOff>154780</xdr:colOff>
      <xdr:row>54</xdr:row>
      <xdr:rowOff>83344</xdr:rowOff>
    </xdr:from>
    <xdr:to>
      <xdr:col>42</xdr:col>
      <xdr:colOff>178593</xdr:colOff>
      <xdr:row>56</xdr:row>
      <xdr:rowOff>35719</xdr:rowOff>
    </xdr:to>
    <xdr:sp macro="" textlink="">
      <xdr:nvSpPr>
        <xdr:cNvPr id="149" name="角丸四角形 148">
          <a:extLst>
            <a:ext uri="{FF2B5EF4-FFF2-40B4-BE49-F238E27FC236}">
              <a16:creationId xmlns:a16="http://schemas.microsoft.com/office/drawing/2014/main" id="{00000000-0008-0000-0000-000095000000}"/>
            </a:ext>
          </a:extLst>
        </xdr:cNvPr>
        <xdr:cNvSpPr/>
      </xdr:nvSpPr>
      <xdr:spPr>
        <a:xfrm>
          <a:off x="6441280" y="10370344"/>
          <a:ext cx="1738313" cy="333375"/>
        </a:xfrm>
        <a:prstGeom prst="roundRect">
          <a:avLst/>
        </a:prstGeom>
        <a:noFill/>
        <a:ln>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（対象外）</a:t>
          </a:r>
        </a:p>
      </xdr:txBody>
    </xdr:sp>
    <xdr:clientData/>
  </xdr:twoCellAnchor>
  <xdr:twoCellAnchor>
    <xdr:from>
      <xdr:col>32</xdr:col>
      <xdr:colOff>119062</xdr:colOff>
      <xdr:row>54</xdr:row>
      <xdr:rowOff>95250</xdr:rowOff>
    </xdr:from>
    <xdr:to>
      <xdr:col>34</xdr:col>
      <xdr:colOff>23812</xdr:colOff>
      <xdr:row>55</xdr:row>
      <xdr:rowOff>47625</xdr:rowOff>
    </xdr:to>
    <xdr:cxnSp macro="">
      <xdr:nvCxnSpPr>
        <xdr:cNvPr id="151" name="直線矢印コネクタ 150">
          <a:extLst>
            <a:ext uri="{FF2B5EF4-FFF2-40B4-BE49-F238E27FC236}">
              <a16:creationId xmlns:a16="http://schemas.microsoft.com/office/drawing/2014/main" id="{00000000-0008-0000-0000-000097000000}"/>
            </a:ext>
          </a:extLst>
        </xdr:cNvPr>
        <xdr:cNvCxnSpPr/>
      </xdr:nvCxnSpPr>
      <xdr:spPr>
        <a:xfrm>
          <a:off x="6215062" y="10382250"/>
          <a:ext cx="285750" cy="142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11906</xdr:colOff>
      <xdr:row>35</xdr:row>
      <xdr:rowOff>83344</xdr:rowOff>
    </xdr:from>
    <xdr:to>
      <xdr:col>9</xdr:col>
      <xdr:colOff>23812</xdr:colOff>
      <xdr:row>36</xdr:row>
      <xdr:rowOff>183789</xdr:rowOff>
    </xdr:to>
    <xdr:sp macro="" textlink="">
      <xdr:nvSpPr>
        <xdr:cNvPr id="152" name="1 つの角を切り取った四角形 151">
          <a:extLst>
            <a:ext uri="{FF2B5EF4-FFF2-40B4-BE49-F238E27FC236}">
              <a16:creationId xmlns:a16="http://schemas.microsoft.com/office/drawing/2014/main" id="{00000000-0008-0000-0000-000098000000}"/>
            </a:ext>
          </a:extLst>
        </xdr:cNvPr>
        <xdr:cNvSpPr/>
      </xdr:nvSpPr>
      <xdr:spPr>
        <a:xfrm>
          <a:off x="1154906" y="6750844"/>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5</a:t>
          </a:r>
          <a:endParaRPr kumimoji="1" lang="ja-JP" altLang="en-US" sz="1200" b="1">
            <a:solidFill>
              <a:schemeClr val="tx1"/>
            </a:solidFill>
          </a:endParaRPr>
        </a:p>
      </xdr:txBody>
    </xdr:sp>
    <xdr:clientData/>
  </xdr:twoCellAnchor>
  <xdr:twoCellAnchor>
    <xdr:from>
      <xdr:col>7</xdr:col>
      <xdr:colOff>59531</xdr:colOff>
      <xdr:row>49</xdr:row>
      <xdr:rowOff>107157</xdr:rowOff>
    </xdr:from>
    <xdr:to>
      <xdr:col>10</xdr:col>
      <xdr:colOff>71437</xdr:colOff>
      <xdr:row>51</xdr:row>
      <xdr:rowOff>17102</xdr:rowOff>
    </xdr:to>
    <xdr:sp macro="" textlink="">
      <xdr:nvSpPr>
        <xdr:cNvPr id="153" name="1 つの角を切り取った四角形 152">
          <a:extLst>
            <a:ext uri="{FF2B5EF4-FFF2-40B4-BE49-F238E27FC236}">
              <a16:creationId xmlns:a16="http://schemas.microsoft.com/office/drawing/2014/main" id="{00000000-0008-0000-0000-000099000000}"/>
            </a:ext>
          </a:extLst>
        </xdr:cNvPr>
        <xdr:cNvSpPr/>
      </xdr:nvSpPr>
      <xdr:spPr>
        <a:xfrm>
          <a:off x="1393031" y="9441657"/>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7</a:t>
          </a:r>
          <a:endParaRPr kumimoji="1" lang="ja-JP" altLang="en-US" sz="1200" b="1">
            <a:solidFill>
              <a:schemeClr val="tx1"/>
            </a:solidFill>
          </a:endParaRPr>
        </a:p>
      </xdr:txBody>
    </xdr:sp>
    <xdr:clientData/>
  </xdr:twoCellAnchor>
  <xdr:twoCellAnchor>
    <xdr:from>
      <xdr:col>13</xdr:col>
      <xdr:colOff>47625</xdr:colOff>
      <xdr:row>48</xdr:row>
      <xdr:rowOff>130969</xdr:rowOff>
    </xdr:from>
    <xdr:to>
      <xdr:col>16</xdr:col>
      <xdr:colOff>59531</xdr:colOff>
      <xdr:row>50</xdr:row>
      <xdr:rowOff>40914</xdr:rowOff>
    </xdr:to>
    <xdr:sp macro="" textlink="">
      <xdr:nvSpPr>
        <xdr:cNvPr id="154" name="1 つの角を切り取った四角形 153">
          <a:extLst>
            <a:ext uri="{FF2B5EF4-FFF2-40B4-BE49-F238E27FC236}">
              <a16:creationId xmlns:a16="http://schemas.microsoft.com/office/drawing/2014/main" id="{00000000-0008-0000-0000-00009A000000}"/>
            </a:ext>
          </a:extLst>
        </xdr:cNvPr>
        <xdr:cNvSpPr/>
      </xdr:nvSpPr>
      <xdr:spPr>
        <a:xfrm>
          <a:off x="2524125" y="9274969"/>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8</a:t>
          </a:r>
          <a:endParaRPr kumimoji="1" lang="ja-JP" altLang="en-US" sz="1200" b="1">
            <a:solidFill>
              <a:schemeClr val="tx1"/>
            </a:solidFill>
          </a:endParaRPr>
        </a:p>
      </xdr:txBody>
    </xdr:sp>
    <xdr:clientData/>
  </xdr:twoCellAnchor>
  <xdr:twoCellAnchor>
    <xdr:from>
      <xdr:col>19</xdr:col>
      <xdr:colOff>23812</xdr:colOff>
      <xdr:row>48</xdr:row>
      <xdr:rowOff>107157</xdr:rowOff>
    </xdr:from>
    <xdr:to>
      <xdr:col>22</xdr:col>
      <xdr:colOff>35718</xdr:colOff>
      <xdr:row>50</xdr:row>
      <xdr:rowOff>17102</xdr:rowOff>
    </xdr:to>
    <xdr:sp macro="" textlink="">
      <xdr:nvSpPr>
        <xdr:cNvPr id="155" name="1 つの角を切り取った四角形 154">
          <a:extLst>
            <a:ext uri="{FF2B5EF4-FFF2-40B4-BE49-F238E27FC236}">
              <a16:creationId xmlns:a16="http://schemas.microsoft.com/office/drawing/2014/main" id="{00000000-0008-0000-0000-00009B000000}"/>
            </a:ext>
          </a:extLst>
        </xdr:cNvPr>
        <xdr:cNvSpPr/>
      </xdr:nvSpPr>
      <xdr:spPr>
        <a:xfrm>
          <a:off x="3643312" y="9251157"/>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9</a:t>
          </a:r>
          <a:endParaRPr kumimoji="1" lang="ja-JP" altLang="en-US" sz="1200" b="1">
            <a:solidFill>
              <a:schemeClr val="tx1"/>
            </a:solidFill>
          </a:endParaRPr>
        </a:p>
      </xdr:txBody>
    </xdr:sp>
    <xdr:clientData/>
  </xdr:twoCellAnchor>
  <xdr:twoCellAnchor>
    <xdr:from>
      <xdr:col>3</xdr:col>
      <xdr:colOff>130969</xdr:colOff>
      <xdr:row>55</xdr:row>
      <xdr:rowOff>142875</xdr:rowOff>
    </xdr:from>
    <xdr:to>
      <xdr:col>6</xdr:col>
      <xdr:colOff>142875</xdr:colOff>
      <xdr:row>57</xdr:row>
      <xdr:rowOff>52820</xdr:rowOff>
    </xdr:to>
    <xdr:sp macro="" textlink="">
      <xdr:nvSpPr>
        <xdr:cNvPr id="156" name="1 つの角を切り取った四角形 155">
          <a:extLst>
            <a:ext uri="{FF2B5EF4-FFF2-40B4-BE49-F238E27FC236}">
              <a16:creationId xmlns:a16="http://schemas.microsoft.com/office/drawing/2014/main" id="{00000000-0008-0000-0000-00009C000000}"/>
            </a:ext>
          </a:extLst>
        </xdr:cNvPr>
        <xdr:cNvSpPr/>
      </xdr:nvSpPr>
      <xdr:spPr>
        <a:xfrm>
          <a:off x="702469" y="10620375"/>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endParaRPr kumimoji="1" lang="ja-JP" altLang="en-US" sz="1200" b="1">
            <a:solidFill>
              <a:schemeClr val="tx1"/>
            </a:solidFill>
          </a:endParaRPr>
        </a:p>
      </xdr:txBody>
    </xdr:sp>
    <xdr:clientData/>
  </xdr:twoCellAnchor>
  <xdr:twoCellAnchor>
    <xdr:from>
      <xdr:col>3</xdr:col>
      <xdr:colOff>71438</xdr:colOff>
      <xdr:row>47</xdr:row>
      <xdr:rowOff>11906</xdr:rowOff>
    </xdr:from>
    <xdr:to>
      <xdr:col>7</xdr:col>
      <xdr:colOff>59532</xdr:colOff>
      <xdr:row>48</xdr:row>
      <xdr:rowOff>30307</xdr:rowOff>
    </xdr:to>
    <xdr:sp macro="" textlink="">
      <xdr:nvSpPr>
        <xdr:cNvPr id="157" name="額縁 156">
          <a:extLst>
            <a:ext uri="{FF2B5EF4-FFF2-40B4-BE49-F238E27FC236}">
              <a16:creationId xmlns:a16="http://schemas.microsoft.com/office/drawing/2014/main" id="{00000000-0008-0000-0000-00009D000000}"/>
            </a:ext>
          </a:extLst>
        </xdr:cNvPr>
        <xdr:cNvSpPr/>
      </xdr:nvSpPr>
      <xdr:spPr>
        <a:xfrm flipH="1">
          <a:off x="642938" y="8965406"/>
          <a:ext cx="750094" cy="20890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166688</xdr:colOff>
      <xdr:row>38</xdr:row>
      <xdr:rowOff>178594</xdr:rowOff>
    </xdr:from>
    <xdr:to>
      <xdr:col>8</xdr:col>
      <xdr:colOff>178594</xdr:colOff>
      <xdr:row>40</xdr:row>
      <xdr:rowOff>88539</xdr:rowOff>
    </xdr:to>
    <xdr:sp macro="" textlink="">
      <xdr:nvSpPr>
        <xdr:cNvPr id="158" name="1 つの角を切り取った四角形 157">
          <a:extLst>
            <a:ext uri="{FF2B5EF4-FFF2-40B4-BE49-F238E27FC236}">
              <a16:creationId xmlns:a16="http://schemas.microsoft.com/office/drawing/2014/main" id="{00000000-0008-0000-0000-00009E000000}"/>
            </a:ext>
          </a:extLst>
        </xdr:cNvPr>
        <xdr:cNvSpPr/>
      </xdr:nvSpPr>
      <xdr:spPr>
        <a:xfrm>
          <a:off x="1119188" y="7417594"/>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6</a:t>
          </a:r>
          <a:endParaRPr kumimoji="1" lang="ja-JP" altLang="en-US" sz="1200" b="1">
            <a:solidFill>
              <a:schemeClr val="tx1"/>
            </a:solidFill>
          </a:endParaRPr>
        </a:p>
      </xdr:txBody>
    </xdr:sp>
    <xdr:clientData/>
  </xdr:twoCellAnchor>
  <xdr:twoCellAnchor>
    <xdr:from>
      <xdr:col>5</xdr:col>
      <xdr:colOff>178594</xdr:colOff>
      <xdr:row>26</xdr:row>
      <xdr:rowOff>154782</xdr:rowOff>
    </xdr:from>
    <xdr:to>
      <xdr:col>9</xdr:col>
      <xdr:colOff>0</xdr:colOff>
      <xdr:row>28</xdr:row>
      <xdr:rowOff>64727</xdr:rowOff>
    </xdr:to>
    <xdr:sp macro="" textlink="">
      <xdr:nvSpPr>
        <xdr:cNvPr id="160" name="1 つの角を切り取った四角形 159">
          <a:extLst>
            <a:ext uri="{FF2B5EF4-FFF2-40B4-BE49-F238E27FC236}">
              <a16:creationId xmlns:a16="http://schemas.microsoft.com/office/drawing/2014/main" id="{00000000-0008-0000-0000-0000A0000000}"/>
            </a:ext>
          </a:extLst>
        </xdr:cNvPr>
        <xdr:cNvSpPr/>
      </xdr:nvSpPr>
      <xdr:spPr>
        <a:xfrm>
          <a:off x="1131094" y="5107782"/>
          <a:ext cx="583406" cy="290945"/>
        </a:xfrm>
        <a:prstGeom prst="snip1Rect">
          <a:avLst/>
        </a:prstGeom>
        <a:pattFill prst="pct20">
          <a:fgClr>
            <a:schemeClr val="accent6">
              <a:lumMod val="50000"/>
            </a:schemeClr>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rPr>
            <a:t>受入</a:t>
          </a:r>
          <a:r>
            <a:rPr kumimoji="1" lang="en-US" altLang="ja-JP" sz="1000" b="1">
              <a:solidFill>
                <a:schemeClr val="tx1"/>
              </a:solidFill>
            </a:rPr>
            <a:t>4</a:t>
          </a:r>
          <a:endParaRPr kumimoji="1" lang="ja-JP" altLang="en-US" sz="1200" b="1">
            <a:solidFill>
              <a:schemeClr val="tx1"/>
            </a:solidFill>
          </a:endParaRPr>
        </a:p>
      </xdr:txBody>
    </xdr:sp>
    <xdr:clientData/>
  </xdr:twoCellAnchor>
  <xdr:twoCellAnchor>
    <xdr:from>
      <xdr:col>40</xdr:col>
      <xdr:colOff>35719</xdr:colOff>
      <xdr:row>2</xdr:row>
      <xdr:rowOff>71437</xdr:rowOff>
    </xdr:from>
    <xdr:to>
      <xdr:col>45</xdr:col>
      <xdr:colOff>119062</xdr:colOff>
      <xdr:row>2</xdr:row>
      <xdr:rowOff>71438</xdr:rowOff>
    </xdr:to>
    <xdr:cxnSp macro="">
      <xdr:nvCxnSpPr>
        <xdr:cNvPr id="162" name="直線矢印コネクタ 161">
          <a:extLst>
            <a:ext uri="{FF2B5EF4-FFF2-40B4-BE49-F238E27FC236}">
              <a16:creationId xmlns:a16="http://schemas.microsoft.com/office/drawing/2014/main" id="{00000000-0008-0000-0000-0000A2000000}"/>
            </a:ext>
          </a:extLst>
        </xdr:cNvPr>
        <xdr:cNvCxnSpPr/>
      </xdr:nvCxnSpPr>
      <xdr:spPr>
        <a:xfrm flipV="1">
          <a:off x="7655719" y="452437"/>
          <a:ext cx="1035843"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27217</xdr:colOff>
      <xdr:row>5</xdr:row>
      <xdr:rowOff>199571</xdr:rowOff>
    </xdr:from>
    <xdr:to>
      <xdr:col>1</xdr:col>
      <xdr:colOff>911679</xdr:colOff>
      <xdr:row>9</xdr:row>
      <xdr:rowOff>85725</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227242" y="2009321"/>
          <a:ext cx="884462" cy="876754"/>
        </a:xfrm>
        <a:prstGeom prst="borderCallout1">
          <a:avLst>
            <a:gd name="adj1" fmla="val 100613"/>
            <a:gd name="adj2" fmla="val 42334"/>
            <a:gd name="adj3" fmla="val 157476"/>
            <a:gd name="adj4" fmla="val 2568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診療報酬に基づく区分に従いご記入ください。</a:t>
          </a:r>
        </a:p>
      </xdr:txBody>
    </xdr:sp>
    <xdr:clientData/>
  </xdr:twoCellAnchor>
  <xdr:twoCellAnchor>
    <xdr:from>
      <xdr:col>5</xdr:col>
      <xdr:colOff>754440</xdr:colOff>
      <xdr:row>13</xdr:row>
      <xdr:rowOff>51405</xdr:rowOff>
    </xdr:from>
    <xdr:to>
      <xdr:col>5</xdr:col>
      <xdr:colOff>899583</xdr:colOff>
      <xdr:row>16</xdr:row>
      <xdr:rowOff>143821</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2332869" y="3834191"/>
          <a:ext cx="145143" cy="827201"/>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916214</xdr:colOff>
      <xdr:row>18</xdr:row>
      <xdr:rowOff>139096</xdr:rowOff>
    </xdr:from>
    <xdr:to>
      <xdr:col>5</xdr:col>
      <xdr:colOff>1047750</xdr:colOff>
      <xdr:row>21</xdr:row>
      <xdr:rowOff>163286</xdr:rowOff>
    </xdr:to>
    <xdr:sp macro="" textlink="">
      <xdr:nvSpPr>
        <xdr:cNvPr id="4" name="右大かっこ 3">
          <a:extLst>
            <a:ext uri="{FF2B5EF4-FFF2-40B4-BE49-F238E27FC236}">
              <a16:creationId xmlns:a16="http://schemas.microsoft.com/office/drawing/2014/main" id="{00000000-0008-0000-0100-000004000000}"/>
            </a:ext>
          </a:extLst>
        </xdr:cNvPr>
        <xdr:cNvSpPr/>
      </xdr:nvSpPr>
      <xdr:spPr>
        <a:xfrm>
          <a:off x="2494643" y="5146525"/>
          <a:ext cx="131536" cy="758975"/>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1363738</xdr:colOff>
      <xdr:row>18</xdr:row>
      <xdr:rowOff>214388</xdr:rowOff>
    </xdr:from>
    <xdr:to>
      <xdr:col>19</xdr:col>
      <xdr:colOff>326430</xdr:colOff>
      <xdr:row>20</xdr:row>
      <xdr:rowOff>211666</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2940655" y="5199138"/>
          <a:ext cx="7609275" cy="484111"/>
        </a:xfrm>
        <a:prstGeom prst="borderCallout1">
          <a:avLst>
            <a:gd name="adj1" fmla="val 49256"/>
            <a:gd name="adj2" fmla="val -68"/>
            <a:gd name="adj3" fmla="val 49827"/>
            <a:gd name="adj4" fmla="val -351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ＭＳ ゴシック" panose="020B0609070205080204" pitchFamily="49" charset="-128"/>
              <a:ea typeface="ＭＳ ゴシック" panose="020B0609070205080204" pitchFamily="49" charset="-128"/>
              <a:cs typeface="+mn-cs"/>
            </a:rPr>
            <a:t>新型コロナ入院患者等の受入以外で生じた同病棟内での休止病床数をご記入ください。</a:t>
          </a:r>
          <a:endParaRPr kumimoji="1" lang="en-US" altLang="ja-JP" sz="1100" u="sng">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tx1"/>
              </a:solidFill>
              <a:effectLst/>
              <a:latin typeface="ＭＳ ゴシック" panose="020B0609070205080204" pitchFamily="49" charset="-128"/>
              <a:ea typeface="ＭＳ ゴシック" panose="020B0609070205080204" pitchFamily="49" charset="-128"/>
              <a:cs typeface="+mn-cs"/>
            </a:rPr>
            <a:t>他病棟で生じた休止病床については、</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「他病棟休床数シート」</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に記載してください</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1171726</xdr:colOff>
      <xdr:row>13</xdr:row>
      <xdr:rowOff>142118</xdr:rowOff>
    </xdr:from>
    <xdr:to>
      <xdr:col>24</xdr:col>
      <xdr:colOff>174494</xdr:colOff>
      <xdr:row>15</xdr:row>
      <xdr:rowOff>179916</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a:xfrm>
          <a:off x="2957664" y="4142618"/>
          <a:ext cx="10694705" cy="537861"/>
        </a:xfrm>
        <a:prstGeom prst="borderCallout1">
          <a:avLst>
            <a:gd name="adj1" fmla="val 51103"/>
            <a:gd name="adj2" fmla="val 86"/>
            <a:gd name="adj3" fmla="val 49992"/>
            <a:gd name="adj4" fmla="val -242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新型コロナ入院患者等への対応を行った全病床のうち、入院者はいなかったがゾーニング等のため休止にせざるを得なかった病床について記載してください。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312964</xdr:colOff>
      <xdr:row>1</xdr:row>
      <xdr:rowOff>204107</xdr:rowOff>
    </xdr:from>
    <xdr:to>
      <xdr:col>21</xdr:col>
      <xdr:colOff>54428</xdr:colOff>
      <xdr:row>3</xdr:row>
      <xdr:rowOff>275882</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6477000" y="530678"/>
          <a:ext cx="4503964" cy="752133"/>
        </a:xfrm>
        <a:prstGeom prst="borderCallout1">
          <a:avLst>
            <a:gd name="adj1" fmla="val 101103"/>
            <a:gd name="adj2" fmla="val 22268"/>
            <a:gd name="adj3" fmla="val 161202"/>
            <a:gd name="adj4" fmla="val 2943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以下に該当することになった日付から記載を始めてしてください。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u="sng">
              <a:solidFill>
                <a:srgbClr val="FF0000"/>
              </a:solidFill>
              <a:latin typeface="ＭＳ ゴシック" panose="020B0609070205080204" pitchFamily="49" charset="-128"/>
              <a:ea typeface="ＭＳ ゴシック" panose="020B0609070205080204" pitchFamily="49" charset="-128"/>
            </a:rPr>
            <a:t>看護体制を分けゾーニングを行った上で病棟内の一部または全部で対応を行った日</a:t>
          </a:r>
        </a:p>
      </xdr:txBody>
    </xdr:sp>
    <xdr:clientData/>
  </xdr:twoCellAnchor>
  <xdr:twoCellAnchor>
    <xdr:from>
      <xdr:col>21</xdr:col>
      <xdr:colOff>244930</xdr:colOff>
      <xdr:row>1</xdr:row>
      <xdr:rowOff>276679</xdr:rowOff>
    </xdr:from>
    <xdr:to>
      <xdr:col>25</xdr:col>
      <xdr:colOff>15120</xdr:colOff>
      <xdr:row>3</xdr:row>
      <xdr:rowOff>281779</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a:xfrm>
          <a:off x="9082013" y="604762"/>
          <a:ext cx="1124857" cy="682434"/>
        </a:xfrm>
        <a:prstGeom prst="borderCallout1">
          <a:avLst>
            <a:gd name="adj1" fmla="val -1839"/>
            <a:gd name="adj2" fmla="val -640"/>
            <a:gd name="adj3" fmla="val -55696"/>
            <a:gd name="adj4" fmla="val 11844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医療機関名をご記入ください。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190501</xdr:colOff>
      <xdr:row>3</xdr:row>
      <xdr:rowOff>232833</xdr:rowOff>
    </xdr:from>
    <xdr:to>
      <xdr:col>38</xdr:col>
      <xdr:colOff>550335</xdr:colOff>
      <xdr:row>4</xdr:row>
      <xdr:rowOff>423333</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13430251" y="1238250"/>
          <a:ext cx="1883834" cy="476250"/>
        </a:xfrm>
        <a:prstGeom prst="borderCallout1">
          <a:avLst>
            <a:gd name="adj1" fmla="val -1296"/>
            <a:gd name="adj2" fmla="val 19213"/>
            <a:gd name="adj3" fmla="val -77752"/>
            <a:gd name="adj4" fmla="val 5044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特定機能病院等に該当するかどうか選択してください。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64557</xdr:colOff>
      <xdr:row>3</xdr:row>
      <xdr:rowOff>284239</xdr:rowOff>
    </xdr:from>
    <xdr:to>
      <xdr:col>29</xdr:col>
      <xdr:colOff>158749</xdr:colOff>
      <xdr:row>4</xdr:row>
      <xdr:rowOff>455083</xdr:rowOff>
    </xdr:to>
    <xdr:sp macro="" textlink="">
      <xdr:nvSpPr>
        <xdr:cNvPr id="10" name="線吹き出し 1 (枠付き) 9">
          <a:extLst>
            <a:ext uri="{FF2B5EF4-FFF2-40B4-BE49-F238E27FC236}">
              <a16:creationId xmlns:a16="http://schemas.microsoft.com/office/drawing/2014/main" id="{00000000-0008-0000-0100-00000A000000}"/>
            </a:ext>
          </a:extLst>
        </xdr:cNvPr>
        <xdr:cNvSpPr/>
      </xdr:nvSpPr>
      <xdr:spPr>
        <a:xfrm>
          <a:off x="9578974" y="1289656"/>
          <a:ext cx="2126192" cy="456594"/>
        </a:xfrm>
        <a:prstGeom prst="borderCallout1">
          <a:avLst>
            <a:gd name="adj1" fmla="val -1296"/>
            <a:gd name="adj2" fmla="val 91965"/>
            <a:gd name="adj3" fmla="val -166769"/>
            <a:gd name="adj4" fmla="val 188670"/>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該当する病棟名・月を記入ください。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157239</xdr:colOff>
      <xdr:row>8</xdr:row>
      <xdr:rowOff>74083</xdr:rowOff>
    </xdr:from>
    <xdr:to>
      <xdr:col>35</xdr:col>
      <xdr:colOff>288321</xdr:colOff>
      <xdr:row>10</xdr:row>
      <xdr:rowOff>158750</xdr:rowOff>
    </xdr:to>
    <xdr:sp macro="" textlink="">
      <xdr:nvSpPr>
        <xdr:cNvPr id="11" name="線吹き出し 1 (枠付き) 10">
          <a:extLst>
            <a:ext uri="{FF2B5EF4-FFF2-40B4-BE49-F238E27FC236}">
              <a16:creationId xmlns:a16="http://schemas.microsoft.com/office/drawing/2014/main" id="{00000000-0008-0000-0100-00000B000000}"/>
            </a:ext>
          </a:extLst>
        </xdr:cNvPr>
        <xdr:cNvSpPr/>
      </xdr:nvSpPr>
      <xdr:spPr>
        <a:xfrm>
          <a:off x="13090072" y="2624666"/>
          <a:ext cx="2840416" cy="571501"/>
        </a:xfrm>
        <a:prstGeom prst="borderCallout1">
          <a:avLst>
            <a:gd name="adj1" fmla="val 1103"/>
            <a:gd name="adj2" fmla="val 42268"/>
            <a:gd name="adj3" fmla="val -116021"/>
            <a:gd name="adj4" fmla="val 8042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最終入院患者が退院基準を満たした日を記載してください。</a:t>
          </a:r>
          <a:endParaRPr kumimoji="1" lang="ja-JP" altLang="en-US" sz="11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21166</xdr:colOff>
      <xdr:row>6</xdr:row>
      <xdr:rowOff>127000</xdr:rowOff>
    </xdr:from>
    <xdr:to>
      <xdr:col>38</xdr:col>
      <xdr:colOff>84667</xdr:colOff>
      <xdr:row>21</xdr:row>
      <xdr:rowOff>235857</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14784916" y="2233083"/>
          <a:ext cx="63501" cy="4839607"/>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243416</xdr:colOff>
      <xdr:row>12</xdr:row>
      <xdr:rowOff>1058</xdr:rowOff>
    </xdr:from>
    <xdr:to>
      <xdr:col>38</xdr:col>
      <xdr:colOff>610355</xdr:colOff>
      <xdr:row>18</xdr:row>
      <xdr:rowOff>63500</xdr:rowOff>
    </xdr:to>
    <xdr:sp macro="" textlink="">
      <xdr:nvSpPr>
        <xdr:cNvPr id="13" name="線吹き出し 1 (枠付き) 12">
          <a:extLst>
            <a:ext uri="{FF2B5EF4-FFF2-40B4-BE49-F238E27FC236}">
              <a16:creationId xmlns:a16="http://schemas.microsoft.com/office/drawing/2014/main" id="{00000000-0008-0000-0100-00000D000000}"/>
            </a:ext>
          </a:extLst>
        </xdr:cNvPr>
        <xdr:cNvSpPr/>
      </xdr:nvSpPr>
      <xdr:spPr>
        <a:xfrm>
          <a:off x="17070916" y="3525308"/>
          <a:ext cx="366939" cy="1522942"/>
        </a:xfrm>
        <a:prstGeom prst="borderCallout1">
          <a:avLst>
            <a:gd name="adj1" fmla="val 50604"/>
            <a:gd name="adj2" fmla="val -10139"/>
            <a:gd name="adj3" fmla="val -2308"/>
            <a:gd name="adj4" fmla="val -4011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自動計算されます。</a:t>
          </a:r>
        </a:p>
      </xdr:txBody>
    </xdr:sp>
    <xdr:clientData/>
  </xdr:twoCellAnchor>
  <xdr:twoCellAnchor>
    <xdr:from>
      <xdr:col>22</xdr:col>
      <xdr:colOff>246440</xdr:colOff>
      <xdr:row>23</xdr:row>
      <xdr:rowOff>155723</xdr:rowOff>
    </xdr:from>
    <xdr:to>
      <xdr:col>38</xdr:col>
      <xdr:colOff>625813</xdr:colOff>
      <xdr:row>26</xdr:row>
      <xdr:rowOff>571500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2332607" y="6209390"/>
          <a:ext cx="6761123" cy="2765277"/>
        </a:xfrm>
        <a:prstGeom prst="roundRect">
          <a:avLst>
            <a:gd name="adj" fmla="val 61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～全体にわたる留意点～</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600" b="1" u="sng" baseline="0">
              <a:solidFill>
                <a:srgbClr val="FF0000"/>
              </a:solidFill>
              <a:latin typeface="ＭＳ ゴシック" panose="020B0609070205080204" pitchFamily="49" charset="-128"/>
              <a:ea typeface="ＭＳ ゴシック" panose="020B0609070205080204" pitchFamily="49" charset="-128"/>
            </a:rPr>
            <a:t>【</a:t>
          </a:r>
          <a:r>
            <a:rPr kumimoji="1" lang="ja-JP" altLang="en-US" sz="1600" b="1" u="sng" baseline="0">
              <a:solidFill>
                <a:srgbClr val="FF0000"/>
              </a:solidFill>
              <a:latin typeface="ＭＳ ゴシック" panose="020B0609070205080204" pitchFamily="49" charset="-128"/>
              <a:ea typeface="ＭＳ ゴシック" panose="020B0609070205080204" pitchFamily="49" charset="-128"/>
            </a:rPr>
            <a:t>黄色で着色している箇所に必要事項をご記入ください</a:t>
          </a:r>
          <a:r>
            <a:rPr kumimoji="1" lang="en-US" altLang="ja-JP" sz="1600" b="1" u="sng" baseline="0">
              <a:solidFill>
                <a:srgbClr val="FF0000"/>
              </a:solidFill>
              <a:latin typeface="ＭＳ ゴシック" panose="020B0609070205080204" pitchFamily="49" charset="-128"/>
              <a:ea typeface="ＭＳ ゴシック" panose="020B0609070205080204" pitchFamily="49" charset="-128"/>
            </a:rPr>
            <a:t>】</a:t>
          </a:r>
          <a:endParaRPr kumimoji="1" lang="en-US" altLang="ja-JP" sz="1200" b="1" u="sng" baseline="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〇各日ごとに病床数をご記入ください。「休止病床数」と「計」欄は自動計算されます。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〇「病棟①」「病棟②」・・・「病棟⑩」の順に、病棟ごとにシートを作成してください。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〇シート名は「病棟①、病棟②、・・・、病棟⑩」のまま変更しないようお願いします。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u="sng">
              <a:solidFill>
                <a:srgbClr val="FF0000"/>
              </a:solidFill>
              <a:latin typeface="ＭＳ ゴシック" panose="020B0609070205080204" pitchFamily="49" charset="-128"/>
              <a:ea typeface="ＭＳ ゴシック" panose="020B0609070205080204" pitchFamily="49" charset="-128"/>
            </a:rPr>
            <a:t>〇月ごとにエクセルファイルを分けて作成</a:t>
          </a:r>
          <a:r>
            <a:rPr kumimoji="1" lang="ja-JP" altLang="en-US" sz="1100">
              <a:solidFill>
                <a:schemeClr val="tx1"/>
              </a:solidFill>
              <a:latin typeface="ＭＳ ゴシック" panose="020B0609070205080204" pitchFamily="49" charset="-128"/>
              <a:ea typeface="ＭＳ ゴシック" panose="020B0609070205080204" pitchFamily="49" charset="-128"/>
            </a:rPr>
            <a:t>し、それぞれファイル名を「医療機関名（〇月分）」としてください。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（例：「○○病院（４月分）</a:t>
          </a:r>
          <a:r>
            <a:rPr kumimoji="1" lang="en-US" altLang="ja-JP" sz="1100">
              <a:solidFill>
                <a:schemeClr val="tx1"/>
              </a:solidFill>
              <a:latin typeface="ＭＳ ゴシック" panose="020B0609070205080204" pitchFamily="49" charset="-128"/>
              <a:ea typeface="ＭＳ ゴシック" panose="020B0609070205080204" pitchFamily="49" charset="-128"/>
            </a:rPr>
            <a:t>.xlsx</a:t>
          </a:r>
          <a:r>
            <a:rPr kumimoji="1" lang="ja-JP" altLang="en-US" sz="1100">
              <a:solidFill>
                <a:schemeClr val="tx1"/>
              </a:solidFill>
              <a:latin typeface="ＭＳ ゴシック" panose="020B0609070205080204" pitchFamily="49" charset="-128"/>
              <a:ea typeface="ＭＳ ゴシック" panose="020B0609070205080204" pitchFamily="49" charset="-128"/>
            </a:rPr>
            <a:t>」「○○病院（５月分）</a:t>
          </a:r>
          <a:r>
            <a:rPr kumimoji="1" lang="en-US" altLang="ja-JP" sz="1100">
              <a:solidFill>
                <a:schemeClr val="tx1"/>
              </a:solidFill>
              <a:latin typeface="ＭＳ ゴシック" panose="020B0609070205080204" pitchFamily="49" charset="-128"/>
              <a:ea typeface="ＭＳ ゴシック" panose="020B0609070205080204" pitchFamily="49" charset="-128"/>
            </a:rPr>
            <a:t>.xlsx</a:t>
          </a:r>
          <a:r>
            <a:rPr kumimoji="1" lang="ja-JP" altLang="en-US" sz="1100">
              <a:solidFill>
                <a:schemeClr val="tx1"/>
              </a:solidFill>
              <a:latin typeface="ＭＳ ゴシック" panose="020B0609070205080204" pitchFamily="49" charset="-128"/>
              <a:ea typeface="ＭＳ ゴシック" panose="020B0609070205080204" pitchFamily="49" charset="-128"/>
            </a:rPr>
            <a:t>」</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休止病床には上限数があります（ＩＣＵ</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４床＋ＨＣＵ</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４床＋療養病床</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２床＋上記以外の病床</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２床が上限数）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合計</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表の上限数確認欄を確認し、休止病床の合計数が上限数を上回っていないか、確認をお願いします。</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190501</xdr:colOff>
      <xdr:row>1</xdr:row>
      <xdr:rowOff>244927</xdr:rowOff>
    </xdr:from>
    <xdr:to>
      <xdr:col>6</xdr:col>
      <xdr:colOff>52918</xdr:colOff>
      <xdr:row>3</xdr:row>
      <xdr:rowOff>105832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190501" y="573010"/>
          <a:ext cx="5683250" cy="538239"/>
        </a:xfrm>
        <a:prstGeom prst="borderCallout1">
          <a:avLst>
            <a:gd name="adj1" fmla="val 102977"/>
            <a:gd name="adj2" fmla="val 62978"/>
            <a:gd name="adj3" fmla="val 300023"/>
            <a:gd name="adj4" fmla="val 92206"/>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新型コロナ入院患者等への対応を行った全病床について記載してください（新型コロナ患者等以外の一般の患者のために設定した区域内の病床数は含めないでください。）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63501</xdr:colOff>
      <xdr:row>5</xdr:row>
      <xdr:rowOff>254000</xdr:rowOff>
    </xdr:from>
    <xdr:to>
      <xdr:col>38</xdr:col>
      <xdr:colOff>204471</xdr:colOff>
      <xdr:row>24</xdr:row>
      <xdr:rowOff>222250</xdr:rowOff>
    </xdr:to>
    <xdr:sp macro="" textlink="">
      <xdr:nvSpPr>
        <xdr:cNvPr id="13" name="右大かっこ 12">
          <a:extLst>
            <a:ext uri="{FF2B5EF4-FFF2-40B4-BE49-F238E27FC236}">
              <a16:creationId xmlns:a16="http://schemas.microsoft.com/office/drawing/2014/main" id="{00000000-0008-0000-0200-00000D000000}"/>
            </a:ext>
          </a:extLst>
        </xdr:cNvPr>
        <xdr:cNvSpPr/>
      </xdr:nvSpPr>
      <xdr:spPr>
        <a:xfrm>
          <a:off x="16494126" y="1825625"/>
          <a:ext cx="140970" cy="5873750"/>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349250</xdr:colOff>
      <xdr:row>11</xdr:row>
      <xdr:rowOff>206375</xdr:rowOff>
    </xdr:from>
    <xdr:to>
      <xdr:col>39</xdr:col>
      <xdr:colOff>33564</xdr:colOff>
      <xdr:row>16</xdr:row>
      <xdr:rowOff>150889</xdr:rowOff>
    </xdr:to>
    <xdr:sp macro="" textlink="">
      <xdr:nvSpPr>
        <xdr:cNvPr id="14" name="線吹き出し 1 (枠付き) 13">
          <a:extLst>
            <a:ext uri="{FF2B5EF4-FFF2-40B4-BE49-F238E27FC236}">
              <a16:creationId xmlns:a16="http://schemas.microsoft.com/office/drawing/2014/main" id="{00000000-0008-0000-0200-00000E000000}"/>
            </a:ext>
          </a:extLst>
        </xdr:cNvPr>
        <xdr:cNvSpPr/>
      </xdr:nvSpPr>
      <xdr:spPr>
        <a:xfrm>
          <a:off x="16779875" y="3651250"/>
          <a:ext cx="366939" cy="1532014"/>
        </a:xfrm>
        <a:prstGeom prst="borderCallout1">
          <a:avLst>
            <a:gd name="adj1" fmla="val 50604"/>
            <a:gd name="adj2" fmla="val -10139"/>
            <a:gd name="adj3" fmla="val -2308"/>
            <a:gd name="adj4" fmla="val -4011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自動計算されます。</a:t>
          </a:r>
        </a:p>
      </xdr:txBody>
    </xdr:sp>
    <xdr:clientData/>
  </xdr:twoCellAnchor>
  <xdr:twoCellAnchor>
    <xdr:from>
      <xdr:col>5</xdr:col>
      <xdr:colOff>543719</xdr:colOff>
      <xdr:row>33</xdr:row>
      <xdr:rowOff>87312</xdr:rowOff>
    </xdr:from>
    <xdr:to>
      <xdr:col>18</xdr:col>
      <xdr:colOff>278773</xdr:colOff>
      <xdr:row>40</xdr:row>
      <xdr:rowOff>79375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86719" y="10850562"/>
          <a:ext cx="6831179" cy="210343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rtlCol="0" anchor="t"/>
        <a:lstStyle/>
        <a:p>
          <a:pPr algn="l"/>
          <a:r>
            <a:rPr kumimoji="1" lang="ja-JP" altLang="en-US" sz="1100" b="1">
              <a:solidFill>
                <a:schemeClr val="tx1"/>
              </a:solidFill>
              <a:latin typeface="+mn-ea"/>
              <a:ea typeface="+mn-ea"/>
            </a:rPr>
            <a:t>　空床数確認表に入力した内容に基づき、休止病床数と上限数の差が自動計算されます。</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」が表示されている日は、休止病床数が上限数を上回っています。</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上限内となるように、各シートの休止病床を修正ください。</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「〇」が表示されている日は、休止病床数が上限数を下回っていますので、修正は不要です。</a:t>
          </a:r>
          <a:endParaRPr kumimoji="1" lang="en-US" altLang="ja-JP" sz="1100" b="1">
            <a:solidFill>
              <a:schemeClr val="tx1"/>
            </a:solidFill>
            <a:latin typeface="+mn-ea"/>
            <a:ea typeface="+mn-ea"/>
          </a:endParaRPr>
        </a:p>
        <a:p>
          <a:pPr algn="l"/>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例：１月</a:t>
          </a:r>
          <a:r>
            <a:rPr kumimoji="1" lang="en-US" altLang="ja-JP" sz="1100" b="1">
              <a:solidFill>
                <a:schemeClr val="tx1"/>
              </a:solidFill>
              <a:latin typeface="+mn-ea"/>
              <a:ea typeface="+mn-ea"/>
            </a:rPr>
            <a:t>15</a:t>
          </a:r>
          <a:r>
            <a:rPr kumimoji="1" lang="ja-JP" altLang="en-US" sz="1100" b="1">
              <a:solidFill>
                <a:schemeClr val="tx1"/>
              </a:solidFill>
              <a:latin typeface="+mn-ea"/>
              <a:ea typeface="+mn-ea"/>
            </a:rPr>
            <a:t>日の場合</a:t>
          </a:r>
          <a:r>
            <a:rPr kumimoji="1" lang="en-US" altLang="ja-JP" sz="1100" b="1">
              <a:solidFill>
                <a:schemeClr val="tx1"/>
              </a:solidFill>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休止病床上限数　５８床</a:t>
          </a:r>
          <a:r>
            <a:rPr kumimoji="1" lang="en-US" altLang="ja-JP" sz="1100" b="1">
              <a:solidFill>
                <a:schemeClr val="tx1"/>
              </a:solidFill>
              <a:latin typeface="+mn-ea"/>
              <a:ea typeface="+mn-ea"/>
            </a:rPr>
            <a:t>] </a:t>
          </a:r>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休止病床数合計　５９床</a:t>
          </a:r>
          <a:r>
            <a:rPr kumimoji="1" lang="en-US" altLang="ja-JP" sz="1100" b="1">
              <a:solidFill>
                <a:schemeClr val="tx1"/>
              </a:solidFill>
              <a:latin typeface="+mn-ea"/>
              <a:ea typeface="+mn-ea"/>
            </a:rPr>
            <a:t>]</a:t>
          </a:r>
          <a:r>
            <a:rPr kumimoji="1" lang="en-US"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となり、１床が上限超過となっていますので、</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　　申請上での休止病床数を</a:t>
          </a:r>
          <a:r>
            <a:rPr kumimoji="1" lang="en-US" altLang="ja-JP" sz="1100" b="1">
              <a:solidFill>
                <a:schemeClr val="tx1"/>
              </a:solidFill>
              <a:effectLst/>
              <a:latin typeface="+mn-lt"/>
              <a:ea typeface="+mn-ea"/>
              <a:cs typeface="+mn-cs"/>
            </a:rPr>
            <a:t>1</a:t>
          </a:r>
          <a:r>
            <a:rPr kumimoji="1" lang="ja-JP" altLang="en-US" sz="1100" b="1">
              <a:solidFill>
                <a:schemeClr val="tx1"/>
              </a:solidFill>
              <a:effectLst/>
              <a:latin typeface="+mn-lt"/>
              <a:ea typeface="+mn-ea"/>
              <a:cs typeface="+mn-cs"/>
            </a:rPr>
            <a:t>床減らしてください。（減らす箇所・病床区分は任意です。）</a:t>
          </a:r>
          <a:r>
            <a:rPr kumimoji="1" lang="ja-JP" altLang="en-US" sz="1100" b="1">
              <a:solidFill>
                <a:schemeClr val="lt1"/>
              </a:solidFill>
              <a:effectLst/>
              <a:latin typeface="+mn-lt"/>
              <a:ea typeface="+mn-ea"/>
              <a:cs typeface="+mn-cs"/>
            </a:rPr>
            <a:t>休止病</a:t>
          </a:r>
          <a:r>
            <a:rPr kumimoji="1" lang="ja-JP" altLang="en-US" sz="1100" b="1" baseline="0">
              <a:solidFill>
                <a:schemeClr val="lt1"/>
              </a:solidFill>
              <a:effectLst/>
              <a:latin typeface="+mn-lt"/>
              <a:ea typeface="+mn-ea"/>
              <a:cs typeface="+mn-cs"/>
            </a:rPr>
            <a:t>  </a:t>
          </a:r>
          <a:r>
            <a:rPr kumimoji="1" lang="en-US" altLang="ja-JP" sz="1100" b="1" baseline="0">
              <a:solidFill>
                <a:schemeClr val="lt1"/>
              </a:solidFill>
              <a:effectLst/>
              <a:latin typeface="+mn-lt"/>
              <a:ea typeface="+mn-ea"/>
              <a:cs typeface="+mn-cs"/>
            </a:rPr>
            <a:t>k</a:t>
          </a:r>
          <a:endParaRPr kumimoji="1" lang="en-US" altLang="ja-JP" sz="1100" b="1">
            <a:solidFill>
              <a:schemeClr val="tx1"/>
            </a:solidFill>
            <a:latin typeface="+mn-ea"/>
            <a:ea typeface="+mn-ea"/>
          </a:endParaRPr>
        </a:p>
      </xdr:txBody>
    </xdr:sp>
    <xdr:clientData/>
  </xdr:twoCellAnchor>
  <xdr:twoCellAnchor>
    <xdr:from>
      <xdr:col>1</xdr:col>
      <xdr:colOff>59531</xdr:colOff>
      <xdr:row>27</xdr:row>
      <xdr:rowOff>412750</xdr:rowOff>
    </xdr:from>
    <xdr:to>
      <xdr:col>11</xdr:col>
      <xdr:colOff>169332</xdr:colOff>
      <xdr:row>31</xdr:row>
      <xdr:rowOff>206375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398198" y="8720667"/>
          <a:ext cx="5189801" cy="162454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rtlCol="0" anchor="t"/>
        <a:lstStyle/>
        <a:p>
          <a:pPr algn="l"/>
          <a:r>
            <a:rPr kumimoji="1" lang="ja-JP" altLang="en-US" sz="1100" b="1" baseline="0">
              <a:solidFill>
                <a:schemeClr val="tx1"/>
              </a:solidFill>
            </a:rPr>
            <a:t>   </a:t>
          </a:r>
          <a:r>
            <a:rPr kumimoji="1" lang="ja-JP" altLang="en-US" sz="1100" b="1">
              <a:solidFill>
                <a:schemeClr val="tx1"/>
              </a:solidFill>
            </a:rPr>
            <a:t>入力した「新型コロナ感染・感染疑いの入院患者のいた病床数」に応じた、休止病床数の上限数が</a:t>
          </a:r>
          <a:r>
            <a:rPr kumimoji="1" lang="ja-JP" altLang="en-US" sz="1100" b="1" baseline="0">
              <a:solidFill>
                <a:schemeClr val="tx1"/>
              </a:solidFill>
            </a:rPr>
            <a:t>   </a:t>
          </a:r>
          <a:r>
            <a:rPr kumimoji="1" lang="ja-JP" altLang="en-US" sz="1100" b="1">
              <a:solidFill>
                <a:schemeClr val="tx1"/>
              </a:solidFill>
            </a:rPr>
            <a:t>自動計算されます。</a:t>
          </a:r>
          <a:endParaRPr kumimoji="1" lang="en-US" altLang="ja-JP" sz="1100" b="1">
            <a:solidFill>
              <a:schemeClr val="tx1"/>
            </a:solidFill>
          </a:endParaRPr>
        </a:p>
        <a:p>
          <a:pPr algn="l"/>
          <a:r>
            <a:rPr kumimoji="1" lang="en-US" altLang="ja-JP" sz="1100" b="1">
              <a:solidFill>
                <a:schemeClr val="tx1"/>
              </a:solidFill>
            </a:rPr>
            <a:t>〈</a:t>
          </a:r>
          <a:r>
            <a:rPr kumimoji="1" lang="ja-JP" altLang="en-US" sz="1100" b="1" u="sng">
              <a:solidFill>
                <a:schemeClr val="tx1"/>
              </a:solidFill>
            </a:rPr>
            <a:t>計算方法</a:t>
          </a:r>
          <a:r>
            <a:rPr kumimoji="1" lang="en-US" altLang="ja-JP" sz="1100" b="1">
              <a:solidFill>
                <a:schemeClr val="tx1"/>
              </a:solidFill>
            </a:rPr>
            <a:t>〉</a:t>
          </a:r>
        </a:p>
        <a:p>
          <a:pPr algn="l"/>
          <a:r>
            <a:rPr kumimoji="1" lang="ja-JP" altLang="en-US" sz="1100" b="1">
              <a:solidFill>
                <a:schemeClr val="tx1"/>
              </a:solidFill>
            </a:rPr>
            <a:t>　</a:t>
          </a:r>
          <a:r>
            <a:rPr kumimoji="1" lang="ja-JP" altLang="en-US" sz="1100" b="1">
              <a:solidFill>
                <a:schemeClr val="tx1"/>
              </a:solidFill>
              <a:latin typeface="+mn-ea"/>
              <a:ea typeface="+mn-ea"/>
            </a:rPr>
            <a:t>（</a:t>
          </a:r>
          <a:r>
            <a:rPr kumimoji="1" lang="en-US" altLang="ja-JP" sz="1100" b="1">
              <a:solidFill>
                <a:schemeClr val="tx1"/>
              </a:solidFill>
              <a:latin typeface="+mn-ea"/>
              <a:ea typeface="+mn-ea"/>
            </a:rPr>
            <a:t>ICU</a:t>
          </a:r>
          <a:r>
            <a:rPr kumimoji="1" lang="ja-JP" altLang="en-US" sz="1100" b="1">
              <a:solidFill>
                <a:schemeClr val="tx1"/>
              </a:solidFill>
              <a:latin typeface="+mn-ea"/>
              <a:ea typeface="+mn-ea"/>
            </a:rPr>
            <a:t>病床</a:t>
          </a:r>
          <a:r>
            <a:rPr kumimoji="1" lang="en-US" altLang="ja-JP" sz="1100" b="1">
              <a:solidFill>
                <a:schemeClr val="tx1"/>
              </a:solidFill>
              <a:latin typeface="+mn-ea"/>
              <a:ea typeface="+mn-ea"/>
            </a:rPr>
            <a:t>×4</a:t>
          </a:r>
          <a:r>
            <a:rPr kumimoji="1" lang="ja-JP" altLang="en-US" sz="1100" b="1">
              <a:solidFill>
                <a:schemeClr val="tx1"/>
              </a:solidFill>
              <a:latin typeface="+mn-ea"/>
              <a:ea typeface="+mn-ea"/>
            </a:rPr>
            <a:t>）</a:t>
          </a:r>
          <a:r>
            <a:rPr kumimoji="1" lang="en-US" altLang="ja-JP" sz="1100" b="1">
              <a:solidFill>
                <a:schemeClr val="tx1"/>
              </a:solidFill>
              <a:latin typeface="+mn-ea"/>
              <a:ea typeface="+mn-ea"/>
            </a:rPr>
            <a:t>+</a:t>
          </a:r>
          <a:r>
            <a:rPr kumimoji="1" lang="ja-JP" altLang="en-US" sz="1100" b="1">
              <a:solidFill>
                <a:schemeClr val="tx1"/>
              </a:solidFill>
              <a:latin typeface="+mn-ea"/>
              <a:ea typeface="+mn-ea"/>
            </a:rPr>
            <a:t>（</a:t>
          </a:r>
          <a:r>
            <a:rPr kumimoji="1" lang="en-US" altLang="ja-JP" sz="1100" b="1">
              <a:solidFill>
                <a:schemeClr val="tx1"/>
              </a:solidFill>
              <a:latin typeface="+mn-ea"/>
              <a:ea typeface="+mn-ea"/>
            </a:rPr>
            <a:t>HCU</a:t>
          </a:r>
          <a:r>
            <a:rPr kumimoji="1" lang="ja-JP" altLang="en-US" sz="1100" b="1">
              <a:solidFill>
                <a:schemeClr val="tx1"/>
              </a:solidFill>
              <a:latin typeface="+mn-ea"/>
              <a:ea typeface="+mn-ea"/>
            </a:rPr>
            <a:t>病床</a:t>
          </a:r>
          <a:r>
            <a:rPr kumimoji="1" lang="en-US" altLang="ja-JP" sz="1100" b="1">
              <a:solidFill>
                <a:schemeClr val="tx1"/>
              </a:solidFill>
              <a:latin typeface="+mn-ea"/>
              <a:ea typeface="+mn-ea"/>
            </a:rPr>
            <a:t>×4</a:t>
          </a:r>
          <a:r>
            <a:rPr kumimoji="1" lang="ja-JP" altLang="en-US" sz="1100" b="1">
              <a:solidFill>
                <a:schemeClr val="tx1"/>
              </a:solidFill>
              <a:latin typeface="+mn-ea"/>
              <a:ea typeface="+mn-ea"/>
            </a:rPr>
            <a:t>）</a:t>
          </a:r>
          <a:r>
            <a:rPr kumimoji="1" lang="en-US" altLang="ja-JP" sz="1100" b="1">
              <a:solidFill>
                <a:schemeClr val="tx1"/>
              </a:solidFill>
              <a:latin typeface="+mn-ea"/>
              <a:ea typeface="+mn-ea"/>
            </a:rPr>
            <a:t>+</a:t>
          </a:r>
          <a:r>
            <a:rPr kumimoji="1" lang="ja-JP" altLang="en-US" sz="1100" b="1">
              <a:solidFill>
                <a:schemeClr val="tx1"/>
              </a:solidFill>
              <a:latin typeface="+mn-ea"/>
              <a:ea typeface="+mn-ea"/>
            </a:rPr>
            <a:t>（上記以外の病床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２）</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休止病床上限数</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u="sng">
              <a:solidFill>
                <a:schemeClr val="tx1"/>
              </a:solidFill>
              <a:latin typeface="+mn-ea"/>
              <a:ea typeface="+mn-ea"/>
            </a:rPr>
            <a:t>例：</a:t>
          </a:r>
          <a:r>
            <a:rPr kumimoji="1" lang="en-US" altLang="ja-JP" sz="1100" b="1" u="sng">
              <a:solidFill>
                <a:schemeClr val="tx1"/>
              </a:solidFill>
              <a:latin typeface="+mn-ea"/>
              <a:ea typeface="+mn-ea"/>
            </a:rPr>
            <a:t>7</a:t>
          </a:r>
          <a:r>
            <a:rPr kumimoji="1" lang="ja-JP" altLang="en-US" sz="1100" b="1" u="sng">
              <a:solidFill>
                <a:schemeClr val="tx1"/>
              </a:solidFill>
              <a:latin typeface="+mn-ea"/>
              <a:ea typeface="+mn-ea"/>
            </a:rPr>
            <a:t>日の場合</a:t>
          </a:r>
          <a:r>
            <a:rPr kumimoji="1" lang="en-US" altLang="ja-JP" sz="1100" b="1">
              <a:solidFill>
                <a:schemeClr val="tx1"/>
              </a:solidFill>
              <a:latin typeface="+mn-ea"/>
              <a:ea typeface="+mn-ea"/>
            </a:rPr>
            <a:t>〉</a:t>
          </a: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(ICU</a:t>
          </a:r>
          <a:r>
            <a:rPr kumimoji="1" lang="ja-JP" altLang="en-US" sz="1100" b="1">
              <a:solidFill>
                <a:schemeClr val="tx1"/>
              </a:solidFill>
              <a:latin typeface="+mn-ea"/>
              <a:ea typeface="+mn-ea"/>
            </a:rPr>
            <a:t>０床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４）</a:t>
          </a:r>
          <a:r>
            <a:rPr kumimoji="1" lang="en-US" altLang="ja-JP" sz="1100" b="1">
              <a:solidFill>
                <a:schemeClr val="tx1"/>
              </a:solidFill>
              <a:latin typeface="+mn-ea"/>
              <a:ea typeface="+mn-ea"/>
            </a:rPr>
            <a:t>+(HCU</a:t>
          </a:r>
          <a:r>
            <a:rPr kumimoji="1" lang="ja-JP" altLang="en-US" sz="1100" b="1">
              <a:solidFill>
                <a:schemeClr val="tx1"/>
              </a:solidFill>
              <a:latin typeface="+mn-ea"/>
              <a:ea typeface="+mn-ea"/>
            </a:rPr>
            <a:t>０床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４</a:t>
          </a:r>
          <a:r>
            <a:rPr kumimoji="1" lang="en-US" altLang="ja-JP" sz="1100" b="1">
              <a:solidFill>
                <a:schemeClr val="tx1"/>
              </a:solidFill>
              <a:latin typeface="+mn-ea"/>
              <a:ea typeface="+mn-ea"/>
            </a:rPr>
            <a:t>)+(</a:t>
          </a:r>
          <a:r>
            <a:rPr kumimoji="1" lang="ja-JP" altLang="en-US" sz="1100" b="1">
              <a:solidFill>
                <a:schemeClr val="tx1"/>
              </a:solidFill>
              <a:latin typeface="+mn-ea"/>
              <a:ea typeface="+mn-ea"/>
            </a:rPr>
            <a:t>上記以外の病床３０床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２）</a:t>
          </a:r>
          <a:r>
            <a:rPr kumimoji="1" lang="en-US" altLang="ja-JP" sz="1100" b="1">
              <a:solidFill>
                <a:schemeClr val="tx1"/>
              </a:solidFill>
              <a:latin typeface="+mn-ea"/>
              <a:ea typeface="+mn-ea"/>
            </a:rPr>
            <a:t>=</a:t>
          </a:r>
          <a:r>
            <a:rPr kumimoji="1" lang="ja-JP" altLang="en-US" sz="1100" b="1" strike="noStrike" baseline="0">
              <a:solidFill>
                <a:schemeClr val="tx1"/>
              </a:solidFill>
              <a:latin typeface="+mn-ea"/>
              <a:ea typeface="+mn-ea"/>
            </a:rPr>
            <a:t>６０床</a:t>
          </a:r>
          <a:endParaRPr kumimoji="1" lang="en-US" altLang="ja-JP" sz="1100" b="1" strike="sngStrike" baseline="0">
            <a:solidFill>
              <a:schemeClr val="tx1"/>
            </a:solidFill>
            <a:latin typeface="+mn-ea"/>
            <a:ea typeface="+mn-ea"/>
          </a:endParaRPr>
        </a:p>
        <a:p>
          <a:pPr algn="l"/>
          <a:endParaRPr kumimoji="1" lang="en-US" altLang="ja-JP" sz="1100" b="1">
            <a:solidFill>
              <a:schemeClr val="tx1"/>
            </a:solidFill>
            <a:latin typeface="+mn-ea"/>
            <a:ea typeface="+mn-ea"/>
          </a:endParaRPr>
        </a:p>
      </xdr:txBody>
    </xdr:sp>
    <xdr:clientData/>
  </xdr:twoCellAnchor>
  <xdr:twoCellAnchor>
    <xdr:from>
      <xdr:col>11</xdr:col>
      <xdr:colOff>169332</xdr:colOff>
      <xdr:row>27</xdr:row>
      <xdr:rowOff>222249</xdr:rowOff>
    </xdr:from>
    <xdr:to>
      <xdr:col>12</xdr:col>
      <xdr:colOff>142875</xdr:colOff>
      <xdr:row>29</xdr:row>
      <xdr:rowOff>209021</xdr:rowOff>
    </xdr:to>
    <xdr:cxnSp macro="">
      <xdr:nvCxnSpPr>
        <xdr:cNvPr id="19" name="直線コネクタ 18">
          <a:extLst>
            <a:ext uri="{FF2B5EF4-FFF2-40B4-BE49-F238E27FC236}">
              <a16:creationId xmlns:a16="http://schemas.microsoft.com/office/drawing/2014/main" id="{00000000-0008-0000-0200-000013000000}"/>
            </a:ext>
          </a:extLst>
        </xdr:cNvPr>
        <xdr:cNvCxnSpPr>
          <a:stCxn id="17" idx="3"/>
        </xdr:cNvCxnSpPr>
      </xdr:nvCxnSpPr>
      <xdr:spPr>
        <a:xfrm flipV="1">
          <a:off x="5587999" y="8530166"/>
          <a:ext cx="365126" cy="100277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24955</xdr:colOff>
      <xdr:row>30</xdr:row>
      <xdr:rowOff>84666</xdr:rowOff>
    </xdr:from>
    <xdr:to>
      <xdr:col>14</xdr:col>
      <xdr:colOff>169333</xdr:colOff>
      <xdr:row>33</xdr:row>
      <xdr:rowOff>87312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15" idx="0"/>
        </xdr:cNvCxnSpPr>
      </xdr:nvCxnSpPr>
      <xdr:spPr>
        <a:xfrm flipV="1">
          <a:off x="5052038" y="9916583"/>
          <a:ext cx="1710712" cy="9233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24955</xdr:colOff>
      <xdr:row>30</xdr:row>
      <xdr:rowOff>127000</xdr:rowOff>
    </xdr:from>
    <xdr:to>
      <xdr:col>20</xdr:col>
      <xdr:colOff>179916</xdr:colOff>
      <xdr:row>33</xdr:row>
      <xdr:rowOff>87312</xdr:rowOff>
    </xdr:to>
    <xdr:cxnSp macro="">
      <xdr:nvCxnSpPr>
        <xdr:cNvPr id="26" name="直線コネクタ 25">
          <a:extLst>
            <a:ext uri="{FF2B5EF4-FFF2-40B4-BE49-F238E27FC236}">
              <a16:creationId xmlns:a16="http://schemas.microsoft.com/office/drawing/2014/main" id="{00000000-0008-0000-0200-00001A000000}"/>
            </a:ext>
          </a:extLst>
        </xdr:cNvPr>
        <xdr:cNvCxnSpPr>
          <a:stCxn id="15" idx="0"/>
        </xdr:cNvCxnSpPr>
      </xdr:nvCxnSpPr>
      <xdr:spPr>
        <a:xfrm flipV="1">
          <a:off x="5052038" y="9958917"/>
          <a:ext cx="4070795" cy="88106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254001</xdr:colOff>
      <xdr:row>37</xdr:row>
      <xdr:rowOff>275167</xdr:rowOff>
    </xdr:from>
    <xdr:to>
      <xdr:col>37</xdr:col>
      <xdr:colOff>179917</xdr:colOff>
      <xdr:row>40</xdr:row>
      <xdr:rowOff>10584</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9196918" y="12255500"/>
          <a:ext cx="6582832" cy="656167"/>
        </a:xfrm>
        <a:prstGeom prst="wedgeRoundRectCallout">
          <a:avLst>
            <a:gd name="adj1" fmla="val 39053"/>
            <a:gd name="adj2" fmla="val -93516"/>
            <a:gd name="adj3" fmla="val 1666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上限数確認欄に「</a:t>
          </a:r>
          <a:r>
            <a:rPr kumimoji="1" lang="en-US" altLang="ja-JP" sz="1100">
              <a:solidFill>
                <a:schemeClr val="bg1"/>
              </a:solidFill>
              <a:latin typeface="HGS創英角ｺﾞｼｯｸUB" panose="020B0900000000000000" pitchFamily="50" charset="-128"/>
              <a:ea typeface="HGS創英角ｺﾞｼｯｸUB" panose="020B0900000000000000" pitchFamily="50" charset="-128"/>
            </a:rPr>
            <a:t>×</a:t>
          </a: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」がある場合は、合計数値ではなく、「（休止病床数が上限を超えています）」と表示されますので、入力されている休止病床数を確認してください。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27217</xdr:colOff>
      <xdr:row>5</xdr:row>
      <xdr:rowOff>199571</xdr:rowOff>
    </xdr:from>
    <xdr:to>
      <xdr:col>1</xdr:col>
      <xdr:colOff>911679</xdr:colOff>
      <xdr:row>9</xdr:row>
      <xdr:rowOff>85725</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227242" y="2009321"/>
          <a:ext cx="884462" cy="876754"/>
        </a:xfrm>
        <a:prstGeom prst="borderCallout1">
          <a:avLst>
            <a:gd name="adj1" fmla="val 100613"/>
            <a:gd name="adj2" fmla="val 42334"/>
            <a:gd name="adj3" fmla="val 157476"/>
            <a:gd name="adj4" fmla="val 2568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診療報酬に基づく区分に従いご記入ください。</a:t>
          </a:r>
        </a:p>
      </xdr:txBody>
    </xdr:sp>
    <xdr:clientData/>
  </xdr:twoCellAnchor>
  <xdr:twoCellAnchor>
    <xdr:from>
      <xdr:col>5</xdr:col>
      <xdr:colOff>869156</xdr:colOff>
      <xdr:row>13</xdr:row>
      <xdr:rowOff>75217</xdr:rowOff>
    </xdr:from>
    <xdr:to>
      <xdr:col>5</xdr:col>
      <xdr:colOff>1192476</xdr:colOff>
      <xdr:row>16</xdr:row>
      <xdr:rowOff>167633</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2655094" y="3885217"/>
          <a:ext cx="323320" cy="842510"/>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916781</xdr:colOff>
      <xdr:row>18</xdr:row>
      <xdr:rowOff>139096</xdr:rowOff>
    </xdr:from>
    <xdr:to>
      <xdr:col>5</xdr:col>
      <xdr:colOff>1154907</xdr:colOff>
      <xdr:row>21</xdr:row>
      <xdr:rowOff>163286</xdr:rowOff>
    </xdr:to>
    <xdr:sp macro="" textlink="">
      <xdr:nvSpPr>
        <xdr:cNvPr id="4" name="右大かっこ 3">
          <a:extLst>
            <a:ext uri="{FF2B5EF4-FFF2-40B4-BE49-F238E27FC236}">
              <a16:creationId xmlns:a16="http://schemas.microsoft.com/office/drawing/2014/main" id="{00000000-0008-0000-0100-000004000000}"/>
            </a:ext>
          </a:extLst>
        </xdr:cNvPr>
        <xdr:cNvSpPr/>
      </xdr:nvSpPr>
      <xdr:spPr>
        <a:xfrm>
          <a:off x="2702719" y="5389752"/>
          <a:ext cx="238126" cy="774284"/>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1499468</xdr:colOff>
      <xdr:row>18</xdr:row>
      <xdr:rowOff>226295</xdr:rowOff>
    </xdr:from>
    <xdr:to>
      <xdr:col>23</xdr:col>
      <xdr:colOff>254992</xdr:colOff>
      <xdr:row>20</xdr:row>
      <xdr:rowOff>223573</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3285406" y="5476951"/>
          <a:ext cx="10054555" cy="497341"/>
        </a:xfrm>
        <a:prstGeom prst="borderCallout1">
          <a:avLst>
            <a:gd name="adj1" fmla="val 49256"/>
            <a:gd name="adj2" fmla="val -68"/>
            <a:gd name="adj3" fmla="val 49827"/>
            <a:gd name="adj4" fmla="val -351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ＭＳ ゴシック" panose="020B0609070205080204" pitchFamily="49" charset="-128"/>
              <a:ea typeface="ＭＳ ゴシック" panose="020B0609070205080204" pitchFamily="49" charset="-128"/>
              <a:cs typeface="+mn-cs"/>
            </a:rPr>
            <a:t>新型コロナ入院患者等の受入以外で生じた同病棟内での休止病床数をご記入ください。</a:t>
          </a:r>
          <a:endParaRPr kumimoji="1" lang="en-US" altLang="ja-JP" sz="1100" u="sng">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tx1"/>
              </a:solidFill>
              <a:effectLst/>
              <a:latin typeface="ＭＳ ゴシック" panose="020B0609070205080204" pitchFamily="49" charset="-128"/>
              <a:ea typeface="ＭＳ ゴシック" panose="020B0609070205080204" pitchFamily="49" charset="-128"/>
              <a:cs typeface="+mn-cs"/>
            </a:rPr>
            <a:t>他病棟で生じた休止病床については、</a:t>
          </a:r>
          <a:r>
            <a:rPr kumimoji="1" lang="ja-JP" altLang="ja-JP" sz="1100" b="1" u="sng">
              <a:solidFill>
                <a:srgbClr val="FF0000"/>
              </a:solidFill>
              <a:effectLst/>
              <a:latin typeface="ＭＳ ゴシック" panose="020B0609070205080204" pitchFamily="49" charset="-128"/>
              <a:ea typeface="ＭＳ ゴシック" panose="020B0609070205080204" pitchFamily="49" charset="-128"/>
              <a:cs typeface="+mn-cs"/>
            </a:rPr>
            <a:t>「他病棟休床数シート」</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に記載してください</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1545582</xdr:colOff>
      <xdr:row>13</xdr:row>
      <xdr:rowOff>142119</xdr:rowOff>
    </xdr:from>
    <xdr:to>
      <xdr:col>28</xdr:col>
      <xdr:colOff>150682</xdr:colOff>
      <xdr:row>15</xdr:row>
      <xdr:rowOff>179917</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a:xfrm>
          <a:off x="3331520" y="4142619"/>
          <a:ext cx="11868662" cy="537861"/>
        </a:xfrm>
        <a:prstGeom prst="borderCallout1">
          <a:avLst>
            <a:gd name="adj1" fmla="val 51103"/>
            <a:gd name="adj2" fmla="val 86"/>
            <a:gd name="adj3" fmla="val 49992"/>
            <a:gd name="adj4" fmla="val -2985"/>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新型コロナ入院患者等への対応を行った全病床のうち、入院者はいなかったがゾーニング等のため休止にせざるを得なかった病床について記載してください。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312964</xdr:colOff>
      <xdr:row>1</xdr:row>
      <xdr:rowOff>204107</xdr:rowOff>
    </xdr:from>
    <xdr:to>
      <xdr:col>21</xdr:col>
      <xdr:colOff>54428</xdr:colOff>
      <xdr:row>3</xdr:row>
      <xdr:rowOff>275882</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6513739" y="527957"/>
          <a:ext cx="5208814" cy="738525"/>
        </a:xfrm>
        <a:prstGeom prst="borderCallout1">
          <a:avLst>
            <a:gd name="adj1" fmla="val 101103"/>
            <a:gd name="adj2" fmla="val 22268"/>
            <a:gd name="adj3" fmla="val 161202"/>
            <a:gd name="adj4" fmla="val 2943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以下に該当することになった日付から記載を始めてしてください。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u="sng">
              <a:solidFill>
                <a:srgbClr val="FF0000"/>
              </a:solidFill>
              <a:latin typeface="ＭＳ ゴシック" panose="020B0609070205080204" pitchFamily="49" charset="-128"/>
              <a:ea typeface="ＭＳ ゴシック" panose="020B0609070205080204" pitchFamily="49" charset="-128"/>
            </a:rPr>
            <a:t>看護体制を分けゾーニングを行った上で病棟内の一部または全部で対応を行った日</a:t>
          </a:r>
        </a:p>
      </xdr:txBody>
    </xdr:sp>
    <xdr:clientData/>
  </xdr:twoCellAnchor>
  <xdr:twoCellAnchor>
    <xdr:from>
      <xdr:col>21</xdr:col>
      <xdr:colOff>244930</xdr:colOff>
      <xdr:row>1</xdr:row>
      <xdr:rowOff>276679</xdr:rowOff>
    </xdr:from>
    <xdr:to>
      <xdr:col>25</xdr:col>
      <xdr:colOff>15120</xdr:colOff>
      <xdr:row>3</xdr:row>
      <xdr:rowOff>281779</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a:xfrm>
          <a:off x="11913055" y="600529"/>
          <a:ext cx="1332290" cy="671850"/>
        </a:xfrm>
        <a:prstGeom prst="borderCallout1">
          <a:avLst>
            <a:gd name="adj1" fmla="val -1839"/>
            <a:gd name="adj2" fmla="val -640"/>
            <a:gd name="adj3" fmla="val -55696"/>
            <a:gd name="adj4" fmla="val 11844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医療機関名をご記入ください。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190501</xdr:colOff>
      <xdr:row>3</xdr:row>
      <xdr:rowOff>232833</xdr:rowOff>
    </xdr:from>
    <xdr:to>
      <xdr:col>38</xdr:col>
      <xdr:colOff>550335</xdr:colOff>
      <xdr:row>4</xdr:row>
      <xdr:rowOff>423333</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16935451" y="1223433"/>
          <a:ext cx="2036234" cy="476250"/>
        </a:xfrm>
        <a:prstGeom prst="borderCallout1">
          <a:avLst>
            <a:gd name="adj1" fmla="val -1296"/>
            <a:gd name="adj2" fmla="val 19213"/>
            <a:gd name="adj3" fmla="val -77752"/>
            <a:gd name="adj4" fmla="val 5044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特定機能病院等に該当するかどうか選択してください。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64557</xdr:colOff>
      <xdr:row>3</xdr:row>
      <xdr:rowOff>284239</xdr:rowOff>
    </xdr:from>
    <xdr:to>
      <xdr:col>29</xdr:col>
      <xdr:colOff>158749</xdr:colOff>
      <xdr:row>4</xdr:row>
      <xdr:rowOff>455083</xdr:rowOff>
    </xdr:to>
    <xdr:sp macro="" textlink="">
      <xdr:nvSpPr>
        <xdr:cNvPr id="10" name="線吹き出し 1 (枠付き) 9">
          <a:extLst>
            <a:ext uri="{FF2B5EF4-FFF2-40B4-BE49-F238E27FC236}">
              <a16:creationId xmlns:a16="http://schemas.microsoft.com/office/drawing/2014/main" id="{00000000-0008-0000-0100-00000A000000}"/>
            </a:ext>
          </a:extLst>
        </xdr:cNvPr>
        <xdr:cNvSpPr/>
      </xdr:nvSpPr>
      <xdr:spPr>
        <a:xfrm>
          <a:off x="12513732" y="1274839"/>
          <a:ext cx="2437342" cy="456594"/>
        </a:xfrm>
        <a:prstGeom prst="borderCallout1">
          <a:avLst>
            <a:gd name="adj1" fmla="val -1296"/>
            <a:gd name="adj2" fmla="val 91965"/>
            <a:gd name="adj3" fmla="val -166769"/>
            <a:gd name="adj4" fmla="val 188670"/>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該当する病棟名・月を記入ください。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157239</xdr:colOff>
      <xdr:row>8</xdr:row>
      <xdr:rowOff>74083</xdr:rowOff>
    </xdr:from>
    <xdr:to>
      <xdr:col>35</xdr:col>
      <xdr:colOff>288321</xdr:colOff>
      <xdr:row>10</xdr:row>
      <xdr:rowOff>158750</xdr:rowOff>
    </xdr:to>
    <xdr:sp macro="" textlink="">
      <xdr:nvSpPr>
        <xdr:cNvPr id="11" name="線吹き出し 1 (枠付き) 10">
          <a:extLst>
            <a:ext uri="{FF2B5EF4-FFF2-40B4-BE49-F238E27FC236}">
              <a16:creationId xmlns:a16="http://schemas.microsoft.com/office/drawing/2014/main" id="{00000000-0008-0000-0100-00000B000000}"/>
            </a:ext>
          </a:extLst>
        </xdr:cNvPr>
        <xdr:cNvSpPr/>
      </xdr:nvSpPr>
      <xdr:spPr>
        <a:xfrm>
          <a:off x="14168514" y="2626783"/>
          <a:ext cx="3255282" cy="579967"/>
        </a:xfrm>
        <a:prstGeom prst="borderCallout1">
          <a:avLst>
            <a:gd name="adj1" fmla="val 1103"/>
            <a:gd name="adj2" fmla="val 42268"/>
            <a:gd name="adj3" fmla="val -116021"/>
            <a:gd name="adj4" fmla="val 8042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最終入院患者が退院基準を満たした日を記載してください。</a:t>
          </a:r>
          <a:endParaRPr kumimoji="1" lang="ja-JP" altLang="en-US" sz="11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21166</xdr:colOff>
      <xdr:row>6</xdr:row>
      <xdr:rowOff>127000</xdr:rowOff>
    </xdr:from>
    <xdr:to>
      <xdr:col>38</xdr:col>
      <xdr:colOff>84667</xdr:colOff>
      <xdr:row>21</xdr:row>
      <xdr:rowOff>235857</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18442516" y="2184400"/>
          <a:ext cx="63501" cy="3823607"/>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243416</xdr:colOff>
      <xdr:row>12</xdr:row>
      <xdr:rowOff>1058</xdr:rowOff>
    </xdr:from>
    <xdr:to>
      <xdr:col>38</xdr:col>
      <xdr:colOff>610355</xdr:colOff>
      <xdr:row>18</xdr:row>
      <xdr:rowOff>63500</xdr:rowOff>
    </xdr:to>
    <xdr:sp macro="" textlink="">
      <xdr:nvSpPr>
        <xdr:cNvPr id="13" name="線吹き出し 1 (枠付き) 12">
          <a:extLst>
            <a:ext uri="{FF2B5EF4-FFF2-40B4-BE49-F238E27FC236}">
              <a16:creationId xmlns:a16="http://schemas.microsoft.com/office/drawing/2014/main" id="{00000000-0008-0000-0100-00000D000000}"/>
            </a:ext>
          </a:extLst>
        </xdr:cNvPr>
        <xdr:cNvSpPr/>
      </xdr:nvSpPr>
      <xdr:spPr>
        <a:xfrm>
          <a:off x="18664766" y="3544358"/>
          <a:ext cx="366939" cy="1548342"/>
        </a:xfrm>
        <a:prstGeom prst="borderCallout1">
          <a:avLst>
            <a:gd name="adj1" fmla="val 50604"/>
            <a:gd name="adj2" fmla="val -10139"/>
            <a:gd name="adj3" fmla="val -2308"/>
            <a:gd name="adj4" fmla="val -4011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自動計算されます。</a:t>
          </a:r>
        </a:p>
      </xdr:txBody>
    </xdr:sp>
    <xdr:clientData/>
  </xdr:twoCellAnchor>
  <xdr:twoCellAnchor>
    <xdr:from>
      <xdr:col>22</xdr:col>
      <xdr:colOff>246440</xdr:colOff>
      <xdr:row>23</xdr:row>
      <xdr:rowOff>155723</xdr:rowOff>
    </xdr:from>
    <xdr:to>
      <xdr:col>38</xdr:col>
      <xdr:colOff>625813</xdr:colOff>
      <xdr:row>26</xdr:row>
      <xdr:rowOff>571500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2305090" y="6270773"/>
          <a:ext cx="6742073" cy="2758927"/>
        </a:xfrm>
        <a:prstGeom prst="roundRect">
          <a:avLst>
            <a:gd name="adj" fmla="val 61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～全体にわたる留意点～</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600" b="1" u="sng" baseline="0">
              <a:solidFill>
                <a:srgbClr val="FF0000"/>
              </a:solidFill>
              <a:latin typeface="ＭＳ ゴシック" panose="020B0609070205080204" pitchFamily="49" charset="-128"/>
              <a:ea typeface="ＭＳ ゴシック" panose="020B0609070205080204" pitchFamily="49" charset="-128"/>
            </a:rPr>
            <a:t>【</a:t>
          </a:r>
          <a:r>
            <a:rPr kumimoji="1" lang="ja-JP" altLang="en-US" sz="1600" b="1" u="sng" baseline="0">
              <a:solidFill>
                <a:srgbClr val="FF0000"/>
              </a:solidFill>
              <a:latin typeface="ＭＳ ゴシック" panose="020B0609070205080204" pitchFamily="49" charset="-128"/>
              <a:ea typeface="ＭＳ ゴシック" panose="020B0609070205080204" pitchFamily="49" charset="-128"/>
            </a:rPr>
            <a:t>黄色で着色している箇所に必要事項をご記入ください</a:t>
          </a:r>
          <a:r>
            <a:rPr kumimoji="1" lang="en-US" altLang="ja-JP" sz="1600" b="1" u="sng" baseline="0">
              <a:solidFill>
                <a:srgbClr val="FF0000"/>
              </a:solidFill>
              <a:latin typeface="ＭＳ ゴシック" panose="020B0609070205080204" pitchFamily="49" charset="-128"/>
              <a:ea typeface="ＭＳ ゴシック" panose="020B0609070205080204" pitchFamily="49" charset="-128"/>
            </a:rPr>
            <a:t>】</a:t>
          </a:r>
          <a:endParaRPr kumimoji="1" lang="en-US" altLang="ja-JP" sz="1200" b="1" u="sng" baseline="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〇各日ごとに病床数をご記入ください。「休止病床数」と「計」欄は自動計算されます。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〇「病棟①」「病棟②」・・・「病棟⑩」の順に、病棟ごとにシートを作成してください。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〇シート名は「病棟①、病棟②、・・・、病棟⑩」のまま変更しないようお願いします。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u="sng">
              <a:solidFill>
                <a:srgbClr val="FF0000"/>
              </a:solidFill>
              <a:latin typeface="ＭＳ ゴシック" panose="020B0609070205080204" pitchFamily="49" charset="-128"/>
              <a:ea typeface="ＭＳ ゴシック" panose="020B0609070205080204" pitchFamily="49" charset="-128"/>
            </a:rPr>
            <a:t>〇月ごとにエクセルファイルを分けて作成</a:t>
          </a:r>
          <a:r>
            <a:rPr kumimoji="1" lang="ja-JP" altLang="en-US" sz="1100">
              <a:solidFill>
                <a:schemeClr val="tx1"/>
              </a:solidFill>
              <a:latin typeface="ＭＳ ゴシック" panose="020B0609070205080204" pitchFamily="49" charset="-128"/>
              <a:ea typeface="ＭＳ ゴシック" panose="020B0609070205080204" pitchFamily="49" charset="-128"/>
            </a:rPr>
            <a:t>し、それぞれファイル名を「医療機関名（〇月分）」としてください。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（例：「○○病院（４月分）</a:t>
          </a:r>
          <a:r>
            <a:rPr kumimoji="1" lang="en-US" altLang="ja-JP" sz="1100">
              <a:solidFill>
                <a:schemeClr val="tx1"/>
              </a:solidFill>
              <a:latin typeface="ＭＳ ゴシック" panose="020B0609070205080204" pitchFamily="49" charset="-128"/>
              <a:ea typeface="ＭＳ ゴシック" panose="020B0609070205080204" pitchFamily="49" charset="-128"/>
            </a:rPr>
            <a:t>.xlsx</a:t>
          </a:r>
          <a:r>
            <a:rPr kumimoji="1" lang="ja-JP" altLang="en-US" sz="1100">
              <a:solidFill>
                <a:schemeClr val="tx1"/>
              </a:solidFill>
              <a:latin typeface="ＭＳ ゴシック" panose="020B0609070205080204" pitchFamily="49" charset="-128"/>
              <a:ea typeface="ＭＳ ゴシック" panose="020B0609070205080204" pitchFamily="49" charset="-128"/>
            </a:rPr>
            <a:t>」「○○病院（５月分）</a:t>
          </a:r>
          <a:r>
            <a:rPr kumimoji="1" lang="en-US" altLang="ja-JP" sz="1100">
              <a:solidFill>
                <a:schemeClr val="tx1"/>
              </a:solidFill>
              <a:latin typeface="ＭＳ ゴシック" panose="020B0609070205080204" pitchFamily="49" charset="-128"/>
              <a:ea typeface="ＭＳ ゴシック" panose="020B0609070205080204" pitchFamily="49" charset="-128"/>
            </a:rPr>
            <a:t>.xlsx</a:t>
          </a:r>
          <a:r>
            <a:rPr kumimoji="1" lang="ja-JP" altLang="en-US" sz="1100">
              <a:solidFill>
                <a:schemeClr val="tx1"/>
              </a:solidFill>
              <a:latin typeface="ＭＳ ゴシック" panose="020B0609070205080204" pitchFamily="49" charset="-128"/>
              <a:ea typeface="ＭＳ ゴシック" panose="020B0609070205080204" pitchFamily="49" charset="-128"/>
            </a:rPr>
            <a:t>」</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休止病床には上限数があります（ＩＣＵ</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４床＋ＨＣＵ</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４床＋療養病床</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２床＋上記以外の病床</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２床が上限数）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合計</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表の上限数確認欄を確認し、休止病床の合計数が上限数を上回っていないか、確認をお願いします。</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190501</xdr:colOff>
      <xdr:row>1</xdr:row>
      <xdr:rowOff>244927</xdr:rowOff>
    </xdr:from>
    <xdr:to>
      <xdr:col>6</xdr:col>
      <xdr:colOff>52918</xdr:colOff>
      <xdr:row>3</xdr:row>
      <xdr:rowOff>105832</xdr:rowOff>
    </xdr:to>
    <xdr:sp macro="" textlink="">
      <xdr:nvSpPr>
        <xdr:cNvPr id="15" name="線吹き出し 1 (枠付き) 14">
          <a:extLst>
            <a:ext uri="{FF2B5EF4-FFF2-40B4-BE49-F238E27FC236}">
              <a16:creationId xmlns:a16="http://schemas.microsoft.com/office/drawing/2014/main" id="{00000000-0008-0000-0100-000010000000}"/>
            </a:ext>
          </a:extLst>
        </xdr:cNvPr>
        <xdr:cNvSpPr/>
      </xdr:nvSpPr>
      <xdr:spPr>
        <a:xfrm>
          <a:off x="190501" y="568777"/>
          <a:ext cx="5672667" cy="527655"/>
        </a:xfrm>
        <a:prstGeom prst="borderCallout1">
          <a:avLst>
            <a:gd name="adj1" fmla="val 102977"/>
            <a:gd name="adj2" fmla="val 62978"/>
            <a:gd name="adj3" fmla="val 300023"/>
            <a:gd name="adj4" fmla="val 92206"/>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新型コロナ入院患者等への対応を行った全病床について記載してください（新型コロナ患者等以外の一般の患者のために設定した区域内の病床数は含めないでください。）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63501</xdr:colOff>
      <xdr:row>5</xdr:row>
      <xdr:rowOff>254000</xdr:rowOff>
    </xdr:from>
    <xdr:to>
      <xdr:col>38</xdr:col>
      <xdr:colOff>204471</xdr:colOff>
      <xdr:row>24</xdr:row>
      <xdr:rowOff>222250</xdr:rowOff>
    </xdr:to>
    <xdr:sp macro="" textlink="">
      <xdr:nvSpPr>
        <xdr:cNvPr id="2" name="右大かっこ 1">
          <a:extLst>
            <a:ext uri="{FF2B5EF4-FFF2-40B4-BE49-F238E27FC236}">
              <a16:creationId xmlns:a16="http://schemas.microsoft.com/office/drawing/2014/main" id="{00000000-0008-0000-0200-00000D000000}"/>
            </a:ext>
          </a:extLst>
        </xdr:cNvPr>
        <xdr:cNvSpPr/>
      </xdr:nvSpPr>
      <xdr:spPr>
        <a:xfrm>
          <a:off x="17246601" y="1825625"/>
          <a:ext cx="140970" cy="5854700"/>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349250</xdr:colOff>
      <xdr:row>11</xdr:row>
      <xdr:rowOff>206375</xdr:rowOff>
    </xdr:from>
    <xdr:to>
      <xdr:col>39</xdr:col>
      <xdr:colOff>33564</xdr:colOff>
      <xdr:row>16</xdr:row>
      <xdr:rowOff>150889</xdr:rowOff>
    </xdr:to>
    <xdr:sp macro="" textlink="">
      <xdr:nvSpPr>
        <xdr:cNvPr id="3" name="線吹き出し 1 (枠付き) 2">
          <a:extLst>
            <a:ext uri="{FF2B5EF4-FFF2-40B4-BE49-F238E27FC236}">
              <a16:creationId xmlns:a16="http://schemas.microsoft.com/office/drawing/2014/main" id="{00000000-0008-0000-0200-00000E000000}"/>
            </a:ext>
          </a:extLst>
        </xdr:cNvPr>
        <xdr:cNvSpPr/>
      </xdr:nvSpPr>
      <xdr:spPr>
        <a:xfrm>
          <a:off x="17532350" y="3644900"/>
          <a:ext cx="370114" cy="1525664"/>
        </a:xfrm>
        <a:prstGeom prst="borderCallout1">
          <a:avLst>
            <a:gd name="adj1" fmla="val 50604"/>
            <a:gd name="adj2" fmla="val -10139"/>
            <a:gd name="adj3" fmla="val -2308"/>
            <a:gd name="adj4" fmla="val -4011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自動計算されます。</a:t>
          </a:r>
        </a:p>
      </xdr:txBody>
    </xdr:sp>
    <xdr:clientData/>
  </xdr:twoCellAnchor>
  <xdr:twoCellAnchor>
    <xdr:from>
      <xdr:col>5</xdr:col>
      <xdr:colOff>543719</xdr:colOff>
      <xdr:row>33</xdr:row>
      <xdr:rowOff>87312</xdr:rowOff>
    </xdr:from>
    <xdr:to>
      <xdr:col>18</xdr:col>
      <xdr:colOff>278773</xdr:colOff>
      <xdr:row>40</xdr:row>
      <xdr:rowOff>79375</xdr:rowOff>
    </xdr:to>
    <xdr:sp macro="" textlink="">
      <xdr:nvSpPr>
        <xdr:cNvPr id="4" name="正方形/長方形 3">
          <a:extLst>
            <a:ext uri="{FF2B5EF4-FFF2-40B4-BE49-F238E27FC236}">
              <a16:creationId xmlns:a16="http://schemas.microsoft.com/office/drawing/2014/main" id="{00000000-0008-0000-0200-00000F000000}"/>
            </a:ext>
          </a:extLst>
        </xdr:cNvPr>
        <xdr:cNvSpPr/>
      </xdr:nvSpPr>
      <xdr:spPr>
        <a:xfrm>
          <a:off x="1867694" y="10831512"/>
          <a:ext cx="7516979" cy="212566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rtlCol="0" anchor="t"/>
        <a:lstStyle/>
        <a:p>
          <a:pPr algn="l"/>
          <a:r>
            <a:rPr kumimoji="1" lang="ja-JP" altLang="en-US" sz="1100" b="1">
              <a:solidFill>
                <a:schemeClr val="tx1"/>
              </a:solidFill>
              <a:latin typeface="+mn-ea"/>
              <a:ea typeface="+mn-ea"/>
            </a:rPr>
            <a:t>　空床数確認表に入力した内容に基づき、休止病床数と上限数の差が自動計算されます。</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」が表示されている日は、休止病床数が上限数を上回っています。</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上限内となるように、各シートの休止病床を修正ください。</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「〇」が表示されている日は、休止病床数が上限数を下回っていますので、修正は不要です。</a:t>
          </a:r>
          <a:endParaRPr kumimoji="1" lang="en-US" altLang="ja-JP" sz="1100" b="1">
            <a:solidFill>
              <a:schemeClr val="tx1"/>
            </a:solidFill>
            <a:latin typeface="+mn-ea"/>
            <a:ea typeface="+mn-ea"/>
          </a:endParaRPr>
        </a:p>
        <a:p>
          <a:pPr algn="l"/>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例：１月</a:t>
          </a:r>
          <a:r>
            <a:rPr kumimoji="1" lang="en-US" altLang="ja-JP" sz="1100" b="1">
              <a:solidFill>
                <a:schemeClr val="tx1"/>
              </a:solidFill>
              <a:latin typeface="+mn-ea"/>
              <a:ea typeface="+mn-ea"/>
            </a:rPr>
            <a:t>15</a:t>
          </a:r>
          <a:r>
            <a:rPr kumimoji="1" lang="ja-JP" altLang="en-US" sz="1100" b="1">
              <a:solidFill>
                <a:schemeClr val="tx1"/>
              </a:solidFill>
              <a:latin typeface="+mn-ea"/>
              <a:ea typeface="+mn-ea"/>
            </a:rPr>
            <a:t>日の場合</a:t>
          </a:r>
          <a:r>
            <a:rPr kumimoji="1" lang="en-US" altLang="ja-JP" sz="1100" b="1">
              <a:solidFill>
                <a:schemeClr val="tx1"/>
              </a:solidFill>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休止病床上限数　２２床</a:t>
          </a:r>
          <a:r>
            <a:rPr kumimoji="1" lang="en-US" altLang="ja-JP" sz="1100" b="1">
              <a:solidFill>
                <a:schemeClr val="tx1"/>
              </a:solidFill>
              <a:latin typeface="+mn-ea"/>
              <a:ea typeface="+mn-ea"/>
            </a:rPr>
            <a:t>] </a:t>
          </a:r>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休止病床数合計　２７床</a:t>
          </a:r>
          <a:r>
            <a:rPr kumimoji="1" lang="en-US" altLang="ja-JP" sz="1100" b="1">
              <a:solidFill>
                <a:schemeClr val="tx1"/>
              </a:solidFill>
              <a:latin typeface="+mn-ea"/>
              <a:ea typeface="+mn-ea"/>
            </a:rPr>
            <a:t>]</a:t>
          </a:r>
          <a:r>
            <a:rPr kumimoji="1" lang="en-US"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となり、５床が上限超過となっていますので、</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　　申請上での休止病床数を</a:t>
          </a:r>
          <a:r>
            <a:rPr kumimoji="1" lang="en-US" altLang="ja-JP" sz="1100" b="1">
              <a:solidFill>
                <a:schemeClr val="tx1"/>
              </a:solidFill>
              <a:effectLst/>
              <a:latin typeface="+mn-lt"/>
              <a:ea typeface="+mn-ea"/>
              <a:cs typeface="+mn-cs"/>
            </a:rPr>
            <a:t>1</a:t>
          </a:r>
          <a:r>
            <a:rPr kumimoji="1" lang="ja-JP" altLang="en-US" sz="1100" b="1">
              <a:solidFill>
                <a:schemeClr val="tx1"/>
              </a:solidFill>
              <a:effectLst/>
              <a:latin typeface="+mn-lt"/>
              <a:ea typeface="+mn-ea"/>
              <a:cs typeface="+mn-cs"/>
            </a:rPr>
            <a:t>床減らしてください。（減らす箇所・病床区分は任意です。）</a:t>
          </a:r>
          <a:r>
            <a:rPr kumimoji="1" lang="ja-JP" altLang="en-US" sz="1100" b="1">
              <a:solidFill>
                <a:schemeClr val="lt1"/>
              </a:solidFill>
              <a:effectLst/>
              <a:latin typeface="+mn-lt"/>
              <a:ea typeface="+mn-ea"/>
              <a:cs typeface="+mn-cs"/>
            </a:rPr>
            <a:t>休止病</a:t>
          </a:r>
          <a:r>
            <a:rPr kumimoji="1" lang="ja-JP" altLang="en-US" sz="1100" b="1" baseline="0">
              <a:solidFill>
                <a:schemeClr val="lt1"/>
              </a:solidFill>
              <a:effectLst/>
              <a:latin typeface="+mn-lt"/>
              <a:ea typeface="+mn-ea"/>
              <a:cs typeface="+mn-cs"/>
            </a:rPr>
            <a:t>  </a:t>
          </a:r>
          <a:r>
            <a:rPr kumimoji="1" lang="en-US" altLang="ja-JP" sz="1100" b="1" baseline="0">
              <a:solidFill>
                <a:schemeClr val="lt1"/>
              </a:solidFill>
              <a:effectLst/>
              <a:latin typeface="+mn-lt"/>
              <a:ea typeface="+mn-ea"/>
              <a:cs typeface="+mn-cs"/>
            </a:rPr>
            <a:t>k</a:t>
          </a:r>
          <a:endParaRPr kumimoji="1" lang="en-US" altLang="ja-JP" sz="1100" b="1">
            <a:solidFill>
              <a:schemeClr val="tx1"/>
            </a:solidFill>
            <a:latin typeface="+mn-ea"/>
            <a:ea typeface="+mn-ea"/>
          </a:endParaRPr>
        </a:p>
      </xdr:txBody>
    </xdr:sp>
    <xdr:clientData/>
  </xdr:twoCellAnchor>
  <xdr:twoCellAnchor>
    <xdr:from>
      <xdr:col>1</xdr:col>
      <xdr:colOff>59531</xdr:colOff>
      <xdr:row>27</xdr:row>
      <xdr:rowOff>412750</xdr:rowOff>
    </xdr:from>
    <xdr:to>
      <xdr:col>11</xdr:col>
      <xdr:colOff>169332</xdr:colOff>
      <xdr:row>31</xdr:row>
      <xdr:rowOff>206375</xdr:rowOff>
    </xdr:to>
    <xdr:sp macro="" textlink="">
      <xdr:nvSpPr>
        <xdr:cNvPr id="5" name="正方形/長方形 4">
          <a:extLst>
            <a:ext uri="{FF2B5EF4-FFF2-40B4-BE49-F238E27FC236}">
              <a16:creationId xmlns:a16="http://schemas.microsoft.com/office/drawing/2014/main" id="{00000000-0008-0000-0200-000011000000}"/>
            </a:ext>
          </a:extLst>
        </xdr:cNvPr>
        <xdr:cNvSpPr/>
      </xdr:nvSpPr>
      <xdr:spPr>
        <a:xfrm>
          <a:off x="402431" y="8728075"/>
          <a:ext cx="6139126" cy="1612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rtlCol="0" anchor="t"/>
        <a:lstStyle/>
        <a:p>
          <a:pPr algn="l"/>
          <a:r>
            <a:rPr kumimoji="1" lang="ja-JP" altLang="en-US" sz="1100" b="1" baseline="0">
              <a:solidFill>
                <a:schemeClr val="tx1"/>
              </a:solidFill>
            </a:rPr>
            <a:t>   </a:t>
          </a:r>
          <a:r>
            <a:rPr kumimoji="1" lang="ja-JP" altLang="en-US" sz="1100" b="1">
              <a:solidFill>
                <a:schemeClr val="tx1"/>
              </a:solidFill>
            </a:rPr>
            <a:t>入力した「新型コロナ感染・感染疑いの入院患者のいた病床数」に応じた、休止病床数の上限数が</a:t>
          </a:r>
          <a:r>
            <a:rPr kumimoji="1" lang="ja-JP" altLang="en-US" sz="1100" b="1" baseline="0">
              <a:solidFill>
                <a:schemeClr val="tx1"/>
              </a:solidFill>
            </a:rPr>
            <a:t>   </a:t>
          </a:r>
          <a:r>
            <a:rPr kumimoji="1" lang="ja-JP" altLang="en-US" sz="1100" b="1">
              <a:solidFill>
                <a:schemeClr val="tx1"/>
              </a:solidFill>
            </a:rPr>
            <a:t>自動計算されます。</a:t>
          </a:r>
          <a:endParaRPr kumimoji="1" lang="en-US" altLang="ja-JP" sz="1100" b="1">
            <a:solidFill>
              <a:schemeClr val="tx1"/>
            </a:solidFill>
          </a:endParaRPr>
        </a:p>
        <a:p>
          <a:pPr algn="l"/>
          <a:r>
            <a:rPr kumimoji="1" lang="en-US" altLang="ja-JP" sz="1100" b="1">
              <a:solidFill>
                <a:schemeClr val="tx1"/>
              </a:solidFill>
            </a:rPr>
            <a:t>〈</a:t>
          </a:r>
          <a:r>
            <a:rPr kumimoji="1" lang="ja-JP" altLang="en-US" sz="1100" b="1" u="sng">
              <a:solidFill>
                <a:schemeClr val="tx1"/>
              </a:solidFill>
            </a:rPr>
            <a:t>計算方法</a:t>
          </a:r>
          <a:r>
            <a:rPr kumimoji="1" lang="en-US" altLang="ja-JP" sz="1100" b="1">
              <a:solidFill>
                <a:schemeClr val="tx1"/>
              </a:solidFill>
            </a:rPr>
            <a:t>〉</a:t>
          </a:r>
        </a:p>
        <a:p>
          <a:pPr algn="l"/>
          <a:r>
            <a:rPr kumimoji="1" lang="ja-JP" altLang="en-US" sz="1100" b="1">
              <a:solidFill>
                <a:schemeClr val="tx1"/>
              </a:solidFill>
            </a:rPr>
            <a:t>　</a:t>
          </a:r>
          <a:r>
            <a:rPr kumimoji="1" lang="ja-JP" altLang="en-US" sz="1100" b="1">
              <a:solidFill>
                <a:schemeClr val="tx1"/>
              </a:solidFill>
              <a:latin typeface="+mn-ea"/>
              <a:ea typeface="+mn-ea"/>
            </a:rPr>
            <a:t>（</a:t>
          </a:r>
          <a:r>
            <a:rPr kumimoji="1" lang="en-US" altLang="ja-JP" sz="1100" b="1">
              <a:solidFill>
                <a:schemeClr val="tx1"/>
              </a:solidFill>
              <a:latin typeface="+mn-ea"/>
              <a:ea typeface="+mn-ea"/>
            </a:rPr>
            <a:t>ICU</a:t>
          </a:r>
          <a:r>
            <a:rPr kumimoji="1" lang="ja-JP" altLang="en-US" sz="1100" b="1">
              <a:solidFill>
                <a:schemeClr val="tx1"/>
              </a:solidFill>
              <a:latin typeface="+mn-ea"/>
              <a:ea typeface="+mn-ea"/>
            </a:rPr>
            <a:t>病床</a:t>
          </a:r>
          <a:r>
            <a:rPr kumimoji="1" lang="en-US" altLang="ja-JP" sz="1100" b="1">
              <a:solidFill>
                <a:schemeClr val="tx1"/>
              </a:solidFill>
              <a:latin typeface="+mn-ea"/>
              <a:ea typeface="+mn-ea"/>
            </a:rPr>
            <a:t>×4</a:t>
          </a:r>
          <a:r>
            <a:rPr kumimoji="1" lang="ja-JP" altLang="en-US" sz="1100" b="1">
              <a:solidFill>
                <a:schemeClr val="tx1"/>
              </a:solidFill>
              <a:latin typeface="+mn-ea"/>
              <a:ea typeface="+mn-ea"/>
            </a:rPr>
            <a:t>）</a:t>
          </a:r>
          <a:r>
            <a:rPr kumimoji="1" lang="en-US" altLang="ja-JP" sz="1100" b="1">
              <a:solidFill>
                <a:schemeClr val="tx1"/>
              </a:solidFill>
              <a:latin typeface="+mn-ea"/>
              <a:ea typeface="+mn-ea"/>
            </a:rPr>
            <a:t>+</a:t>
          </a:r>
          <a:r>
            <a:rPr kumimoji="1" lang="ja-JP" altLang="en-US" sz="1100" b="1">
              <a:solidFill>
                <a:schemeClr val="tx1"/>
              </a:solidFill>
              <a:latin typeface="+mn-ea"/>
              <a:ea typeface="+mn-ea"/>
            </a:rPr>
            <a:t>（</a:t>
          </a:r>
          <a:r>
            <a:rPr kumimoji="1" lang="en-US" altLang="ja-JP" sz="1100" b="1">
              <a:solidFill>
                <a:schemeClr val="tx1"/>
              </a:solidFill>
              <a:latin typeface="+mn-ea"/>
              <a:ea typeface="+mn-ea"/>
            </a:rPr>
            <a:t>HCU</a:t>
          </a:r>
          <a:r>
            <a:rPr kumimoji="1" lang="ja-JP" altLang="en-US" sz="1100" b="1">
              <a:solidFill>
                <a:schemeClr val="tx1"/>
              </a:solidFill>
              <a:latin typeface="+mn-ea"/>
              <a:ea typeface="+mn-ea"/>
            </a:rPr>
            <a:t>病床</a:t>
          </a:r>
          <a:r>
            <a:rPr kumimoji="1" lang="en-US" altLang="ja-JP" sz="1100" b="1">
              <a:solidFill>
                <a:schemeClr val="tx1"/>
              </a:solidFill>
              <a:latin typeface="+mn-ea"/>
              <a:ea typeface="+mn-ea"/>
            </a:rPr>
            <a:t>×4</a:t>
          </a:r>
          <a:r>
            <a:rPr kumimoji="1" lang="ja-JP" altLang="en-US" sz="1100" b="1">
              <a:solidFill>
                <a:schemeClr val="tx1"/>
              </a:solidFill>
              <a:latin typeface="+mn-ea"/>
              <a:ea typeface="+mn-ea"/>
            </a:rPr>
            <a:t>）</a:t>
          </a:r>
          <a:r>
            <a:rPr kumimoji="1" lang="en-US" altLang="ja-JP" sz="1100" b="1">
              <a:solidFill>
                <a:schemeClr val="tx1"/>
              </a:solidFill>
              <a:latin typeface="+mn-ea"/>
              <a:ea typeface="+mn-ea"/>
            </a:rPr>
            <a:t>+</a:t>
          </a:r>
          <a:r>
            <a:rPr kumimoji="1" lang="ja-JP" altLang="en-US" sz="1100" b="1">
              <a:solidFill>
                <a:schemeClr val="tx1"/>
              </a:solidFill>
              <a:latin typeface="+mn-ea"/>
              <a:ea typeface="+mn-ea"/>
            </a:rPr>
            <a:t>（上記以外の病床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２）</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休止病床上限数</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u="sng">
              <a:solidFill>
                <a:schemeClr val="tx1"/>
              </a:solidFill>
              <a:latin typeface="+mn-ea"/>
              <a:ea typeface="+mn-ea"/>
            </a:rPr>
            <a:t>例：</a:t>
          </a:r>
          <a:r>
            <a:rPr kumimoji="1" lang="en-US" altLang="ja-JP" sz="1100" b="1" u="sng">
              <a:solidFill>
                <a:schemeClr val="tx1"/>
              </a:solidFill>
              <a:latin typeface="+mn-ea"/>
              <a:ea typeface="+mn-ea"/>
            </a:rPr>
            <a:t>7</a:t>
          </a:r>
          <a:r>
            <a:rPr kumimoji="1" lang="ja-JP" altLang="en-US" sz="1100" b="1" u="sng">
              <a:solidFill>
                <a:schemeClr val="tx1"/>
              </a:solidFill>
              <a:latin typeface="+mn-ea"/>
              <a:ea typeface="+mn-ea"/>
            </a:rPr>
            <a:t>日の場合</a:t>
          </a:r>
          <a:r>
            <a:rPr kumimoji="1" lang="en-US" altLang="ja-JP" sz="1100" b="1">
              <a:solidFill>
                <a:schemeClr val="tx1"/>
              </a:solidFill>
              <a:latin typeface="+mn-ea"/>
              <a:ea typeface="+mn-ea"/>
            </a:rPr>
            <a:t>〉</a:t>
          </a: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(ICU</a:t>
          </a:r>
          <a:r>
            <a:rPr kumimoji="1" lang="ja-JP" altLang="en-US" sz="1100" b="1">
              <a:solidFill>
                <a:schemeClr val="tx1"/>
              </a:solidFill>
              <a:latin typeface="+mn-ea"/>
              <a:ea typeface="+mn-ea"/>
            </a:rPr>
            <a:t>０床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４）</a:t>
          </a:r>
          <a:r>
            <a:rPr kumimoji="1" lang="en-US" altLang="ja-JP" sz="1100" b="1">
              <a:solidFill>
                <a:schemeClr val="tx1"/>
              </a:solidFill>
              <a:latin typeface="+mn-ea"/>
              <a:ea typeface="+mn-ea"/>
            </a:rPr>
            <a:t>+(HCU</a:t>
          </a:r>
          <a:r>
            <a:rPr kumimoji="1" lang="ja-JP" altLang="en-US" sz="1100" b="1">
              <a:solidFill>
                <a:schemeClr val="tx1"/>
              </a:solidFill>
              <a:latin typeface="+mn-ea"/>
              <a:ea typeface="+mn-ea"/>
            </a:rPr>
            <a:t>０床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４</a:t>
          </a:r>
          <a:r>
            <a:rPr kumimoji="1" lang="en-US" altLang="ja-JP" sz="1100" b="1">
              <a:solidFill>
                <a:schemeClr val="tx1"/>
              </a:solidFill>
              <a:latin typeface="+mn-ea"/>
              <a:ea typeface="+mn-ea"/>
            </a:rPr>
            <a:t>)+(</a:t>
          </a:r>
          <a:r>
            <a:rPr kumimoji="1" lang="ja-JP" altLang="en-US" sz="1100" b="1">
              <a:solidFill>
                <a:schemeClr val="tx1"/>
              </a:solidFill>
              <a:latin typeface="+mn-ea"/>
              <a:ea typeface="+mn-ea"/>
            </a:rPr>
            <a:t>上記以外の病床９床</a:t>
          </a:r>
          <a:r>
            <a:rPr kumimoji="1" lang="en-US" altLang="ja-JP" sz="1100" b="1">
              <a:solidFill>
                <a:schemeClr val="tx1"/>
              </a:solidFill>
              <a:latin typeface="+mn-ea"/>
              <a:ea typeface="+mn-ea"/>
            </a:rPr>
            <a:t>×</a:t>
          </a:r>
          <a:r>
            <a:rPr kumimoji="1" lang="ja-JP" altLang="en-US" sz="1100" b="1">
              <a:solidFill>
                <a:schemeClr val="tx1"/>
              </a:solidFill>
              <a:latin typeface="+mn-ea"/>
              <a:ea typeface="+mn-ea"/>
            </a:rPr>
            <a:t>２）１８</a:t>
          </a:r>
          <a:r>
            <a:rPr kumimoji="1" lang="ja-JP" altLang="en-US" sz="1100" b="1" strike="noStrike" baseline="0">
              <a:solidFill>
                <a:schemeClr val="tx1"/>
              </a:solidFill>
              <a:latin typeface="+mn-ea"/>
              <a:ea typeface="+mn-ea"/>
            </a:rPr>
            <a:t>床</a:t>
          </a:r>
          <a:endParaRPr kumimoji="1" lang="en-US" altLang="ja-JP" sz="1100" b="1" strike="sngStrike" baseline="0">
            <a:solidFill>
              <a:schemeClr val="tx1"/>
            </a:solidFill>
            <a:latin typeface="+mn-ea"/>
            <a:ea typeface="+mn-ea"/>
          </a:endParaRPr>
        </a:p>
        <a:p>
          <a:pPr algn="l"/>
          <a:endParaRPr kumimoji="1" lang="en-US" altLang="ja-JP" sz="1100" b="1">
            <a:solidFill>
              <a:schemeClr val="tx1"/>
            </a:solidFill>
            <a:latin typeface="+mn-ea"/>
            <a:ea typeface="+mn-ea"/>
          </a:endParaRPr>
        </a:p>
      </xdr:txBody>
    </xdr:sp>
    <xdr:clientData/>
  </xdr:twoCellAnchor>
  <xdr:twoCellAnchor>
    <xdr:from>
      <xdr:col>11</xdr:col>
      <xdr:colOff>169332</xdr:colOff>
      <xdr:row>27</xdr:row>
      <xdr:rowOff>476250</xdr:rowOff>
    </xdr:from>
    <xdr:to>
      <xdr:col>15</xdr:col>
      <xdr:colOff>359834</xdr:colOff>
      <xdr:row>29</xdr:row>
      <xdr:rowOff>357188</xdr:rowOff>
    </xdr:to>
    <xdr:cxnSp macro="">
      <xdr:nvCxnSpPr>
        <xdr:cNvPr id="6" name="直線コネクタ 5">
          <a:extLst>
            <a:ext uri="{FF2B5EF4-FFF2-40B4-BE49-F238E27FC236}">
              <a16:creationId xmlns:a16="http://schemas.microsoft.com/office/drawing/2014/main" id="{00000000-0008-0000-0200-000013000000}"/>
            </a:ext>
          </a:extLst>
        </xdr:cNvPr>
        <xdr:cNvCxnSpPr/>
      </xdr:nvCxnSpPr>
      <xdr:spPr>
        <a:xfrm flipV="1">
          <a:off x="6551082" y="8784167"/>
          <a:ext cx="1756835" cy="89693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24955</xdr:colOff>
      <xdr:row>30</xdr:row>
      <xdr:rowOff>84666</xdr:rowOff>
    </xdr:from>
    <xdr:to>
      <xdr:col>14</xdr:col>
      <xdr:colOff>169333</xdr:colOff>
      <xdr:row>33</xdr:row>
      <xdr:rowOff>87312</xdr:rowOff>
    </xdr:to>
    <xdr:cxnSp macro="">
      <xdr:nvCxnSpPr>
        <xdr:cNvPr id="7" name="直線コネクタ 6">
          <a:extLst>
            <a:ext uri="{FF2B5EF4-FFF2-40B4-BE49-F238E27FC236}">
              <a16:creationId xmlns:a16="http://schemas.microsoft.com/office/drawing/2014/main" id="{00000000-0008-0000-0200-000017000000}"/>
            </a:ext>
          </a:extLst>
        </xdr:cNvPr>
        <xdr:cNvCxnSpPr>
          <a:stCxn id="4" idx="0"/>
        </xdr:cNvCxnSpPr>
      </xdr:nvCxnSpPr>
      <xdr:spPr>
        <a:xfrm flipV="1">
          <a:off x="6006655" y="9914466"/>
          <a:ext cx="1706478" cy="91704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24955</xdr:colOff>
      <xdr:row>30</xdr:row>
      <xdr:rowOff>127000</xdr:rowOff>
    </xdr:from>
    <xdr:to>
      <xdr:col>20</xdr:col>
      <xdr:colOff>179916</xdr:colOff>
      <xdr:row>33</xdr:row>
      <xdr:rowOff>87312</xdr:rowOff>
    </xdr:to>
    <xdr:cxnSp macro="">
      <xdr:nvCxnSpPr>
        <xdr:cNvPr id="8" name="直線コネクタ 7">
          <a:extLst>
            <a:ext uri="{FF2B5EF4-FFF2-40B4-BE49-F238E27FC236}">
              <a16:creationId xmlns:a16="http://schemas.microsoft.com/office/drawing/2014/main" id="{00000000-0008-0000-0200-00001A000000}"/>
            </a:ext>
          </a:extLst>
        </xdr:cNvPr>
        <xdr:cNvCxnSpPr>
          <a:stCxn id="4" idx="0"/>
        </xdr:cNvCxnSpPr>
      </xdr:nvCxnSpPr>
      <xdr:spPr>
        <a:xfrm flipV="1">
          <a:off x="6006655" y="9956800"/>
          <a:ext cx="4060211" cy="8747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254001</xdr:colOff>
      <xdr:row>37</xdr:row>
      <xdr:rowOff>275167</xdr:rowOff>
    </xdr:from>
    <xdr:to>
      <xdr:col>37</xdr:col>
      <xdr:colOff>179917</xdr:colOff>
      <xdr:row>40</xdr:row>
      <xdr:rowOff>10584</xdr:rowOff>
    </xdr:to>
    <xdr:sp macro="" textlink="">
      <xdr:nvSpPr>
        <xdr:cNvPr id="9" name="角丸四角形吹き出し 8">
          <a:extLst>
            <a:ext uri="{FF2B5EF4-FFF2-40B4-BE49-F238E27FC236}">
              <a16:creationId xmlns:a16="http://schemas.microsoft.com/office/drawing/2014/main" id="{00000000-0008-0000-0200-000002000000}"/>
            </a:ext>
          </a:extLst>
        </xdr:cNvPr>
        <xdr:cNvSpPr/>
      </xdr:nvSpPr>
      <xdr:spPr>
        <a:xfrm>
          <a:off x="10140951" y="12238567"/>
          <a:ext cx="6564841" cy="649817"/>
        </a:xfrm>
        <a:prstGeom prst="wedgeRoundRectCallout">
          <a:avLst>
            <a:gd name="adj1" fmla="val 39053"/>
            <a:gd name="adj2" fmla="val -93516"/>
            <a:gd name="adj3" fmla="val 1666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上限数確認欄に「</a:t>
          </a:r>
          <a:r>
            <a:rPr kumimoji="1" lang="en-US" altLang="ja-JP" sz="1100">
              <a:solidFill>
                <a:schemeClr val="bg1"/>
              </a:solidFill>
              <a:latin typeface="HGS創英角ｺﾞｼｯｸUB" panose="020B0900000000000000" pitchFamily="50" charset="-128"/>
              <a:ea typeface="HGS創英角ｺﾞｼｯｸUB" panose="020B0900000000000000" pitchFamily="50" charset="-128"/>
            </a:rPr>
            <a:t>×</a:t>
          </a:r>
          <a:r>
            <a:rPr kumimoji="1" lang="ja-JP" altLang="en-US" sz="1100">
              <a:solidFill>
                <a:schemeClr val="bg1"/>
              </a:solidFill>
              <a:latin typeface="HGS創英角ｺﾞｼｯｸUB" panose="020B0900000000000000" pitchFamily="50" charset="-128"/>
              <a:ea typeface="HGS創英角ｺﾞｼｯｸUB" panose="020B0900000000000000" pitchFamily="50" charset="-128"/>
            </a:rPr>
            <a:t>」がある場合は、合計数値ではなく、「（休止病床数が上限を超えています）」と表示されますので、入力されている休止病床数を確認してください。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CK89"/>
  <sheetViews>
    <sheetView zoomScale="70" zoomScaleNormal="70" workbookViewId="0">
      <selection activeCell="AA56" sqref="AA56"/>
    </sheetView>
  </sheetViews>
  <sheetFormatPr defaultColWidth="2.5" defaultRowHeight="15" customHeight="1" x14ac:dyDescent="0.4"/>
  <cols>
    <col min="1" max="16384" width="2.5" style="168"/>
  </cols>
  <sheetData>
    <row r="1" spans="4:73" ht="15" customHeight="1" x14ac:dyDescent="0.4">
      <c r="BU1" s="254" t="s">
        <v>71</v>
      </c>
    </row>
    <row r="4" spans="4:73" ht="15" customHeight="1" thickBot="1" x14ac:dyDescent="0.45">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4:73" ht="15" customHeight="1" x14ac:dyDescent="0.4">
      <c r="D5" s="167"/>
      <c r="E5" s="169"/>
      <c r="F5" s="170"/>
      <c r="G5" s="170"/>
      <c r="H5" s="170"/>
      <c r="I5" s="170"/>
      <c r="J5" s="170"/>
      <c r="K5" s="170"/>
      <c r="L5" s="171"/>
      <c r="M5" s="171"/>
      <c r="N5" s="171"/>
      <c r="O5" s="172"/>
      <c r="P5" s="173"/>
      <c r="Q5" s="173"/>
      <c r="R5" s="173"/>
      <c r="S5" s="173"/>
      <c r="T5" s="173"/>
      <c r="U5" s="173"/>
      <c r="V5" s="173"/>
      <c r="W5" s="174"/>
      <c r="X5" s="319"/>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5"/>
      <c r="AZ5" s="175"/>
      <c r="BA5" s="176"/>
      <c r="BB5" s="176"/>
      <c r="BC5" s="177"/>
      <c r="BD5" s="175"/>
      <c r="BE5" s="176"/>
      <c r="BF5" s="176"/>
      <c r="BG5" s="177"/>
      <c r="BH5" s="175"/>
      <c r="BI5" s="176"/>
      <c r="BJ5" s="176"/>
      <c r="BK5" s="177"/>
      <c r="BL5" s="175"/>
      <c r="BM5" s="176"/>
      <c r="BN5" s="176"/>
      <c r="BO5" s="176"/>
      <c r="BP5" s="176"/>
      <c r="BQ5" s="176"/>
      <c r="BR5" s="176"/>
      <c r="BS5" s="176"/>
    </row>
    <row r="6" spans="4:73" ht="15" customHeight="1" x14ac:dyDescent="0.4">
      <c r="D6" s="167"/>
      <c r="E6" s="178"/>
      <c r="F6" s="179"/>
      <c r="G6" s="179"/>
      <c r="H6" s="179"/>
      <c r="I6" s="179"/>
      <c r="J6" s="179"/>
      <c r="K6" s="179"/>
      <c r="L6" s="179"/>
      <c r="M6" s="179"/>
      <c r="N6" s="179"/>
      <c r="O6" s="180"/>
      <c r="P6" s="181"/>
      <c r="Q6" s="181"/>
      <c r="R6" s="181"/>
      <c r="S6" s="181"/>
      <c r="T6" s="181"/>
      <c r="U6" s="181"/>
      <c r="V6" s="181"/>
      <c r="W6" s="182"/>
      <c r="X6" s="296"/>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8"/>
      <c r="AZ6" s="183"/>
      <c r="BA6" s="167"/>
      <c r="BB6" s="167"/>
      <c r="BC6" s="184"/>
      <c r="BD6" s="183"/>
      <c r="BE6" s="167"/>
      <c r="BF6" s="167"/>
      <c r="BG6" s="184"/>
      <c r="BH6" s="183"/>
      <c r="BI6" s="167"/>
      <c r="BJ6" s="167"/>
      <c r="BK6" s="184"/>
      <c r="BL6" s="183"/>
      <c r="BM6" s="167"/>
      <c r="BN6" s="167"/>
      <c r="BO6" s="167"/>
      <c r="BP6" s="167"/>
      <c r="BQ6" s="167"/>
      <c r="BR6" s="167"/>
      <c r="BS6" s="167"/>
    </row>
    <row r="7" spans="4:73" ht="15" customHeight="1" x14ac:dyDescent="0.4">
      <c r="D7" s="167"/>
      <c r="E7" s="178"/>
      <c r="F7" s="179"/>
      <c r="G7" s="179"/>
      <c r="H7" s="179"/>
      <c r="I7" s="179"/>
      <c r="J7" s="179"/>
      <c r="K7" s="179"/>
      <c r="L7" s="179"/>
      <c r="M7" s="179"/>
      <c r="N7" s="179"/>
      <c r="O7" s="180"/>
      <c r="P7" s="181"/>
      <c r="Q7" s="181"/>
      <c r="R7" s="181"/>
      <c r="S7" s="181"/>
      <c r="T7" s="181"/>
      <c r="U7" s="181"/>
      <c r="V7" s="181"/>
      <c r="W7" s="182"/>
      <c r="X7" s="296"/>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8"/>
      <c r="AZ7" s="183"/>
      <c r="BA7" s="167"/>
      <c r="BB7" s="167"/>
      <c r="BC7" s="184"/>
      <c r="BD7" s="183"/>
      <c r="BE7" s="167"/>
      <c r="BF7" s="167"/>
      <c r="BG7" s="184"/>
      <c r="BH7" s="183"/>
      <c r="BI7" s="167"/>
      <c r="BJ7" s="167"/>
      <c r="BK7" s="184"/>
      <c r="BL7" s="183"/>
      <c r="BM7" s="167"/>
      <c r="BN7" s="167"/>
      <c r="BO7" s="167"/>
      <c r="BP7" s="167"/>
      <c r="BQ7" s="167"/>
      <c r="BR7" s="167"/>
      <c r="BS7" s="167"/>
    </row>
    <row r="8" spans="4:73" ht="15" customHeight="1" x14ac:dyDescent="0.4">
      <c r="D8" s="167"/>
      <c r="E8" s="178"/>
      <c r="F8" s="179"/>
      <c r="G8" s="179"/>
      <c r="H8" s="179"/>
      <c r="I8" s="179"/>
      <c r="J8" s="179"/>
      <c r="K8" s="179"/>
      <c r="L8" s="179"/>
      <c r="M8" s="179"/>
      <c r="N8" s="179"/>
      <c r="O8" s="180"/>
      <c r="P8" s="181"/>
      <c r="Q8" s="181"/>
      <c r="R8" s="181"/>
      <c r="S8" s="181"/>
      <c r="T8" s="181"/>
      <c r="U8" s="181"/>
      <c r="V8" s="181"/>
      <c r="W8" s="182"/>
      <c r="X8" s="296"/>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8"/>
      <c r="AZ8" s="183"/>
      <c r="BA8" s="167"/>
      <c r="BB8" s="167"/>
      <c r="BC8" s="184"/>
      <c r="BD8" s="183"/>
      <c r="BE8" s="167"/>
      <c r="BF8" s="167"/>
      <c r="BG8" s="184"/>
      <c r="BH8" s="183"/>
      <c r="BI8" s="167"/>
      <c r="BJ8" s="167"/>
      <c r="BK8" s="184"/>
      <c r="BL8" s="183"/>
      <c r="BM8" s="167"/>
      <c r="BN8" s="167"/>
      <c r="BO8" s="167"/>
      <c r="BP8" s="167"/>
      <c r="BQ8" s="167"/>
      <c r="BR8" s="167"/>
      <c r="BS8" s="167"/>
    </row>
    <row r="9" spans="4:73" ht="15" customHeight="1" x14ac:dyDescent="0.4">
      <c r="D9" s="167"/>
      <c r="E9" s="178"/>
      <c r="F9" s="179"/>
      <c r="G9" s="179"/>
      <c r="H9" s="179"/>
      <c r="I9" s="179"/>
      <c r="J9" s="320" t="s">
        <v>53</v>
      </c>
      <c r="K9" s="320"/>
      <c r="L9" s="320"/>
      <c r="M9" s="320"/>
      <c r="N9" s="320"/>
      <c r="O9" s="180"/>
      <c r="P9" s="181"/>
      <c r="Q9" s="181"/>
      <c r="R9" s="181"/>
      <c r="S9" s="181"/>
      <c r="T9" s="181"/>
      <c r="U9" s="181"/>
      <c r="V9" s="181"/>
      <c r="W9" s="182"/>
      <c r="X9" s="296"/>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8"/>
      <c r="AZ9" s="183"/>
      <c r="BA9" s="167"/>
      <c r="BB9" s="167"/>
      <c r="BC9" s="184"/>
      <c r="BD9" s="183"/>
      <c r="BE9" s="167"/>
      <c r="BF9" s="167"/>
      <c r="BG9" s="184"/>
      <c r="BH9" s="183"/>
      <c r="BI9" s="167"/>
      <c r="BJ9" s="167"/>
      <c r="BK9" s="184"/>
      <c r="BL9" s="183"/>
      <c r="BM9" s="167"/>
      <c r="BN9" s="167"/>
      <c r="BO9" s="167"/>
      <c r="BP9" s="167"/>
      <c r="BQ9" s="167"/>
      <c r="BR9" s="167"/>
      <c r="BS9" s="167"/>
    </row>
    <row r="10" spans="4:73" ht="15" customHeight="1" x14ac:dyDescent="0.4">
      <c r="D10" s="167"/>
      <c r="E10" s="178"/>
      <c r="F10" s="179"/>
      <c r="G10" s="179"/>
      <c r="H10" s="179"/>
      <c r="I10" s="179"/>
      <c r="J10" s="320"/>
      <c r="K10" s="320"/>
      <c r="L10" s="320"/>
      <c r="M10" s="320"/>
      <c r="N10" s="320"/>
      <c r="O10" s="180"/>
      <c r="P10" s="181"/>
      <c r="Q10" s="322" t="s">
        <v>54</v>
      </c>
      <c r="R10" s="322"/>
      <c r="S10" s="322"/>
      <c r="T10" s="322"/>
      <c r="U10" s="322"/>
      <c r="V10" s="322"/>
      <c r="W10" s="182"/>
      <c r="X10" s="296"/>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8"/>
      <c r="AZ10" s="183"/>
      <c r="BA10" s="167"/>
      <c r="BB10" s="167"/>
      <c r="BC10" s="184"/>
      <c r="BD10" s="183"/>
      <c r="BE10" s="167"/>
      <c r="BF10" s="167"/>
      <c r="BG10" s="184"/>
      <c r="BH10" s="183"/>
      <c r="BI10" s="167"/>
      <c r="BJ10" s="167"/>
      <c r="BK10" s="184"/>
      <c r="BL10" s="183"/>
      <c r="BM10" s="167"/>
      <c r="BN10" s="167"/>
      <c r="BO10" s="167"/>
      <c r="BP10" s="167"/>
      <c r="BQ10" s="167"/>
      <c r="BR10" s="167"/>
      <c r="BS10" s="167"/>
    </row>
    <row r="11" spans="4:73" ht="15" customHeight="1" thickBot="1" x14ac:dyDescent="0.45">
      <c r="D11" s="167"/>
      <c r="E11" s="185"/>
      <c r="F11" s="186"/>
      <c r="G11" s="186"/>
      <c r="H11" s="186"/>
      <c r="I11" s="186"/>
      <c r="J11" s="321"/>
      <c r="K11" s="321"/>
      <c r="L11" s="321"/>
      <c r="M11" s="321"/>
      <c r="N11" s="321"/>
      <c r="O11" s="187"/>
      <c r="P11" s="188"/>
      <c r="Q11" s="323"/>
      <c r="R11" s="323"/>
      <c r="S11" s="323"/>
      <c r="T11" s="323"/>
      <c r="U11" s="323"/>
      <c r="V11" s="323"/>
      <c r="W11" s="189"/>
      <c r="X11" s="299"/>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1"/>
      <c r="AZ11" s="190"/>
      <c r="BA11" s="191"/>
      <c r="BB11" s="191"/>
      <c r="BC11" s="192"/>
      <c r="BD11" s="190"/>
      <c r="BE11" s="191"/>
      <c r="BF11" s="191"/>
      <c r="BG11" s="192"/>
      <c r="BH11" s="190"/>
      <c r="BI11" s="191"/>
      <c r="BJ11" s="191"/>
      <c r="BK11" s="192"/>
      <c r="BL11" s="190"/>
      <c r="BM11" s="191"/>
      <c r="BN11" s="191"/>
      <c r="BO11" s="191"/>
      <c r="BP11" s="191"/>
      <c r="BQ11" s="191"/>
      <c r="BR11" s="191"/>
      <c r="BS11" s="191"/>
    </row>
    <row r="12" spans="4:73" ht="15" customHeight="1" x14ac:dyDescent="0.4">
      <c r="D12" s="167"/>
      <c r="E12" s="178"/>
      <c r="F12" s="179"/>
      <c r="G12" s="179"/>
      <c r="H12" s="179"/>
      <c r="I12" s="179"/>
      <c r="J12" s="179"/>
      <c r="K12" s="179"/>
      <c r="L12" s="179"/>
      <c r="M12" s="179"/>
      <c r="N12" s="179"/>
      <c r="O12" s="179"/>
      <c r="P12" s="193"/>
      <c r="Q12" s="181"/>
      <c r="R12" s="181"/>
      <c r="S12" s="181"/>
      <c r="T12" s="181"/>
      <c r="U12" s="181"/>
      <c r="V12" s="181"/>
      <c r="W12" s="181"/>
      <c r="X12" s="181"/>
      <c r="Y12" s="181"/>
      <c r="Z12" s="181"/>
      <c r="AA12" s="181"/>
      <c r="AB12" s="181"/>
      <c r="AC12" s="181"/>
      <c r="AD12" s="181"/>
      <c r="AE12" s="181"/>
      <c r="AF12" s="181"/>
      <c r="AG12" s="181"/>
      <c r="AH12" s="181"/>
      <c r="AI12" s="181"/>
      <c r="AJ12" s="181"/>
      <c r="AK12" s="181"/>
      <c r="AL12" s="194"/>
      <c r="AM12" s="181"/>
      <c r="AN12" s="181"/>
      <c r="AO12" s="181"/>
      <c r="AP12" s="181"/>
      <c r="AQ12" s="181"/>
      <c r="AR12" s="167"/>
      <c r="AS12" s="167"/>
      <c r="AT12" s="167"/>
      <c r="BO12" s="167"/>
      <c r="BS12" s="167"/>
    </row>
    <row r="13" spans="4:73" ht="15" customHeight="1" x14ac:dyDescent="0.4">
      <c r="D13" s="167"/>
      <c r="E13" s="178"/>
      <c r="F13" s="179"/>
      <c r="G13" s="179"/>
      <c r="H13" s="179"/>
      <c r="I13" s="179"/>
      <c r="J13" s="179"/>
      <c r="K13" s="179"/>
      <c r="L13" s="179"/>
      <c r="M13" s="179"/>
      <c r="N13" s="179"/>
      <c r="O13" s="179"/>
      <c r="P13" s="195"/>
      <c r="Q13" s="181"/>
      <c r="R13" s="181"/>
      <c r="S13" s="181"/>
      <c r="T13" s="181"/>
      <c r="U13" s="181"/>
      <c r="V13" s="181"/>
      <c r="W13" s="181"/>
      <c r="X13" s="181"/>
      <c r="Y13" s="181"/>
      <c r="Z13" s="181"/>
      <c r="AA13" s="181"/>
      <c r="AB13" s="181"/>
      <c r="AC13" s="181"/>
      <c r="AD13" s="181"/>
      <c r="AE13" s="181"/>
      <c r="AF13" s="181"/>
      <c r="AG13" s="181"/>
      <c r="AH13" s="181"/>
      <c r="AI13" s="181"/>
      <c r="AJ13" s="181"/>
      <c r="AK13" s="181"/>
      <c r="AL13" s="194"/>
      <c r="AM13" s="181"/>
      <c r="AN13" s="181"/>
      <c r="AO13" s="181"/>
      <c r="AP13" s="181"/>
      <c r="AQ13" s="181"/>
      <c r="AR13" s="167"/>
      <c r="AS13" s="167"/>
      <c r="AT13" s="167"/>
      <c r="BO13" s="167"/>
      <c r="BS13" s="167"/>
    </row>
    <row r="14" spans="4:73" ht="15" customHeight="1" thickBot="1" x14ac:dyDescent="0.45">
      <c r="D14" s="167"/>
      <c r="E14" s="185"/>
      <c r="F14" s="186"/>
      <c r="G14" s="186"/>
      <c r="H14" s="186"/>
      <c r="I14" s="186"/>
      <c r="J14" s="186"/>
      <c r="K14" s="186"/>
      <c r="L14" s="196"/>
      <c r="M14" s="196"/>
      <c r="N14" s="196"/>
      <c r="O14" s="196"/>
      <c r="P14" s="197"/>
      <c r="Q14" s="181"/>
      <c r="R14" s="181"/>
      <c r="S14" s="181"/>
      <c r="T14" s="181"/>
      <c r="U14" s="181"/>
      <c r="V14" s="181"/>
      <c r="W14" s="181"/>
      <c r="X14" s="181"/>
      <c r="Y14" s="181"/>
      <c r="Z14" s="181"/>
      <c r="AA14" s="181"/>
      <c r="AB14" s="181"/>
      <c r="AC14" s="181"/>
      <c r="AD14" s="181"/>
      <c r="AE14" s="181"/>
      <c r="AF14" s="181"/>
      <c r="AG14" s="181"/>
      <c r="AH14" s="181"/>
      <c r="AI14" s="181"/>
      <c r="AJ14" s="181"/>
      <c r="AK14" s="181"/>
      <c r="AL14" s="194"/>
      <c r="AM14" s="181"/>
      <c r="AN14" s="181"/>
      <c r="AO14" s="181"/>
      <c r="AP14" s="181"/>
      <c r="AQ14" s="181"/>
      <c r="AR14" s="167"/>
      <c r="AS14" s="167"/>
      <c r="AT14" s="167"/>
      <c r="BP14" s="167"/>
      <c r="BQ14" s="167"/>
      <c r="BR14" s="167"/>
      <c r="BS14" s="167"/>
    </row>
    <row r="15" spans="4:73" ht="15" customHeight="1" thickTop="1" thickBot="1" x14ac:dyDescent="0.45">
      <c r="D15" s="167"/>
      <c r="E15" s="227"/>
      <c r="F15" s="228"/>
      <c r="G15" s="228"/>
      <c r="H15" s="228"/>
      <c r="I15" s="228"/>
      <c r="J15" s="228"/>
      <c r="K15" s="229"/>
      <c r="L15" s="198"/>
      <c r="M15" s="198"/>
      <c r="N15" s="198"/>
      <c r="O15" s="199"/>
      <c r="P15" s="293" t="s">
        <v>55</v>
      </c>
      <c r="Q15" s="324"/>
      <c r="R15" s="324"/>
      <c r="S15" s="324"/>
      <c r="T15" s="324"/>
      <c r="U15" s="324"/>
      <c r="V15" s="324"/>
      <c r="W15" s="324"/>
      <c r="X15" s="324"/>
      <c r="Y15" s="325"/>
      <c r="Z15" s="181"/>
      <c r="AA15" s="181"/>
      <c r="AB15" s="181"/>
      <c r="AC15" s="181"/>
      <c r="AD15" s="332"/>
      <c r="AE15" s="333"/>
      <c r="AF15" s="333"/>
      <c r="AG15" s="333"/>
      <c r="AH15" s="334"/>
      <c r="AI15" s="319" t="s">
        <v>56</v>
      </c>
      <c r="AJ15" s="294"/>
      <c r="AK15" s="295"/>
      <c r="AL15" s="200"/>
      <c r="AM15" s="181"/>
      <c r="AN15" s="182"/>
      <c r="AO15" s="319" t="s">
        <v>56</v>
      </c>
      <c r="AP15" s="294"/>
      <c r="AQ15" s="295"/>
      <c r="AR15" s="167"/>
      <c r="AS15" s="167"/>
      <c r="AT15" s="167"/>
      <c r="AU15" s="167"/>
      <c r="AV15" s="167"/>
      <c r="BP15" s="167"/>
      <c r="BQ15" s="167"/>
      <c r="BR15" s="167"/>
      <c r="BS15" s="167"/>
    </row>
    <row r="16" spans="4:73" ht="15" customHeight="1" thickTop="1" x14ac:dyDescent="0.4">
      <c r="D16" s="167"/>
      <c r="E16" s="222"/>
      <c r="F16" s="201"/>
      <c r="G16" s="201"/>
      <c r="H16" s="201"/>
      <c r="I16" s="201"/>
      <c r="J16" s="201"/>
      <c r="K16" s="223"/>
      <c r="L16" s="201"/>
      <c r="M16" s="201"/>
      <c r="N16" s="201"/>
      <c r="O16" s="201"/>
      <c r="P16" s="326"/>
      <c r="Q16" s="327"/>
      <c r="R16" s="327"/>
      <c r="S16" s="327"/>
      <c r="T16" s="327"/>
      <c r="U16" s="327"/>
      <c r="V16" s="327"/>
      <c r="W16" s="327"/>
      <c r="X16" s="327"/>
      <c r="Y16" s="328"/>
      <c r="Z16" s="181"/>
      <c r="AA16" s="181"/>
      <c r="AB16" s="181"/>
      <c r="AC16" s="181"/>
      <c r="AD16" s="335"/>
      <c r="AE16" s="336"/>
      <c r="AF16" s="336"/>
      <c r="AG16" s="336"/>
      <c r="AH16" s="337"/>
      <c r="AI16" s="296"/>
      <c r="AJ16" s="297"/>
      <c r="AK16" s="298"/>
      <c r="AL16" s="200"/>
      <c r="AM16" s="181"/>
      <c r="AN16" s="182"/>
      <c r="AO16" s="296"/>
      <c r="AP16" s="297"/>
      <c r="AQ16" s="298"/>
      <c r="AR16" s="167"/>
      <c r="AS16" s="167"/>
      <c r="AT16" s="167"/>
      <c r="AU16" s="167"/>
      <c r="AV16" s="167"/>
      <c r="BP16" s="167"/>
      <c r="BQ16" s="167"/>
      <c r="BR16" s="167"/>
      <c r="BS16" s="167"/>
    </row>
    <row r="17" spans="4:89" ht="15" customHeight="1" x14ac:dyDescent="0.4">
      <c r="D17" s="167"/>
      <c r="E17" s="222"/>
      <c r="F17" s="201"/>
      <c r="G17" s="201"/>
      <c r="H17" s="201"/>
      <c r="I17" s="201"/>
      <c r="J17" s="201"/>
      <c r="K17" s="223"/>
      <c r="L17" s="201"/>
      <c r="M17" s="201"/>
      <c r="N17" s="201"/>
      <c r="O17" s="201"/>
      <c r="P17" s="326"/>
      <c r="Q17" s="327"/>
      <c r="R17" s="327"/>
      <c r="S17" s="327"/>
      <c r="T17" s="327"/>
      <c r="U17" s="327"/>
      <c r="V17" s="327"/>
      <c r="W17" s="327"/>
      <c r="X17" s="327"/>
      <c r="Y17" s="328"/>
      <c r="Z17" s="181"/>
      <c r="AA17" s="181"/>
      <c r="AB17" s="181"/>
      <c r="AC17" s="181"/>
      <c r="AD17" s="335"/>
      <c r="AE17" s="336"/>
      <c r="AF17" s="336"/>
      <c r="AG17" s="336"/>
      <c r="AH17" s="337"/>
      <c r="AI17" s="296"/>
      <c r="AJ17" s="297"/>
      <c r="AK17" s="298"/>
      <c r="AL17" s="200"/>
      <c r="AM17" s="181"/>
      <c r="AN17" s="182"/>
      <c r="AO17" s="296"/>
      <c r="AP17" s="297"/>
      <c r="AQ17" s="298"/>
      <c r="AR17" s="167"/>
      <c r="AS17" s="167"/>
      <c r="AT17" s="167"/>
      <c r="AU17" s="167"/>
      <c r="AV17" s="167"/>
      <c r="BP17" s="167"/>
      <c r="BQ17" s="167"/>
      <c r="BR17" s="167"/>
      <c r="BS17" s="167"/>
    </row>
    <row r="18" spans="4:89" ht="15" customHeight="1" x14ac:dyDescent="0.4">
      <c r="D18" s="167"/>
      <c r="E18" s="222"/>
      <c r="F18" s="201"/>
      <c r="G18" s="201"/>
      <c r="H18" s="201"/>
      <c r="I18" s="201"/>
      <c r="J18" s="201"/>
      <c r="K18" s="223"/>
      <c r="L18" s="201"/>
      <c r="M18" s="201"/>
      <c r="N18" s="201"/>
      <c r="O18" s="201"/>
      <c r="P18" s="326"/>
      <c r="Q18" s="327"/>
      <c r="R18" s="327"/>
      <c r="S18" s="327"/>
      <c r="T18" s="327"/>
      <c r="U18" s="327"/>
      <c r="V18" s="327"/>
      <c r="W18" s="327"/>
      <c r="X18" s="327"/>
      <c r="Y18" s="328"/>
      <c r="Z18" s="181"/>
      <c r="AA18" s="181"/>
      <c r="AB18" s="181"/>
      <c r="AC18" s="181"/>
      <c r="AD18" s="335"/>
      <c r="AE18" s="336"/>
      <c r="AF18" s="336"/>
      <c r="AG18" s="336"/>
      <c r="AH18" s="337"/>
      <c r="AI18" s="296"/>
      <c r="AJ18" s="297"/>
      <c r="AK18" s="298"/>
      <c r="AL18" s="200"/>
      <c r="AM18" s="181"/>
      <c r="AN18" s="182"/>
      <c r="AO18" s="296"/>
      <c r="AP18" s="297"/>
      <c r="AQ18" s="298"/>
      <c r="AR18" s="167"/>
      <c r="AS18" s="167"/>
      <c r="AT18" s="167"/>
      <c r="AU18" s="167"/>
      <c r="AV18" s="167"/>
      <c r="BP18" s="167"/>
      <c r="BQ18" s="167"/>
      <c r="BR18" s="167"/>
      <c r="BS18" s="167"/>
    </row>
    <row r="19" spans="4:89" ht="15" customHeight="1" x14ac:dyDescent="0.4">
      <c r="E19" s="222"/>
      <c r="F19" s="201"/>
      <c r="G19" s="201"/>
      <c r="H19" s="201"/>
      <c r="I19" s="201"/>
      <c r="J19" s="201"/>
      <c r="K19" s="223"/>
      <c r="L19" s="201"/>
      <c r="M19" s="201"/>
      <c r="N19" s="201"/>
      <c r="O19" s="201"/>
      <c r="P19" s="326"/>
      <c r="Q19" s="327"/>
      <c r="R19" s="327"/>
      <c r="S19" s="327"/>
      <c r="T19" s="327"/>
      <c r="U19" s="327"/>
      <c r="V19" s="327"/>
      <c r="W19" s="327"/>
      <c r="X19" s="327"/>
      <c r="Y19" s="328"/>
      <c r="Z19" s="181"/>
      <c r="AA19" s="181"/>
      <c r="AB19" s="181"/>
      <c r="AC19" s="181"/>
      <c r="AD19" s="335"/>
      <c r="AE19" s="336"/>
      <c r="AF19" s="336"/>
      <c r="AG19" s="336"/>
      <c r="AH19" s="337"/>
      <c r="AI19" s="296"/>
      <c r="AJ19" s="297"/>
      <c r="AK19" s="298"/>
      <c r="AL19" s="200"/>
      <c r="AM19" s="181"/>
      <c r="AN19" s="182"/>
      <c r="AO19" s="296"/>
      <c r="AP19" s="297"/>
      <c r="AQ19" s="298"/>
      <c r="AR19" s="167"/>
      <c r="AS19" s="167"/>
      <c r="AT19" s="167"/>
      <c r="AU19" s="167"/>
      <c r="AV19" s="167"/>
      <c r="BP19" s="167"/>
      <c r="BQ19" s="167"/>
      <c r="BR19" s="167"/>
      <c r="BS19" s="167"/>
    </row>
    <row r="20" spans="4:89" ht="15" customHeight="1" thickBot="1" x14ac:dyDescent="0.45">
      <c r="E20" s="224"/>
      <c r="F20" s="225"/>
      <c r="G20" s="225"/>
      <c r="H20" s="225"/>
      <c r="I20" s="225"/>
      <c r="J20" s="225"/>
      <c r="K20" s="226"/>
      <c r="L20" s="201"/>
      <c r="M20" s="201"/>
      <c r="N20" s="201"/>
      <c r="O20" s="201"/>
      <c r="P20" s="329"/>
      <c r="Q20" s="330"/>
      <c r="R20" s="330"/>
      <c r="S20" s="330"/>
      <c r="T20" s="330"/>
      <c r="U20" s="330"/>
      <c r="V20" s="330"/>
      <c r="W20" s="330"/>
      <c r="X20" s="330"/>
      <c r="Y20" s="331"/>
      <c r="Z20" s="181"/>
      <c r="AA20" s="181"/>
      <c r="AB20" s="181"/>
      <c r="AC20" s="181"/>
      <c r="AD20" s="338"/>
      <c r="AE20" s="339"/>
      <c r="AF20" s="339"/>
      <c r="AG20" s="339"/>
      <c r="AH20" s="340"/>
      <c r="AI20" s="299"/>
      <c r="AJ20" s="300"/>
      <c r="AK20" s="301"/>
      <c r="AL20" s="200"/>
      <c r="AM20" s="181"/>
      <c r="AN20" s="182"/>
      <c r="AO20" s="299"/>
      <c r="AP20" s="300"/>
      <c r="AQ20" s="301"/>
      <c r="AR20" s="167"/>
      <c r="AS20" s="167"/>
      <c r="AT20" s="167"/>
      <c r="AU20" s="167"/>
      <c r="AV20" s="167"/>
      <c r="BP20" s="167"/>
      <c r="BQ20" s="167"/>
      <c r="BR20" s="167"/>
      <c r="BS20" s="167"/>
      <c r="CK20" s="203"/>
    </row>
    <row r="21" spans="4:89" ht="15" customHeight="1" x14ac:dyDescent="0.4">
      <c r="E21" s="219"/>
      <c r="F21" s="220"/>
      <c r="G21" s="220"/>
      <c r="H21" s="220"/>
      <c r="I21" s="220"/>
      <c r="J21" s="220"/>
      <c r="K21" s="221"/>
      <c r="L21" s="201"/>
      <c r="M21" s="201"/>
      <c r="N21" s="201"/>
      <c r="O21" s="201"/>
      <c r="P21" s="319" t="s">
        <v>57</v>
      </c>
      <c r="Q21" s="294"/>
      <c r="R21" s="294"/>
      <c r="S21" s="295"/>
      <c r="T21" s="332"/>
      <c r="U21" s="333"/>
      <c r="V21" s="333"/>
      <c r="W21" s="333"/>
      <c r="X21" s="333"/>
      <c r="Y21" s="334"/>
      <c r="Z21" s="181"/>
      <c r="AA21" s="181"/>
      <c r="AB21" s="181"/>
      <c r="AC21" s="181"/>
      <c r="AD21" s="194"/>
      <c r="AE21" s="194"/>
      <c r="AF21" s="194"/>
      <c r="AG21" s="194"/>
      <c r="AH21" s="194"/>
      <c r="AI21" s="194"/>
      <c r="AJ21" s="194"/>
      <c r="AK21" s="194"/>
      <c r="AL21" s="194"/>
      <c r="AM21" s="181"/>
      <c r="AN21" s="181"/>
      <c r="AO21" s="194"/>
      <c r="AP21" s="194"/>
      <c r="AQ21" s="194"/>
      <c r="AR21" s="167"/>
      <c r="AS21" s="167"/>
      <c r="AT21" s="167"/>
      <c r="AU21" s="167"/>
      <c r="AV21" s="167"/>
      <c r="BP21" s="167"/>
      <c r="BQ21" s="167"/>
      <c r="BR21" s="167"/>
      <c r="BS21" s="167"/>
      <c r="CK21" s="203"/>
    </row>
    <row r="22" spans="4:89" ht="15" customHeight="1" x14ac:dyDescent="0.4">
      <c r="E22" s="222"/>
      <c r="F22" s="201"/>
      <c r="G22" s="201"/>
      <c r="H22" s="201"/>
      <c r="I22" s="201"/>
      <c r="J22" s="201"/>
      <c r="K22" s="223"/>
      <c r="L22" s="201"/>
      <c r="M22" s="201"/>
      <c r="N22" s="201"/>
      <c r="O22" s="201"/>
      <c r="P22" s="296"/>
      <c r="Q22" s="297"/>
      <c r="R22" s="297"/>
      <c r="S22" s="298"/>
      <c r="T22" s="335"/>
      <c r="U22" s="336"/>
      <c r="V22" s="336"/>
      <c r="W22" s="336"/>
      <c r="X22" s="336"/>
      <c r="Y22" s="337"/>
      <c r="Z22" s="181"/>
      <c r="AA22" s="181"/>
      <c r="AB22" s="181"/>
      <c r="AC22" s="181"/>
      <c r="AD22" s="194"/>
      <c r="AE22" s="194"/>
      <c r="AF22" s="194"/>
      <c r="AG22" s="194"/>
      <c r="AH22" s="194"/>
      <c r="AI22" s="194"/>
      <c r="AJ22" s="194"/>
      <c r="AK22" s="194"/>
      <c r="AL22" s="194"/>
      <c r="AM22" s="181"/>
      <c r="AN22" s="181"/>
      <c r="AO22" s="194"/>
      <c r="AP22" s="194"/>
      <c r="AQ22" s="194"/>
      <c r="AR22" s="204"/>
      <c r="AS22" s="204"/>
      <c r="AT22" s="204"/>
      <c r="AU22" s="167"/>
      <c r="AV22" s="167"/>
      <c r="AW22" s="167"/>
      <c r="BP22" s="167"/>
      <c r="BQ22" s="167"/>
      <c r="BR22" s="167"/>
      <c r="BS22" s="167"/>
      <c r="CK22" s="203"/>
    </row>
    <row r="23" spans="4:89" ht="15" customHeight="1" x14ac:dyDescent="0.4">
      <c r="E23" s="222"/>
      <c r="F23" s="201"/>
      <c r="G23" s="201"/>
      <c r="H23" s="201"/>
      <c r="I23" s="201"/>
      <c r="J23" s="201"/>
      <c r="K23" s="223"/>
      <c r="L23" s="201"/>
      <c r="M23" s="201"/>
      <c r="N23" s="201"/>
      <c r="O23" s="201"/>
      <c r="P23" s="296"/>
      <c r="Q23" s="297"/>
      <c r="R23" s="297"/>
      <c r="S23" s="298"/>
      <c r="T23" s="335"/>
      <c r="U23" s="336"/>
      <c r="V23" s="336"/>
      <c r="W23" s="336"/>
      <c r="X23" s="336"/>
      <c r="Y23" s="337"/>
      <c r="Z23" s="181"/>
      <c r="AA23" s="181"/>
      <c r="AB23" s="181"/>
      <c r="AC23" s="181"/>
      <c r="AD23" s="194"/>
      <c r="AE23" s="194"/>
      <c r="AF23" s="194"/>
      <c r="AG23" s="194"/>
      <c r="AH23" s="194"/>
      <c r="AI23" s="194"/>
      <c r="AJ23" s="194"/>
      <c r="AK23" s="194"/>
      <c r="AL23" s="194"/>
      <c r="AM23" s="181"/>
      <c r="AN23" s="181"/>
      <c r="AO23" s="194"/>
      <c r="AP23" s="194"/>
      <c r="AQ23" s="194"/>
      <c r="AR23" s="204"/>
      <c r="AS23" s="204"/>
      <c r="AT23" s="204"/>
      <c r="AU23" s="167"/>
      <c r="AV23" s="167"/>
      <c r="AW23" s="167"/>
      <c r="AX23" s="205"/>
      <c r="AY23" s="205"/>
      <c r="AZ23" s="205"/>
      <c r="BA23" s="204"/>
      <c r="BB23" s="204"/>
      <c r="BC23" s="204"/>
      <c r="BD23" s="204"/>
      <c r="BE23" s="204"/>
      <c r="CK23" s="203"/>
    </row>
    <row r="24" spans="4:89" ht="15" customHeight="1" x14ac:dyDescent="0.4">
      <c r="E24" s="222"/>
      <c r="F24" s="201"/>
      <c r="G24" s="201"/>
      <c r="H24" s="201"/>
      <c r="I24" s="201"/>
      <c r="J24" s="201"/>
      <c r="K24" s="223"/>
      <c r="L24" s="201"/>
      <c r="M24" s="201"/>
      <c r="N24" s="201"/>
      <c r="O24" s="201"/>
      <c r="P24" s="296"/>
      <c r="Q24" s="297"/>
      <c r="R24" s="297"/>
      <c r="S24" s="298"/>
      <c r="T24" s="335"/>
      <c r="U24" s="336"/>
      <c r="V24" s="336"/>
      <c r="W24" s="336"/>
      <c r="X24" s="336"/>
      <c r="Y24" s="337"/>
      <c r="Z24" s="181"/>
      <c r="AA24" s="181"/>
      <c r="AB24" s="181"/>
      <c r="AC24" s="181"/>
      <c r="AD24" s="194"/>
      <c r="AE24" s="194"/>
      <c r="AF24" s="194"/>
      <c r="AG24" s="194"/>
      <c r="AH24" s="194"/>
      <c r="AI24" s="194"/>
      <c r="AJ24" s="194"/>
      <c r="AK24" s="194"/>
      <c r="AL24" s="194"/>
      <c r="AM24" s="181"/>
      <c r="AN24" s="181"/>
      <c r="AO24" s="194"/>
      <c r="AP24" s="194"/>
      <c r="AQ24" s="194"/>
      <c r="AR24" s="204"/>
      <c r="AS24" s="204"/>
      <c r="AT24" s="204"/>
      <c r="AU24" s="167"/>
      <c r="AV24" s="167"/>
      <c r="AW24" s="167"/>
      <c r="AX24" s="205"/>
      <c r="AY24" s="205"/>
      <c r="AZ24" s="205"/>
      <c r="BA24" s="204"/>
      <c r="BB24" s="204"/>
      <c r="BC24" s="204"/>
      <c r="BD24" s="204"/>
      <c r="BE24" s="204"/>
      <c r="BH24" s="213"/>
      <c r="BI24" s="213"/>
      <c r="BJ24" s="213"/>
      <c r="BK24" s="213"/>
      <c r="BL24" s="213"/>
      <c r="BM24" s="213"/>
      <c r="BN24" s="213"/>
      <c r="BO24" s="213"/>
      <c r="BP24" s="213"/>
      <c r="BQ24" s="213"/>
      <c r="BR24" s="213"/>
      <c r="BS24" s="213"/>
      <c r="BT24" s="214"/>
      <c r="CK24" s="203"/>
    </row>
    <row r="25" spans="4:89" ht="15" customHeight="1" x14ac:dyDescent="0.4">
      <c r="E25" s="222"/>
      <c r="F25" s="201"/>
      <c r="G25" s="201"/>
      <c r="H25" s="201"/>
      <c r="I25" s="201"/>
      <c r="J25" s="201"/>
      <c r="K25" s="223"/>
      <c r="L25" s="201"/>
      <c r="M25" s="201"/>
      <c r="N25" s="201"/>
      <c r="O25" s="201"/>
      <c r="P25" s="296"/>
      <c r="Q25" s="297"/>
      <c r="R25" s="297"/>
      <c r="S25" s="298"/>
      <c r="T25" s="335"/>
      <c r="U25" s="336"/>
      <c r="V25" s="336"/>
      <c r="W25" s="336"/>
      <c r="X25" s="336"/>
      <c r="Y25" s="337"/>
      <c r="Z25" s="181"/>
      <c r="AA25" s="181"/>
      <c r="AB25" s="181"/>
      <c r="AC25" s="181"/>
      <c r="AD25" s="194"/>
      <c r="AE25" s="194"/>
      <c r="AF25" s="194"/>
      <c r="AG25" s="194"/>
      <c r="AH25" s="194"/>
      <c r="AI25" s="194"/>
      <c r="AJ25" s="194"/>
      <c r="AK25" s="194"/>
      <c r="AL25" s="194"/>
      <c r="AM25" s="181"/>
      <c r="AN25" s="181"/>
      <c r="AO25" s="194"/>
      <c r="AP25" s="194"/>
      <c r="AQ25" s="194"/>
      <c r="AR25" s="204"/>
      <c r="AS25" s="204"/>
      <c r="AT25" s="204"/>
      <c r="AU25" s="167"/>
      <c r="AV25" s="167"/>
      <c r="AW25" s="167"/>
      <c r="AX25" s="205"/>
      <c r="AY25" s="205"/>
      <c r="AZ25" s="205"/>
      <c r="BA25" s="204"/>
      <c r="BB25" s="204"/>
      <c r="BC25" s="204"/>
      <c r="BD25" s="204"/>
      <c r="BE25" s="204"/>
      <c r="BH25" s="213"/>
      <c r="BI25" s="213"/>
      <c r="BJ25" s="213"/>
      <c r="BK25" s="213"/>
      <c r="BL25" s="213"/>
      <c r="BM25" s="213"/>
      <c r="BN25" s="213"/>
      <c r="BO25" s="213"/>
      <c r="BP25" s="213"/>
      <c r="BQ25" s="213"/>
      <c r="BR25" s="213"/>
      <c r="BS25" s="213"/>
      <c r="BT25" s="214"/>
      <c r="CK25" s="203"/>
    </row>
    <row r="26" spans="4:89" ht="15" customHeight="1" thickBot="1" x14ac:dyDescent="0.45">
      <c r="E26" s="224"/>
      <c r="F26" s="225"/>
      <c r="G26" s="225"/>
      <c r="H26" s="225"/>
      <c r="I26" s="225"/>
      <c r="J26" s="225"/>
      <c r="K26" s="226"/>
      <c r="L26" s="201"/>
      <c r="M26" s="201"/>
      <c r="N26" s="201"/>
      <c r="O26" s="201"/>
      <c r="P26" s="299"/>
      <c r="Q26" s="300"/>
      <c r="R26" s="300"/>
      <c r="S26" s="301"/>
      <c r="T26" s="338"/>
      <c r="U26" s="339"/>
      <c r="V26" s="339"/>
      <c r="W26" s="339"/>
      <c r="X26" s="339"/>
      <c r="Y26" s="340"/>
      <c r="Z26" s="181"/>
      <c r="AA26" s="181"/>
      <c r="AB26" s="181"/>
      <c r="AC26" s="181"/>
      <c r="AD26" s="194"/>
      <c r="AE26" s="194"/>
      <c r="AF26" s="194"/>
      <c r="AG26" s="194"/>
      <c r="AH26" s="194"/>
      <c r="AI26" s="194"/>
      <c r="AJ26" s="194"/>
      <c r="AK26" s="194"/>
      <c r="AL26" s="194"/>
      <c r="AM26" s="181"/>
      <c r="AN26" s="181"/>
      <c r="AO26" s="194"/>
      <c r="AP26" s="194"/>
      <c r="AQ26" s="194"/>
      <c r="AR26" s="204"/>
      <c r="AS26" s="204"/>
      <c r="AT26" s="204"/>
      <c r="AU26" s="167"/>
      <c r="AV26" s="167"/>
      <c r="AW26" s="167"/>
      <c r="AX26" s="205"/>
      <c r="AY26" s="205"/>
      <c r="AZ26" s="205"/>
      <c r="BA26" s="204"/>
      <c r="BB26" s="204"/>
      <c r="BC26" s="204"/>
      <c r="BD26" s="204"/>
      <c r="BE26" s="204"/>
      <c r="CK26" s="203"/>
    </row>
    <row r="27" spans="4:89" ht="15" customHeight="1" x14ac:dyDescent="0.4">
      <c r="E27" s="230"/>
      <c r="F27" s="220"/>
      <c r="G27" s="220"/>
      <c r="H27" s="220"/>
      <c r="I27" s="220"/>
      <c r="J27" s="220"/>
      <c r="K27" s="231"/>
      <c r="L27" s="201"/>
      <c r="M27" s="201"/>
      <c r="N27" s="201"/>
      <c r="O27" s="201"/>
      <c r="P27" s="319" t="s">
        <v>58</v>
      </c>
      <c r="Q27" s="294"/>
      <c r="R27" s="294"/>
      <c r="S27" s="295"/>
      <c r="T27" s="302" t="s">
        <v>57</v>
      </c>
      <c r="U27" s="303"/>
      <c r="V27" s="303"/>
      <c r="W27" s="303"/>
      <c r="X27" s="303"/>
      <c r="Y27" s="304"/>
      <c r="Z27" s="181"/>
      <c r="AA27" s="181"/>
      <c r="AB27" s="181"/>
      <c r="AC27" s="181"/>
      <c r="AD27" s="181"/>
      <c r="AE27" s="181"/>
      <c r="AF27" s="181"/>
      <c r="AG27" s="181"/>
      <c r="AH27" s="181"/>
      <c r="AI27" s="181"/>
      <c r="AJ27" s="181"/>
      <c r="AK27" s="181"/>
      <c r="AL27" s="194"/>
      <c r="AM27" s="181"/>
      <c r="AN27" s="181"/>
      <c r="AO27" s="181"/>
      <c r="AP27" s="181"/>
      <c r="AQ27" s="181"/>
      <c r="AR27" s="167"/>
      <c r="AS27" s="167"/>
      <c r="AT27" s="167"/>
    </row>
    <row r="28" spans="4:89" ht="15" customHeight="1" x14ac:dyDescent="0.4">
      <c r="E28" s="232"/>
      <c r="F28" s="201"/>
      <c r="G28" s="201"/>
      <c r="H28" s="201"/>
      <c r="I28" s="201"/>
      <c r="J28" s="201"/>
      <c r="K28" s="233"/>
      <c r="L28" s="201"/>
      <c r="M28" s="201"/>
      <c r="N28" s="201"/>
      <c r="O28" s="201"/>
      <c r="P28" s="296"/>
      <c r="Q28" s="297"/>
      <c r="R28" s="297"/>
      <c r="S28" s="298"/>
      <c r="T28" s="305"/>
      <c r="U28" s="291"/>
      <c r="V28" s="291"/>
      <c r="W28" s="291"/>
      <c r="X28" s="291"/>
      <c r="Y28" s="306"/>
      <c r="Z28" s="181"/>
      <c r="AA28" s="181"/>
      <c r="AB28" s="181"/>
      <c r="AC28" s="181"/>
      <c r="AD28" s="181"/>
      <c r="AE28" s="181"/>
      <c r="AF28" s="181"/>
      <c r="AG28" s="181"/>
      <c r="AH28" s="181"/>
      <c r="AI28" s="181"/>
      <c r="AJ28" s="181"/>
      <c r="AK28" s="181"/>
      <c r="AL28" s="194"/>
      <c r="AM28" s="181"/>
      <c r="AN28" s="181"/>
      <c r="AO28" s="181"/>
      <c r="AP28" s="181"/>
      <c r="AQ28" s="181"/>
      <c r="AR28" s="167"/>
      <c r="AS28" s="167"/>
      <c r="AT28" s="167"/>
    </row>
    <row r="29" spans="4:89" ht="15" customHeight="1" thickBot="1" x14ac:dyDescent="0.45">
      <c r="E29" s="232"/>
      <c r="F29" s="201"/>
      <c r="G29" s="201"/>
      <c r="H29" s="201"/>
      <c r="I29" s="201"/>
      <c r="J29" s="201"/>
      <c r="K29" s="233"/>
      <c r="L29" s="201"/>
      <c r="M29" s="201"/>
      <c r="N29" s="201"/>
      <c r="O29" s="201"/>
      <c r="P29" s="299"/>
      <c r="Q29" s="300"/>
      <c r="R29" s="300"/>
      <c r="S29" s="301"/>
      <c r="T29" s="307"/>
      <c r="U29" s="308"/>
      <c r="V29" s="308"/>
      <c r="W29" s="308"/>
      <c r="X29" s="308"/>
      <c r="Y29" s="309"/>
      <c r="Z29" s="181"/>
      <c r="AA29" s="181"/>
      <c r="AB29" s="181"/>
      <c r="AC29" s="181"/>
      <c r="AD29" s="181"/>
      <c r="AE29" s="181"/>
      <c r="AF29" s="181"/>
      <c r="AG29" s="181"/>
      <c r="AH29" s="181"/>
      <c r="AI29" s="181"/>
      <c r="AJ29" s="181"/>
      <c r="AK29" s="181"/>
      <c r="AL29" s="194"/>
      <c r="AM29" s="181"/>
      <c r="AN29" s="181"/>
      <c r="AO29" s="181"/>
      <c r="AP29" s="181"/>
      <c r="AQ29" s="181"/>
      <c r="AR29" s="167"/>
      <c r="AS29" s="191"/>
      <c r="AT29" s="191"/>
      <c r="AU29" s="202"/>
      <c r="AV29" s="202"/>
      <c r="AW29" s="202"/>
      <c r="AX29" s="202"/>
      <c r="AY29" s="202"/>
      <c r="AZ29" s="202"/>
      <c r="BA29" s="202"/>
      <c r="BB29" s="202"/>
      <c r="BC29" s="202"/>
      <c r="BD29" s="202"/>
      <c r="BE29" s="202"/>
      <c r="BF29" s="202"/>
      <c r="BG29" s="202"/>
      <c r="BH29" s="202"/>
      <c r="BI29" s="202"/>
      <c r="BJ29" s="202"/>
      <c r="BK29" s="202"/>
      <c r="BL29" s="202"/>
      <c r="BM29" s="202"/>
      <c r="BN29" s="202"/>
      <c r="BO29" s="202"/>
    </row>
    <row r="30" spans="4:89" ht="15" customHeight="1" x14ac:dyDescent="0.4">
      <c r="E30" s="232"/>
      <c r="F30" s="201"/>
      <c r="G30" s="201"/>
      <c r="H30" s="201"/>
      <c r="I30" s="201"/>
      <c r="J30" s="201"/>
      <c r="K30" s="233"/>
      <c r="L30" s="201"/>
      <c r="M30" s="201"/>
      <c r="N30" s="201"/>
      <c r="O30" s="201"/>
      <c r="P30" s="319" t="s">
        <v>59</v>
      </c>
      <c r="Q30" s="294"/>
      <c r="R30" s="294"/>
      <c r="S30" s="295"/>
      <c r="T30" s="302" t="s">
        <v>57</v>
      </c>
      <c r="U30" s="303"/>
      <c r="V30" s="303"/>
      <c r="W30" s="303"/>
      <c r="X30" s="303"/>
      <c r="Y30" s="304"/>
      <c r="Z30" s="181"/>
      <c r="AA30" s="181"/>
      <c r="AB30" s="181"/>
      <c r="AC30" s="181"/>
      <c r="AD30" s="302" t="s">
        <v>60</v>
      </c>
      <c r="AE30" s="303"/>
      <c r="AF30" s="303"/>
      <c r="AG30" s="303"/>
      <c r="AH30" s="303"/>
      <c r="AI30" s="304"/>
      <c r="AJ30" s="319"/>
      <c r="AK30" s="294"/>
      <c r="AL30" s="294"/>
      <c r="AM30" s="294"/>
      <c r="AN30" s="294"/>
      <c r="AO30" s="294"/>
      <c r="AP30" s="294"/>
      <c r="AQ30" s="295"/>
      <c r="AR30" s="167"/>
      <c r="AS30" s="167"/>
      <c r="AT30" s="167"/>
      <c r="AU30" s="167"/>
      <c r="AV30" s="167"/>
      <c r="AW30" s="167"/>
      <c r="AX30" s="167"/>
      <c r="AY30" s="167"/>
      <c r="BO30" s="167"/>
    </row>
    <row r="31" spans="4:89" ht="15" customHeight="1" x14ac:dyDescent="0.4">
      <c r="E31" s="232"/>
      <c r="F31" s="201"/>
      <c r="G31" s="201"/>
      <c r="H31" s="201"/>
      <c r="I31" s="201"/>
      <c r="J31" s="201"/>
      <c r="K31" s="233"/>
      <c r="L31" s="201"/>
      <c r="M31" s="201"/>
      <c r="N31" s="201"/>
      <c r="O31" s="201"/>
      <c r="P31" s="296"/>
      <c r="Q31" s="297"/>
      <c r="R31" s="297"/>
      <c r="S31" s="298"/>
      <c r="T31" s="305"/>
      <c r="U31" s="291"/>
      <c r="V31" s="291"/>
      <c r="W31" s="291"/>
      <c r="X31" s="291"/>
      <c r="Y31" s="306"/>
      <c r="Z31" s="181"/>
      <c r="AA31" s="181"/>
      <c r="AB31" s="181"/>
      <c r="AC31" s="181"/>
      <c r="AD31" s="305"/>
      <c r="AE31" s="291"/>
      <c r="AF31" s="291"/>
      <c r="AG31" s="291"/>
      <c r="AH31" s="291"/>
      <c r="AI31" s="306"/>
      <c r="AJ31" s="296"/>
      <c r="AK31" s="297"/>
      <c r="AL31" s="297"/>
      <c r="AM31" s="297"/>
      <c r="AN31" s="297"/>
      <c r="AO31" s="297"/>
      <c r="AP31" s="297"/>
      <c r="AQ31" s="298"/>
      <c r="AR31" s="167"/>
      <c r="AS31" s="167"/>
      <c r="AT31" s="167"/>
      <c r="AU31" s="167"/>
      <c r="AV31" s="167"/>
      <c r="AW31" s="167"/>
      <c r="AX31" s="167"/>
      <c r="AY31" s="167"/>
    </row>
    <row r="32" spans="4:89" ht="15" customHeight="1" thickBot="1" x14ac:dyDescent="0.45">
      <c r="E32" s="232"/>
      <c r="F32" s="201"/>
      <c r="G32" s="201"/>
      <c r="H32" s="201"/>
      <c r="I32" s="201"/>
      <c r="J32" s="201"/>
      <c r="K32" s="233"/>
      <c r="L32" s="201"/>
      <c r="M32" s="201"/>
      <c r="N32" s="201"/>
      <c r="O32" s="201"/>
      <c r="P32" s="299"/>
      <c r="Q32" s="300"/>
      <c r="R32" s="300"/>
      <c r="S32" s="301"/>
      <c r="T32" s="307"/>
      <c r="U32" s="308"/>
      <c r="V32" s="308"/>
      <c r="W32" s="308"/>
      <c r="X32" s="308"/>
      <c r="Y32" s="309"/>
      <c r="Z32" s="181"/>
      <c r="AA32" s="181"/>
      <c r="AB32" s="181"/>
      <c r="AC32" s="181"/>
      <c r="AD32" s="307"/>
      <c r="AE32" s="308"/>
      <c r="AF32" s="308"/>
      <c r="AG32" s="308"/>
      <c r="AH32" s="308"/>
      <c r="AI32" s="309"/>
      <c r="AJ32" s="296"/>
      <c r="AK32" s="297"/>
      <c r="AL32" s="297"/>
      <c r="AM32" s="297"/>
      <c r="AN32" s="297"/>
      <c r="AO32" s="297"/>
      <c r="AP32" s="297"/>
      <c r="AQ32" s="298"/>
      <c r="AR32" s="167"/>
      <c r="AS32" s="167"/>
      <c r="AT32" s="167"/>
      <c r="AU32" s="167"/>
      <c r="AV32" s="167"/>
      <c r="AW32" s="167"/>
      <c r="AX32" s="167"/>
      <c r="AY32" s="167"/>
    </row>
    <row r="33" spans="5:57" ht="15" customHeight="1" x14ac:dyDescent="0.4">
      <c r="E33" s="237"/>
      <c r="F33" s="238"/>
      <c r="G33" s="238"/>
      <c r="H33" s="238"/>
      <c r="I33" s="238"/>
      <c r="J33" s="238"/>
      <c r="K33" s="239"/>
      <c r="L33" s="201"/>
      <c r="M33" s="201"/>
      <c r="N33" s="201"/>
      <c r="O33" s="201"/>
      <c r="P33" s="319"/>
      <c r="Q33" s="294"/>
      <c r="R33" s="294"/>
      <c r="S33" s="294"/>
      <c r="T33" s="294"/>
      <c r="U33" s="294"/>
      <c r="V33" s="294"/>
      <c r="W33" s="294"/>
      <c r="X33" s="294"/>
      <c r="Y33" s="295"/>
      <c r="Z33" s="181"/>
      <c r="AA33" s="181"/>
      <c r="AB33" s="181"/>
      <c r="AC33" s="181"/>
      <c r="AD33" s="302" t="s">
        <v>61</v>
      </c>
      <c r="AE33" s="303"/>
      <c r="AF33" s="303"/>
      <c r="AG33" s="303"/>
      <c r="AH33" s="303"/>
      <c r="AI33" s="304"/>
      <c r="AJ33" s="296"/>
      <c r="AK33" s="297"/>
      <c r="AL33" s="297"/>
      <c r="AM33" s="297"/>
      <c r="AN33" s="297"/>
      <c r="AO33" s="297"/>
      <c r="AP33" s="297"/>
      <c r="AQ33" s="298"/>
      <c r="AR33" s="167"/>
      <c r="AS33" s="167"/>
      <c r="AT33" s="167"/>
      <c r="AU33" s="167"/>
      <c r="AV33" s="167"/>
      <c r="AW33" s="167"/>
      <c r="AX33" s="167"/>
      <c r="AY33" s="167"/>
    </row>
    <row r="34" spans="5:57" ht="15" customHeight="1" x14ac:dyDescent="0.4">
      <c r="E34" s="232"/>
      <c r="F34" s="201"/>
      <c r="G34" s="201"/>
      <c r="H34" s="201"/>
      <c r="I34" s="201"/>
      <c r="J34" s="201"/>
      <c r="K34" s="233"/>
      <c r="L34" s="201"/>
      <c r="M34" s="201"/>
      <c r="N34" s="201"/>
      <c r="O34" s="201"/>
      <c r="P34" s="296"/>
      <c r="Q34" s="297"/>
      <c r="R34" s="297"/>
      <c r="S34" s="297"/>
      <c r="T34" s="297"/>
      <c r="U34" s="297"/>
      <c r="V34" s="297"/>
      <c r="W34" s="297"/>
      <c r="X34" s="297"/>
      <c r="Y34" s="298"/>
      <c r="Z34" s="181"/>
      <c r="AA34" s="181"/>
      <c r="AB34" s="181"/>
      <c r="AC34" s="181"/>
      <c r="AD34" s="305"/>
      <c r="AE34" s="291"/>
      <c r="AF34" s="291"/>
      <c r="AG34" s="291"/>
      <c r="AH34" s="291"/>
      <c r="AI34" s="306"/>
      <c r="AJ34" s="296"/>
      <c r="AK34" s="297"/>
      <c r="AL34" s="297"/>
      <c r="AM34" s="297"/>
      <c r="AN34" s="297"/>
      <c r="AO34" s="297"/>
      <c r="AP34" s="297"/>
      <c r="AQ34" s="298"/>
      <c r="AR34" s="167"/>
      <c r="AS34" s="167"/>
      <c r="AT34" s="167"/>
      <c r="AU34" s="167"/>
      <c r="AV34" s="167"/>
      <c r="AW34" s="167"/>
      <c r="AX34" s="167"/>
      <c r="AY34" s="167"/>
    </row>
    <row r="35" spans="5:57" ht="15" customHeight="1" thickBot="1" x14ac:dyDescent="0.45">
      <c r="E35" s="232"/>
      <c r="F35" s="201"/>
      <c r="G35" s="201"/>
      <c r="H35" s="201"/>
      <c r="I35" s="201"/>
      <c r="J35" s="201"/>
      <c r="K35" s="233"/>
      <c r="L35" s="201"/>
      <c r="M35" s="201"/>
      <c r="N35" s="201"/>
      <c r="O35" s="201"/>
      <c r="P35" s="299"/>
      <c r="Q35" s="300"/>
      <c r="R35" s="300"/>
      <c r="S35" s="300"/>
      <c r="T35" s="300"/>
      <c r="U35" s="300"/>
      <c r="V35" s="300"/>
      <c r="W35" s="300"/>
      <c r="X35" s="300"/>
      <c r="Y35" s="301"/>
      <c r="Z35" s="181"/>
      <c r="AA35" s="181"/>
      <c r="AB35" s="181"/>
      <c r="AC35" s="181"/>
      <c r="AD35" s="307"/>
      <c r="AE35" s="308"/>
      <c r="AF35" s="308"/>
      <c r="AG35" s="308"/>
      <c r="AH35" s="308"/>
      <c r="AI35" s="309"/>
      <c r="AJ35" s="296"/>
      <c r="AK35" s="297"/>
      <c r="AL35" s="297"/>
      <c r="AM35" s="297"/>
      <c r="AN35" s="297"/>
      <c r="AO35" s="297"/>
      <c r="AP35" s="297"/>
      <c r="AQ35" s="298"/>
      <c r="AR35" s="167"/>
      <c r="AS35" s="167"/>
      <c r="AT35" s="167"/>
      <c r="AU35" s="167"/>
      <c r="AV35" s="167"/>
      <c r="AW35" s="167"/>
      <c r="AX35" s="167"/>
      <c r="AY35" s="167"/>
    </row>
    <row r="36" spans="5:57" ht="15" customHeight="1" x14ac:dyDescent="0.4">
      <c r="E36" s="232"/>
      <c r="F36" s="201"/>
      <c r="G36" s="201"/>
      <c r="H36" s="201"/>
      <c r="I36" s="201"/>
      <c r="J36" s="201"/>
      <c r="K36" s="233"/>
      <c r="L36" s="201"/>
      <c r="M36" s="201"/>
      <c r="N36" s="201"/>
      <c r="O36" s="201"/>
      <c r="P36" s="319" t="s">
        <v>62</v>
      </c>
      <c r="Q36" s="294"/>
      <c r="R36" s="294"/>
      <c r="S36" s="295"/>
      <c r="T36" s="302" t="s">
        <v>63</v>
      </c>
      <c r="U36" s="303"/>
      <c r="V36" s="303"/>
      <c r="W36" s="303"/>
      <c r="X36" s="303"/>
      <c r="Y36" s="304"/>
      <c r="Z36" s="181"/>
      <c r="AA36" s="181"/>
      <c r="AB36" s="181"/>
      <c r="AC36" s="181"/>
      <c r="AD36" s="302" t="s">
        <v>64</v>
      </c>
      <c r="AE36" s="303"/>
      <c r="AF36" s="303"/>
      <c r="AG36" s="303"/>
      <c r="AH36" s="303"/>
      <c r="AI36" s="304"/>
      <c r="AJ36" s="296"/>
      <c r="AK36" s="297"/>
      <c r="AL36" s="297"/>
      <c r="AM36" s="297"/>
      <c r="AN36" s="297"/>
      <c r="AO36" s="297"/>
      <c r="AP36" s="297"/>
      <c r="AQ36" s="298"/>
      <c r="AR36" s="167"/>
      <c r="AS36" s="167"/>
      <c r="AT36" s="167"/>
      <c r="AU36" s="167"/>
      <c r="AV36" s="167"/>
      <c r="AW36" s="167"/>
      <c r="AX36" s="167"/>
      <c r="AY36" s="167"/>
    </row>
    <row r="37" spans="5:57" ht="15" customHeight="1" x14ac:dyDescent="0.4">
      <c r="E37" s="232"/>
      <c r="F37" s="201"/>
      <c r="G37" s="201"/>
      <c r="H37" s="201"/>
      <c r="I37" s="201"/>
      <c r="J37" s="201"/>
      <c r="K37" s="233"/>
      <c r="L37" s="201"/>
      <c r="M37" s="201"/>
      <c r="N37" s="201"/>
      <c r="O37" s="201"/>
      <c r="P37" s="296"/>
      <c r="Q37" s="297"/>
      <c r="R37" s="297"/>
      <c r="S37" s="298"/>
      <c r="T37" s="305"/>
      <c r="U37" s="291"/>
      <c r="V37" s="291"/>
      <c r="W37" s="291"/>
      <c r="X37" s="291"/>
      <c r="Y37" s="306"/>
      <c r="Z37" s="181"/>
      <c r="AA37" s="181"/>
      <c r="AB37" s="181"/>
      <c r="AC37" s="181"/>
      <c r="AD37" s="305"/>
      <c r="AE37" s="291"/>
      <c r="AF37" s="291"/>
      <c r="AG37" s="291"/>
      <c r="AH37" s="291"/>
      <c r="AI37" s="306"/>
      <c r="AJ37" s="296"/>
      <c r="AK37" s="297"/>
      <c r="AL37" s="297"/>
      <c r="AM37" s="297"/>
      <c r="AN37" s="297"/>
      <c r="AO37" s="297"/>
      <c r="AP37" s="297"/>
      <c r="AQ37" s="298"/>
      <c r="AR37" s="167"/>
      <c r="AS37" s="167"/>
      <c r="AT37" s="167"/>
      <c r="AU37" s="167"/>
      <c r="AV37" s="167"/>
      <c r="AW37" s="167"/>
      <c r="AX37" s="167"/>
      <c r="AY37" s="167"/>
      <c r="AZ37" s="206"/>
      <c r="BA37" s="206"/>
      <c r="BB37" s="213"/>
      <c r="BC37" s="213"/>
      <c r="BD37" s="213"/>
      <c r="BE37" s="213"/>
    </row>
    <row r="38" spans="5:57" ht="15" customHeight="1" thickBot="1" x14ac:dyDescent="0.45">
      <c r="E38" s="234"/>
      <c r="F38" s="235"/>
      <c r="G38" s="235"/>
      <c r="H38" s="235"/>
      <c r="I38" s="235"/>
      <c r="J38" s="235"/>
      <c r="K38" s="236"/>
      <c r="L38" s="201"/>
      <c r="M38" s="201"/>
      <c r="N38" s="201"/>
      <c r="O38" s="201"/>
      <c r="P38" s="299"/>
      <c r="Q38" s="300"/>
      <c r="R38" s="300"/>
      <c r="S38" s="301"/>
      <c r="T38" s="307"/>
      <c r="U38" s="308"/>
      <c r="V38" s="308"/>
      <c r="W38" s="308"/>
      <c r="X38" s="308"/>
      <c r="Y38" s="309"/>
      <c r="Z38" s="181"/>
      <c r="AA38" s="181"/>
      <c r="AB38" s="181"/>
      <c r="AC38" s="181"/>
      <c r="AD38" s="305"/>
      <c r="AE38" s="291"/>
      <c r="AF38" s="291"/>
      <c r="AG38" s="291"/>
      <c r="AH38" s="291"/>
      <c r="AI38" s="306"/>
      <c r="AJ38" s="296"/>
      <c r="AK38" s="297"/>
      <c r="AL38" s="297"/>
      <c r="AM38" s="297"/>
      <c r="AN38" s="297"/>
      <c r="AO38" s="297"/>
      <c r="AP38" s="297"/>
      <c r="AQ38" s="298"/>
      <c r="AR38" s="167"/>
      <c r="AS38" s="167"/>
      <c r="AT38" s="167"/>
      <c r="AU38" s="167"/>
      <c r="AV38" s="167"/>
      <c r="AW38" s="167"/>
      <c r="AX38" s="167"/>
      <c r="AY38" s="167"/>
      <c r="AZ38" s="206"/>
      <c r="BA38" s="206"/>
      <c r="BB38" s="213"/>
      <c r="BC38" s="213"/>
      <c r="BD38" s="213"/>
      <c r="BE38" s="213"/>
    </row>
    <row r="39" spans="5:57" ht="15" customHeight="1" x14ac:dyDescent="0.4">
      <c r="E39" s="232"/>
      <c r="F39" s="201"/>
      <c r="G39" s="201"/>
      <c r="H39" s="201"/>
      <c r="I39" s="201"/>
      <c r="J39" s="201"/>
      <c r="K39" s="233"/>
      <c r="L39" s="201"/>
      <c r="M39" s="201"/>
      <c r="N39" s="201"/>
      <c r="O39" s="201"/>
      <c r="P39" s="293" t="s">
        <v>65</v>
      </c>
      <c r="Q39" s="294"/>
      <c r="R39" s="294"/>
      <c r="S39" s="295"/>
      <c r="T39" s="302" t="s">
        <v>66</v>
      </c>
      <c r="U39" s="303"/>
      <c r="V39" s="303"/>
      <c r="W39" s="303"/>
      <c r="X39" s="303"/>
      <c r="Y39" s="304"/>
      <c r="Z39" s="181"/>
      <c r="AA39" s="181"/>
      <c r="AB39" s="181"/>
      <c r="AC39" s="181"/>
      <c r="AD39" s="305"/>
      <c r="AE39" s="291"/>
      <c r="AF39" s="291"/>
      <c r="AG39" s="291"/>
      <c r="AH39" s="291"/>
      <c r="AI39" s="306"/>
      <c r="AJ39" s="296"/>
      <c r="AK39" s="297"/>
      <c r="AL39" s="297"/>
      <c r="AM39" s="297"/>
      <c r="AN39" s="297"/>
      <c r="AO39" s="297"/>
      <c r="AP39" s="297"/>
      <c r="AQ39" s="298"/>
      <c r="AR39" s="167"/>
      <c r="AS39" s="167"/>
      <c r="AT39" s="167"/>
      <c r="AU39" s="167"/>
      <c r="AV39" s="167"/>
      <c r="AW39" s="167"/>
      <c r="AX39" s="167"/>
      <c r="AY39" s="167"/>
    </row>
    <row r="40" spans="5:57" ht="15" customHeight="1" x14ac:dyDescent="0.4">
      <c r="E40" s="232"/>
      <c r="F40" s="201"/>
      <c r="G40" s="201"/>
      <c r="H40" s="201"/>
      <c r="I40" s="201"/>
      <c r="J40" s="201"/>
      <c r="K40" s="233"/>
      <c r="L40" s="201"/>
      <c r="M40" s="201"/>
      <c r="N40" s="201"/>
      <c r="O40" s="201"/>
      <c r="P40" s="296"/>
      <c r="Q40" s="297"/>
      <c r="R40" s="297"/>
      <c r="S40" s="298"/>
      <c r="T40" s="305"/>
      <c r="U40" s="291"/>
      <c r="V40" s="291"/>
      <c r="W40" s="291"/>
      <c r="X40" s="291"/>
      <c r="Y40" s="306"/>
      <c r="Z40" s="181"/>
      <c r="AA40" s="181"/>
      <c r="AB40" s="181"/>
      <c r="AC40" s="181"/>
      <c r="AD40" s="305"/>
      <c r="AE40" s="291"/>
      <c r="AF40" s="291"/>
      <c r="AG40" s="291"/>
      <c r="AH40" s="291"/>
      <c r="AI40" s="306"/>
      <c r="AJ40" s="296"/>
      <c r="AK40" s="297"/>
      <c r="AL40" s="297"/>
      <c r="AM40" s="297"/>
      <c r="AN40" s="297"/>
      <c r="AO40" s="297"/>
      <c r="AP40" s="297"/>
      <c r="AQ40" s="298"/>
      <c r="AR40" s="167"/>
      <c r="AS40" s="167"/>
      <c r="AT40" s="167"/>
      <c r="AU40" s="167"/>
      <c r="AV40" s="167"/>
      <c r="AW40" s="167"/>
      <c r="AX40" s="167"/>
      <c r="AY40" s="167"/>
    </row>
    <row r="41" spans="5:57" ht="15" customHeight="1" thickBot="1" x14ac:dyDescent="0.45">
      <c r="E41" s="232"/>
      <c r="F41" s="201"/>
      <c r="G41" s="201"/>
      <c r="H41" s="201"/>
      <c r="I41" s="201"/>
      <c r="J41" s="201"/>
      <c r="K41" s="233"/>
      <c r="L41" s="201"/>
      <c r="M41" s="201"/>
      <c r="N41" s="201"/>
      <c r="O41" s="201"/>
      <c r="P41" s="299"/>
      <c r="Q41" s="300"/>
      <c r="R41" s="300"/>
      <c r="S41" s="301"/>
      <c r="T41" s="307"/>
      <c r="U41" s="308"/>
      <c r="V41" s="308"/>
      <c r="W41" s="308"/>
      <c r="X41" s="308"/>
      <c r="Y41" s="309"/>
      <c r="Z41" s="181"/>
      <c r="AA41" s="181"/>
      <c r="AB41" s="181"/>
      <c r="AC41" s="181"/>
      <c r="AD41" s="307"/>
      <c r="AE41" s="308"/>
      <c r="AF41" s="308"/>
      <c r="AG41" s="308"/>
      <c r="AH41" s="308"/>
      <c r="AI41" s="309"/>
      <c r="AJ41" s="296"/>
      <c r="AK41" s="297"/>
      <c r="AL41" s="297"/>
      <c r="AM41" s="297"/>
      <c r="AN41" s="297"/>
      <c r="AO41" s="297"/>
      <c r="AP41" s="297"/>
      <c r="AQ41" s="298"/>
      <c r="AR41" s="167"/>
      <c r="AS41" s="167"/>
      <c r="AT41" s="167"/>
      <c r="AU41" s="167"/>
      <c r="AV41" s="167"/>
      <c r="AW41" s="167"/>
      <c r="AX41" s="167"/>
      <c r="AY41" s="167"/>
    </row>
    <row r="42" spans="5:57" ht="15" customHeight="1" x14ac:dyDescent="0.4">
      <c r="E42" s="232"/>
      <c r="F42" s="201"/>
      <c r="G42" s="201"/>
      <c r="H42" s="201"/>
      <c r="I42" s="201"/>
      <c r="J42" s="201"/>
      <c r="K42" s="233"/>
      <c r="L42" s="201"/>
      <c r="M42" s="201"/>
      <c r="N42" s="201"/>
      <c r="O42" s="201"/>
      <c r="P42" s="293" t="s">
        <v>56</v>
      </c>
      <c r="Q42" s="294"/>
      <c r="R42" s="294"/>
      <c r="S42" s="295"/>
      <c r="T42" s="302" t="s">
        <v>57</v>
      </c>
      <c r="U42" s="303"/>
      <c r="V42" s="303"/>
      <c r="W42" s="303"/>
      <c r="X42" s="303"/>
      <c r="Y42" s="304"/>
      <c r="Z42" s="181"/>
      <c r="AA42" s="181"/>
      <c r="AB42" s="181"/>
      <c r="AC42" s="181"/>
      <c r="AD42" s="302" t="s">
        <v>67</v>
      </c>
      <c r="AE42" s="303"/>
      <c r="AF42" s="303"/>
      <c r="AG42" s="303"/>
      <c r="AH42" s="303"/>
      <c r="AI42" s="304"/>
      <c r="AJ42" s="296"/>
      <c r="AK42" s="297"/>
      <c r="AL42" s="297"/>
      <c r="AM42" s="297"/>
      <c r="AN42" s="297"/>
      <c r="AO42" s="297"/>
      <c r="AP42" s="297"/>
      <c r="AQ42" s="298"/>
      <c r="AR42" s="167"/>
      <c r="AS42" s="167"/>
      <c r="AT42" s="167"/>
      <c r="AU42" s="167"/>
      <c r="AV42" s="167"/>
      <c r="AW42" s="167"/>
      <c r="AX42" s="167"/>
      <c r="AY42" s="167"/>
    </row>
    <row r="43" spans="5:57" ht="15" customHeight="1" x14ac:dyDescent="0.4">
      <c r="E43" s="232"/>
      <c r="F43" s="201"/>
      <c r="G43" s="201"/>
      <c r="H43" s="201"/>
      <c r="I43" s="201"/>
      <c r="J43" s="201"/>
      <c r="K43" s="233"/>
      <c r="L43" s="201"/>
      <c r="M43" s="201"/>
      <c r="N43" s="201"/>
      <c r="O43" s="201"/>
      <c r="P43" s="296"/>
      <c r="Q43" s="297"/>
      <c r="R43" s="297"/>
      <c r="S43" s="298"/>
      <c r="T43" s="305"/>
      <c r="U43" s="291"/>
      <c r="V43" s="291"/>
      <c r="W43" s="291"/>
      <c r="X43" s="291"/>
      <c r="Y43" s="306"/>
      <c r="Z43" s="181"/>
      <c r="AA43" s="181"/>
      <c r="AB43" s="181"/>
      <c r="AC43" s="181"/>
      <c r="AD43" s="305"/>
      <c r="AE43" s="291"/>
      <c r="AF43" s="291"/>
      <c r="AG43" s="291"/>
      <c r="AH43" s="291"/>
      <c r="AI43" s="306"/>
      <c r="AJ43" s="296"/>
      <c r="AK43" s="297"/>
      <c r="AL43" s="297"/>
      <c r="AM43" s="297"/>
      <c r="AN43" s="297"/>
      <c r="AO43" s="297"/>
      <c r="AP43" s="297"/>
      <c r="AQ43" s="298"/>
      <c r="AR43" s="167"/>
      <c r="AS43" s="167"/>
      <c r="AT43" s="167"/>
      <c r="AU43" s="167"/>
      <c r="AV43" s="167"/>
      <c r="AW43" s="167"/>
      <c r="AX43" s="167"/>
      <c r="AY43" s="167"/>
    </row>
    <row r="44" spans="5:57" ht="15" customHeight="1" thickBot="1" x14ac:dyDescent="0.45">
      <c r="E44" s="234"/>
      <c r="F44" s="235"/>
      <c r="G44" s="235"/>
      <c r="H44" s="235"/>
      <c r="I44" s="235"/>
      <c r="J44" s="235"/>
      <c r="K44" s="236"/>
      <c r="L44" s="201"/>
      <c r="M44" s="201"/>
      <c r="N44" s="201"/>
      <c r="O44" s="201"/>
      <c r="P44" s="299"/>
      <c r="Q44" s="300"/>
      <c r="R44" s="300"/>
      <c r="S44" s="301"/>
      <c r="T44" s="307"/>
      <c r="U44" s="308"/>
      <c r="V44" s="308"/>
      <c r="W44" s="308"/>
      <c r="X44" s="308"/>
      <c r="Y44" s="309"/>
      <c r="Z44" s="181"/>
      <c r="AA44" s="181"/>
      <c r="AB44" s="181"/>
      <c r="AC44" s="181"/>
      <c r="AD44" s="307"/>
      <c r="AE44" s="308"/>
      <c r="AF44" s="308"/>
      <c r="AG44" s="308"/>
      <c r="AH44" s="308"/>
      <c r="AI44" s="309"/>
      <c r="AJ44" s="299"/>
      <c r="AK44" s="300"/>
      <c r="AL44" s="300"/>
      <c r="AM44" s="300"/>
      <c r="AN44" s="300"/>
      <c r="AO44" s="300"/>
      <c r="AP44" s="300"/>
      <c r="AQ44" s="301"/>
      <c r="AR44" s="167"/>
      <c r="AS44" s="167"/>
      <c r="AT44" s="167"/>
      <c r="AU44" s="167"/>
      <c r="AV44" s="167"/>
      <c r="AW44" s="167"/>
      <c r="AX44" s="167"/>
      <c r="AY44" s="167"/>
    </row>
    <row r="45" spans="5:57" ht="15" customHeight="1" x14ac:dyDescent="0.4">
      <c r="E45" s="237"/>
      <c r="F45" s="238"/>
      <c r="G45" s="238"/>
      <c r="H45" s="201"/>
      <c r="I45" s="201"/>
      <c r="J45" s="201"/>
      <c r="K45" s="201"/>
      <c r="L45" s="201"/>
      <c r="M45" s="201"/>
      <c r="N45" s="201"/>
      <c r="O45" s="201"/>
      <c r="P45" s="201"/>
      <c r="Q45" s="201"/>
      <c r="R45" s="201"/>
      <c r="S45" s="201"/>
      <c r="T45" s="201"/>
      <c r="U45" s="201"/>
      <c r="V45" s="201"/>
      <c r="W45" s="201"/>
      <c r="X45" s="201"/>
      <c r="Y45" s="217"/>
      <c r="Z45" s="181"/>
      <c r="AA45" s="181"/>
      <c r="AB45" s="181"/>
      <c r="AC45" s="181"/>
      <c r="AD45" s="181"/>
      <c r="AE45" s="181"/>
      <c r="AF45" s="181"/>
      <c r="AG45" s="181"/>
      <c r="AH45" s="181"/>
      <c r="AI45" s="181"/>
      <c r="AJ45" s="181"/>
      <c r="AK45" s="181"/>
      <c r="AL45" s="194"/>
      <c r="AM45" s="181"/>
      <c r="AN45" s="215"/>
      <c r="AO45" s="215"/>
      <c r="AP45" s="215"/>
      <c r="AQ45" s="215"/>
      <c r="AR45" s="167"/>
      <c r="AS45" s="167"/>
      <c r="AT45" s="167"/>
      <c r="AU45" s="167"/>
    </row>
    <row r="46" spans="5:57" ht="15" customHeight="1" x14ac:dyDescent="0.4">
      <c r="E46" s="232"/>
      <c r="F46" s="201"/>
      <c r="G46" s="201"/>
      <c r="H46" s="201"/>
      <c r="I46" s="201"/>
      <c r="J46" s="201"/>
      <c r="K46" s="201"/>
      <c r="L46" s="201"/>
      <c r="M46" s="201"/>
      <c r="N46" s="201"/>
      <c r="O46" s="201"/>
      <c r="P46" s="201"/>
      <c r="Q46" s="201"/>
      <c r="R46" s="201"/>
      <c r="S46" s="201"/>
      <c r="T46" s="201"/>
      <c r="U46" s="201"/>
      <c r="V46" s="201"/>
      <c r="W46" s="201"/>
      <c r="X46" s="201"/>
      <c r="Y46" s="218"/>
      <c r="Z46" s="181"/>
      <c r="AA46" s="181"/>
      <c r="AB46" s="181"/>
      <c r="AC46" s="181"/>
      <c r="AD46" s="181"/>
      <c r="AE46" s="181"/>
      <c r="AF46" s="181"/>
      <c r="AG46" s="181"/>
      <c r="AH46" s="181"/>
      <c r="AI46" s="181"/>
      <c r="AJ46" s="181"/>
      <c r="AK46" s="181"/>
      <c r="AL46" s="194"/>
      <c r="AM46" s="181"/>
      <c r="AN46" s="215"/>
      <c r="AO46" s="215"/>
      <c r="AP46" s="215"/>
      <c r="AQ46" s="215"/>
      <c r="AR46" s="167"/>
      <c r="AS46" s="167"/>
      <c r="AT46" s="167"/>
      <c r="AU46" s="167"/>
    </row>
    <row r="47" spans="5:57" ht="15" customHeight="1" thickBot="1" x14ac:dyDescent="0.45">
      <c r="E47" s="232"/>
      <c r="F47" s="201"/>
      <c r="G47" s="201"/>
      <c r="H47" s="201"/>
      <c r="I47" s="201"/>
      <c r="J47" s="201"/>
      <c r="K47" s="201"/>
      <c r="L47" s="201"/>
      <c r="M47" s="201"/>
      <c r="N47" s="201"/>
      <c r="O47" s="201"/>
      <c r="P47" s="201"/>
      <c r="Q47" s="201"/>
      <c r="R47" s="201"/>
      <c r="S47" s="201"/>
      <c r="T47" s="201"/>
      <c r="U47" s="201"/>
      <c r="V47" s="201"/>
      <c r="W47" s="201"/>
      <c r="X47" s="201"/>
      <c r="Y47" s="218"/>
      <c r="Z47" s="181"/>
      <c r="AA47" s="181"/>
      <c r="AB47" s="181"/>
      <c r="AC47" s="181"/>
      <c r="AD47" s="181"/>
      <c r="AE47" s="181"/>
      <c r="AF47" s="181"/>
      <c r="AG47" s="181"/>
      <c r="AH47" s="181"/>
      <c r="AI47" s="181"/>
      <c r="AJ47" s="181"/>
      <c r="AK47" s="181"/>
      <c r="AL47" s="194"/>
      <c r="AM47" s="181"/>
      <c r="AN47" s="215"/>
      <c r="AO47" s="215"/>
      <c r="AP47" s="215"/>
      <c r="AQ47" s="215"/>
      <c r="AR47" s="167"/>
      <c r="AS47" s="167"/>
      <c r="AT47" s="167"/>
      <c r="AU47" s="167"/>
    </row>
    <row r="48" spans="5:57" ht="15" customHeight="1" x14ac:dyDescent="0.4">
      <c r="E48" s="310" t="s">
        <v>68</v>
      </c>
      <c r="F48" s="311"/>
      <c r="G48" s="312"/>
      <c r="H48" s="237"/>
      <c r="I48" s="238"/>
      <c r="J48" s="238"/>
      <c r="K48" s="238"/>
      <c r="L48" s="248"/>
      <c r="M48" s="243"/>
      <c r="N48" s="243"/>
      <c r="O48" s="243"/>
      <c r="P48" s="243"/>
      <c r="Q48" s="243"/>
      <c r="R48" s="249"/>
      <c r="S48" s="238"/>
      <c r="T48" s="238"/>
      <c r="U48" s="238"/>
      <c r="V48" s="238"/>
      <c r="W48" s="238"/>
      <c r="X48" s="244"/>
      <c r="Y48" s="240"/>
      <c r="Z48" s="207"/>
      <c r="AA48" s="207"/>
      <c r="AB48" s="207"/>
      <c r="AC48" s="207"/>
      <c r="AD48" s="209"/>
      <c r="AE48" s="207"/>
      <c r="AF48" s="207"/>
      <c r="AG48" s="207"/>
      <c r="AH48" s="207"/>
      <c r="AI48" s="207"/>
      <c r="AJ48" s="207"/>
      <c r="AK48" s="207"/>
      <c r="AL48" s="207"/>
      <c r="AM48" s="208"/>
      <c r="AN48" s="215"/>
      <c r="AO48" s="215"/>
      <c r="AP48" s="215"/>
      <c r="AQ48" s="215"/>
      <c r="AR48" s="167"/>
      <c r="AS48" s="167"/>
      <c r="AT48" s="167"/>
      <c r="AU48" s="167"/>
    </row>
    <row r="49" spans="5:74" ht="15" customHeight="1" x14ac:dyDescent="0.4">
      <c r="E49" s="313"/>
      <c r="F49" s="314"/>
      <c r="G49" s="315"/>
      <c r="H49" s="232"/>
      <c r="I49" s="201"/>
      <c r="J49" s="201"/>
      <c r="K49" s="201"/>
      <c r="L49" s="250"/>
      <c r="M49" s="210"/>
      <c r="N49" s="210"/>
      <c r="O49" s="210"/>
      <c r="P49" s="210"/>
      <c r="Q49" s="210"/>
      <c r="R49" s="251"/>
      <c r="S49" s="201"/>
      <c r="T49" s="201"/>
      <c r="U49" s="201"/>
      <c r="V49" s="201"/>
      <c r="W49" s="201"/>
      <c r="X49" s="245"/>
      <c r="Y49" s="241"/>
      <c r="Z49" s="181"/>
      <c r="AA49" s="181"/>
      <c r="AB49" s="181"/>
      <c r="AC49" s="181"/>
      <c r="AD49" s="211"/>
      <c r="AE49" s="181"/>
      <c r="AF49" s="181"/>
      <c r="AG49" s="181"/>
      <c r="AH49" s="181"/>
      <c r="AI49" s="181"/>
      <c r="AJ49" s="181"/>
      <c r="AK49" s="181"/>
      <c r="AL49" s="181"/>
      <c r="AM49" s="182"/>
      <c r="AN49" s="215"/>
      <c r="AO49" s="215"/>
      <c r="AP49" s="215"/>
      <c r="AQ49" s="215"/>
      <c r="AR49" s="167"/>
      <c r="AS49" s="167"/>
      <c r="AT49" s="167"/>
      <c r="AU49" s="167"/>
    </row>
    <row r="50" spans="5:74" ht="15" customHeight="1" x14ac:dyDescent="0.4">
      <c r="E50" s="313"/>
      <c r="F50" s="314"/>
      <c r="G50" s="315"/>
      <c r="H50" s="232"/>
      <c r="I50" s="201"/>
      <c r="J50" s="201"/>
      <c r="K50" s="201"/>
      <c r="L50" s="250"/>
      <c r="M50" s="210"/>
      <c r="N50" s="210"/>
      <c r="O50" s="210"/>
      <c r="P50" s="210"/>
      <c r="Q50" s="210"/>
      <c r="R50" s="251"/>
      <c r="S50" s="201"/>
      <c r="T50" s="201"/>
      <c r="U50" s="201"/>
      <c r="V50" s="201"/>
      <c r="W50" s="201"/>
      <c r="X50" s="245"/>
      <c r="Y50" s="241"/>
      <c r="Z50" s="181"/>
      <c r="AA50" s="181"/>
      <c r="AB50" s="181"/>
      <c r="AC50" s="181"/>
      <c r="AD50" s="211"/>
      <c r="AE50" s="181"/>
      <c r="AF50" s="181"/>
      <c r="AG50" s="181"/>
      <c r="AH50" s="181"/>
      <c r="AI50" s="181"/>
      <c r="AJ50" s="181"/>
      <c r="AK50" s="181"/>
      <c r="AL50" s="181"/>
      <c r="AM50" s="182"/>
      <c r="AN50" s="215"/>
      <c r="AO50" s="215"/>
      <c r="AP50" s="215"/>
      <c r="AQ50" s="215"/>
      <c r="AR50" s="167"/>
      <c r="AS50" s="167"/>
      <c r="AT50" s="167"/>
      <c r="AU50" s="167"/>
    </row>
    <row r="51" spans="5:74" ht="15" customHeight="1" x14ac:dyDescent="0.4">
      <c r="E51" s="313"/>
      <c r="F51" s="314"/>
      <c r="G51" s="315"/>
      <c r="H51" s="232"/>
      <c r="I51" s="201"/>
      <c r="J51" s="201"/>
      <c r="K51" s="201"/>
      <c r="L51" s="250"/>
      <c r="M51" s="210"/>
      <c r="N51" s="210"/>
      <c r="O51" s="210"/>
      <c r="P51" s="210"/>
      <c r="Q51" s="210"/>
      <c r="R51" s="251"/>
      <c r="S51" s="201"/>
      <c r="T51" s="201"/>
      <c r="U51" s="201"/>
      <c r="V51" s="201"/>
      <c r="W51" s="201"/>
      <c r="X51" s="245"/>
      <c r="Y51" s="241"/>
      <c r="Z51" s="181"/>
      <c r="AA51" s="181"/>
      <c r="AB51" s="181"/>
      <c r="AC51" s="181"/>
      <c r="AD51" s="211"/>
      <c r="AE51" s="181"/>
      <c r="AF51" s="181"/>
      <c r="AG51" s="181"/>
      <c r="AH51" s="181"/>
      <c r="AI51" s="181"/>
      <c r="AJ51" s="181"/>
      <c r="AK51" s="181"/>
      <c r="AL51" s="181"/>
      <c r="AM51" s="182"/>
      <c r="AN51" s="215"/>
      <c r="AO51" s="215"/>
      <c r="AP51" s="215"/>
      <c r="AQ51" s="215"/>
      <c r="AR51" s="167"/>
      <c r="AS51" s="167"/>
      <c r="AT51" s="167"/>
      <c r="AU51" s="167"/>
    </row>
    <row r="52" spans="5:74" ht="15" customHeight="1" x14ac:dyDescent="0.4">
      <c r="E52" s="313"/>
      <c r="F52" s="314"/>
      <c r="G52" s="315"/>
      <c r="H52" s="232"/>
      <c r="I52" s="201"/>
      <c r="J52" s="201"/>
      <c r="K52" s="201"/>
      <c r="L52" s="250"/>
      <c r="M52" s="210"/>
      <c r="N52" s="210"/>
      <c r="O52" s="210"/>
      <c r="P52" s="210"/>
      <c r="Q52" s="210"/>
      <c r="R52" s="251"/>
      <c r="S52" s="201"/>
      <c r="T52" s="201"/>
      <c r="U52" s="201"/>
      <c r="V52" s="201"/>
      <c r="W52" s="201"/>
      <c r="X52" s="245"/>
      <c r="Y52" s="241"/>
      <c r="Z52" s="181"/>
      <c r="AA52" s="181"/>
      <c r="AB52" s="181"/>
      <c r="AC52" s="181"/>
      <c r="AD52" s="211"/>
      <c r="AE52" s="181"/>
      <c r="AF52" s="181"/>
      <c r="AG52" s="181"/>
      <c r="AH52" s="181"/>
      <c r="AI52" s="181"/>
      <c r="AJ52" s="181"/>
      <c r="AK52" s="181"/>
      <c r="AL52" s="181"/>
      <c r="AM52" s="182"/>
      <c r="AN52" s="215"/>
      <c r="AO52" s="215"/>
      <c r="AP52" s="215"/>
      <c r="AQ52" s="215"/>
      <c r="AR52" s="167"/>
      <c r="AS52" s="167"/>
      <c r="AT52" s="167"/>
      <c r="AU52" s="167"/>
    </row>
    <row r="53" spans="5:74" ht="15" customHeight="1" x14ac:dyDescent="0.4">
      <c r="E53" s="313"/>
      <c r="F53" s="314"/>
      <c r="G53" s="315"/>
      <c r="H53" s="232"/>
      <c r="I53" s="201"/>
      <c r="J53" s="201"/>
      <c r="K53" s="201"/>
      <c r="L53" s="250"/>
      <c r="M53" s="210"/>
      <c r="N53" s="210"/>
      <c r="O53" s="210"/>
      <c r="P53" s="210"/>
      <c r="Q53" s="210"/>
      <c r="R53" s="251"/>
      <c r="S53" s="201"/>
      <c r="T53" s="201"/>
      <c r="U53" s="201"/>
      <c r="V53" s="201"/>
      <c r="W53" s="201"/>
      <c r="X53" s="245"/>
      <c r="Y53" s="241"/>
      <c r="Z53" s="181"/>
      <c r="AA53" s="181"/>
      <c r="AB53" s="181"/>
      <c r="AC53" s="181"/>
      <c r="AD53" s="211"/>
      <c r="AE53" s="181"/>
      <c r="AF53" s="181"/>
      <c r="AG53" s="181"/>
      <c r="AH53" s="181"/>
      <c r="AI53" s="181"/>
      <c r="AJ53" s="181"/>
      <c r="AK53" s="181"/>
      <c r="AL53" s="181"/>
      <c r="AM53" s="182"/>
      <c r="AN53" s="215"/>
      <c r="AO53" s="215"/>
      <c r="AP53" s="215"/>
      <c r="AQ53" s="215"/>
      <c r="AR53" s="167"/>
      <c r="AS53" s="167"/>
      <c r="AT53" s="167"/>
      <c r="AU53" s="167"/>
    </row>
    <row r="54" spans="5:74" ht="15" customHeight="1" thickBot="1" x14ac:dyDescent="0.45">
      <c r="E54" s="316"/>
      <c r="F54" s="317"/>
      <c r="G54" s="318"/>
      <c r="H54" s="234"/>
      <c r="I54" s="235"/>
      <c r="J54" s="235"/>
      <c r="K54" s="235"/>
      <c r="L54" s="252"/>
      <c r="M54" s="246"/>
      <c r="N54" s="246"/>
      <c r="O54" s="246"/>
      <c r="P54" s="246"/>
      <c r="Q54" s="246"/>
      <c r="R54" s="253"/>
      <c r="S54" s="235"/>
      <c r="T54" s="235"/>
      <c r="U54" s="235"/>
      <c r="V54" s="235"/>
      <c r="W54" s="235"/>
      <c r="X54" s="247"/>
      <c r="Y54" s="242"/>
      <c r="Z54" s="188"/>
      <c r="AA54" s="188"/>
      <c r="AB54" s="188"/>
      <c r="AC54" s="188"/>
      <c r="AD54" s="212"/>
      <c r="AE54" s="188"/>
      <c r="AF54" s="188"/>
      <c r="AG54" s="188"/>
      <c r="AH54" s="188"/>
      <c r="AI54" s="188"/>
      <c r="AJ54" s="188"/>
      <c r="AK54" s="188"/>
      <c r="AL54" s="188"/>
      <c r="AM54" s="189"/>
      <c r="AN54" s="216"/>
      <c r="AO54" s="216"/>
      <c r="AP54" s="216"/>
      <c r="AQ54" s="216"/>
      <c r="AR54" s="167"/>
      <c r="AS54" s="167"/>
      <c r="AT54" s="167"/>
      <c r="AU54" s="167"/>
    </row>
    <row r="55" spans="5:74" ht="15" customHeight="1" x14ac:dyDescent="0.4">
      <c r="AL55" s="203"/>
    </row>
    <row r="56" spans="5:74" ht="15" customHeight="1" x14ac:dyDescent="0.4">
      <c r="AL56" s="203"/>
    </row>
    <row r="57" spans="5:74" ht="15" customHeight="1" x14ac:dyDescent="0.4">
      <c r="H57" s="291" t="s">
        <v>69</v>
      </c>
      <c r="I57" s="291"/>
      <c r="J57" s="291"/>
      <c r="K57" s="292" t="s">
        <v>70</v>
      </c>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Y57" s="206"/>
      <c r="BF57" s="213"/>
      <c r="BG57" s="213"/>
      <c r="BU57" s="214"/>
      <c r="BV57" s="214"/>
    </row>
    <row r="58" spans="5:74" ht="15" customHeight="1" x14ac:dyDescent="0.4">
      <c r="H58" s="291"/>
      <c r="I58" s="291"/>
      <c r="J58" s="291"/>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Y58" s="206"/>
      <c r="BF58" s="213"/>
      <c r="BG58" s="213"/>
      <c r="BU58" s="214"/>
      <c r="BV58" s="214"/>
    </row>
    <row r="59" spans="5:74" ht="15" customHeight="1" x14ac:dyDescent="0.4">
      <c r="H59" s="291" t="s">
        <v>69</v>
      </c>
      <c r="I59" s="291"/>
      <c r="J59" s="291"/>
      <c r="K59" s="292" t="s">
        <v>73</v>
      </c>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row>
    <row r="60" spans="5:74" ht="15" customHeight="1" x14ac:dyDescent="0.4">
      <c r="H60" s="291"/>
      <c r="I60" s="291"/>
      <c r="J60" s="291"/>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row>
    <row r="61" spans="5:74" ht="15" customHeight="1" x14ac:dyDescent="0.4">
      <c r="H61" s="291" t="s">
        <v>69</v>
      </c>
      <c r="I61" s="291"/>
      <c r="J61" s="291"/>
      <c r="K61" s="292" t="s">
        <v>74</v>
      </c>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row>
    <row r="62" spans="5:74" ht="15" customHeight="1" x14ac:dyDescent="0.4">
      <c r="H62" s="291"/>
      <c r="I62" s="291"/>
      <c r="J62" s="291"/>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row>
    <row r="63" spans="5:74" ht="15" customHeight="1" x14ac:dyDescent="0.4">
      <c r="AL63" s="203"/>
    </row>
    <row r="64" spans="5:74" ht="15" customHeight="1" x14ac:dyDescent="0.4">
      <c r="AL64" s="203"/>
    </row>
    <row r="65" spans="38:38" ht="15" customHeight="1" x14ac:dyDescent="0.4">
      <c r="AL65" s="203"/>
    </row>
    <row r="66" spans="38:38" ht="15" customHeight="1" x14ac:dyDescent="0.4">
      <c r="AL66" s="203"/>
    </row>
    <row r="67" spans="38:38" ht="15" customHeight="1" x14ac:dyDescent="0.4">
      <c r="AL67" s="203"/>
    </row>
    <row r="68" spans="38:38" ht="15" customHeight="1" x14ac:dyDescent="0.4">
      <c r="AL68" s="203"/>
    </row>
    <row r="69" spans="38:38" ht="15" customHeight="1" x14ac:dyDescent="0.4">
      <c r="AL69" s="203"/>
    </row>
    <row r="70" spans="38:38" ht="15" customHeight="1" x14ac:dyDescent="0.4">
      <c r="AL70" s="203"/>
    </row>
    <row r="71" spans="38:38" ht="15" customHeight="1" x14ac:dyDescent="0.4">
      <c r="AL71" s="203"/>
    </row>
    <row r="72" spans="38:38" ht="15" customHeight="1" x14ac:dyDescent="0.4">
      <c r="AL72" s="203"/>
    </row>
    <row r="73" spans="38:38" ht="15" customHeight="1" x14ac:dyDescent="0.4">
      <c r="AL73" s="203"/>
    </row>
    <row r="74" spans="38:38" ht="15" customHeight="1" x14ac:dyDescent="0.4">
      <c r="AL74" s="203"/>
    </row>
    <row r="75" spans="38:38" ht="15" customHeight="1" x14ac:dyDescent="0.4">
      <c r="AL75" s="203"/>
    </row>
    <row r="76" spans="38:38" ht="15" customHeight="1" x14ac:dyDescent="0.4">
      <c r="AL76" s="203"/>
    </row>
    <row r="77" spans="38:38" ht="15" customHeight="1" x14ac:dyDescent="0.4">
      <c r="AL77" s="203"/>
    </row>
    <row r="78" spans="38:38" ht="15" customHeight="1" x14ac:dyDescent="0.4">
      <c r="AL78" s="203"/>
    </row>
    <row r="79" spans="38:38" ht="15" customHeight="1" x14ac:dyDescent="0.4">
      <c r="AL79" s="203"/>
    </row>
    <row r="80" spans="38:38" ht="15" customHeight="1" x14ac:dyDescent="0.4">
      <c r="AL80" s="203"/>
    </row>
    <row r="81" spans="38:38" ht="15" customHeight="1" x14ac:dyDescent="0.4">
      <c r="AL81" s="203"/>
    </row>
    <row r="82" spans="38:38" ht="15" customHeight="1" x14ac:dyDescent="0.4">
      <c r="AL82" s="203"/>
    </row>
    <row r="83" spans="38:38" ht="15" customHeight="1" x14ac:dyDescent="0.4">
      <c r="AL83" s="203"/>
    </row>
    <row r="84" spans="38:38" ht="15" customHeight="1" x14ac:dyDescent="0.4">
      <c r="AL84" s="203"/>
    </row>
    <row r="85" spans="38:38" ht="15" customHeight="1" x14ac:dyDescent="0.4">
      <c r="AL85" s="203"/>
    </row>
    <row r="86" spans="38:38" ht="15" customHeight="1" x14ac:dyDescent="0.4">
      <c r="AL86" s="203"/>
    </row>
    <row r="87" spans="38:38" ht="15" customHeight="1" x14ac:dyDescent="0.4">
      <c r="AL87" s="203"/>
    </row>
    <row r="88" spans="38:38" ht="15" customHeight="1" x14ac:dyDescent="0.4">
      <c r="AL88" s="203"/>
    </row>
    <row r="89" spans="38:38" ht="15" customHeight="1" x14ac:dyDescent="0.4">
      <c r="AL89" s="203"/>
    </row>
  </sheetData>
  <mergeCells count="32">
    <mergeCell ref="P21:S26"/>
    <mergeCell ref="T21:Y26"/>
    <mergeCell ref="P27:S29"/>
    <mergeCell ref="T27:Y29"/>
    <mergeCell ref="P30:S32"/>
    <mergeCell ref="T30:Y32"/>
    <mergeCell ref="X5:AY11"/>
    <mergeCell ref="J9:N11"/>
    <mergeCell ref="Q10:V11"/>
    <mergeCell ref="P15:Y20"/>
    <mergeCell ref="AD15:AH20"/>
    <mergeCell ref="AI15:AK20"/>
    <mergeCell ref="AO15:AQ20"/>
    <mergeCell ref="E48:G54"/>
    <mergeCell ref="H57:J58"/>
    <mergeCell ref="K57:AQ58"/>
    <mergeCell ref="AD33:AI35"/>
    <mergeCell ref="P36:S38"/>
    <mergeCell ref="T36:Y38"/>
    <mergeCell ref="AD36:AI41"/>
    <mergeCell ref="P39:S41"/>
    <mergeCell ref="T39:Y41"/>
    <mergeCell ref="AJ30:AQ44"/>
    <mergeCell ref="AD30:AI32"/>
    <mergeCell ref="P33:Y35"/>
    <mergeCell ref="H59:J60"/>
    <mergeCell ref="K59:AQ60"/>
    <mergeCell ref="H61:J62"/>
    <mergeCell ref="K61:AQ62"/>
    <mergeCell ref="P42:S44"/>
    <mergeCell ref="T42:Y44"/>
    <mergeCell ref="AD42:AI44"/>
  </mergeCells>
  <phoneticPr fontId="2"/>
  <pageMargins left="0.70866141732283472" right="0.70866141732283472" top="0.74803149606299213" bottom="0.74803149606299213" header="0.31496062992125984" footer="0.31496062992125984"/>
  <pageSetup paperSize="9" scale="5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24:AL27"/>
    <mergeCell ref="B28:AL28"/>
    <mergeCell ref="AA4:AL4"/>
    <mergeCell ref="B37:AL37"/>
    <mergeCell ref="C5:AL5"/>
    <mergeCell ref="C6:F6"/>
    <mergeCell ref="C7:F7"/>
    <mergeCell ref="B6:B22"/>
    <mergeCell ref="E17:F17"/>
    <mergeCell ref="E15:F15"/>
    <mergeCell ref="E16:F16"/>
    <mergeCell ref="C18:F18"/>
    <mergeCell ref="C19:C22"/>
    <mergeCell ref="E19:F19"/>
    <mergeCell ref="E20:F20"/>
    <mergeCell ref="E21:F21"/>
    <mergeCell ref="B38:AL42"/>
    <mergeCell ref="B29:AL30"/>
    <mergeCell ref="B31:AL31"/>
    <mergeCell ref="B32:AL33"/>
    <mergeCell ref="B34:AL34"/>
    <mergeCell ref="B35:AL36"/>
    <mergeCell ref="D8:F8"/>
    <mergeCell ref="D13:F13"/>
    <mergeCell ref="E22:F22"/>
    <mergeCell ref="AD2:AI2"/>
    <mergeCell ref="E12:F12"/>
    <mergeCell ref="Z3:AC3"/>
    <mergeCell ref="B1:I2"/>
    <mergeCell ref="R1:U1"/>
    <mergeCell ref="Z2:AC2"/>
    <mergeCell ref="V1:AL1"/>
    <mergeCell ref="AJ2:AK2"/>
    <mergeCell ref="E14:F14"/>
    <mergeCell ref="E9:F9"/>
    <mergeCell ref="E10:F10"/>
    <mergeCell ref="E11:F11"/>
    <mergeCell ref="AD3:AL3"/>
  </mergeCells>
  <phoneticPr fontId="2"/>
  <conditionalFormatting sqref="AI6:AK27">
    <cfRule type="expression" dxfId="16" priority="2">
      <formula>$C$6=2</formula>
    </cfRule>
  </conditionalFormatting>
  <conditionalFormatting sqref="AK6:AK27">
    <cfRule type="expression" dxfId="15"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24:AL27"/>
    <mergeCell ref="B28:AL28"/>
    <mergeCell ref="AA4:AL4"/>
    <mergeCell ref="B37:AL37"/>
    <mergeCell ref="C5:AL5"/>
    <mergeCell ref="C6:F6"/>
    <mergeCell ref="C7:F7"/>
    <mergeCell ref="B6:B22"/>
    <mergeCell ref="E17:F17"/>
    <mergeCell ref="E15:F15"/>
    <mergeCell ref="E16:F16"/>
    <mergeCell ref="C18:F18"/>
    <mergeCell ref="C19:C22"/>
    <mergeCell ref="E19:F19"/>
    <mergeCell ref="E20:F20"/>
    <mergeCell ref="E21:F21"/>
    <mergeCell ref="B38:AL42"/>
    <mergeCell ref="B29:AL30"/>
    <mergeCell ref="B31:AL31"/>
    <mergeCell ref="B32:AL33"/>
    <mergeCell ref="B34:AL34"/>
    <mergeCell ref="B35:AL36"/>
    <mergeCell ref="D8:F8"/>
    <mergeCell ref="D13:F13"/>
    <mergeCell ref="E22:F22"/>
    <mergeCell ref="AD2:AI2"/>
    <mergeCell ref="E12:F12"/>
    <mergeCell ref="Z3:AC3"/>
    <mergeCell ref="B1:I2"/>
    <mergeCell ref="R1:U1"/>
    <mergeCell ref="Z2:AC2"/>
    <mergeCell ref="V1:AL1"/>
    <mergeCell ref="AJ2:AK2"/>
    <mergeCell ref="E14:F14"/>
    <mergeCell ref="E9:F9"/>
    <mergeCell ref="E10:F10"/>
    <mergeCell ref="E11:F11"/>
    <mergeCell ref="AD3:AL3"/>
  </mergeCells>
  <phoneticPr fontId="2"/>
  <conditionalFormatting sqref="AI6:AK27">
    <cfRule type="expression" dxfId="14" priority="2">
      <formula>$C$6=2</formula>
    </cfRule>
  </conditionalFormatting>
  <conditionalFormatting sqref="AK6:AK27">
    <cfRule type="expression" dxfId="13"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6:B22"/>
    <mergeCell ref="E16:F16"/>
    <mergeCell ref="E12:F12"/>
    <mergeCell ref="E14:F14"/>
    <mergeCell ref="E15:F15"/>
    <mergeCell ref="E17:F17"/>
    <mergeCell ref="C18:F18"/>
    <mergeCell ref="C19:C22"/>
    <mergeCell ref="E19:F19"/>
    <mergeCell ref="E20:F20"/>
    <mergeCell ref="E21:F21"/>
    <mergeCell ref="E22:F22"/>
    <mergeCell ref="D13:F13"/>
    <mergeCell ref="B35:AL36"/>
    <mergeCell ref="B37:AL37"/>
    <mergeCell ref="B38:AL42"/>
    <mergeCell ref="B24:AL27"/>
    <mergeCell ref="B28:AL28"/>
    <mergeCell ref="B29:AL30"/>
    <mergeCell ref="B31:AL31"/>
    <mergeCell ref="B32:AL33"/>
    <mergeCell ref="B34:AL34"/>
    <mergeCell ref="Z3:AC3"/>
    <mergeCell ref="AD3:AL3"/>
    <mergeCell ref="AA4:AL4"/>
    <mergeCell ref="C5:AL5"/>
    <mergeCell ref="E11:F11"/>
    <mergeCell ref="C6:F6"/>
    <mergeCell ref="C7:F7"/>
    <mergeCell ref="E9:F9"/>
    <mergeCell ref="E10:F10"/>
    <mergeCell ref="D8:F8"/>
    <mergeCell ref="B1:I2"/>
    <mergeCell ref="R1:U1"/>
    <mergeCell ref="V1:AL1"/>
    <mergeCell ref="Z2:AC2"/>
    <mergeCell ref="AD2:AI2"/>
    <mergeCell ref="AJ2:AK2"/>
  </mergeCells>
  <phoneticPr fontId="2"/>
  <conditionalFormatting sqref="AI6:AK27">
    <cfRule type="expression" dxfId="12" priority="2">
      <formula>$C$6=2</formula>
    </cfRule>
  </conditionalFormatting>
  <conditionalFormatting sqref="AK6:AK27">
    <cfRule type="expression" dxfId="11"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6:B22"/>
    <mergeCell ref="E16:F16"/>
    <mergeCell ref="E12:F12"/>
    <mergeCell ref="E14:F14"/>
    <mergeCell ref="E15:F15"/>
    <mergeCell ref="E17:F17"/>
    <mergeCell ref="C18:F18"/>
    <mergeCell ref="C19:C22"/>
    <mergeCell ref="E19:F19"/>
    <mergeCell ref="E20:F20"/>
    <mergeCell ref="E21:F21"/>
    <mergeCell ref="E22:F22"/>
    <mergeCell ref="D13:F13"/>
    <mergeCell ref="B35:AL36"/>
    <mergeCell ref="B37:AL37"/>
    <mergeCell ref="B38:AL42"/>
    <mergeCell ref="B24:AL27"/>
    <mergeCell ref="B28:AL28"/>
    <mergeCell ref="B29:AL30"/>
    <mergeCell ref="B31:AL31"/>
    <mergeCell ref="B32:AL33"/>
    <mergeCell ref="B34:AL34"/>
    <mergeCell ref="Z3:AC3"/>
    <mergeCell ref="AD3:AL3"/>
    <mergeCell ref="AA4:AL4"/>
    <mergeCell ref="C5:AL5"/>
    <mergeCell ref="E11:F11"/>
    <mergeCell ref="C6:F6"/>
    <mergeCell ref="C7:F7"/>
    <mergeCell ref="E9:F9"/>
    <mergeCell ref="E10:F10"/>
    <mergeCell ref="D8:F8"/>
    <mergeCell ref="B1:I2"/>
    <mergeCell ref="R1:U1"/>
    <mergeCell ref="V1:AL1"/>
    <mergeCell ref="Z2:AC2"/>
    <mergeCell ref="AD2:AI2"/>
    <mergeCell ref="AJ2:AK2"/>
  </mergeCells>
  <phoneticPr fontId="2"/>
  <conditionalFormatting sqref="AI6:AK27">
    <cfRule type="expression" dxfId="10" priority="2">
      <formula>$C$6=2</formula>
    </cfRule>
  </conditionalFormatting>
  <conditionalFormatting sqref="AK6:AK27">
    <cfRule type="expression" dxfId="9" priority="1">
      <formula>OR($C$6=4,$C$6=6,$C$6=9,$C$6=11)</formula>
    </cfRule>
  </conditionalFormatting>
  <dataValidations disablePrompts="1"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1:I2"/>
    <mergeCell ref="R1:U1"/>
    <mergeCell ref="V1:AL1"/>
    <mergeCell ref="Z2:AC2"/>
    <mergeCell ref="AD2:AI2"/>
    <mergeCell ref="AJ2:AK2"/>
    <mergeCell ref="Z3:AC3"/>
    <mergeCell ref="AD3:AL3"/>
    <mergeCell ref="AA4:AL4"/>
    <mergeCell ref="C5:AL5"/>
    <mergeCell ref="E11:F11"/>
    <mergeCell ref="C6:F6"/>
    <mergeCell ref="C7:F7"/>
    <mergeCell ref="E9:F9"/>
    <mergeCell ref="E10:F10"/>
    <mergeCell ref="B35:AL36"/>
    <mergeCell ref="B37:AL37"/>
    <mergeCell ref="B38:AL42"/>
    <mergeCell ref="B24:AL27"/>
    <mergeCell ref="B28:AL28"/>
    <mergeCell ref="B29:AL30"/>
    <mergeCell ref="B31:AL31"/>
    <mergeCell ref="B32:AL33"/>
    <mergeCell ref="B34:AL34"/>
    <mergeCell ref="B6:B22"/>
    <mergeCell ref="E16:F16"/>
    <mergeCell ref="E12:F12"/>
    <mergeCell ref="E14:F14"/>
    <mergeCell ref="E15:F15"/>
    <mergeCell ref="E17:F17"/>
    <mergeCell ref="C18:F18"/>
    <mergeCell ref="C19:C22"/>
    <mergeCell ref="E19:F19"/>
    <mergeCell ref="E20:F20"/>
    <mergeCell ref="E21:F21"/>
    <mergeCell ref="E22:F22"/>
    <mergeCell ref="D8:F8"/>
    <mergeCell ref="D13:F13"/>
  </mergeCells>
  <phoneticPr fontId="2"/>
  <conditionalFormatting sqref="AI6:AK27">
    <cfRule type="expression" dxfId="8" priority="2">
      <formula>$C$6=2</formula>
    </cfRule>
  </conditionalFormatting>
  <conditionalFormatting sqref="AK6:AK27">
    <cfRule type="expression" dxfId="7"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1:I2"/>
    <mergeCell ref="R1:U1"/>
    <mergeCell ref="V1:AL1"/>
    <mergeCell ref="Z2:AC2"/>
    <mergeCell ref="AD2:AI2"/>
    <mergeCell ref="AJ2:AK2"/>
    <mergeCell ref="Z3:AC3"/>
    <mergeCell ref="AD3:AL3"/>
    <mergeCell ref="AA4:AL4"/>
    <mergeCell ref="C5:AL5"/>
    <mergeCell ref="E11:F11"/>
    <mergeCell ref="C6:F6"/>
    <mergeCell ref="C7:F7"/>
    <mergeCell ref="E9:F9"/>
    <mergeCell ref="E10:F10"/>
    <mergeCell ref="B35:AL36"/>
    <mergeCell ref="B37:AL37"/>
    <mergeCell ref="B38:AL42"/>
    <mergeCell ref="B24:AL27"/>
    <mergeCell ref="B28:AL28"/>
    <mergeCell ref="B29:AL30"/>
    <mergeCell ref="B31:AL31"/>
    <mergeCell ref="B32:AL33"/>
    <mergeCell ref="B34:AL34"/>
    <mergeCell ref="B6:B22"/>
    <mergeCell ref="E16:F16"/>
    <mergeCell ref="E12:F12"/>
    <mergeCell ref="E14:F14"/>
    <mergeCell ref="E15:F15"/>
    <mergeCell ref="E17:F17"/>
    <mergeCell ref="C18:F18"/>
    <mergeCell ref="C19:C22"/>
    <mergeCell ref="E19:F19"/>
    <mergeCell ref="E20:F20"/>
    <mergeCell ref="E21:F21"/>
    <mergeCell ref="E22:F22"/>
    <mergeCell ref="D8:F8"/>
    <mergeCell ref="D13:F13"/>
  </mergeCells>
  <phoneticPr fontId="2"/>
  <conditionalFormatting sqref="AI6:AK27">
    <cfRule type="expression" dxfId="6" priority="2">
      <formula>$C$6=2</formula>
    </cfRule>
  </conditionalFormatting>
  <conditionalFormatting sqref="AK6:AK27">
    <cfRule type="expression" dxfId="5"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AN40"/>
  <sheetViews>
    <sheetView showZeros="0" view="pageBreakPreview" zoomScale="80" zoomScaleNormal="80" zoomScaleSheetLayoutView="80" workbookViewId="0">
      <selection activeCell="B29" sqref="B29:AH40"/>
    </sheetView>
  </sheetViews>
  <sheetFormatPr defaultRowHeight="15.75" x14ac:dyDescent="0.4"/>
  <cols>
    <col min="1" max="1" width="2.625" style="97" customWidth="1"/>
    <col min="2" max="2" width="22.625" style="97" customWidth="1"/>
    <col min="3" max="33" width="5.125" style="97" customWidth="1"/>
    <col min="34" max="34" width="7.625" style="97" customWidth="1"/>
    <col min="35" max="35" width="6.375" style="97" customWidth="1"/>
    <col min="36" max="36" width="12.5" style="97" customWidth="1"/>
    <col min="37" max="37" width="14.125" style="97" customWidth="1"/>
    <col min="38" max="16384" width="9" style="97"/>
  </cols>
  <sheetData>
    <row r="1" spans="1:36" ht="24" customHeight="1" x14ac:dyDescent="0.4">
      <c r="B1" s="515" t="s">
        <v>17</v>
      </c>
      <c r="C1" s="515"/>
      <c r="D1" s="515"/>
      <c r="E1" s="515"/>
      <c r="F1" s="515"/>
      <c r="G1" s="515"/>
      <c r="H1" s="515"/>
      <c r="I1" s="515"/>
      <c r="J1" s="515"/>
      <c r="K1" s="515"/>
      <c r="L1" s="515"/>
      <c r="M1" s="126"/>
      <c r="N1" s="126"/>
      <c r="O1" s="126"/>
      <c r="P1" s="482" t="s">
        <v>6</v>
      </c>
      <c r="Q1" s="509"/>
      <c r="R1" s="510"/>
      <c r="S1" s="516" t="str">
        <f>IF(病棟①!V1=0,"",病棟①!V1)</f>
        <v/>
      </c>
      <c r="T1" s="517"/>
      <c r="U1" s="517"/>
      <c r="V1" s="517"/>
      <c r="W1" s="517"/>
      <c r="X1" s="517"/>
      <c r="Y1" s="517"/>
      <c r="Z1" s="517"/>
      <c r="AA1" s="517"/>
      <c r="AB1" s="517"/>
      <c r="AC1" s="517"/>
      <c r="AD1" s="517"/>
      <c r="AE1" s="517"/>
      <c r="AF1" s="517"/>
      <c r="AG1" s="517"/>
      <c r="AH1" s="518"/>
    </row>
    <row r="2" spans="1:36" ht="24" customHeight="1" x14ac:dyDescent="0.4">
      <c r="B2" s="515"/>
      <c r="C2" s="515"/>
      <c r="D2" s="515"/>
      <c r="E2" s="515"/>
      <c r="F2" s="515"/>
      <c r="G2" s="515"/>
      <c r="H2" s="515"/>
      <c r="I2" s="515"/>
      <c r="J2" s="515"/>
      <c r="K2" s="515"/>
      <c r="L2" s="515"/>
      <c r="M2" s="126"/>
      <c r="N2" s="126"/>
      <c r="O2" s="126"/>
      <c r="P2" s="126"/>
      <c r="Q2" s="126"/>
      <c r="R2" s="126"/>
      <c r="S2" s="126"/>
      <c r="T2" s="126"/>
      <c r="U2" s="126"/>
      <c r="Y2" s="127"/>
      <c r="AE2" s="511" t="str">
        <f>IF(病棟①!AJ2=0,"",病棟①!AJ2)</f>
        <v/>
      </c>
      <c r="AF2" s="512"/>
      <c r="AG2" s="513" t="s">
        <v>12</v>
      </c>
      <c r="AH2" s="514"/>
    </row>
    <row r="3" spans="1:36" ht="15" customHeight="1" thickBot="1" x14ac:dyDescent="0.45">
      <c r="H3" s="102"/>
      <c r="I3" s="102"/>
      <c r="J3" s="102"/>
      <c r="K3" s="102"/>
      <c r="L3" s="102"/>
      <c r="M3" s="102"/>
      <c r="N3" s="102"/>
      <c r="O3" s="102"/>
      <c r="P3" s="102"/>
      <c r="Q3" s="102"/>
      <c r="R3" s="102"/>
      <c r="S3" s="102"/>
      <c r="T3" s="102"/>
      <c r="AE3" s="128"/>
      <c r="AF3" s="128"/>
      <c r="AG3" s="128"/>
      <c r="AH3" s="128"/>
      <c r="AI3" s="128"/>
      <c r="AJ3" s="128"/>
    </row>
    <row r="4" spans="1:36" s="105" customFormat="1" ht="24.95" customHeight="1" thickBot="1" x14ac:dyDescent="0.45">
      <c r="A4" s="129"/>
      <c r="B4" s="390" t="s">
        <v>13</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2"/>
    </row>
    <row r="5" spans="1:36" s="105" customFormat="1" ht="26.25" customHeight="1" thickBot="1" x14ac:dyDescent="0.45">
      <c r="A5" s="129"/>
      <c r="B5" s="17" t="s">
        <v>14</v>
      </c>
      <c r="C5" s="18">
        <v>1</v>
      </c>
      <c r="D5" s="13">
        <v>2</v>
      </c>
      <c r="E5" s="13">
        <v>3</v>
      </c>
      <c r="F5" s="13">
        <v>4</v>
      </c>
      <c r="G5" s="13">
        <v>5</v>
      </c>
      <c r="H5" s="13">
        <v>6</v>
      </c>
      <c r="I5" s="13">
        <v>7</v>
      </c>
      <c r="J5" s="13">
        <v>8</v>
      </c>
      <c r="K5" s="13">
        <v>9</v>
      </c>
      <c r="L5" s="13">
        <v>10</v>
      </c>
      <c r="M5" s="13">
        <v>11</v>
      </c>
      <c r="N5" s="13">
        <v>12</v>
      </c>
      <c r="O5" s="13">
        <v>13</v>
      </c>
      <c r="P5" s="13">
        <v>14</v>
      </c>
      <c r="Q5" s="13">
        <v>15</v>
      </c>
      <c r="R5" s="13">
        <v>16</v>
      </c>
      <c r="S5" s="13">
        <v>17</v>
      </c>
      <c r="T5" s="13">
        <v>18</v>
      </c>
      <c r="U5" s="13">
        <v>19</v>
      </c>
      <c r="V5" s="13">
        <v>20</v>
      </c>
      <c r="W5" s="13">
        <v>21</v>
      </c>
      <c r="X5" s="13">
        <v>22</v>
      </c>
      <c r="Y5" s="13">
        <v>23</v>
      </c>
      <c r="Z5" s="13">
        <v>24</v>
      </c>
      <c r="AA5" s="13">
        <v>25</v>
      </c>
      <c r="AB5" s="13">
        <v>26</v>
      </c>
      <c r="AC5" s="13">
        <v>27</v>
      </c>
      <c r="AD5" s="13">
        <v>28</v>
      </c>
      <c r="AE5" s="13">
        <v>29</v>
      </c>
      <c r="AF5" s="13">
        <v>30</v>
      </c>
      <c r="AG5" s="14">
        <v>31</v>
      </c>
      <c r="AH5" s="19" t="s">
        <v>0</v>
      </c>
    </row>
    <row r="6" spans="1:36" x14ac:dyDescent="0.4">
      <c r="A6" s="130"/>
      <c r="B6" s="20" t="s">
        <v>1</v>
      </c>
      <c r="C6" s="9">
        <f>SUM(C7:C9)</f>
        <v>0</v>
      </c>
      <c r="D6" s="10">
        <f t="shared" ref="D6:AG6" si="0">SUM(D7:D9)</f>
        <v>0</v>
      </c>
      <c r="E6" s="10">
        <f t="shared" si="0"/>
        <v>0</v>
      </c>
      <c r="F6" s="10">
        <f t="shared" si="0"/>
        <v>0</v>
      </c>
      <c r="G6" s="10">
        <f t="shared" si="0"/>
        <v>0</v>
      </c>
      <c r="H6" s="10">
        <f t="shared" si="0"/>
        <v>0</v>
      </c>
      <c r="I6" s="10">
        <f t="shared" si="0"/>
        <v>0</v>
      </c>
      <c r="J6" s="10">
        <f t="shared" si="0"/>
        <v>0</v>
      </c>
      <c r="K6" s="10">
        <f t="shared" si="0"/>
        <v>0</v>
      </c>
      <c r="L6" s="10">
        <f t="shared" si="0"/>
        <v>0</v>
      </c>
      <c r="M6" s="10">
        <f t="shared" si="0"/>
        <v>0</v>
      </c>
      <c r="N6" s="10">
        <f t="shared" si="0"/>
        <v>0</v>
      </c>
      <c r="O6" s="10">
        <f t="shared" si="0"/>
        <v>0</v>
      </c>
      <c r="P6" s="10">
        <f t="shared" si="0"/>
        <v>0</v>
      </c>
      <c r="Q6" s="10">
        <f t="shared" si="0"/>
        <v>0</v>
      </c>
      <c r="R6" s="10">
        <f t="shared" si="0"/>
        <v>0</v>
      </c>
      <c r="S6" s="10">
        <f t="shared" si="0"/>
        <v>0</v>
      </c>
      <c r="T6" s="10">
        <f t="shared" si="0"/>
        <v>0</v>
      </c>
      <c r="U6" s="10">
        <f t="shared" si="0"/>
        <v>0</v>
      </c>
      <c r="V6" s="10">
        <f t="shared" si="0"/>
        <v>0</v>
      </c>
      <c r="W6" s="10">
        <f t="shared" si="0"/>
        <v>0</v>
      </c>
      <c r="X6" s="10">
        <f t="shared" si="0"/>
        <v>0</v>
      </c>
      <c r="Y6" s="10">
        <f t="shared" si="0"/>
        <v>0</v>
      </c>
      <c r="Z6" s="10">
        <f t="shared" si="0"/>
        <v>0</v>
      </c>
      <c r="AA6" s="10">
        <f t="shared" si="0"/>
        <v>0</v>
      </c>
      <c r="AB6" s="10">
        <f t="shared" si="0"/>
        <v>0</v>
      </c>
      <c r="AC6" s="10">
        <f t="shared" si="0"/>
        <v>0</v>
      </c>
      <c r="AD6" s="10">
        <f t="shared" si="0"/>
        <v>0</v>
      </c>
      <c r="AE6" s="10">
        <f t="shared" si="0"/>
        <v>0</v>
      </c>
      <c r="AF6" s="10">
        <f t="shared" si="0"/>
        <v>0</v>
      </c>
      <c r="AG6" s="11">
        <f t="shared" si="0"/>
        <v>0</v>
      </c>
      <c r="AH6" s="12">
        <f t="shared" ref="AH6:AH13" si="1">SUM(C6:AG6)</f>
        <v>0</v>
      </c>
    </row>
    <row r="7" spans="1:36" x14ac:dyDescent="0.4">
      <c r="A7" s="130"/>
      <c r="B7" s="21" t="s">
        <v>15</v>
      </c>
      <c r="C7" s="22"/>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137"/>
      <c r="AH7" s="6">
        <f>SUM(C7:AG7)</f>
        <v>0</v>
      </c>
    </row>
    <row r="8" spans="1:36" x14ac:dyDescent="0.4">
      <c r="A8" s="130"/>
      <c r="B8" s="21" t="s">
        <v>16</v>
      </c>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138"/>
      <c r="AH8" s="6">
        <f t="shared" si="1"/>
        <v>0</v>
      </c>
    </row>
    <row r="9" spans="1:36" ht="16.5" thickBot="1" x14ac:dyDescent="0.45">
      <c r="A9" s="130"/>
      <c r="B9" s="21" t="s">
        <v>18</v>
      </c>
      <c r="C9" s="22"/>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137"/>
      <c r="AH9" s="7">
        <f t="shared" ref="AH9" si="2">SUM(C9:AG9)</f>
        <v>0</v>
      </c>
    </row>
    <row r="10" spans="1:36" x14ac:dyDescent="0.4">
      <c r="A10" s="130"/>
      <c r="B10" s="26" t="s">
        <v>2</v>
      </c>
      <c r="C10" s="133">
        <f t="shared" ref="C10:AG10" si="3">SUM(C11:C13)</f>
        <v>0</v>
      </c>
      <c r="D10" s="134">
        <f t="shared" si="3"/>
        <v>0</v>
      </c>
      <c r="E10" s="134">
        <f t="shared" si="3"/>
        <v>0</v>
      </c>
      <c r="F10" s="134">
        <f t="shared" si="3"/>
        <v>0</v>
      </c>
      <c r="G10" s="134">
        <f t="shared" si="3"/>
        <v>0</v>
      </c>
      <c r="H10" s="134">
        <f t="shared" si="3"/>
        <v>0</v>
      </c>
      <c r="I10" s="134">
        <f t="shared" si="3"/>
        <v>0</v>
      </c>
      <c r="J10" s="134">
        <f t="shared" si="3"/>
        <v>0</v>
      </c>
      <c r="K10" s="134">
        <f t="shared" si="3"/>
        <v>0</v>
      </c>
      <c r="L10" s="134">
        <f t="shared" si="3"/>
        <v>0</v>
      </c>
      <c r="M10" s="134">
        <f t="shared" si="3"/>
        <v>0</v>
      </c>
      <c r="N10" s="134">
        <f t="shared" si="3"/>
        <v>0</v>
      </c>
      <c r="O10" s="134">
        <f t="shared" si="3"/>
        <v>0</v>
      </c>
      <c r="P10" s="134">
        <f t="shared" si="3"/>
        <v>0</v>
      </c>
      <c r="Q10" s="134">
        <f t="shared" si="3"/>
        <v>0</v>
      </c>
      <c r="R10" s="134">
        <f t="shared" si="3"/>
        <v>0</v>
      </c>
      <c r="S10" s="134">
        <f t="shared" si="3"/>
        <v>0</v>
      </c>
      <c r="T10" s="134">
        <f t="shared" si="3"/>
        <v>0</v>
      </c>
      <c r="U10" s="134">
        <f t="shared" si="3"/>
        <v>0</v>
      </c>
      <c r="V10" s="134">
        <f t="shared" si="3"/>
        <v>0</v>
      </c>
      <c r="W10" s="134">
        <f t="shared" si="3"/>
        <v>0</v>
      </c>
      <c r="X10" s="134">
        <f t="shared" si="3"/>
        <v>0</v>
      </c>
      <c r="Y10" s="134">
        <f t="shared" si="3"/>
        <v>0</v>
      </c>
      <c r="Z10" s="134">
        <f t="shared" si="3"/>
        <v>0</v>
      </c>
      <c r="AA10" s="134">
        <f t="shared" si="3"/>
        <v>0</v>
      </c>
      <c r="AB10" s="134">
        <f t="shared" si="3"/>
        <v>0</v>
      </c>
      <c r="AC10" s="134">
        <f t="shared" si="3"/>
        <v>0</v>
      </c>
      <c r="AD10" s="134">
        <f t="shared" si="3"/>
        <v>0</v>
      </c>
      <c r="AE10" s="134">
        <f t="shared" si="3"/>
        <v>0</v>
      </c>
      <c r="AF10" s="134">
        <f t="shared" si="3"/>
        <v>0</v>
      </c>
      <c r="AG10" s="135">
        <f t="shared" si="3"/>
        <v>0</v>
      </c>
      <c r="AH10" s="12">
        <f t="shared" si="1"/>
        <v>0</v>
      </c>
    </row>
    <row r="11" spans="1:36" x14ac:dyDescent="0.4">
      <c r="A11" s="130"/>
      <c r="B11" s="21" t="s">
        <v>15</v>
      </c>
      <c r="C11" s="22"/>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137"/>
      <c r="AH11" s="6">
        <f t="shared" si="1"/>
        <v>0</v>
      </c>
    </row>
    <row r="12" spans="1:36" x14ac:dyDescent="0.4">
      <c r="A12" s="130"/>
      <c r="B12" s="21" t="s">
        <v>16</v>
      </c>
      <c r="C12" s="24"/>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138"/>
      <c r="AH12" s="6">
        <f t="shared" si="1"/>
        <v>0</v>
      </c>
    </row>
    <row r="13" spans="1:36" ht="16.5" thickBot="1" x14ac:dyDescent="0.45">
      <c r="A13" s="130"/>
      <c r="B13" s="21" t="s">
        <v>18</v>
      </c>
      <c r="C13" s="22"/>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137"/>
      <c r="AH13" s="7">
        <f t="shared" si="1"/>
        <v>0</v>
      </c>
    </row>
    <row r="14" spans="1:36" x14ac:dyDescent="0.4">
      <c r="A14" s="130"/>
      <c r="B14" s="20" t="s">
        <v>3</v>
      </c>
      <c r="C14" s="133">
        <f t="shared" ref="C14:AG14" si="4">SUM(C15:C17)</f>
        <v>0</v>
      </c>
      <c r="D14" s="134">
        <f t="shared" si="4"/>
        <v>0</v>
      </c>
      <c r="E14" s="134">
        <f t="shared" si="4"/>
        <v>0</v>
      </c>
      <c r="F14" s="134">
        <f t="shared" si="4"/>
        <v>0</v>
      </c>
      <c r="G14" s="134">
        <f t="shared" si="4"/>
        <v>0</v>
      </c>
      <c r="H14" s="134">
        <f t="shared" si="4"/>
        <v>0</v>
      </c>
      <c r="I14" s="134">
        <f t="shared" si="4"/>
        <v>0</v>
      </c>
      <c r="J14" s="134">
        <f t="shared" si="4"/>
        <v>0</v>
      </c>
      <c r="K14" s="134">
        <f t="shared" si="4"/>
        <v>0</v>
      </c>
      <c r="L14" s="134">
        <f t="shared" si="4"/>
        <v>0</v>
      </c>
      <c r="M14" s="134">
        <f t="shared" si="4"/>
        <v>0</v>
      </c>
      <c r="N14" s="134">
        <f t="shared" si="4"/>
        <v>0</v>
      </c>
      <c r="O14" s="134">
        <f t="shared" si="4"/>
        <v>0</v>
      </c>
      <c r="P14" s="134">
        <f t="shared" si="4"/>
        <v>0</v>
      </c>
      <c r="Q14" s="134">
        <f t="shared" si="4"/>
        <v>0</v>
      </c>
      <c r="R14" s="134">
        <f t="shared" si="4"/>
        <v>0</v>
      </c>
      <c r="S14" s="134">
        <f t="shared" si="4"/>
        <v>0</v>
      </c>
      <c r="T14" s="134">
        <f t="shared" si="4"/>
        <v>0</v>
      </c>
      <c r="U14" s="134">
        <f t="shared" si="4"/>
        <v>0</v>
      </c>
      <c r="V14" s="134">
        <f t="shared" si="4"/>
        <v>0</v>
      </c>
      <c r="W14" s="134">
        <f t="shared" si="4"/>
        <v>0</v>
      </c>
      <c r="X14" s="134">
        <f t="shared" si="4"/>
        <v>0</v>
      </c>
      <c r="Y14" s="134">
        <f t="shared" si="4"/>
        <v>0</v>
      </c>
      <c r="Z14" s="134">
        <f t="shared" si="4"/>
        <v>0</v>
      </c>
      <c r="AA14" s="134">
        <f t="shared" si="4"/>
        <v>0</v>
      </c>
      <c r="AB14" s="134">
        <f t="shared" si="4"/>
        <v>0</v>
      </c>
      <c r="AC14" s="134">
        <f t="shared" si="4"/>
        <v>0</v>
      </c>
      <c r="AD14" s="134">
        <f t="shared" si="4"/>
        <v>0</v>
      </c>
      <c r="AE14" s="134">
        <f t="shared" si="4"/>
        <v>0</v>
      </c>
      <c r="AF14" s="134">
        <f t="shared" si="4"/>
        <v>0</v>
      </c>
      <c r="AG14" s="135">
        <f t="shared" si="4"/>
        <v>0</v>
      </c>
      <c r="AH14" s="12">
        <f>SUM(C14:AG14)</f>
        <v>0</v>
      </c>
    </row>
    <row r="15" spans="1:36" x14ac:dyDescent="0.4">
      <c r="A15" s="130"/>
      <c r="B15" s="21" t="s">
        <v>15</v>
      </c>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137"/>
      <c r="AH15" s="6">
        <f t="shared" ref="AH15:AH17" si="5">SUM(C15:AG15)</f>
        <v>0</v>
      </c>
    </row>
    <row r="16" spans="1:36" x14ac:dyDescent="0.4">
      <c r="A16" s="130"/>
      <c r="B16" s="21" t="s">
        <v>16</v>
      </c>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137"/>
      <c r="AH16" s="6">
        <f t="shared" si="5"/>
        <v>0</v>
      </c>
    </row>
    <row r="17" spans="1:40" ht="16.5" thickBot="1" x14ac:dyDescent="0.45">
      <c r="A17" s="130"/>
      <c r="B17" s="21" t="s">
        <v>18</v>
      </c>
      <c r="C17" s="22"/>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137"/>
      <c r="AH17" s="8">
        <f t="shared" si="5"/>
        <v>0</v>
      </c>
    </row>
    <row r="18" spans="1:40" x14ac:dyDescent="0.4">
      <c r="A18" s="130"/>
      <c r="B18" s="20" t="s">
        <v>4</v>
      </c>
      <c r="C18" s="133">
        <f t="shared" ref="C18:AG18" si="6">SUM(C19:C21)</f>
        <v>0</v>
      </c>
      <c r="D18" s="134">
        <f t="shared" si="6"/>
        <v>0</v>
      </c>
      <c r="E18" s="134">
        <f t="shared" si="6"/>
        <v>0</v>
      </c>
      <c r="F18" s="134">
        <f t="shared" si="6"/>
        <v>0</v>
      </c>
      <c r="G18" s="134">
        <f t="shared" si="6"/>
        <v>0</v>
      </c>
      <c r="H18" s="134">
        <f t="shared" si="6"/>
        <v>0</v>
      </c>
      <c r="I18" s="134">
        <f t="shared" si="6"/>
        <v>0</v>
      </c>
      <c r="J18" s="134">
        <f t="shared" si="6"/>
        <v>0</v>
      </c>
      <c r="K18" s="134">
        <f t="shared" si="6"/>
        <v>0</v>
      </c>
      <c r="L18" s="134">
        <f t="shared" si="6"/>
        <v>0</v>
      </c>
      <c r="M18" s="134">
        <f t="shared" si="6"/>
        <v>0</v>
      </c>
      <c r="N18" s="134">
        <f t="shared" si="6"/>
        <v>0</v>
      </c>
      <c r="O18" s="134">
        <f t="shared" si="6"/>
        <v>0</v>
      </c>
      <c r="P18" s="134">
        <f t="shared" si="6"/>
        <v>0</v>
      </c>
      <c r="Q18" s="134">
        <f t="shared" si="6"/>
        <v>0</v>
      </c>
      <c r="R18" s="134">
        <f t="shared" si="6"/>
        <v>0</v>
      </c>
      <c r="S18" s="134">
        <f t="shared" si="6"/>
        <v>0</v>
      </c>
      <c r="T18" s="134">
        <f t="shared" si="6"/>
        <v>0</v>
      </c>
      <c r="U18" s="134">
        <f t="shared" si="6"/>
        <v>0</v>
      </c>
      <c r="V18" s="134">
        <f t="shared" si="6"/>
        <v>0</v>
      </c>
      <c r="W18" s="134">
        <f t="shared" si="6"/>
        <v>0</v>
      </c>
      <c r="X18" s="134">
        <f t="shared" si="6"/>
        <v>0</v>
      </c>
      <c r="Y18" s="134">
        <f t="shared" si="6"/>
        <v>0</v>
      </c>
      <c r="Z18" s="134">
        <f t="shared" si="6"/>
        <v>0</v>
      </c>
      <c r="AA18" s="134">
        <f t="shared" si="6"/>
        <v>0</v>
      </c>
      <c r="AB18" s="134">
        <f t="shared" si="6"/>
        <v>0</v>
      </c>
      <c r="AC18" s="134">
        <f t="shared" si="6"/>
        <v>0</v>
      </c>
      <c r="AD18" s="134">
        <f t="shared" si="6"/>
        <v>0</v>
      </c>
      <c r="AE18" s="134">
        <f t="shared" si="6"/>
        <v>0</v>
      </c>
      <c r="AF18" s="134">
        <f t="shared" si="6"/>
        <v>0</v>
      </c>
      <c r="AG18" s="136">
        <f t="shared" si="6"/>
        <v>0</v>
      </c>
      <c r="AH18" s="12">
        <f>SUM(C18:AG18)</f>
        <v>0</v>
      </c>
    </row>
    <row r="19" spans="1:40" x14ac:dyDescent="0.4">
      <c r="A19" s="130"/>
      <c r="B19" s="21" t="s">
        <v>15</v>
      </c>
      <c r="C19" s="22"/>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137"/>
      <c r="AH19" s="6">
        <f t="shared" ref="AH19:AH21" si="7">SUM(C19:AG19)</f>
        <v>0</v>
      </c>
    </row>
    <row r="20" spans="1:40" x14ac:dyDescent="0.4">
      <c r="A20" s="130"/>
      <c r="B20" s="21" t="s">
        <v>16</v>
      </c>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138"/>
      <c r="AH20" s="6">
        <f t="shared" si="7"/>
        <v>0</v>
      </c>
    </row>
    <row r="21" spans="1:40" ht="16.5" thickBot="1" x14ac:dyDescent="0.45">
      <c r="A21" s="130"/>
      <c r="B21" s="27" t="s">
        <v>18</v>
      </c>
      <c r="C21" s="162"/>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4"/>
      <c r="AH21" s="8">
        <f t="shared" si="7"/>
        <v>0</v>
      </c>
    </row>
    <row r="22" spans="1:40" ht="15" customHeight="1" thickBot="1" x14ac:dyDescent="0.45">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28"/>
      <c r="AF22" s="28"/>
      <c r="AG22" s="28"/>
      <c r="AH22" s="16"/>
      <c r="AI22" s="16"/>
      <c r="AJ22" s="29"/>
    </row>
    <row r="23" spans="1:40" ht="23.25" customHeight="1" x14ac:dyDescent="0.4">
      <c r="B23" s="379" t="s">
        <v>75</v>
      </c>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1"/>
    </row>
    <row r="24" spans="1:40" ht="23.25" customHeight="1" x14ac:dyDescent="0.4">
      <c r="B24" s="382"/>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4"/>
      <c r="AI24" s="130"/>
      <c r="AJ24" s="130"/>
      <c r="AK24" s="130"/>
      <c r="AL24" s="130"/>
      <c r="AM24" s="130"/>
      <c r="AN24" s="130"/>
    </row>
    <row r="25" spans="1:40" ht="23.25"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4"/>
      <c r="AI25" s="130"/>
      <c r="AJ25" s="130"/>
      <c r="AK25" s="130"/>
      <c r="AL25" s="130"/>
      <c r="AM25" s="130"/>
      <c r="AN25" s="130"/>
    </row>
    <row r="26" spans="1:40" ht="23.25"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4"/>
      <c r="AI26" s="130"/>
      <c r="AJ26" s="130"/>
      <c r="AK26" s="130"/>
      <c r="AL26" s="130"/>
      <c r="AM26" s="130"/>
      <c r="AN26" s="130"/>
    </row>
    <row r="27" spans="1:40" ht="23.25" customHeight="1" x14ac:dyDescent="0.4">
      <c r="B27" s="503"/>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5"/>
      <c r="AI27" s="130"/>
      <c r="AJ27" s="130"/>
      <c r="AK27" s="130"/>
      <c r="AL27" s="130"/>
      <c r="AM27" s="130"/>
      <c r="AN27" s="130"/>
    </row>
    <row r="28" spans="1:40" ht="16.5" thickBot="1" x14ac:dyDescent="0.45">
      <c r="B28" s="506" t="s">
        <v>19</v>
      </c>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8"/>
      <c r="AI28" s="130"/>
      <c r="AJ28" s="130"/>
      <c r="AK28" s="130"/>
      <c r="AL28" s="130"/>
      <c r="AM28" s="130"/>
      <c r="AN28" s="130"/>
    </row>
    <row r="29" spans="1:40" x14ac:dyDescent="0.4">
      <c r="B29" s="494"/>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c r="AG29" s="495"/>
      <c r="AH29" s="496"/>
      <c r="AI29" s="130"/>
      <c r="AJ29" s="130"/>
      <c r="AK29" s="130"/>
      <c r="AL29" s="130"/>
      <c r="AM29" s="130"/>
      <c r="AN29" s="130"/>
    </row>
    <row r="30" spans="1:40" x14ac:dyDescent="0.4">
      <c r="B30" s="497"/>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9"/>
      <c r="AI30" s="130"/>
      <c r="AJ30" s="130"/>
      <c r="AK30" s="130"/>
      <c r="AL30" s="130"/>
      <c r="AM30" s="130"/>
      <c r="AN30" s="130"/>
    </row>
    <row r="31" spans="1:40" x14ac:dyDescent="0.4">
      <c r="B31" s="497"/>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9"/>
      <c r="AI31" s="130"/>
      <c r="AJ31" s="130"/>
      <c r="AK31" s="130"/>
      <c r="AL31" s="130"/>
      <c r="AM31" s="130"/>
      <c r="AN31" s="130"/>
    </row>
    <row r="32" spans="1:40" x14ac:dyDescent="0.4">
      <c r="B32" s="497"/>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9"/>
      <c r="AI32" s="130"/>
      <c r="AJ32" s="130"/>
      <c r="AK32" s="130"/>
      <c r="AL32" s="130"/>
      <c r="AM32" s="130"/>
      <c r="AN32" s="130"/>
    </row>
    <row r="33" spans="2:40" x14ac:dyDescent="0.4">
      <c r="B33" s="497"/>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9"/>
      <c r="AI33" s="130"/>
      <c r="AJ33" s="130"/>
      <c r="AK33" s="130"/>
      <c r="AL33" s="130"/>
      <c r="AM33" s="130"/>
      <c r="AN33" s="130"/>
    </row>
    <row r="34" spans="2:40" x14ac:dyDescent="0.4">
      <c r="B34" s="497"/>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9"/>
      <c r="AI34" s="130"/>
      <c r="AJ34" s="130"/>
      <c r="AK34" s="130"/>
      <c r="AL34" s="130"/>
      <c r="AM34" s="130"/>
      <c r="AN34" s="130"/>
    </row>
    <row r="35" spans="2:40" x14ac:dyDescent="0.4">
      <c r="B35" s="497"/>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9"/>
    </row>
    <row r="36" spans="2:40" x14ac:dyDescent="0.4">
      <c r="B36" s="497"/>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9"/>
    </row>
    <row r="37" spans="2:40" x14ac:dyDescent="0.4">
      <c r="B37" s="497"/>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9"/>
    </row>
    <row r="38" spans="2:40" x14ac:dyDescent="0.4">
      <c r="B38" s="497"/>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9"/>
    </row>
    <row r="39" spans="2:40" x14ac:dyDescent="0.4">
      <c r="B39" s="497"/>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9"/>
    </row>
    <row r="40" spans="2:40" ht="16.5" thickBot="1" x14ac:dyDescent="0.45">
      <c r="B40" s="500"/>
      <c r="C40" s="501"/>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2"/>
    </row>
  </sheetData>
  <sheetProtection sheet="1" objects="1" scenarios="1"/>
  <mergeCells count="9">
    <mergeCell ref="B29:AH40"/>
    <mergeCell ref="B4:AH4"/>
    <mergeCell ref="B23:AH27"/>
    <mergeCell ref="B28:AH28"/>
    <mergeCell ref="P1:R1"/>
    <mergeCell ref="AE2:AF2"/>
    <mergeCell ref="AG2:AH2"/>
    <mergeCell ref="B1:L2"/>
    <mergeCell ref="S1:AH1"/>
  </mergeCells>
  <phoneticPr fontId="2"/>
  <conditionalFormatting sqref="AG5:AG21">
    <cfRule type="expression" dxfId="4" priority="48">
      <formula>OR($AE$2=2,$AE$2=4,$AE$2=6,$AE$2=9,$AE$2=11)</formula>
    </cfRule>
  </conditionalFormatting>
  <conditionalFormatting sqref="AE5:AG21">
    <cfRule type="expression" dxfId="3" priority="49">
      <formula>$AE$2=2</formula>
    </cfRule>
  </conditionalFormatting>
  <pageMargins left="0.70866141732283472" right="0.11811023622047245" top="0.74803149606299213" bottom="0.35433070866141736" header="0.31496062992125984" footer="0.31496062992125984"/>
  <pageSetup paperSize="9" scale="67" orientation="landscape" r:id="rId1"/>
  <colBreaks count="1" manualBreakCount="1">
    <brk id="50" max="2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A1:AM48"/>
  <sheetViews>
    <sheetView showGridLines="0" showZeros="0" view="pageBreakPreview" topLeftCell="A7" zoomScale="60" zoomScaleNormal="60" zoomScalePageLayoutView="90" workbookViewId="0">
      <selection activeCell="AA18" sqref="AA18:AA21"/>
    </sheetView>
  </sheetViews>
  <sheetFormatPr defaultRowHeight="15.75" x14ac:dyDescent="0.4"/>
  <cols>
    <col min="1" max="1" width="4.5" style="100" customWidth="1"/>
    <col min="2" max="2" width="5" style="100" customWidth="1"/>
    <col min="3" max="5" width="2.625" style="100" customWidth="1"/>
    <col min="6" max="6" width="40.625" style="100" customWidth="1"/>
    <col min="7" max="37" width="5.125" style="100" customWidth="1"/>
    <col min="38" max="38" width="8.625" style="100" customWidth="1"/>
    <col min="39" max="16384" width="9" style="100"/>
  </cols>
  <sheetData>
    <row r="1" spans="1:38" ht="25.5" customHeight="1" x14ac:dyDescent="0.4">
      <c r="B1" s="421" t="str">
        <f>病棟①!B1</f>
        <v>空床数確認表（様式第１号別紙２）その5　クラスター発生医療機関用</v>
      </c>
      <c r="C1" s="421"/>
      <c r="D1" s="421"/>
      <c r="E1" s="421"/>
      <c r="F1" s="421"/>
      <c r="G1" s="421"/>
      <c r="H1" s="421"/>
      <c r="I1" s="421"/>
      <c r="J1" s="421"/>
      <c r="K1" s="421"/>
      <c r="L1" s="421"/>
      <c r="M1" s="421"/>
      <c r="N1" s="421"/>
      <c r="O1" s="421"/>
      <c r="R1" s="422" t="s">
        <v>6</v>
      </c>
      <c r="S1" s="422"/>
      <c r="T1" s="422"/>
      <c r="U1" s="422"/>
      <c r="V1" s="516" t="str">
        <f>IF(病棟①!V1=0,"",病棟①!V1)</f>
        <v/>
      </c>
      <c r="W1" s="517"/>
      <c r="X1" s="517"/>
      <c r="Y1" s="517"/>
      <c r="Z1" s="517"/>
      <c r="AA1" s="517"/>
      <c r="AB1" s="517"/>
      <c r="AC1" s="517"/>
      <c r="AD1" s="517"/>
      <c r="AE1" s="517"/>
      <c r="AF1" s="517"/>
      <c r="AG1" s="517"/>
      <c r="AH1" s="517"/>
      <c r="AI1" s="517"/>
      <c r="AJ1" s="517"/>
      <c r="AK1" s="517"/>
      <c r="AL1" s="518"/>
    </row>
    <row r="2" spans="1:38" ht="25.5" customHeight="1" x14ac:dyDescent="0.4">
      <c r="B2" s="421"/>
      <c r="C2" s="421"/>
      <c r="D2" s="421"/>
      <c r="E2" s="421"/>
      <c r="F2" s="421"/>
      <c r="G2" s="421"/>
      <c r="H2" s="421"/>
      <c r="I2" s="421"/>
      <c r="J2" s="421"/>
      <c r="K2" s="421"/>
      <c r="L2" s="421"/>
      <c r="M2" s="421"/>
      <c r="N2" s="421"/>
      <c r="O2" s="421"/>
      <c r="P2" s="110"/>
      <c r="Q2" s="110"/>
      <c r="R2" s="110"/>
      <c r="S2" s="110"/>
      <c r="T2" s="110"/>
      <c r="U2" s="110"/>
      <c r="V2" s="110"/>
      <c r="W2" s="110"/>
      <c r="AA2" s="111"/>
      <c r="AB2" s="112"/>
      <c r="AC2" s="112"/>
      <c r="AD2" s="112"/>
      <c r="AE2" s="112"/>
      <c r="AF2" s="112"/>
      <c r="AI2" s="112"/>
      <c r="AJ2" s="413" t="str">
        <f>IF(病棟①!AJ2=0,"",病棟①!AJ2)</f>
        <v/>
      </c>
      <c r="AK2" s="414"/>
      <c r="AL2" s="165" t="s">
        <v>11</v>
      </c>
    </row>
    <row r="3" spans="1:38" ht="15.75" customHeight="1" thickBot="1" x14ac:dyDescent="0.45">
      <c r="K3" s="113"/>
      <c r="L3" s="113"/>
      <c r="M3" s="113"/>
      <c r="N3" s="113"/>
      <c r="O3" s="113"/>
      <c r="P3" s="113"/>
      <c r="Q3" s="113"/>
      <c r="R3" s="113"/>
      <c r="S3" s="113"/>
      <c r="T3" s="113"/>
      <c r="U3" s="113"/>
      <c r="V3" s="113"/>
      <c r="W3" s="113"/>
      <c r="AB3" s="114"/>
      <c r="AC3" s="114"/>
      <c r="AD3" s="114"/>
      <c r="AE3" s="114"/>
      <c r="AF3" s="115"/>
      <c r="AG3" s="116"/>
      <c r="AH3" s="116"/>
      <c r="AI3" s="116"/>
      <c r="AJ3" s="116"/>
      <c r="AK3" s="116"/>
      <c r="AL3" s="116"/>
    </row>
    <row r="4" spans="1:38" s="118" customFormat="1" ht="28.5" customHeight="1" thickBot="1" x14ac:dyDescent="0.45">
      <c r="A4" s="117"/>
      <c r="B4" s="415" t="s">
        <v>21</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7"/>
    </row>
    <row r="5" spans="1:38" s="118" customFormat="1" ht="28.5" customHeight="1" thickBot="1" x14ac:dyDescent="0.45">
      <c r="A5" s="117"/>
      <c r="B5" s="418" t="str">
        <f>病棟①!C6</f>
        <v/>
      </c>
      <c r="C5" s="419"/>
      <c r="D5" s="419"/>
      <c r="E5" s="419"/>
      <c r="F5" s="420"/>
      <c r="G5" s="51">
        <v>1</v>
      </c>
      <c r="H5" s="52">
        <v>2</v>
      </c>
      <c r="I5" s="52">
        <v>3</v>
      </c>
      <c r="J5" s="52">
        <v>4</v>
      </c>
      <c r="K5" s="52">
        <v>5</v>
      </c>
      <c r="L5" s="52">
        <v>6</v>
      </c>
      <c r="M5" s="52">
        <v>7</v>
      </c>
      <c r="N5" s="52">
        <v>8</v>
      </c>
      <c r="O5" s="52">
        <v>9</v>
      </c>
      <c r="P5" s="52">
        <v>10</v>
      </c>
      <c r="Q5" s="52">
        <v>11</v>
      </c>
      <c r="R5" s="52">
        <v>12</v>
      </c>
      <c r="S5" s="52">
        <v>13</v>
      </c>
      <c r="T5" s="52">
        <v>14</v>
      </c>
      <c r="U5" s="52">
        <v>15</v>
      </c>
      <c r="V5" s="52">
        <v>16</v>
      </c>
      <c r="W5" s="52">
        <v>17</v>
      </c>
      <c r="X5" s="52">
        <v>18</v>
      </c>
      <c r="Y5" s="52">
        <v>19</v>
      </c>
      <c r="Z5" s="52">
        <v>20</v>
      </c>
      <c r="AA5" s="52">
        <v>21</v>
      </c>
      <c r="AB5" s="52">
        <v>22</v>
      </c>
      <c r="AC5" s="52">
        <v>23</v>
      </c>
      <c r="AD5" s="52">
        <v>24</v>
      </c>
      <c r="AE5" s="52">
        <v>25</v>
      </c>
      <c r="AF5" s="52">
        <v>26</v>
      </c>
      <c r="AG5" s="52">
        <v>27</v>
      </c>
      <c r="AH5" s="52">
        <v>28</v>
      </c>
      <c r="AI5" s="52">
        <v>29</v>
      </c>
      <c r="AJ5" s="52">
        <v>30</v>
      </c>
      <c r="AK5" s="53">
        <v>31</v>
      </c>
      <c r="AL5" s="54" t="s">
        <v>0</v>
      </c>
    </row>
    <row r="6" spans="1:38" ht="35.1" customHeight="1" thickBot="1" x14ac:dyDescent="0.45">
      <c r="A6" s="111"/>
      <c r="B6" s="426" t="s">
        <v>39</v>
      </c>
      <c r="C6" s="537" t="s">
        <v>49</v>
      </c>
      <c r="D6" s="537"/>
      <c r="E6" s="537"/>
      <c r="F6" s="538"/>
      <c r="G6" s="262">
        <f>病棟①!G7+病棟②!G7+病棟③!G7+病棟④!G7+病棟⑤!G7+病棟⑥!G7+病棟⑦!G7+病棟⑧!G7+病棟⑨!G7+病棟⑩!G7</f>
        <v>0</v>
      </c>
      <c r="H6" s="258">
        <f>病棟①!H7+病棟②!H7+病棟③!H7+病棟④!H7+病棟⑤!H7+病棟⑥!H7+病棟⑦!H7+病棟⑧!H7+病棟⑨!H7+病棟⑩!H7</f>
        <v>0</v>
      </c>
      <c r="I6" s="258">
        <f>病棟①!I7+病棟②!I7+病棟③!I7+病棟④!I7+病棟⑤!I7+病棟⑥!I7+病棟⑦!I7+病棟⑧!I7+病棟⑨!I7+病棟⑩!I7</f>
        <v>0</v>
      </c>
      <c r="J6" s="258">
        <f>病棟①!J7+病棟②!J7+病棟③!J7+病棟④!J7+病棟⑤!J7+病棟⑥!J7+病棟⑦!J7+病棟⑧!J7+病棟⑨!J7+病棟⑩!J7</f>
        <v>0</v>
      </c>
      <c r="K6" s="258">
        <f>病棟①!K7+病棟②!K7+病棟③!K7+病棟④!K7+病棟⑤!K7+病棟⑥!K7+病棟⑦!K7+病棟⑧!K7+病棟⑨!K7+病棟⑩!K7</f>
        <v>0</v>
      </c>
      <c r="L6" s="258">
        <f>病棟①!L7+病棟②!L7+病棟③!L7+病棟④!L7+病棟⑤!L7+病棟⑥!L7+病棟⑦!L7+病棟⑧!L7+病棟⑨!L7+病棟⑩!L7</f>
        <v>0</v>
      </c>
      <c r="M6" s="258">
        <f>病棟①!M7+病棟②!M7+病棟③!M7+病棟④!M7+病棟⑤!M7+病棟⑥!M7+病棟⑦!M7+病棟⑧!M7+病棟⑨!M7+病棟⑩!M7</f>
        <v>0</v>
      </c>
      <c r="N6" s="258">
        <f>病棟①!N7+病棟②!N7+病棟③!N7+病棟④!N7+病棟⑤!N7+病棟⑥!N7+病棟⑦!N7+病棟⑧!N7+病棟⑨!N7+病棟⑩!N7</f>
        <v>0</v>
      </c>
      <c r="O6" s="258">
        <f>病棟①!O7+病棟②!O7+病棟③!O7+病棟④!O7+病棟⑤!O7+病棟⑥!O7+病棟⑦!O7+病棟⑧!O7+病棟⑨!O7+病棟⑩!O7</f>
        <v>0</v>
      </c>
      <c r="P6" s="258">
        <f>病棟①!P7+病棟②!P7+病棟③!P7+病棟④!P7+病棟⑤!P7+病棟⑥!P7+病棟⑦!P7+病棟⑧!P7+病棟⑨!P7+病棟⑩!P7</f>
        <v>0</v>
      </c>
      <c r="Q6" s="258">
        <f>病棟①!Q7+病棟②!Q7+病棟③!Q7+病棟④!Q7+病棟⑤!Q7+病棟⑥!Q7+病棟⑦!Q7+病棟⑧!Q7+病棟⑨!Q7+病棟⑩!Q7</f>
        <v>0</v>
      </c>
      <c r="R6" s="258">
        <f>病棟①!R7+病棟②!R7+病棟③!R7+病棟④!R7+病棟⑤!R7+病棟⑥!R7+病棟⑦!R7+病棟⑧!R7+病棟⑨!R7+病棟⑩!R7</f>
        <v>0</v>
      </c>
      <c r="S6" s="258">
        <f>病棟①!S7+病棟②!S7+病棟③!S7+病棟④!S7+病棟⑤!S7+病棟⑥!S7+病棟⑦!S7+病棟⑧!S7+病棟⑨!S7+病棟⑩!S7</f>
        <v>0</v>
      </c>
      <c r="T6" s="258">
        <f>病棟①!T7+病棟②!T7+病棟③!T7+病棟④!T7+病棟⑤!T7+病棟⑥!T7+病棟⑦!T7+病棟⑧!T7+病棟⑨!T7+病棟⑩!T7</f>
        <v>0</v>
      </c>
      <c r="U6" s="258">
        <f>病棟①!U7+病棟②!U7+病棟③!U7+病棟④!U7+病棟⑤!U7+病棟⑥!U7+病棟⑦!U7+病棟⑧!U7+病棟⑨!U7+病棟⑩!U7</f>
        <v>0</v>
      </c>
      <c r="V6" s="258">
        <f>病棟①!V7+病棟②!V7+病棟③!V7+病棟④!V7+病棟⑤!V7+病棟⑥!V7+病棟⑦!V7+病棟⑧!V7+病棟⑨!V7+病棟⑩!V7</f>
        <v>0</v>
      </c>
      <c r="W6" s="258">
        <f>病棟①!W7+病棟②!W7+病棟③!W7+病棟④!W7+病棟⑤!W7+病棟⑥!W7+病棟⑦!W7+病棟⑧!W7+病棟⑨!W7+病棟⑩!W7</f>
        <v>0</v>
      </c>
      <c r="X6" s="258">
        <f>病棟①!X7+病棟②!X7+病棟③!X7+病棟④!X7+病棟⑤!X7+病棟⑥!X7+病棟⑦!X7+病棟⑧!X7+病棟⑨!X7+病棟⑩!X7</f>
        <v>0</v>
      </c>
      <c r="Y6" s="258">
        <f>病棟①!Y7+病棟②!Y7+病棟③!Y7+病棟④!Y7+病棟⑤!Y7+病棟⑥!Y7+病棟⑦!Y7+病棟⑧!Y7+病棟⑨!Y7+病棟⑩!Y7</f>
        <v>0</v>
      </c>
      <c r="Z6" s="258">
        <f>病棟①!Z7+病棟②!Z7+病棟③!Z7+病棟④!Z7+病棟⑤!Z7+病棟⑥!Z7+病棟⑦!Z7+病棟⑧!Z7+病棟⑨!Z7+病棟⑩!Z7</f>
        <v>0</v>
      </c>
      <c r="AA6" s="258">
        <f>病棟①!AA7+病棟②!AA7+病棟③!AA7+病棟④!AA7+病棟⑤!AA7+病棟⑥!AA7+病棟⑦!AA7+病棟⑧!AA7+病棟⑨!AA7+病棟⑩!AA7</f>
        <v>0</v>
      </c>
      <c r="AB6" s="258">
        <f>病棟①!AB7+病棟②!AB7+病棟③!AB7+病棟④!AB7+病棟⑤!AB7+病棟⑥!AB7+病棟⑦!AB7+病棟⑧!AB7+病棟⑨!AB7+病棟⑩!AB7</f>
        <v>0</v>
      </c>
      <c r="AC6" s="258">
        <f>病棟①!AC7+病棟②!AC7+病棟③!AC7+病棟④!AC7+病棟⑤!AC7+病棟⑥!AC7+病棟⑦!AC7+病棟⑧!AC7+病棟⑨!AC7+病棟⑩!AC7</f>
        <v>0</v>
      </c>
      <c r="AD6" s="258">
        <f>病棟①!AD7+病棟②!AD7+病棟③!AD7+病棟④!AD7+病棟⑤!AD7+病棟⑥!AD7+病棟⑦!AD7+病棟⑧!AD7+病棟⑨!AD7+病棟⑩!AD7</f>
        <v>0</v>
      </c>
      <c r="AE6" s="258">
        <f>病棟①!AE7+病棟②!AE7+病棟③!AE7+病棟④!AE7+病棟⑤!AE7+病棟⑥!AE7+病棟⑦!AE7+病棟⑧!AE7+病棟⑨!AE7+病棟⑩!AE7</f>
        <v>0</v>
      </c>
      <c r="AF6" s="258">
        <f>病棟①!AF7+病棟②!AF7+病棟③!AF7+病棟④!AF7+病棟⑤!AF7+病棟⑥!AF7+病棟⑦!AF7+病棟⑧!AF7+病棟⑨!AF7+病棟⑩!AF7</f>
        <v>0</v>
      </c>
      <c r="AG6" s="258">
        <f>病棟①!AG7+病棟②!AG7+病棟③!AG7+病棟④!AG7+病棟⑤!AG7+病棟⑥!AG7+病棟⑦!AG7+病棟⑧!AG7+病棟⑨!AG7+病棟⑩!AG7</f>
        <v>0</v>
      </c>
      <c r="AH6" s="258">
        <f>病棟①!AH7+病棟②!AH7+病棟③!AH7+病棟④!AH7+病棟⑤!AH7+病棟⑥!AH7+病棟⑦!AH7+病棟⑧!AH7+病棟⑨!AH7+病棟⑩!AH7</f>
        <v>0</v>
      </c>
      <c r="AI6" s="258">
        <f>病棟①!AI7+病棟②!AI7+病棟③!AI7+病棟④!AI7+病棟⑤!AI7+病棟⑥!AI7+病棟⑦!AI7+病棟⑧!AI7+病棟⑨!AI7+病棟⑩!AI7</f>
        <v>0</v>
      </c>
      <c r="AJ6" s="258">
        <f>病棟①!AJ7+病棟②!AJ7+病棟③!AJ7+病棟④!AJ7+病棟⑤!AJ7+病棟⑥!AJ7+病棟⑦!AJ7+病棟⑧!AJ7+病棟⑨!AJ7+病棟⑩!AJ7</f>
        <v>0</v>
      </c>
      <c r="AK6" s="258">
        <f>病棟①!AK7+病棟②!AK7+病棟③!AK7+病棟④!AK7+病棟⑤!AK7+病棟⑥!AK7+病棟⑦!AK7+病棟⑧!AK7+病棟⑨!AK7+病棟⑩!AK7</f>
        <v>0</v>
      </c>
      <c r="AL6" s="156">
        <f t="shared" ref="AL6:AL25" si="0">SUM(G6:AK6)</f>
        <v>0</v>
      </c>
    </row>
    <row r="7" spans="1:38" ht="22.5" customHeight="1" x14ac:dyDescent="0.4">
      <c r="A7" s="111"/>
      <c r="B7" s="427"/>
      <c r="C7" s="277"/>
      <c r="D7" s="519" t="s">
        <v>76</v>
      </c>
      <c r="E7" s="520"/>
      <c r="F7" s="521"/>
      <c r="G7" s="158">
        <f>SUM(G8:G11)</f>
        <v>0</v>
      </c>
      <c r="H7" s="159">
        <f t="shared" ref="H7:AK7" si="1">SUM(H8:H11)</f>
        <v>0</v>
      </c>
      <c r="I7" s="159">
        <f t="shared" si="1"/>
        <v>0</v>
      </c>
      <c r="J7" s="159">
        <f t="shared" si="1"/>
        <v>0</v>
      </c>
      <c r="K7" s="159">
        <f t="shared" si="1"/>
        <v>0</v>
      </c>
      <c r="L7" s="159">
        <f t="shared" si="1"/>
        <v>0</v>
      </c>
      <c r="M7" s="159">
        <f t="shared" si="1"/>
        <v>0</v>
      </c>
      <c r="N7" s="159">
        <f t="shared" si="1"/>
        <v>0</v>
      </c>
      <c r="O7" s="159">
        <f t="shared" si="1"/>
        <v>0</v>
      </c>
      <c r="P7" s="159">
        <f t="shared" si="1"/>
        <v>0</v>
      </c>
      <c r="Q7" s="159">
        <f t="shared" si="1"/>
        <v>0</v>
      </c>
      <c r="R7" s="159">
        <f t="shared" si="1"/>
        <v>0</v>
      </c>
      <c r="S7" s="159">
        <f t="shared" si="1"/>
        <v>0</v>
      </c>
      <c r="T7" s="159">
        <f t="shared" si="1"/>
        <v>0</v>
      </c>
      <c r="U7" s="159">
        <f t="shared" si="1"/>
        <v>0</v>
      </c>
      <c r="V7" s="159">
        <f t="shared" si="1"/>
        <v>0</v>
      </c>
      <c r="W7" s="159">
        <f t="shared" si="1"/>
        <v>0</v>
      </c>
      <c r="X7" s="159">
        <f t="shared" si="1"/>
        <v>0</v>
      </c>
      <c r="Y7" s="159">
        <f t="shared" si="1"/>
        <v>0</v>
      </c>
      <c r="Z7" s="159">
        <f t="shared" si="1"/>
        <v>0</v>
      </c>
      <c r="AA7" s="159">
        <f t="shared" si="1"/>
        <v>0</v>
      </c>
      <c r="AB7" s="159">
        <f t="shared" si="1"/>
        <v>0</v>
      </c>
      <c r="AC7" s="159">
        <f t="shared" si="1"/>
        <v>0</v>
      </c>
      <c r="AD7" s="159">
        <f t="shared" si="1"/>
        <v>0</v>
      </c>
      <c r="AE7" s="159">
        <f t="shared" si="1"/>
        <v>0</v>
      </c>
      <c r="AF7" s="159">
        <f t="shared" si="1"/>
        <v>0</v>
      </c>
      <c r="AG7" s="159">
        <f t="shared" si="1"/>
        <v>0</v>
      </c>
      <c r="AH7" s="159">
        <f t="shared" si="1"/>
        <v>0</v>
      </c>
      <c r="AI7" s="159">
        <f t="shared" si="1"/>
        <v>0</v>
      </c>
      <c r="AJ7" s="159">
        <f t="shared" si="1"/>
        <v>0</v>
      </c>
      <c r="AK7" s="160">
        <f t="shared" si="1"/>
        <v>0</v>
      </c>
      <c r="AL7" s="161">
        <f t="shared" si="0"/>
        <v>0</v>
      </c>
    </row>
    <row r="8" spans="1:38" ht="22.5" customHeight="1" x14ac:dyDescent="0.4">
      <c r="A8" s="111"/>
      <c r="B8" s="427"/>
      <c r="C8" s="278"/>
      <c r="D8" s="279"/>
      <c r="E8" s="525" t="s">
        <v>1</v>
      </c>
      <c r="F8" s="526"/>
      <c r="G8" s="263">
        <f>病棟①!G9+病棟②!G9+病棟③!G9+病棟④!G9+病棟⑤!G9+病棟⑥!G9+病棟⑦!G9+病棟⑧!G9+病棟⑨!G9+病棟⑩!G9</f>
        <v>0</v>
      </c>
      <c r="H8" s="43">
        <f>病棟①!H9+病棟②!H9+病棟③!H9+病棟④!H9+病棟⑤!H9+病棟⑥!H9+病棟⑦!H9+病棟⑧!H9+病棟⑨!H9+病棟⑩!H9</f>
        <v>0</v>
      </c>
      <c r="I8" s="43">
        <f>病棟①!I9+病棟②!I9+病棟③!I9+病棟④!I9+病棟⑤!I9+病棟⑥!I9+病棟⑦!I9+病棟⑧!I9+病棟⑨!I9+病棟⑩!I9</f>
        <v>0</v>
      </c>
      <c r="J8" s="43">
        <f>病棟①!J9+病棟②!J9+病棟③!J9+病棟④!J9+病棟⑤!J9+病棟⑥!J9+病棟⑦!J9+病棟⑧!J9+病棟⑨!J9+病棟⑩!J9</f>
        <v>0</v>
      </c>
      <c r="K8" s="43">
        <f>病棟①!K9+病棟②!K9+病棟③!K9+病棟④!K9+病棟⑤!K9+病棟⑥!K9+病棟⑦!K9+病棟⑧!K9+病棟⑨!K9+病棟⑩!K9</f>
        <v>0</v>
      </c>
      <c r="L8" s="43">
        <f>病棟①!L9+病棟②!L9+病棟③!L9+病棟④!L9+病棟⑤!L9+病棟⑥!L9+病棟⑦!L9+病棟⑧!L9+病棟⑨!L9+病棟⑩!L9</f>
        <v>0</v>
      </c>
      <c r="M8" s="43">
        <f>病棟①!M9+病棟②!M9+病棟③!M9+病棟④!M9+病棟⑤!M9+病棟⑥!M9+病棟⑦!M9+病棟⑧!M9+病棟⑨!M9+病棟⑩!M9</f>
        <v>0</v>
      </c>
      <c r="N8" s="43">
        <f>病棟①!N9+病棟②!N9+病棟③!N9+病棟④!N9+病棟⑤!N9+病棟⑥!N9+病棟⑦!N9+病棟⑧!N9+病棟⑨!N9+病棟⑩!N9</f>
        <v>0</v>
      </c>
      <c r="O8" s="43">
        <f>病棟①!O9+病棟②!O9+病棟③!O9+病棟④!O9+病棟⑤!O9+病棟⑥!O9+病棟⑦!O9+病棟⑧!O9+病棟⑨!O9+病棟⑩!O9</f>
        <v>0</v>
      </c>
      <c r="P8" s="43">
        <f>病棟①!P9+病棟②!P9+病棟③!P9+病棟④!P9+病棟⑤!P9+病棟⑥!P9+病棟⑦!P9+病棟⑧!P9+病棟⑨!P9+病棟⑩!P9</f>
        <v>0</v>
      </c>
      <c r="Q8" s="43">
        <f>病棟①!Q9+病棟②!Q9+病棟③!Q9+病棟④!Q9+病棟⑤!Q9+病棟⑥!Q9+病棟⑦!Q9+病棟⑧!Q9+病棟⑨!Q9+病棟⑩!Q9</f>
        <v>0</v>
      </c>
      <c r="R8" s="43">
        <f>病棟①!R9+病棟②!R9+病棟③!R9+病棟④!R9+病棟⑤!R9+病棟⑥!R9+病棟⑦!R9+病棟⑧!R9+病棟⑨!R9+病棟⑩!R9</f>
        <v>0</v>
      </c>
      <c r="S8" s="43">
        <f>病棟①!S9+病棟②!S9+病棟③!S9+病棟④!S9+病棟⑤!S9+病棟⑥!S9+病棟⑦!S9+病棟⑧!S9+病棟⑨!S9+病棟⑩!S9</f>
        <v>0</v>
      </c>
      <c r="T8" s="43">
        <f>病棟①!T9+病棟②!T9+病棟③!T9+病棟④!T9+病棟⑤!T9+病棟⑥!T9+病棟⑦!T9+病棟⑧!T9+病棟⑨!T9+病棟⑩!T9</f>
        <v>0</v>
      </c>
      <c r="U8" s="43">
        <f>病棟①!U9+病棟②!U9+病棟③!U9+病棟④!U9+病棟⑤!U9+病棟⑥!U9+病棟⑦!U9+病棟⑧!U9+病棟⑨!U9+病棟⑩!U9</f>
        <v>0</v>
      </c>
      <c r="V8" s="43">
        <f>病棟①!V9+病棟②!V9+病棟③!V9+病棟④!V9+病棟⑤!V9+病棟⑥!V9+病棟⑦!V9+病棟⑧!V9+病棟⑨!V9+病棟⑩!V9</f>
        <v>0</v>
      </c>
      <c r="W8" s="43">
        <f>病棟①!W9+病棟②!W9+病棟③!W9+病棟④!W9+病棟⑤!W9+病棟⑥!W9+病棟⑦!W9+病棟⑧!W9+病棟⑨!W9+病棟⑩!W9</f>
        <v>0</v>
      </c>
      <c r="X8" s="43">
        <f>病棟①!X9+病棟②!X9+病棟③!X9+病棟④!X9+病棟⑤!X9+病棟⑥!X9+病棟⑦!X9+病棟⑧!X9+病棟⑨!X9+病棟⑩!X9</f>
        <v>0</v>
      </c>
      <c r="Y8" s="43">
        <f>病棟①!Y9+病棟②!Y9+病棟③!Y9+病棟④!Y9+病棟⑤!Y9+病棟⑥!Y9+病棟⑦!Y9+病棟⑧!Y9+病棟⑨!Y9+病棟⑩!Y9</f>
        <v>0</v>
      </c>
      <c r="Z8" s="43">
        <f>病棟①!Z9+病棟②!Z9+病棟③!Z9+病棟④!Z9+病棟⑤!Z9+病棟⑥!Z9+病棟⑦!Z9+病棟⑧!Z9+病棟⑨!Z9+病棟⑩!Z9</f>
        <v>0</v>
      </c>
      <c r="AA8" s="43">
        <f>病棟①!AA9+病棟②!AA9+病棟③!AA9+病棟④!AA9+病棟⑤!AA9+病棟⑥!AA9+病棟⑦!AA9+病棟⑧!AA9+病棟⑨!AA9+病棟⑩!AA9</f>
        <v>0</v>
      </c>
      <c r="AB8" s="43">
        <f>病棟①!AB9+病棟②!AB9+病棟③!AB9+病棟④!AB9+病棟⑤!AB9+病棟⑥!AB9+病棟⑦!AB9+病棟⑧!AB9+病棟⑨!AB9+病棟⑩!AB9</f>
        <v>0</v>
      </c>
      <c r="AC8" s="43">
        <f>病棟①!AC9+病棟②!AC9+病棟③!AC9+病棟④!AC9+病棟⑤!AC9+病棟⑥!AC9+病棟⑦!AC9+病棟⑧!AC9+病棟⑨!AC9+病棟⑩!AC9</f>
        <v>0</v>
      </c>
      <c r="AD8" s="43">
        <f>病棟①!AD9+病棟②!AD9+病棟③!AD9+病棟④!AD9+病棟⑤!AD9+病棟⑥!AD9+病棟⑦!AD9+病棟⑧!AD9+病棟⑨!AD9+病棟⑩!AD9</f>
        <v>0</v>
      </c>
      <c r="AE8" s="43">
        <f>病棟①!AE9+病棟②!AE9+病棟③!AE9+病棟④!AE9+病棟⑤!AE9+病棟⑥!AE9+病棟⑦!AE9+病棟⑧!AE9+病棟⑨!AE9+病棟⑩!AE9</f>
        <v>0</v>
      </c>
      <c r="AF8" s="43">
        <f>病棟①!AF9+病棟②!AF9+病棟③!AF9+病棟④!AF9+病棟⑤!AF9+病棟⑥!AF9+病棟⑦!AF9+病棟⑧!AF9+病棟⑨!AF9+病棟⑩!AF9</f>
        <v>0</v>
      </c>
      <c r="AG8" s="43">
        <f>病棟①!AG9+病棟②!AG9+病棟③!AG9+病棟④!AG9+病棟⑤!AG9+病棟⑥!AG9+病棟⑦!AG9+病棟⑧!AG9+病棟⑨!AG9+病棟⑩!AG9</f>
        <v>0</v>
      </c>
      <c r="AH8" s="43">
        <f>病棟①!AH9+病棟②!AH9+病棟③!AH9+病棟④!AH9+病棟⑤!AH9+病棟⑥!AH9+病棟⑦!AH9+病棟⑧!AH9+病棟⑨!AH9+病棟⑩!AH9</f>
        <v>0</v>
      </c>
      <c r="AI8" s="43">
        <f>病棟①!AI9+病棟②!AI9+病棟③!AI9+病棟④!AI9+病棟⑤!AI9+病棟⑥!AI9+病棟⑦!AI9+病棟⑧!AI9+病棟⑨!AI9+病棟⑩!AI9</f>
        <v>0</v>
      </c>
      <c r="AJ8" s="43">
        <f>病棟①!AJ9+病棟②!AJ9+病棟③!AJ9+病棟④!AJ9+病棟⑤!AJ9+病棟⑥!AJ9+病棟⑦!AJ9+病棟⑧!AJ9+病棟⑨!AJ9+病棟⑩!AJ9</f>
        <v>0</v>
      </c>
      <c r="AK8" s="43">
        <f>病棟①!AK9+病棟②!AK9+病棟③!AK9+病棟④!AK9+病棟⑤!AK9+病棟⑥!AK9+病棟⑦!AK9+病棟⑧!AK9+病棟⑨!AK9+病棟⑩!AK9</f>
        <v>0</v>
      </c>
      <c r="AL8" s="65">
        <f t="shared" si="0"/>
        <v>0</v>
      </c>
    </row>
    <row r="9" spans="1:38" ht="22.5" customHeight="1" x14ac:dyDescent="0.4">
      <c r="A9" s="111"/>
      <c r="B9" s="427"/>
      <c r="C9" s="278"/>
      <c r="D9" s="279"/>
      <c r="E9" s="525" t="s">
        <v>2</v>
      </c>
      <c r="F9" s="526"/>
      <c r="G9" s="263">
        <f>病棟①!G10+病棟②!G10+病棟③!G10+病棟④!G10+病棟⑤!G10+病棟⑥!G10+病棟⑦!G10+病棟⑧!G10+病棟⑨!G10+病棟⑩!G10</f>
        <v>0</v>
      </c>
      <c r="H9" s="43">
        <f>病棟①!H10+病棟②!H10+病棟③!H10+病棟④!H10+病棟⑤!H10+病棟⑥!H10+病棟⑦!H10+病棟⑧!H10+病棟⑨!H10+病棟⑩!H10</f>
        <v>0</v>
      </c>
      <c r="I9" s="43">
        <f>病棟①!I10+病棟②!I10+病棟③!I10+病棟④!I10+病棟⑤!I10+病棟⑥!I10+病棟⑦!I10+病棟⑧!I10+病棟⑨!I10+病棟⑩!I10</f>
        <v>0</v>
      </c>
      <c r="J9" s="43">
        <f>病棟①!J10+病棟②!J10+病棟③!J10+病棟④!J10+病棟⑤!J10+病棟⑥!J10+病棟⑦!J10+病棟⑧!J10+病棟⑨!J10+病棟⑩!J10</f>
        <v>0</v>
      </c>
      <c r="K9" s="43">
        <f>病棟①!K10+病棟②!K10+病棟③!K10+病棟④!K10+病棟⑤!K10+病棟⑥!K10+病棟⑦!K10+病棟⑧!K10+病棟⑨!K10+病棟⑩!K10</f>
        <v>0</v>
      </c>
      <c r="L9" s="43">
        <f>病棟①!L10+病棟②!L10+病棟③!L10+病棟④!L10+病棟⑤!L10+病棟⑥!L10+病棟⑦!L10+病棟⑧!L10+病棟⑨!L10+病棟⑩!L10</f>
        <v>0</v>
      </c>
      <c r="M9" s="43">
        <f>病棟①!M10+病棟②!M10+病棟③!M10+病棟④!M10+病棟⑤!M10+病棟⑥!M10+病棟⑦!M10+病棟⑧!M10+病棟⑨!M10+病棟⑩!M10</f>
        <v>0</v>
      </c>
      <c r="N9" s="43">
        <f>病棟①!N10+病棟②!N10+病棟③!N10+病棟④!N10+病棟⑤!N10+病棟⑥!N10+病棟⑦!N10+病棟⑧!N10+病棟⑨!N10+病棟⑩!N10</f>
        <v>0</v>
      </c>
      <c r="O9" s="43">
        <f>病棟①!O10+病棟②!O10+病棟③!O10+病棟④!O10+病棟⑤!O10+病棟⑥!O10+病棟⑦!O10+病棟⑧!O10+病棟⑨!O10+病棟⑩!O10</f>
        <v>0</v>
      </c>
      <c r="P9" s="43">
        <f>病棟①!P10+病棟②!P10+病棟③!P10+病棟④!P10+病棟⑤!P10+病棟⑥!P10+病棟⑦!P10+病棟⑧!P10+病棟⑨!P10+病棟⑩!P10</f>
        <v>0</v>
      </c>
      <c r="Q9" s="43">
        <f>病棟①!Q10+病棟②!Q10+病棟③!Q10+病棟④!Q10+病棟⑤!Q10+病棟⑥!Q10+病棟⑦!Q10+病棟⑧!Q10+病棟⑨!Q10+病棟⑩!Q10</f>
        <v>0</v>
      </c>
      <c r="R9" s="43">
        <f>病棟①!R10+病棟②!R10+病棟③!R10+病棟④!R10+病棟⑤!R10+病棟⑥!R10+病棟⑦!R10+病棟⑧!R10+病棟⑨!R10+病棟⑩!R10</f>
        <v>0</v>
      </c>
      <c r="S9" s="43">
        <f>病棟①!S10+病棟②!S10+病棟③!S10+病棟④!S10+病棟⑤!S10+病棟⑥!S10+病棟⑦!S10+病棟⑧!S10+病棟⑨!S10+病棟⑩!S10</f>
        <v>0</v>
      </c>
      <c r="T9" s="43">
        <f>病棟①!T10+病棟②!T10+病棟③!T10+病棟④!T10+病棟⑤!T10+病棟⑥!T10+病棟⑦!T10+病棟⑧!T10+病棟⑨!T10+病棟⑩!T10</f>
        <v>0</v>
      </c>
      <c r="U9" s="43">
        <f>病棟①!U10+病棟②!U10+病棟③!U10+病棟④!U10+病棟⑤!U10+病棟⑥!U10+病棟⑦!U10+病棟⑧!U10+病棟⑨!U10+病棟⑩!U10</f>
        <v>0</v>
      </c>
      <c r="V9" s="43">
        <f>病棟①!V10+病棟②!V10+病棟③!V10+病棟④!V10+病棟⑤!V10+病棟⑥!V10+病棟⑦!V10+病棟⑧!V10+病棟⑨!V10+病棟⑩!V10</f>
        <v>0</v>
      </c>
      <c r="W9" s="43">
        <f>病棟①!W10+病棟②!W10+病棟③!W10+病棟④!W10+病棟⑤!W10+病棟⑥!W10+病棟⑦!W10+病棟⑧!W10+病棟⑨!W10+病棟⑩!W10</f>
        <v>0</v>
      </c>
      <c r="X9" s="43">
        <f>病棟①!X10+病棟②!X10+病棟③!X10+病棟④!X10+病棟⑤!X10+病棟⑥!X10+病棟⑦!X10+病棟⑧!X10+病棟⑨!X10+病棟⑩!X10</f>
        <v>0</v>
      </c>
      <c r="Y9" s="43">
        <f>病棟①!Y10+病棟②!Y10+病棟③!Y10+病棟④!Y10+病棟⑤!Y10+病棟⑥!Y10+病棟⑦!Y10+病棟⑧!Y10+病棟⑨!Y10+病棟⑩!Y10</f>
        <v>0</v>
      </c>
      <c r="Z9" s="43">
        <f>病棟①!Z10+病棟②!Z10+病棟③!Z10+病棟④!Z10+病棟⑤!Z10+病棟⑥!Z10+病棟⑦!Z10+病棟⑧!Z10+病棟⑨!Z10+病棟⑩!Z10</f>
        <v>0</v>
      </c>
      <c r="AA9" s="43">
        <f>病棟①!AA10+病棟②!AA10+病棟③!AA10+病棟④!AA10+病棟⑤!AA10+病棟⑥!AA10+病棟⑦!AA10+病棟⑧!AA10+病棟⑨!AA10+病棟⑩!AA10</f>
        <v>0</v>
      </c>
      <c r="AB9" s="43">
        <f>病棟①!AB10+病棟②!AB10+病棟③!AB10+病棟④!AB10+病棟⑤!AB10+病棟⑥!AB10+病棟⑦!AB10+病棟⑧!AB10+病棟⑨!AB10+病棟⑩!AB10</f>
        <v>0</v>
      </c>
      <c r="AC9" s="43">
        <f>病棟①!AC10+病棟②!AC10+病棟③!AC10+病棟④!AC10+病棟⑤!AC10+病棟⑥!AC10+病棟⑦!AC10+病棟⑧!AC10+病棟⑨!AC10+病棟⑩!AC10</f>
        <v>0</v>
      </c>
      <c r="AD9" s="43">
        <f>病棟①!AD10+病棟②!AD10+病棟③!AD10+病棟④!AD10+病棟⑤!AD10+病棟⑥!AD10+病棟⑦!AD10+病棟⑧!AD10+病棟⑨!AD10+病棟⑩!AD10</f>
        <v>0</v>
      </c>
      <c r="AE9" s="43">
        <f>病棟①!AE10+病棟②!AE10+病棟③!AE10+病棟④!AE10+病棟⑤!AE10+病棟⑥!AE10+病棟⑦!AE10+病棟⑧!AE10+病棟⑨!AE10+病棟⑩!AE10</f>
        <v>0</v>
      </c>
      <c r="AF9" s="43">
        <f>病棟①!AF10+病棟②!AF10+病棟③!AF10+病棟④!AF10+病棟⑤!AF10+病棟⑥!AF10+病棟⑦!AF10+病棟⑧!AF10+病棟⑨!AF10+病棟⑩!AF10</f>
        <v>0</v>
      </c>
      <c r="AG9" s="43">
        <f>病棟①!AG10+病棟②!AG10+病棟③!AG10+病棟④!AG10+病棟⑤!AG10+病棟⑥!AG10+病棟⑦!AG10+病棟⑧!AG10+病棟⑨!AG10+病棟⑩!AG10</f>
        <v>0</v>
      </c>
      <c r="AH9" s="43">
        <f>病棟①!AH10+病棟②!AH10+病棟③!AH10+病棟④!AH10+病棟⑤!AH10+病棟⑥!AH10+病棟⑦!AH10+病棟⑧!AH10+病棟⑨!AH10+病棟⑩!AH10</f>
        <v>0</v>
      </c>
      <c r="AI9" s="43">
        <f>病棟①!AI10+病棟②!AI10+病棟③!AI10+病棟④!AI10+病棟⑤!AI10+病棟⑥!AI10+病棟⑦!AI10+病棟⑧!AI10+病棟⑨!AI10+病棟⑩!AI10</f>
        <v>0</v>
      </c>
      <c r="AJ9" s="43">
        <f>病棟①!AJ10+病棟②!AJ10+病棟③!AJ10+病棟④!AJ10+病棟⑤!AJ10+病棟⑥!AJ10+病棟⑦!AJ10+病棟⑧!AJ10+病棟⑨!AJ10+病棟⑩!AJ10</f>
        <v>0</v>
      </c>
      <c r="AK9" s="43">
        <f>病棟①!AK10+病棟②!AK10+病棟③!AK10+病棟④!AK10+病棟⑤!AK10+病棟⑥!AK10+病棟⑦!AK10+病棟⑧!AK10+病棟⑨!AK10+病棟⑩!AK10</f>
        <v>0</v>
      </c>
      <c r="AL9" s="65">
        <f t="shared" si="0"/>
        <v>0</v>
      </c>
    </row>
    <row r="10" spans="1:38" ht="22.5" customHeight="1" x14ac:dyDescent="0.4">
      <c r="A10" s="111"/>
      <c r="B10" s="427"/>
      <c r="C10" s="278"/>
      <c r="D10" s="279"/>
      <c r="E10" s="525" t="s">
        <v>31</v>
      </c>
      <c r="F10" s="526"/>
      <c r="G10" s="263">
        <f>病棟①!G11+病棟②!G11+病棟③!G11+病棟④!G11+病棟⑤!G11+病棟⑥!G11+病棟⑦!G11+病棟⑧!G11+病棟⑨!G11+病棟⑩!G11</f>
        <v>0</v>
      </c>
      <c r="H10" s="43">
        <f>病棟①!H11+病棟②!H11+病棟③!H11+病棟④!H11+病棟⑤!H11+病棟⑥!H11+病棟⑦!H11+病棟⑧!H11+病棟⑨!H11+病棟⑩!H11</f>
        <v>0</v>
      </c>
      <c r="I10" s="43">
        <f>病棟①!I11+病棟②!I11+病棟③!I11+病棟④!I11+病棟⑤!I11+病棟⑥!I11+病棟⑦!I11+病棟⑧!I11+病棟⑨!I11+病棟⑩!I11</f>
        <v>0</v>
      </c>
      <c r="J10" s="43">
        <f>病棟①!J11+病棟②!J11+病棟③!J11+病棟④!J11+病棟⑤!J11+病棟⑥!J11+病棟⑦!J11+病棟⑧!J11+病棟⑨!J11+病棟⑩!J11</f>
        <v>0</v>
      </c>
      <c r="K10" s="43">
        <f>病棟①!K11+病棟②!K11+病棟③!K11+病棟④!K11+病棟⑤!K11+病棟⑥!K11+病棟⑦!K11+病棟⑧!K11+病棟⑨!K11+病棟⑩!K11</f>
        <v>0</v>
      </c>
      <c r="L10" s="43">
        <f>病棟①!L11+病棟②!L11+病棟③!L11+病棟④!L11+病棟⑤!L11+病棟⑥!L11+病棟⑦!L11+病棟⑧!L11+病棟⑨!L11+病棟⑩!L11</f>
        <v>0</v>
      </c>
      <c r="M10" s="43">
        <f>病棟①!M11+病棟②!M11+病棟③!M11+病棟④!M11+病棟⑤!M11+病棟⑥!M11+病棟⑦!M11+病棟⑧!M11+病棟⑨!M11+病棟⑩!M11</f>
        <v>0</v>
      </c>
      <c r="N10" s="43">
        <f>病棟①!N11+病棟②!N11+病棟③!N11+病棟④!N11+病棟⑤!N11+病棟⑥!N11+病棟⑦!N11+病棟⑧!N11+病棟⑨!N11+病棟⑩!N11</f>
        <v>0</v>
      </c>
      <c r="O10" s="43">
        <f>病棟①!O11+病棟②!O11+病棟③!O11+病棟④!O11+病棟⑤!O11+病棟⑥!O11+病棟⑦!O11+病棟⑧!O11+病棟⑨!O11+病棟⑩!O11</f>
        <v>0</v>
      </c>
      <c r="P10" s="43">
        <f>病棟①!P11+病棟②!P11+病棟③!P11+病棟④!P11+病棟⑤!P11+病棟⑥!P11+病棟⑦!P11+病棟⑧!P11+病棟⑨!P11+病棟⑩!P11</f>
        <v>0</v>
      </c>
      <c r="Q10" s="43">
        <f>病棟①!Q11+病棟②!Q11+病棟③!Q11+病棟④!Q11+病棟⑤!Q11+病棟⑥!Q11+病棟⑦!Q11+病棟⑧!Q11+病棟⑨!Q11+病棟⑩!Q11</f>
        <v>0</v>
      </c>
      <c r="R10" s="43">
        <f>病棟①!R11+病棟②!R11+病棟③!R11+病棟④!R11+病棟⑤!R11+病棟⑥!R11+病棟⑦!R11+病棟⑧!R11+病棟⑨!R11+病棟⑩!R11</f>
        <v>0</v>
      </c>
      <c r="S10" s="43">
        <f>病棟①!S11+病棟②!S11+病棟③!S11+病棟④!S11+病棟⑤!S11+病棟⑥!S11+病棟⑦!S11+病棟⑧!S11+病棟⑨!S11+病棟⑩!S11</f>
        <v>0</v>
      </c>
      <c r="T10" s="43">
        <f>病棟①!T11+病棟②!T11+病棟③!T11+病棟④!T11+病棟⑤!T11+病棟⑥!T11+病棟⑦!T11+病棟⑧!T11+病棟⑨!T11+病棟⑩!T11</f>
        <v>0</v>
      </c>
      <c r="U10" s="43">
        <f>病棟①!U11+病棟②!U11+病棟③!U11+病棟④!U11+病棟⑤!U11+病棟⑥!U11+病棟⑦!U11+病棟⑧!U11+病棟⑨!U11+病棟⑩!U11</f>
        <v>0</v>
      </c>
      <c r="V10" s="43">
        <f>病棟①!V11+病棟②!V11+病棟③!V11+病棟④!V11+病棟⑤!V11+病棟⑥!V11+病棟⑦!V11+病棟⑧!V11+病棟⑨!V11+病棟⑩!V11</f>
        <v>0</v>
      </c>
      <c r="W10" s="43">
        <f>病棟①!W11+病棟②!W11+病棟③!W11+病棟④!W11+病棟⑤!W11+病棟⑥!W11+病棟⑦!W11+病棟⑧!W11+病棟⑨!W11+病棟⑩!W11</f>
        <v>0</v>
      </c>
      <c r="X10" s="43">
        <f>病棟①!X11+病棟②!X11+病棟③!X11+病棟④!X11+病棟⑤!X11+病棟⑥!X11+病棟⑦!X11+病棟⑧!X11+病棟⑨!X11+病棟⑩!X11</f>
        <v>0</v>
      </c>
      <c r="Y10" s="43">
        <f>病棟①!Y11+病棟②!Y11+病棟③!Y11+病棟④!Y11+病棟⑤!Y11+病棟⑥!Y11+病棟⑦!Y11+病棟⑧!Y11+病棟⑨!Y11+病棟⑩!Y11</f>
        <v>0</v>
      </c>
      <c r="Z10" s="43">
        <f>病棟①!Z11+病棟②!Z11+病棟③!Z11+病棟④!Z11+病棟⑤!Z11+病棟⑥!Z11+病棟⑦!Z11+病棟⑧!Z11+病棟⑨!Z11+病棟⑩!Z11</f>
        <v>0</v>
      </c>
      <c r="AA10" s="43">
        <f>病棟①!AA11+病棟②!AA11+病棟③!AA11+病棟④!AA11+病棟⑤!AA11+病棟⑥!AA11+病棟⑦!AA11+病棟⑧!AA11+病棟⑨!AA11+病棟⑩!AA11</f>
        <v>0</v>
      </c>
      <c r="AB10" s="43">
        <f>病棟①!AB11+病棟②!AB11+病棟③!AB11+病棟④!AB11+病棟⑤!AB11+病棟⑥!AB11+病棟⑦!AB11+病棟⑧!AB11+病棟⑨!AB11+病棟⑩!AB11</f>
        <v>0</v>
      </c>
      <c r="AC10" s="43">
        <f>病棟①!AC11+病棟②!AC11+病棟③!AC11+病棟④!AC11+病棟⑤!AC11+病棟⑥!AC11+病棟⑦!AC11+病棟⑧!AC11+病棟⑨!AC11+病棟⑩!AC11</f>
        <v>0</v>
      </c>
      <c r="AD10" s="43">
        <f>病棟①!AD11+病棟②!AD11+病棟③!AD11+病棟④!AD11+病棟⑤!AD11+病棟⑥!AD11+病棟⑦!AD11+病棟⑧!AD11+病棟⑨!AD11+病棟⑩!AD11</f>
        <v>0</v>
      </c>
      <c r="AE10" s="43">
        <f>病棟①!AE11+病棟②!AE11+病棟③!AE11+病棟④!AE11+病棟⑤!AE11+病棟⑥!AE11+病棟⑦!AE11+病棟⑧!AE11+病棟⑨!AE11+病棟⑩!AE11</f>
        <v>0</v>
      </c>
      <c r="AF10" s="43">
        <f>病棟①!AF11+病棟②!AF11+病棟③!AF11+病棟④!AF11+病棟⑤!AF11+病棟⑥!AF11+病棟⑦!AF11+病棟⑧!AF11+病棟⑨!AF11+病棟⑩!AF11</f>
        <v>0</v>
      </c>
      <c r="AG10" s="43">
        <f>病棟①!AG11+病棟②!AG11+病棟③!AG11+病棟④!AG11+病棟⑤!AG11+病棟⑥!AG11+病棟⑦!AG11+病棟⑧!AG11+病棟⑨!AG11+病棟⑩!AG11</f>
        <v>0</v>
      </c>
      <c r="AH10" s="43">
        <f>病棟①!AH11+病棟②!AH11+病棟③!AH11+病棟④!AH11+病棟⑤!AH11+病棟⑥!AH11+病棟⑦!AH11+病棟⑧!AH11+病棟⑨!AH11+病棟⑩!AH11</f>
        <v>0</v>
      </c>
      <c r="AI10" s="43">
        <f>病棟①!AI11+病棟②!AI11+病棟③!AI11+病棟④!AI11+病棟⑤!AI11+病棟⑥!AI11+病棟⑦!AI11+病棟⑧!AI11+病棟⑨!AI11+病棟⑩!AI11</f>
        <v>0</v>
      </c>
      <c r="AJ10" s="43">
        <f>病棟①!AJ11+病棟②!AJ11+病棟③!AJ11+病棟④!AJ11+病棟⑤!AJ11+病棟⑥!AJ11+病棟⑦!AJ11+病棟⑧!AJ11+病棟⑨!AJ11+病棟⑩!AJ11</f>
        <v>0</v>
      </c>
      <c r="AK10" s="43">
        <f>病棟①!AK11+病棟②!AK11+病棟③!AK11+病棟④!AK11+病棟⑤!AK11+病棟⑥!AK11+病棟⑦!AK11+病棟⑧!AK11+病棟⑨!AK11+病棟⑩!AK11</f>
        <v>0</v>
      </c>
      <c r="AL10" s="65">
        <f t="shared" si="0"/>
        <v>0</v>
      </c>
    </row>
    <row r="11" spans="1:38" ht="22.5" customHeight="1" thickBot="1" x14ac:dyDescent="0.45">
      <c r="A11" s="111"/>
      <c r="B11" s="427"/>
      <c r="C11" s="278"/>
      <c r="D11" s="280"/>
      <c r="E11" s="535" t="s">
        <v>22</v>
      </c>
      <c r="F11" s="536"/>
      <c r="G11" s="263">
        <f>病棟①!G12+病棟②!G12+病棟③!G12+病棟④!G12+病棟⑤!G12+病棟⑥!G12+病棟⑦!G12+病棟⑧!G12+病棟⑨!G12+病棟⑩!G12</f>
        <v>0</v>
      </c>
      <c r="H11" s="46">
        <f>病棟①!H12+病棟②!H12+病棟③!H12+病棟④!H12+病棟⑤!H12+病棟⑥!H12+病棟⑦!H12+病棟⑧!H12+病棟⑨!H12+病棟⑩!H12</f>
        <v>0</v>
      </c>
      <c r="I11" s="46">
        <f>病棟①!I12+病棟②!I12+病棟③!I12+病棟④!I12+病棟⑤!I12+病棟⑥!I12+病棟⑦!I12+病棟⑧!I12+病棟⑨!I12+病棟⑩!I12</f>
        <v>0</v>
      </c>
      <c r="J11" s="46">
        <f>病棟①!J12+病棟②!J12+病棟③!J12+病棟④!J12+病棟⑤!J12+病棟⑥!J12+病棟⑦!J12+病棟⑧!J12+病棟⑨!J12+病棟⑩!J12</f>
        <v>0</v>
      </c>
      <c r="K11" s="46">
        <f>病棟①!K12+病棟②!K12+病棟③!K12+病棟④!K12+病棟⑤!K12+病棟⑥!K12+病棟⑦!K12+病棟⑧!K12+病棟⑨!K12+病棟⑩!K12</f>
        <v>0</v>
      </c>
      <c r="L11" s="46">
        <f>病棟①!L12+病棟②!L12+病棟③!L12+病棟④!L12+病棟⑤!L12+病棟⑥!L12+病棟⑦!L12+病棟⑧!L12+病棟⑨!L12+病棟⑩!L12</f>
        <v>0</v>
      </c>
      <c r="M11" s="46">
        <f>病棟①!M12+病棟②!M12+病棟③!M12+病棟④!M12+病棟⑤!M12+病棟⑥!M12+病棟⑦!M12+病棟⑧!M12+病棟⑨!M12+病棟⑩!M12</f>
        <v>0</v>
      </c>
      <c r="N11" s="46">
        <f>病棟①!N12+病棟②!N12+病棟③!N12+病棟④!N12+病棟⑤!N12+病棟⑥!N12+病棟⑦!N12+病棟⑧!N12+病棟⑨!N12+病棟⑩!N12</f>
        <v>0</v>
      </c>
      <c r="O11" s="46">
        <f>病棟①!O12+病棟②!O12+病棟③!O12+病棟④!O12+病棟⑤!O12+病棟⑥!O12+病棟⑦!O12+病棟⑧!O12+病棟⑨!O12+病棟⑩!O12</f>
        <v>0</v>
      </c>
      <c r="P11" s="46">
        <f>病棟①!P12+病棟②!P12+病棟③!P12+病棟④!P12+病棟⑤!P12+病棟⑥!P12+病棟⑦!P12+病棟⑧!P12+病棟⑨!P12+病棟⑩!P12</f>
        <v>0</v>
      </c>
      <c r="Q11" s="46">
        <f>病棟①!Q12+病棟②!Q12+病棟③!Q12+病棟④!Q12+病棟⑤!Q12+病棟⑥!Q12+病棟⑦!Q12+病棟⑧!Q12+病棟⑨!Q12+病棟⑩!Q12</f>
        <v>0</v>
      </c>
      <c r="R11" s="46">
        <f>病棟①!R12+病棟②!R12+病棟③!R12+病棟④!R12+病棟⑤!R12+病棟⑥!R12+病棟⑦!R12+病棟⑧!R12+病棟⑨!R12+病棟⑩!R12</f>
        <v>0</v>
      </c>
      <c r="S11" s="46">
        <f>病棟①!S12+病棟②!S12+病棟③!S12+病棟④!S12+病棟⑤!S12+病棟⑥!S12+病棟⑦!S12+病棟⑧!S12+病棟⑨!S12+病棟⑩!S12</f>
        <v>0</v>
      </c>
      <c r="T11" s="46">
        <f>病棟①!T12+病棟②!T12+病棟③!T12+病棟④!T12+病棟⑤!T12+病棟⑥!T12+病棟⑦!T12+病棟⑧!T12+病棟⑨!T12+病棟⑩!T12</f>
        <v>0</v>
      </c>
      <c r="U11" s="46">
        <f>病棟①!U12+病棟②!U12+病棟③!U12+病棟④!U12+病棟⑤!U12+病棟⑥!U12+病棟⑦!U12+病棟⑧!U12+病棟⑨!U12+病棟⑩!U12</f>
        <v>0</v>
      </c>
      <c r="V11" s="46">
        <f>病棟①!V12+病棟②!V12+病棟③!V12+病棟④!V12+病棟⑤!V12+病棟⑥!V12+病棟⑦!V12+病棟⑧!V12+病棟⑨!V12+病棟⑩!V12</f>
        <v>0</v>
      </c>
      <c r="W11" s="46">
        <f>病棟①!W12+病棟②!W12+病棟③!W12+病棟④!W12+病棟⑤!W12+病棟⑥!W12+病棟⑦!W12+病棟⑧!W12+病棟⑨!W12+病棟⑩!W12</f>
        <v>0</v>
      </c>
      <c r="X11" s="46">
        <f>病棟①!X12+病棟②!X12+病棟③!X12+病棟④!X12+病棟⑤!X12+病棟⑥!X12+病棟⑦!X12+病棟⑧!X12+病棟⑨!X12+病棟⑩!X12</f>
        <v>0</v>
      </c>
      <c r="Y11" s="46">
        <f>病棟①!Y12+病棟②!Y12+病棟③!Y12+病棟④!Y12+病棟⑤!Y12+病棟⑥!Y12+病棟⑦!Y12+病棟⑧!Y12+病棟⑨!Y12+病棟⑩!Y12</f>
        <v>0</v>
      </c>
      <c r="Z11" s="46">
        <f>病棟①!Z12+病棟②!Z12+病棟③!Z12+病棟④!Z12+病棟⑤!Z12+病棟⑥!Z12+病棟⑦!Z12+病棟⑧!Z12+病棟⑨!Z12+病棟⑩!Z12</f>
        <v>0</v>
      </c>
      <c r="AA11" s="46">
        <f>病棟①!AA12+病棟②!AA12+病棟③!AA12+病棟④!AA12+病棟⑤!AA12+病棟⑥!AA12+病棟⑦!AA12+病棟⑧!AA12+病棟⑨!AA12+病棟⑩!AA12</f>
        <v>0</v>
      </c>
      <c r="AB11" s="46">
        <f>病棟①!AB12+病棟②!AB12+病棟③!AB12+病棟④!AB12+病棟⑤!AB12+病棟⑥!AB12+病棟⑦!AB12+病棟⑧!AB12+病棟⑨!AB12+病棟⑩!AB12</f>
        <v>0</v>
      </c>
      <c r="AC11" s="46">
        <f>病棟①!AC12+病棟②!AC12+病棟③!AC12+病棟④!AC12+病棟⑤!AC12+病棟⑥!AC12+病棟⑦!AC12+病棟⑧!AC12+病棟⑨!AC12+病棟⑩!AC12</f>
        <v>0</v>
      </c>
      <c r="AD11" s="46">
        <f>病棟①!AD12+病棟②!AD12+病棟③!AD12+病棟④!AD12+病棟⑤!AD12+病棟⑥!AD12+病棟⑦!AD12+病棟⑧!AD12+病棟⑨!AD12+病棟⑩!AD12</f>
        <v>0</v>
      </c>
      <c r="AE11" s="46">
        <f>病棟①!AE12+病棟②!AE12+病棟③!AE12+病棟④!AE12+病棟⑤!AE12+病棟⑥!AE12+病棟⑦!AE12+病棟⑧!AE12+病棟⑨!AE12+病棟⑩!AE12</f>
        <v>0</v>
      </c>
      <c r="AF11" s="46">
        <f>病棟①!AF12+病棟②!AF12+病棟③!AF12+病棟④!AF12+病棟⑤!AF12+病棟⑥!AF12+病棟⑦!AF12+病棟⑧!AF12+病棟⑨!AF12+病棟⑩!AF12</f>
        <v>0</v>
      </c>
      <c r="AG11" s="46">
        <f>病棟①!AG12+病棟②!AG12+病棟③!AG12+病棟④!AG12+病棟⑤!AG12+病棟⑥!AG12+病棟⑦!AG12+病棟⑧!AG12+病棟⑨!AG12+病棟⑩!AG12</f>
        <v>0</v>
      </c>
      <c r="AH11" s="46">
        <f>病棟①!AH12+病棟②!AH12+病棟③!AH12+病棟④!AH12+病棟⑤!AH12+病棟⑥!AH12+病棟⑦!AH12+病棟⑧!AH12+病棟⑨!AH12+病棟⑩!AH12</f>
        <v>0</v>
      </c>
      <c r="AI11" s="46">
        <f>病棟①!AI12+病棟②!AI12+病棟③!AI12+病棟④!AI12+病棟⑤!AI12+病棟⑥!AI12+病棟⑦!AI12+病棟⑧!AI12+病棟⑨!AI12+病棟⑩!AI12</f>
        <v>0</v>
      </c>
      <c r="AJ11" s="46">
        <f>病棟①!AJ12+病棟②!AJ12+病棟③!AJ12+病棟④!AJ12+病棟⑤!AJ12+病棟⑥!AJ12+病棟⑦!AJ12+病棟⑧!AJ12+病棟⑨!AJ12+病棟⑩!AJ12</f>
        <v>0</v>
      </c>
      <c r="AK11" s="46">
        <f>病棟①!AK12+病棟②!AK12+病棟③!AK12+病棟④!AK12+病棟⑤!AK12+病棟⑥!AK12+病棟⑦!AK12+病棟⑧!AK12+病棟⑨!AK12+病棟⑩!AK12</f>
        <v>0</v>
      </c>
      <c r="AL11" s="71">
        <f t="shared" si="0"/>
        <v>0</v>
      </c>
    </row>
    <row r="12" spans="1:38" ht="35.1" customHeight="1" x14ac:dyDescent="0.4">
      <c r="A12" s="111"/>
      <c r="B12" s="427"/>
      <c r="C12" s="281"/>
      <c r="D12" s="522" t="s">
        <v>77</v>
      </c>
      <c r="E12" s="523"/>
      <c r="F12" s="524"/>
      <c r="G12" s="259">
        <f>SUM(G13:G16)</f>
        <v>0</v>
      </c>
      <c r="H12" s="260">
        <f t="shared" ref="H12:AK12" si="2">SUM(H13:H16)</f>
        <v>0</v>
      </c>
      <c r="I12" s="260">
        <f t="shared" si="2"/>
        <v>0</v>
      </c>
      <c r="J12" s="260">
        <f t="shared" si="2"/>
        <v>0</v>
      </c>
      <c r="K12" s="260">
        <f t="shared" si="2"/>
        <v>0</v>
      </c>
      <c r="L12" s="260">
        <f t="shared" si="2"/>
        <v>0</v>
      </c>
      <c r="M12" s="260">
        <f t="shared" si="2"/>
        <v>0</v>
      </c>
      <c r="N12" s="260">
        <f t="shared" si="2"/>
        <v>0</v>
      </c>
      <c r="O12" s="260">
        <f t="shared" si="2"/>
        <v>0</v>
      </c>
      <c r="P12" s="260">
        <f t="shared" si="2"/>
        <v>0</v>
      </c>
      <c r="Q12" s="260">
        <f t="shared" si="2"/>
        <v>0</v>
      </c>
      <c r="R12" s="260">
        <f t="shared" si="2"/>
        <v>0</v>
      </c>
      <c r="S12" s="260">
        <f t="shared" si="2"/>
        <v>0</v>
      </c>
      <c r="T12" s="260">
        <f t="shared" si="2"/>
        <v>0</v>
      </c>
      <c r="U12" s="260">
        <f t="shared" si="2"/>
        <v>0</v>
      </c>
      <c r="V12" s="260">
        <f t="shared" si="2"/>
        <v>0</v>
      </c>
      <c r="W12" s="260">
        <f t="shared" si="2"/>
        <v>0</v>
      </c>
      <c r="X12" s="260">
        <f t="shared" si="2"/>
        <v>0</v>
      </c>
      <c r="Y12" s="260">
        <f t="shared" si="2"/>
        <v>0</v>
      </c>
      <c r="Z12" s="260">
        <f t="shared" si="2"/>
        <v>0</v>
      </c>
      <c r="AA12" s="260">
        <f t="shared" si="2"/>
        <v>0</v>
      </c>
      <c r="AB12" s="260">
        <f t="shared" si="2"/>
        <v>0</v>
      </c>
      <c r="AC12" s="260">
        <f t="shared" si="2"/>
        <v>0</v>
      </c>
      <c r="AD12" s="260">
        <f t="shared" si="2"/>
        <v>0</v>
      </c>
      <c r="AE12" s="260">
        <f t="shared" si="2"/>
        <v>0</v>
      </c>
      <c r="AF12" s="260">
        <f t="shared" si="2"/>
        <v>0</v>
      </c>
      <c r="AG12" s="260">
        <f t="shared" si="2"/>
        <v>0</v>
      </c>
      <c r="AH12" s="260">
        <f t="shared" si="2"/>
        <v>0</v>
      </c>
      <c r="AI12" s="260">
        <f t="shared" si="2"/>
        <v>0</v>
      </c>
      <c r="AJ12" s="260">
        <f t="shared" si="2"/>
        <v>0</v>
      </c>
      <c r="AK12" s="261">
        <f t="shared" si="2"/>
        <v>0</v>
      </c>
      <c r="AL12" s="157">
        <f t="shared" si="0"/>
        <v>0</v>
      </c>
    </row>
    <row r="13" spans="1:38" ht="22.5" customHeight="1" x14ac:dyDescent="0.4">
      <c r="A13" s="111"/>
      <c r="B13" s="427"/>
      <c r="C13" s="278"/>
      <c r="D13" s="282"/>
      <c r="E13" s="525" t="s">
        <v>1</v>
      </c>
      <c r="F13" s="526"/>
      <c r="G13" s="263">
        <f>病棟①!G14+病棟②!G14+病棟③!G14+病棟④!G14+病棟⑤!G14+病棟⑥!G14+病棟⑦!G14+病棟⑧!G14+病棟⑨!G14+病棟⑩!G14</f>
        <v>0</v>
      </c>
      <c r="H13" s="43">
        <f>病棟①!H14+病棟②!H14+病棟③!H14+病棟④!H14+病棟⑤!H14+病棟⑥!H14+病棟⑦!H14+病棟⑧!H14+病棟⑨!H14+病棟⑩!H14</f>
        <v>0</v>
      </c>
      <c r="I13" s="43">
        <f>病棟①!I14+病棟②!I14+病棟③!I14+病棟④!I14+病棟⑤!I14+病棟⑥!I14+病棟⑦!I14+病棟⑧!I14+病棟⑨!I14+病棟⑩!I14</f>
        <v>0</v>
      </c>
      <c r="J13" s="43">
        <f>病棟①!J14+病棟②!J14+病棟③!J14+病棟④!J14+病棟⑤!J14+病棟⑥!J14+病棟⑦!J14+病棟⑧!J14+病棟⑨!J14+病棟⑩!J14</f>
        <v>0</v>
      </c>
      <c r="K13" s="43">
        <f>病棟①!K14+病棟②!K14+病棟③!K14+病棟④!K14+病棟⑤!K14+病棟⑥!K14+病棟⑦!K14+病棟⑧!K14+病棟⑨!K14+病棟⑩!K14</f>
        <v>0</v>
      </c>
      <c r="L13" s="43">
        <f>病棟①!L14+病棟②!L14+病棟③!L14+病棟④!L14+病棟⑤!L14+病棟⑥!L14+病棟⑦!L14+病棟⑧!L14+病棟⑨!L14+病棟⑩!L14</f>
        <v>0</v>
      </c>
      <c r="M13" s="43">
        <f>病棟①!M14+病棟②!M14+病棟③!M14+病棟④!M14+病棟⑤!M14+病棟⑥!M14+病棟⑦!M14+病棟⑧!M14+病棟⑨!M14+病棟⑩!M14</f>
        <v>0</v>
      </c>
      <c r="N13" s="43">
        <f>病棟①!N14+病棟②!N14+病棟③!N14+病棟④!N14+病棟⑤!N14+病棟⑥!N14+病棟⑦!N14+病棟⑧!N14+病棟⑨!N14+病棟⑩!N14</f>
        <v>0</v>
      </c>
      <c r="O13" s="43">
        <f>病棟①!O14+病棟②!O14+病棟③!O14+病棟④!O14+病棟⑤!O14+病棟⑥!O14+病棟⑦!O14+病棟⑧!O14+病棟⑨!O14+病棟⑩!O14</f>
        <v>0</v>
      </c>
      <c r="P13" s="43">
        <f>病棟①!P14+病棟②!P14+病棟③!P14+病棟④!P14+病棟⑤!P14+病棟⑥!P14+病棟⑦!P14+病棟⑧!P14+病棟⑨!P14+病棟⑩!P14</f>
        <v>0</v>
      </c>
      <c r="Q13" s="43">
        <f>病棟①!Q14+病棟②!Q14+病棟③!Q14+病棟④!Q14+病棟⑤!Q14+病棟⑥!Q14+病棟⑦!Q14+病棟⑧!Q14+病棟⑨!Q14+病棟⑩!Q14</f>
        <v>0</v>
      </c>
      <c r="R13" s="43">
        <f>病棟①!R14+病棟②!R14+病棟③!R14+病棟④!R14+病棟⑤!R14+病棟⑥!R14+病棟⑦!R14+病棟⑧!R14+病棟⑨!R14+病棟⑩!R14</f>
        <v>0</v>
      </c>
      <c r="S13" s="43">
        <f>病棟①!S14+病棟②!S14+病棟③!S14+病棟④!S14+病棟⑤!S14+病棟⑥!S14+病棟⑦!S14+病棟⑧!S14+病棟⑨!S14+病棟⑩!S14</f>
        <v>0</v>
      </c>
      <c r="T13" s="43">
        <f>病棟①!T14+病棟②!T14+病棟③!T14+病棟④!T14+病棟⑤!T14+病棟⑥!T14+病棟⑦!T14+病棟⑧!T14+病棟⑨!T14+病棟⑩!T14</f>
        <v>0</v>
      </c>
      <c r="U13" s="43">
        <f>病棟①!U14+病棟②!U14+病棟③!U14+病棟④!U14+病棟⑤!U14+病棟⑥!U14+病棟⑦!U14+病棟⑧!U14+病棟⑨!U14+病棟⑩!U14</f>
        <v>0</v>
      </c>
      <c r="V13" s="43">
        <f>病棟①!V14+病棟②!V14+病棟③!V14+病棟④!V14+病棟⑤!V14+病棟⑥!V14+病棟⑦!V14+病棟⑧!V14+病棟⑨!V14+病棟⑩!V14</f>
        <v>0</v>
      </c>
      <c r="W13" s="43">
        <f>病棟①!W14+病棟②!W14+病棟③!W14+病棟④!W14+病棟⑤!W14+病棟⑥!W14+病棟⑦!W14+病棟⑧!W14+病棟⑨!W14+病棟⑩!W14</f>
        <v>0</v>
      </c>
      <c r="X13" s="43">
        <f>病棟①!X14+病棟②!X14+病棟③!X14+病棟④!X14+病棟⑤!X14+病棟⑥!X14+病棟⑦!X14+病棟⑧!X14+病棟⑨!X14+病棟⑩!X14</f>
        <v>0</v>
      </c>
      <c r="Y13" s="43">
        <f>病棟①!Y14+病棟②!Y14+病棟③!Y14+病棟④!Y14+病棟⑤!Y14+病棟⑥!Y14+病棟⑦!Y14+病棟⑧!Y14+病棟⑨!Y14+病棟⑩!Y14</f>
        <v>0</v>
      </c>
      <c r="Z13" s="43">
        <f>病棟①!Z14+病棟②!Z14+病棟③!Z14+病棟④!Z14+病棟⑤!Z14+病棟⑥!Z14+病棟⑦!Z14+病棟⑧!Z14+病棟⑨!Z14+病棟⑩!Z14</f>
        <v>0</v>
      </c>
      <c r="AA13" s="43">
        <f>病棟①!AA14+病棟②!AA14+病棟③!AA14+病棟④!AA14+病棟⑤!AA14+病棟⑥!AA14+病棟⑦!AA14+病棟⑧!AA14+病棟⑨!AA14+病棟⑩!AA14</f>
        <v>0</v>
      </c>
      <c r="AB13" s="43">
        <f>病棟①!AB14+病棟②!AB14+病棟③!AB14+病棟④!AB14+病棟⑤!AB14+病棟⑥!AB14+病棟⑦!AB14+病棟⑧!AB14+病棟⑨!AB14+病棟⑩!AB14</f>
        <v>0</v>
      </c>
      <c r="AC13" s="43">
        <f>病棟①!AC14+病棟②!AC14+病棟③!AC14+病棟④!AC14+病棟⑤!AC14+病棟⑥!AC14+病棟⑦!AC14+病棟⑧!AC14+病棟⑨!AC14+病棟⑩!AC14</f>
        <v>0</v>
      </c>
      <c r="AD13" s="43">
        <f>病棟①!AD14+病棟②!AD14+病棟③!AD14+病棟④!AD14+病棟⑤!AD14+病棟⑥!AD14+病棟⑦!AD14+病棟⑧!AD14+病棟⑨!AD14+病棟⑩!AD14</f>
        <v>0</v>
      </c>
      <c r="AE13" s="43">
        <f>病棟①!AE14+病棟②!AE14+病棟③!AE14+病棟④!AE14+病棟⑤!AE14+病棟⑥!AE14+病棟⑦!AE14+病棟⑧!AE14+病棟⑨!AE14+病棟⑩!AE14</f>
        <v>0</v>
      </c>
      <c r="AF13" s="43">
        <f>病棟①!AF14+病棟②!AF14+病棟③!AF14+病棟④!AF14+病棟⑤!AF14+病棟⑥!AF14+病棟⑦!AF14+病棟⑧!AF14+病棟⑨!AF14+病棟⑩!AF14</f>
        <v>0</v>
      </c>
      <c r="AG13" s="43">
        <f>病棟①!AG14+病棟②!AG14+病棟③!AG14+病棟④!AG14+病棟⑤!AG14+病棟⑥!AG14+病棟⑦!AG14+病棟⑧!AG14+病棟⑨!AG14+病棟⑩!AG14</f>
        <v>0</v>
      </c>
      <c r="AH13" s="43">
        <f>病棟①!AH14+病棟②!AH14+病棟③!AH14+病棟④!AH14+病棟⑤!AH14+病棟⑥!AH14+病棟⑦!AH14+病棟⑧!AH14+病棟⑨!AH14+病棟⑩!AH14</f>
        <v>0</v>
      </c>
      <c r="AI13" s="43">
        <f>病棟①!AI14+病棟②!AI14+病棟③!AI14+病棟④!AI14+病棟⑤!AI14+病棟⑥!AI14+病棟⑦!AI14+病棟⑧!AI14+病棟⑨!AI14+病棟⑩!AI14</f>
        <v>0</v>
      </c>
      <c r="AJ13" s="43">
        <f>病棟①!AJ14+病棟②!AJ14+病棟③!AJ14+病棟④!AJ14+病棟⑤!AJ14+病棟⑥!AJ14+病棟⑦!AJ14+病棟⑧!AJ14+病棟⑨!AJ14+病棟⑩!AJ14</f>
        <v>0</v>
      </c>
      <c r="AK13" s="43">
        <f>病棟①!AK14+病棟②!AK14+病棟③!AK14+病棟④!AK14+病棟⑤!AK14+病棟⑥!AK14+病棟⑦!AK14+病棟⑧!AK14+病棟⑨!AK14+病棟⑩!AK14</f>
        <v>0</v>
      </c>
      <c r="AL13" s="65">
        <f t="shared" si="0"/>
        <v>0</v>
      </c>
    </row>
    <row r="14" spans="1:38" ht="22.5" customHeight="1" x14ac:dyDescent="0.4">
      <c r="A14" s="111"/>
      <c r="B14" s="427"/>
      <c r="C14" s="278"/>
      <c r="D14" s="282"/>
      <c r="E14" s="525" t="s">
        <v>2</v>
      </c>
      <c r="F14" s="526"/>
      <c r="G14" s="263">
        <f>病棟①!G15+病棟②!G15+病棟③!G15+病棟④!G15+病棟⑤!G15+病棟⑥!G15+病棟⑦!G15+病棟⑧!G15+病棟⑨!G15+病棟⑩!G15</f>
        <v>0</v>
      </c>
      <c r="H14" s="43">
        <f>病棟①!H15+病棟②!H15+病棟③!H15+病棟④!H15+病棟⑤!H15+病棟⑥!H15+病棟⑦!H15+病棟⑧!H15+病棟⑨!H15+病棟⑩!H15</f>
        <v>0</v>
      </c>
      <c r="I14" s="43">
        <f>病棟①!I15+病棟②!I15+病棟③!I15+病棟④!I15+病棟⑤!I15+病棟⑥!I15+病棟⑦!I15+病棟⑧!I15+病棟⑨!I15+病棟⑩!I15</f>
        <v>0</v>
      </c>
      <c r="J14" s="43">
        <f>病棟①!J15+病棟②!J15+病棟③!J15+病棟④!J15+病棟⑤!J15+病棟⑥!J15+病棟⑦!J15+病棟⑧!J15+病棟⑨!J15+病棟⑩!J15</f>
        <v>0</v>
      </c>
      <c r="K14" s="43">
        <f>病棟①!K15+病棟②!K15+病棟③!K15+病棟④!K15+病棟⑤!K15+病棟⑥!K15+病棟⑦!K15+病棟⑧!K15+病棟⑨!K15+病棟⑩!K15</f>
        <v>0</v>
      </c>
      <c r="L14" s="43">
        <f>病棟①!L15+病棟②!L15+病棟③!L15+病棟④!L15+病棟⑤!L15+病棟⑥!L15+病棟⑦!L15+病棟⑧!L15+病棟⑨!L15+病棟⑩!L15</f>
        <v>0</v>
      </c>
      <c r="M14" s="43">
        <f>病棟①!M15+病棟②!M15+病棟③!M15+病棟④!M15+病棟⑤!M15+病棟⑥!M15+病棟⑦!M15+病棟⑧!M15+病棟⑨!M15+病棟⑩!M15</f>
        <v>0</v>
      </c>
      <c r="N14" s="43">
        <f>病棟①!N15+病棟②!N15+病棟③!N15+病棟④!N15+病棟⑤!N15+病棟⑥!N15+病棟⑦!N15+病棟⑧!N15+病棟⑨!N15+病棟⑩!N15</f>
        <v>0</v>
      </c>
      <c r="O14" s="43">
        <f>病棟①!O15+病棟②!O15+病棟③!O15+病棟④!O15+病棟⑤!O15+病棟⑥!O15+病棟⑦!O15+病棟⑧!O15+病棟⑨!O15+病棟⑩!O15</f>
        <v>0</v>
      </c>
      <c r="P14" s="43">
        <f>病棟①!P15+病棟②!P15+病棟③!P15+病棟④!P15+病棟⑤!P15+病棟⑥!P15+病棟⑦!P15+病棟⑧!P15+病棟⑨!P15+病棟⑩!P15</f>
        <v>0</v>
      </c>
      <c r="Q14" s="43">
        <f>病棟①!Q15+病棟②!Q15+病棟③!Q15+病棟④!Q15+病棟⑤!Q15+病棟⑥!Q15+病棟⑦!Q15+病棟⑧!Q15+病棟⑨!Q15+病棟⑩!Q15</f>
        <v>0</v>
      </c>
      <c r="R14" s="43">
        <f>病棟①!R15+病棟②!R15+病棟③!R15+病棟④!R15+病棟⑤!R15+病棟⑥!R15+病棟⑦!R15+病棟⑧!R15+病棟⑨!R15+病棟⑩!R15</f>
        <v>0</v>
      </c>
      <c r="S14" s="43">
        <f>病棟①!S15+病棟②!S15+病棟③!S15+病棟④!S15+病棟⑤!S15+病棟⑥!S15+病棟⑦!S15+病棟⑧!S15+病棟⑨!S15+病棟⑩!S15</f>
        <v>0</v>
      </c>
      <c r="T14" s="43">
        <f>病棟①!T15+病棟②!T15+病棟③!T15+病棟④!T15+病棟⑤!T15+病棟⑥!T15+病棟⑦!T15+病棟⑧!T15+病棟⑨!T15+病棟⑩!T15</f>
        <v>0</v>
      </c>
      <c r="U14" s="43">
        <f>病棟①!U15+病棟②!U15+病棟③!U15+病棟④!U15+病棟⑤!U15+病棟⑥!U15+病棟⑦!U15+病棟⑧!U15+病棟⑨!U15+病棟⑩!U15</f>
        <v>0</v>
      </c>
      <c r="V14" s="43">
        <f>病棟①!V15+病棟②!V15+病棟③!V15+病棟④!V15+病棟⑤!V15+病棟⑥!V15+病棟⑦!V15+病棟⑧!V15+病棟⑨!V15+病棟⑩!V15</f>
        <v>0</v>
      </c>
      <c r="W14" s="43">
        <f>病棟①!W15+病棟②!W15+病棟③!W15+病棟④!W15+病棟⑤!W15+病棟⑥!W15+病棟⑦!W15+病棟⑧!W15+病棟⑨!W15+病棟⑩!W15</f>
        <v>0</v>
      </c>
      <c r="X14" s="43">
        <f>病棟①!X15+病棟②!X15+病棟③!X15+病棟④!X15+病棟⑤!X15+病棟⑥!X15+病棟⑦!X15+病棟⑧!X15+病棟⑨!X15+病棟⑩!X15</f>
        <v>0</v>
      </c>
      <c r="Y14" s="43">
        <f>病棟①!Y15+病棟②!Y15+病棟③!Y15+病棟④!Y15+病棟⑤!Y15+病棟⑥!Y15+病棟⑦!Y15+病棟⑧!Y15+病棟⑨!Y15+病棟⑩!Y15</f>
        <v>0</v>
      </c>
      <c r="Z14" s="43">
        <f>病棟①!Z15+病棟②!Z15+病棟③!Z15+病棟④!Z15+病棟⑤!Z15+病棟⑥!Z15+病棟⑦!Z15+病棟⑧!Z15+病棟⑨!Z15+病棟⑩!Z15</f>
        <v>0</v>
      </c>
      <c r="AA14" s="43">
        <f>病棟①!AA15+病棟②!AA15+病棟③!AA15+病棟④!AA15+病棟⑤!AA15+病棟⑥!AA15+病棟⑦!AA15+病棟⑧!AA15+病棟⑨!AA15+病棟⑩!AA15</f>
        <v>0</v>
      </c>
      <c r="AB14" s="43">
        <f>病棟①!AB15+病棟②!AB15+病棟③!AB15+病棟④!AB15+病棟⑤!AB15+病棟⑥!AB15+病棟⑦!AB15+病棟⑧!AB15+病棟⑨!AB15+病棟⑩!AB15</f>
        <v>0</v>
      </c>
      <c r="AC14" s="43">
        <f>病棟①!AC15+病棟②!AC15+病棟③!AC15+病棟④!AC15+病棟⑤!AC15+病棟⑥!AC15+病棟⑦!AC15+病棟⑧!AC15+病棟⑨!AC15+病棟⑩!AC15</f>
        <v>0</v>
      </c>
      <c r="AD14" s="43">
        <f>病棟①!AD15+病棟②!AD15+病棟③!AD15+病棟④!AD15+病棟⑤!AD15+病棟⑥!AD15+病棟⑦!AD15+病棟⑧!AD15+病棟⑨!AD15+病棟⑩!AD15</f>
        <v>0</v>
      </c>
      <c r="AE14" s="43">
        <f>病棟①!AE15+病棟②!AE15+病棟③!AE15+病棟④!AE15+病棟⑤!AE15+病棟⑥!AE15+病棟⑦!AE15+病棟⑧!AE15+病棟⑨!AE15+病棟⑩!AE15</f>
        <v>0</v>
      </c>
      <c r="AF14" s="43">
        <f>病棟①!AF15+病棟②!AF15+病棟③!AF15+病棟④!AF15+病棟⑤!AF15+病棟⑥!AF15+病棟⑦!AF15+病棟⑧!AF15+病棟⑨!AF15+病棟⑩!AF15</f>
        <v>0</v>
      </c>
      <c r="AG14" s="43">
        <f>病棟①!AG15+病棟②!AG15+病棟③!AG15+病棟④!AG15+病棟⑤!AG15+病棟⑥!AG15+病棟⑦!AG15+病棟⑧!AG15+病棟⑨!AG15+病棟⑩!AG15</f>
        <v>0</v>
      </c>
      <c r="AH14" s="43">
        <f>病棟①!AH15+病棟②!AH15+病棟③!AH15+病棟④!AH15+病棟⑤!AH15+病棟⑥!AH15+病棟⑦!AH15+病棟⑧!AH15+病棟⑨!AH15+病棟⑩!AH15</f>
        <v>0</v>
      </c>
      <c r="AI14" s="43">
        <f>病棟①!AI15+病棟②!AI15+病棟③!AI15+病棟④!AI15+病棟⑤!AI15+病棟⑥!AI15+病棟⑦!AI15+病棟⑧!AI15+病棟⑨!AI15+病棟⑩!AI15</f>
        <v>0</v>
      </c>
      <c r="AJ14" s="43">
        <f>病棟①!AJ15+病棟②!AJ15+病棟③!AJ15+病棟④!AJ15+病棟⑤!AJ15+病棟⑥!AJ15+病棟⑦!AJ15+病棟⑧!AJ15+病棟⑨!AJ15+病棟⑩!AJ15</f>
        <v>0</v>
      </c>
      <c r="AK14" s="43">
        <f>病棟①!AK15+病棟②!AK15+病棟③!AK15+病棟④!AK15+病棟⑤!AK15+病棟⑥!AK15+病棟⑦!AK15+病棟⑧!AK15+病棟⑨!AK15+病棟⑩!AK15</f>
        <v>0</v>
      </c>
      <c r="AL14" s="65">
        <f t="shared" si="0"/>
        <v>0</v>
      </c>
    </row>
    <row r="15" spans="1:38" ht="22.5" customHeight="1" x14ac:dyDescent="0.4">
      <c r="A15" s="111"/>
      <c r="B15" s="427"/>
      <c r="C15" s="278"/>
      <c r="D15" s="282"/>
      <c r="E15" s="525" t="s">
        <v>31</v>
      </c>
      <c r="F15" s="526"/>
      <c r="G15" s="263">
        <f>病棟①!G16+病棟②!G16+病棟③!G16+病棟④!G16+病棟⑤!G16+病棟⑥!G16+病棟⑦!G16+病棟⑧!G16+病棟⑨!G16+病棟⑩!G16</f>
        <v>0</v>
      </c>
      <c r="H15" s="43">
        <f>病棟①!H16+病棟②!H16+病棟③!H16+病棟④!H16+病棟⑤!H16+病棟⑥!H16+病棟⑦!H16+病棟⑧!H16+病棟⑨!H16+病棟⑩!H16</f>
        <v>0</v>
      </c>
      <c r="I15" s="43">
        <f>病棟①!I16+病棟②!I16+病棟③!I16+病棟④!I16+病棟⑤!I16+病棟⑥!I16+病棟⑦!I16+病棟⑧!I16+病棟⑨!I16+病棟⑩!I16</f>
        <v>0</v>
      </c>
      <c r="J15" s="43">
        <f>病棟①!J16+病棟②!J16+病棟③!J16+病棟④!J16+病棟⑤!J16+病棟⑥!J16+病棟⑦!J16+病棟⑧!J16+病棟⑨!J16+病棟⑩!J16</f>
        <v>0</v>
      </c>
      <c r="K15" s="43">
        <f>病棟①!K16+病棟②!K16+病棟③!K16+病棟④!K16+病棟⑤!K16+病棟⑥!K16+病棟⑦!K16+病棟⑧!K16+病棟⑨!K16+病棟⑩!K16</f>
        <v>0</v>
      </c>
      <c r="L15" s="43">
        <f>病棟①!L16+病棟②!L16+病棟③!L16+病棟④!L16+病棟⑤!L16+病棟⑥!L16+病棟⑦!L16+病棟⑧!L16+病棟⑨!L16+病棟⑩!L16</f>
        <v>0</v>
      </c>
      <c r="M15" s="43">
        <f>病棟①!M16+病棟②!M16+病棟③!M16+病棟④!M16+病棟⑤!M16+病棟⑥!M16+病棟⑦!M16+病棟⑧!M16+病棟⑨!M16+病棟⑩!M16</f>
        <v>0</v>
      </c>
      <c r="N15" s="43">
        <f>病棟①!N16+病棟②!N16+病棟③!N16+病棟④!N16+病棟⑤!N16+病棟⑥!N16+病棟⑦!N16+病棟⑧!N16+病棟⑨!N16+病棟⑩!N16</f>
        <v>0</v>
      </c>
      <c r="O15" s="43">
        <f>病棟①!O16+病棟②!O16+病棟③!O16+病棟④!O16+病棟⑤!O16+病棟⑥!O16+病棟⑦!O16+病棟⑧!O16+病棟⑨!O16+病棟⑩!O16</f>
        <v>0</v>
      </c>
      <c r="P15" s="43">
        <f>病棟①!P16+病棟②!P16+病棟③!P16+病棟④!P16+病棟⑤!P16+病棟⑥!P16+病棟⑦!P16+病棟⑧!P16+病棟⑨!P16+病棟⑩!P16</f>
        <v>0</v>
      </c>
      <c r="Q15" s="43">
        <f>病棟①!Q16+病棟②!Q16+病棟③!Q16+病棟④!Q16+病棟⑤!Q16+病棟⑥!Q16+病棟⑦!Q16+病棟⑧!Q16+病棟⑨!Q16+病棟⑩!Q16</f>
        <v>0</v>
      </c>
      <c r="R15" s="43">
        <f>病棟①!R16+病棟②!R16+病棟③!R16+病棟④!R16+病棟⑤!R16+病棟⑥!R16+病棟⑦!R16+病棟⑧!R16+病棟⑨!R16+病棟⑩!R16</f>
        <v>0</v>
      </c>
      <c r="S15" s="43">
        <f>病棟①!S16+病棟②!S16+病棟③!S16+病棟④!S16+病棟⑤!S16+病棟⑥!S16+病棟⑦!S16+病棟⑧!S16+病棟⑨!S16+病棟⑩!S16</f>
        <v>0</v>
      </c>
      <c r="T15" s="43">
        <f>病棟①!T16+病棟②!T16+病棟③!T16+病棟④!T16+病棟⑤!T16+病棟⑥!T16+病棟⑦!T16+病棟⑧!T16+病棟⑨!T16+病棟⑩!T16</f>
        <v>0</v>
      </c>
      <c r="U15" s="43">
        <f>病棟①!U16+病棟②!U16+病棟③!U16+病棟④!U16+病棟⑤!U16+病棟⑥!U16+病棟⑦!U16+病棟⑧!U16+病棟⑨!U16+病棟⑩!U16</f>
        <v>0</v>
      </c>
      <c r="V15" s="43">
        <f>病棟①!V16+病棟②!V16+病棟③!V16+病棟④!V16+病棟⑤!V16+病棟⑥!V16+病棟⑦!V16+病棟⑧!V16+病棟⑨!V16+病棟⑩!V16</f>
        <v>0</v>
      </c>
      <c r="W15" s="43">
        <f>病棟①!W16+病棟②!W16+病棟③!W16+病棟④!W16+病棟⑤!W16+病棟⑥!W16+病棟⑦!W16+病棟⑧!W16+病棟⑨!W16+病棟⑩!W16</f>
        <v>0</v>
      </c>
      <c r="X15" s="43">
        <f>病棟①!X16+病棟②!X16+病棟③!X16+病棟④!X16+病棟⑤!X16+病棟⑥!X16+病棟⑦!X16+病棟⑧!X16+病棟⑨!X16+病棟⑩!X16</f>
        <v>0</v>
      </c>
      <c r="Y15" s="43">
        <f>病棟①!Y16+病棟②!Y16+病棟③!Y16+病棟④!Y16+病棟⑤!Y16+病棟⑥!Y16+病棟⑦!Y16+病棟⑧!Y16+病棟⑨!Y16+病棟⑩!Y16</f>
        <v>0</v>
      </c>
      <c r="Z15" s="43">
        <f>病棟①!Z16+病棟②!Z16+病棟③!Z16+病棟④!Z16+病棟⑤!Z16+病棟⑥!Z16+病棟⑦!Z16+病棟⑧!Z16+病棟⑨!Z16+病棟⑩!Z16</f>
        <v>0</v>
      </c>
      <c r="AA15" s="43">
        <f>病棟①!AA16+病棟②!AA16+病棟③!AA16+病棟④!AA16+病棟⑤!AA16+病棟⑥!AA16+病棟⑦!AA16+病棟⑧!AA16+病棟⑨!AA16+病棟⑩!AA16</f>
        <v>0</v>
      </c>
      <c r="AB15" s="43">
        <f>病棟①!AB16+病棟②!AB16+病棟③!AB16+病棟④!AB16+病棟⑤!AB16+病棟⑥!AB16+病棟⑦!AB16+病棟⑧!AB16+病棟⑨!AB16+病棟⑩!AB16</f>
        <v>0</v>
      </c>
      <c r="AC15" s="43">
        <f>病棟①!AC16+病棟②!AC16+病棟③!AC16+病棟④!AC16+病棟⑤!AC16+病棟⑥!AC16+病棟⑦!AC16+病棟⑧!AC16+病棟⑨!AC16+病棟⑩!AC16</f>
        <v>0</v>
      </c>
      <c r="AD15" s="43">
        <f>病棟①!AD16+病棟②!AD16+病棟③!AD16+病棟④!AD16+病棟⑤!AD16+病棟⑥!AD16+病棟⑦!AD16+病棟⑧!AD16+病棟⑨!AD16+病棟⑩!AD16</f>
        <v>0</v>
      </c>
      <c r="AE15" s="43">
        <f>病棟①!AE16+病棟②!AE16+病棟③!AE16+病棟④!AE16+病棟⑤!AE16+病棟⑥!AE16+病棟⑦!AE16+病棟⑧!AE16+病棟⑨!AE16+病棟⑩!AE16</f>
        <v>0</v>
      </c>
      <c r="AF15" s="43">
        <f>病棟①!AF16+病棟②!AF16+病棟③!AF16+病棟④!AF16+病棟⑤!AF16+病棟⑥!AF16+病棟⑦!AF16+病棟⑧!AF16+病棟⑨!AF16+病棟⑩!AF16</f>
        <v>0</v>
      </c>
      <c r="AG15" s="43">
        <f>病棟①!AG16+病棟②!AG16+病棟③!AG16+病棟④!AG16+病棟⑤!AG16+病棟⑥!AG16+病棟⑦!AG16+病棟⑧!AG16+病棟⑨!AG16+病棟⑩!AG16</f>
        <v>0</v>
      </c>
      <c r="AH15" s="43">
        <f>病棟①!AH16+病棟②!AH16+病棟③!AH16+病棟④!AH16+病棟⑤!AH16+病棟⑥!AH16+病棟⑦!AH16+病棟⑧!AH16+病棟⑨!AH16+病棟⑩!AH16</f>
        <v>0</v>
      </c>
      <c r="AI15" s="43">
        <f>病棟①!AI16+病棟②!AI16+病棟③!AI16+病棟④!AI16+病棟⑤!AI16+病棟⑥!AI16+病棟⑦!AI16+病棟⑧!AI16+病棟⑨!AI16+病棟⑩!AI16</f>
        <v>0</v>
      </c>
      <c r="AJ15" s="43">
        <f>病棟①!AJ16+病棟②!AJ16+病棟③!AJ16+病棟④!AJ16+病棟⑤!AJ16+病棟⑥!AJ16+病棟⑦!AJ16+病棟⑧!AJ16+病棟⑨!AJ16+病棟⑩!AJ16</f>
        <v>0</v>
      </c>
      <c r="AK15" s="43">
        <f>病棟①!AK16+病棟②!AK16+病棟③!AK16+病棟④!AK16+病棟⑤!AK16+病棟⑥!AK16+病棟⑦!AK16+病棟⑧!AK16+病棟⑨!AK16+病棟⑩!AK16</f>
        <v>0</v>
      </c>
      <c r="AL15" s="65">
        <f t="shared" si="0"/>
        <v>0</v>
      </c>
    </row>
    <row r="16" spans="1:38" ht="22.5" customHeight="1" thickBot="1" x14ac:dyDescent="0.45">
      <c r="A16" s="111"/>
      <c r="B16" s="427"/>
      <c r="C16" s="283"/>
      <c r="D16" s="284"/>
      <c r="E16" s="535" t="s">
        <v>22</v>
      </c>
      <c r="F16" s="536"/>
      <c r="G16" s="263">
        <f>病棟①!G17+病棟②!G17+病棟③!G17+病棟④!G17+病棟⑤!G17+病棟⑥!G17+病棟⑦!G17+病棟⑧!G17+病棟⑨!G17+病棟⑩!G17</f>
        <v>0</v>
      </c>
      <c r="H16" s="46">
        <f>病棟①!H17+病棟②!H17+病棟③!H17+病棟④!H17+病棟⑤!H17+病棟⑥!H17+病棟⑦!H17+病棟⑧!H17+病棟⑨!H17+病棟⑩!H17</f>
        <v>0</v>
      </c>
      <c r="I16" s="46">
        <f>病棟①!I17+病棟②!I17+病棟③!I17+病棟④!I17+病棟⑤!I17+病棟⑥!I17+病棟⑦!I17+病棟⑧!I17+病棟⑨!I17+病棟⑩!I17</f>
        <v>0</v>
      </c>
      <c r="J16" s="46">
        <f>病棟①!J17+病棟②!J17+病棟③!J17+病棟④!J17+病棟⑤!J17+病棟⑥!J17+病棟⑦!J17+病棟⑧!J17+病棟⑨!J17+病棟⑩!J17</f>
        <v>0</v>
      </c>
      <c r="K16" s="46">
        <f>病棟①!K17+病棟②!K17+病棟③!K17+病棟④!K17+病棟⑤!K17+病棟⑥!K17+病棟⑦!K17+病棟⑧!K17+病棟⑨!K17+病棟⑩!K17</f>
        <v>0</v>
      </c>
      <c r="L16" s="46">
        <f>病棟①!L17+病棟②!L17+病棟③!L17+病棟④!L17+病棟⑤!L17+病棟⑥!L17+病棟⑦!L17+病棟⑧!L17+病棟⑨!L17+病棟⑩!L17</f>
        <v>0</v>
      </c>
      <c r="M16" s="46">
        <f>病棟①!M17+病棟②!M17+病棟③!M17+病棟④!M17+病棟⑤!M17+病棟⑥!M17+病棟⑦!M17+病棟⑧!M17+病棟⑨!M17+病棟⑩!M17</f>
        <v>0</v>
      </c>
      <c r="N16" s="46">
        <f>病棟①!N17+病棟②!N17+病棟③!N17+病棟④!N17+病棟⑤!N17+病棟⑥!N17+病棟⑦!N17+病棟⑧!N17+病棟⑨!N17+病棟⑩!N17</f>
        <v>0</v>
      </c>
      <c r="O16" s="46">
        <f>病棟①!O17+病棟②!O17+病棟③!O17+病棟④!O17+病棟⑤!O17+病棟⑥!O17+病棟⑦!O17+病棟⑧!O17+病棟⑨!O17+病棟⑩!O17</f>
        <v>0</v>
      </c>
      <c r="P16" s="46">
        <f>病棟①!P17+病棟②!P17+病棟③!P17+病棟④!P17+病棟⑤!P17+病棟⑥!P17+病棟⑦!P17+病棟⑧!P17+病棟⑨!P17+病棟⑩!P17</f>
        <v>0</v>
      </c>
      <c r="Q16" s="46">
        <f>病棟①!Q17+病棟②!Q17+病棟③!Q17+病棟④!Q17+病棟⑤!Q17+病棟⑥!Q17+病棟⑦!Q17+病棟⑧!Q17+病棟⑨!Q17+病棟⑩!Q17</f>
        <v>0</v>
      </c>
      <c r="R16" s="46">
        <f>病棟①!R17+病棟②!R17+病棟③!R17+病棟④!R17+病棟⑤!R17+病棟⑥!R17+病棟⑦!R17+病棟⑧!R17+病棟⑨!R17+病棟⑩!R17</f>
        <v>0</v>
      </c>
      <c r="S16" s="46">
        <f>病棟①!S17+病棟②!S17+病棟③!S17+病棟④!S17+病棟⑤!S17+病棟⑥!S17+病棟⑦!S17+病棟⑧!S17+病棟⑨!S17+病棟⑩!S17</f>
        <v>0</v>
      </c>
      <c r="T16" s="46">
        <f>病棟①!T17+病棟②!T17+病棟③!T17+病棟④!T17+病棟⑤!T17+病棟⑥!T17+病棟⑦!T17+病棟⑧!T17+病棟⑨!T17+病棟⑩!T17</f>
        <v>0</v>
      </c>
      <c r="U16" s="46">
        <f>病棟①!U17+病棟②!U17+病棟③!U17+病棟④!U17+病棟⑤!U17+病棟⑥!U17+病棟⑦!U17+病棟⑧!U17+病棟⑨!U17+病棟⑩!U17</f>
        <v>0</v>
      </c>
      <c r="V16" s="46">
        <f>病棟①!V17+病棟②!V17+病棟③!V17+病棟④!V17+病棟⑤!V17+病棟⑥!V17+病棟⑦!V17+病棟⑧!V17+病棟⑨!V17+病棟⑩!V17</f>
        <v>0</v>
      </c>
      <c r="W16" s="46">
        <f>病棟①!W17+病棟②!W17+病棟③!W17+病棟④!W17+病棟⑤!W17+病棟⑥!W17+病棟⑦!W17+病棟⑧!W17+病棟⑨!W17+病棟⑩!W17</f>
        <v>0</v>
      </c>
      <c r="X16" s="46">
        <f>病棟①!X17+病棟②!X17+病棟③!X17+病棟④!X17+病棟⑤!X17+病棟⑥!X17+病棟⑦!X17+病棟⑧!X17+病棟⑨!X17+病棟⑩!X17</f>
        <v>0</v>
      </c>
      <c r="Y16" s="46">
        <f>病棟①!Y17+病棟②!Y17+病棟③!Y17+病棟④!Y17+病棟⑤!Y17+病棟⑥!Y17+病棟⑦!Y17+病棟⑧!Y17+病棟⑨!Y17+病棟⑩!Y17</f>
        <v>0</v>
      </c>
      <c r="Z16" s="46">
        <f>病棟①!Z17+病棟②!Z17+病棟③!Z17+病棟④!Z17+病棟⑤!Z17+病棟⑥!Z17+病棟⑦!Z17+病棟⑧!Z17+病棟⑨!Z17+病棟⑩!Z17</f>
        <v>0</v>
      </c>
      <c r="AA16" s="46">
        <f>病棟①!AA17+病棟②!AA17+病棟③!AA17+病棟④!AA17+病棟⑤!AA17+病棟⑥!AA17+病棟⑦!AA17+病棟⑧!AA17+病棟⑨!AA17+病棟⑩!AA17</f>
        <v>0</v>
      </c>
      <c r="AB16" s="46">
        <f>病棟①!AB17+病棟②!AB17+病棟③!AB17+病棟④!AB17+病棟⑤!AB17+病棟⑥!AB17+病棟⑦!AB17+病棟⑧!AB17+病棟⑨!AB17+病棟⑩!AB17</f>
        <v>0</v>
      </c>
      <c r="AC16" s="46">
        <f>病棟①!AC17+病棟②!AC17+病棟③!AC17+病棟④!AC17+病棟⑤!AC17+病棟⑥!AC17+病棟⑦!AC17+病棟⑧!AC17+病棟⑨!AC17+病棟⑩!AC17</f>
        <v>0</v>
      </c>
      <c r="AD16" s="46">
        <f>病棟①!AD17+病棟②!AD17+病棟③!AD17+病棟④!AD17+病棟⑤!AD17+病棟⑥!AD17+病棟⑦!AD17+病棟⑧!AD17+病棟⑨!AD17+病棟⑩!AD17</f>
        <v>0</v>
      </c>
      <c r="AE16" s="46">
        <f>病棟①!AE17+病棟②!AE17+病棟③!AE17+病棟④!AE17+病棟⑤!AE17+病棟⑥!AE17+病棟⑦!AE17+病棟⑧!AE17+病棟⑨!AE17+病棟⑩!AE17</f>
        <v>0</v>
      </c>
      <c r="AF16" s="46">
        <f>病棟①!AF17+病棟②!AF17+病棟③!AF17+病棟④!AF17+病棟⑤!AF17+病棟⑥!AF17+病棟⑦!AF17+病棟⑧!AF17+病棟⑨!AF17+病棟⑩!AF17</f>
        <v>0</v>
      </c>
      <c r="AG16" s="46">
        <f>病棟①!AG17+病棟②!AG17+病棟③!AG17+病棟④!AG17+病棟⑤!AG17+病棟⑥!AG17+病棟⑦!AG17+病棟⑧!AG17+病棟⑨!AG17+病棟⑩!AG17</f>
        <v>0</v>
      </c>
      <c r="AH16" s="46">
        <f>病棟①!AH17+病棟②!AH17+病棟③!AH17+病棟④!AH17+病棟⑤!AH17+病棟⑥!AH17+病棟⑦!AH17+病棟⑧!AH17+病棟⑨!AH17+病棟⑩!AH17</f>
        <v>0</v>
      </c>
      <c r="AI16" s="46">
        <f>病棟①!AI17+病棟②!AI17+病棟③!AI17+病棟④!AI17+病棟⑤!AI17+病棟⑥!AI17+病棟⑦!AI17+病棟⑧!AI17+病棟⑨!AI17+病棟⑩!AI17</f>
        <v>0</v>
      </c>
      <c r="AJ16" s="46">
        <f>病棟①!AJ17+病棟②!AJ17+病棟③!AJ17+病棟④!AJ17+病棟⑤!AJ17+病棟⑥!AJ17+病棟⑦!AJ17+病棟⑧!AJ17+病棟⑨!AJ17+病棟⑩!AJ17</f>
        <v>0</v>
      </c>
      <c r="AK16" s="46">
        <f>病棟①!AK17+病棟②!AK17+病棟③!AK17+病棟④!AK17+病棟⑤!AK17+病棟⑥!AK17+病棟⑦!AK17+病棟⑧!AK17+病棟⑨!AK17+病棟⑩!AK17</f>
        <v>0</v>
      </c>
      <c r="AL16" s="70">
        <f t="shared" si="0"/>
        <v>0</v>
      </c>
    </row>
    <row r="17" spans="1:39" ht="35.1" customHeight="1" x14ac:dyDescent="0.4">
      <c r="A17" s="111"/>
      <c r="B17" s="427"/>
      <c r="C17" s="539" t="s">
        <v>50</v>
      </c>
      <c r="D17" s="539"/>
      <c r="E17" s="539"/>
      <c r="F17" s="540"/>
      <c r="G17" s="89">
        <f>SUM(G18:G21)</f>
        <v>0</v>
      </c>
      <c r="H17" s="90">
        <f t="shared" ref="H17:AK17" si="3">SUM(H18:H21)</f>
        <v>0</v>
      </c>
      <c r="I17" s="90">
        <f t="shared" si="3"/>
        <v>0</v>
      </c>
      <c r="J17" s="90">
        <f t="shared" si="3"/>
        <v>0</v>
      </c>
      <c r="K17" s="90">
        <f t="shared" si="3"/>
        <v>0</v>
      </c>
      <c r="L17" s="90">
        <f t="shared" si="3"/>
        <v>0</v>
      </c>
      <c r="M17" s="90">
        <f t="shared" si="3"/>
        <v>0</v>
      </c>
      <c r="N17" s="90">
        <f t="shared" si="3"/>
        <v>0</v>
      </c>
      <c r="O17" s="90">
        <f t="shared" si="3"/>
        <v>0</v>
      </c>
      <c r="P17" s="90">
        <f t="shared" si="3"/>
        <v>0</v>
      </c>
      <c r="Q17" s="90">
        <f t="shared" si="3"/>
        <v>0</v>
      </c>
      <c r="R17" s="90">
        <f t="shared" si="3"/>
        <v>0</v>
      </c>
      <c r="S17" s="90">
        <f t="shared" si="3"/>
        <v>0</v>
      </c>
      <c r="T17" s="90">
        <f t="shared" si="3"/>
        <v>0</v>
      </c>
      <c r="U17" s="90">
        <f t="shared" si="3"/>
        <v>0</v>
      </c>
      <c r="V17" s="90">
        <f t="shared" si="3"/>
        <v>0</v>
      </c>
      <c r="W17" s="90">
        <f t="shared" si="3"/>
        <v>0</v>
      </c>
      <c r="X17" s="90">
        <f t="shared" si="3"/>
        <v>0</v>
      </c>
      <c r="Y17" s="90">
        <f t="shared" si="3"/>
        <v>0</v>
      </c>
      <c r="Z17" s="90">
        <f t="shared" si="3"/>
        <v>0</v>
      </c>
      <c r="AA17" s="90">
        <f t="shared" si="3"/>
        <v>0</v>
      </c>
      <c r="AB17" s="90">
        <f t="shared" si="3"/>
        <v>0</v>
      </c>
      <c r="AC17" s="90">
        <f t="shared" si="3"/>
        <v>0</v>
      </c>
      <c r="AD17" s="90">
        <f t="shared" si="3"/>
        <v>0</v>
      </c>
      <c r="AE17" s="90">
        <f t="shared" si="3"/>
        <v>0</v>
      </c>
      <c r="AF17" s="90">
        <f t="shared" si="3"/>
        <v>0</v>
      </c>
      <c r="AG17" s="90">
        <f t="shared" si="3"/>
        <v>0</v>
      </c>
      <c r="AH17" s="90">
        <f t="shared" si="3"/>
        <v>0</v>
      </c>
      <c r="AI17" s="90">
        <f t="shared" si="3"/>
        <v>0</v>
      </c>
      <c r="AJ17" s="90">
        <f t="shared" si="3"/>
        <v>0</v>
      </c>
      <c r="AK17" s="91">
        <f t="shared" si="3"/>
        <v>0</v>
      </c>
      <c r="AL17" s="92">
        <f t="shared" si="0"/>
        <v>0</v>
      </c>
    </row>
    <row r="18" spans="1:39" ht="22.5" customHeight="1" x14ac:dyDescent="0.4">
      <c r="A18" s="111"/>
      <c r="B18" s="427"/>
      <c r="C18" s="541"/>
      <c r="D18" s="285"/>
      <c r="E18" s="543" t="s">
        <v>1</v>
      </c>
      <c r="F18" s="544"/>
      <c r="G18" s="42">
        <f>病棟①!G19+病棟②!G19+病棟③!G19+病棟④!G19+病棟⑤!G19+病棟⑥!G19+病棟⑦!G19+病棟⑧!G19+病棟⑨!G19+病棟⑩!G19</f>
        <v>0</v>
      </c>
      <c r="H18" s="43">
        <f>病棟①!H19+病棟②!H19+病棟③!H19+病棟④!H19+病棟⑤!H19+病棟⑥!H19+病棟⑦!H19+病棟⑧!H19+病棟⑨!H19+病棟⑩!H19</f>
        <v>0</v>
      </c>
      <c r="I18" s="43">
        <f>病棟①!I19+病棟②!I19+病棟③!I19+病棟④!I19+病棟⑤!I19+病棟⑥!I19+病棟⑦!I19+病棟⑧!I19+病棟⑨!I19+病棟⑩!I19</f>
        <v>0</v>
      </c>
      <c r="J18" s="43">
        <f>病棟①!J19+病棟②!J19+病棟③!J19+病棟④!J19+病棟⑤!J19+病棟⑥!J19+病棟⑦!J19+病棟⑧!J19+病棟⑨!J19+病棟⑩!J19</f>
        <v>0</v>
      </c>
      <c r="K18" s="43">
        <f>病棟①!K19+病棟②!K19+病棟③!K19+病棟④!K19+病棟⑤!K19+病棟⑥!K19+病棟⑦!K19+病棟⑧!K19+病棟⑨!K19+病棟⑩!K19</f>
        <v>0</v>
      </c>
      <c r="L18" s="43">
        <f>病棟①!L19+病棟②!L19+病棟③!L19+病棟④!L19+病棟⑤!L19+病棟⑥!L19+病棟⑦!L19+病棟⑧!L19+病棟⑨!L19+病棟⑩!L19</f>
        <v>0</v>
      </c>
      <c r="M18" s="43">
        <f>病棟①!M19+病棟②!M19+病棟③!M19+病棟④!M19+病棟⑤!M19+病棟⑥!M19+病棟⑦!M19+病棟⑧!M19+病棟⑨!M19+病棟⑩!M19</f>
        <v>0</v>
      </c>
      <c r="N18" s="43">
        <f>病棟①!N19+病棟②!N19+病棟③!N19+病棟④!N19+病棟⑤!N19+病棟⑥!N19+病棟⑦!N19+病棟⑧!N19+病棟⑨!N19+病棟⑩!N19</f>
        <v>0</v>
      </c>
      <c r="O18" s="43">
        <f>病棟①!O19+病棟②!O19+病棟③!O19+病棟④!O19+病棟⑤!O19+病棟⑥!O19+病棟⑦!O19+病棟⑧!O19+病棟⑨!O19+病棟⑩!O19</f>
        <v>0</v>
      </c>
      <c r="P18" s="43">
        <f>病棟①!P19+病棟②!P19+病棟③!P19+病棟④!P19+病棟⑤!P19+病棟⑥!P19+病棟⑦!P19+病棟⑧!P19+病棟⑨!P19+病棟⑩!P19</f>
        <v>0</v>
      </c>
      <c r="Q18" s="43">
        <f>病棟①!Q19+病棟②!Q19+病棟③!Q19+病棟④!Q19+病棟⑤!Q19+病棟⑥!Q19+病棟⑦!Q19+病棟⑧!Q19+病棟⑨!Q19+病棟⑩!Q19</f>
        <v>0</v>
      </c>
      <c r="R18" s="43">
        <f>病棟①!R19+病棟②!R19+病棟③!R19+病棟④!R19+病棟⑤!R19+病棟⑥!R19+病棟⑦!R19+病棟⑧!R19+病棟⑨!R19+病棟⑩!R19</f>
        <v>0</v>
      </c>
      <c r="S18" s="43">
        <f>病棟①!S19+病棟②!S19+病棟③!S19+病棟④!S19+病棟⑤!S19+病棟⑥!S19+病棟⑦!S19+病棟⑧!S19+病棟⑨!S19+病棟⑩!S19</f>
        <v>0</v>
      </c>
      <c r="T18" s="43">
        <f>病棟①!T19+病棟②!T19+病棟③!T19+病棟④!T19+病棟⑤!T19+病棟⑥!T19+病棟⑦!T19+病棟⑧!T19+病棟⑨!T19+病棟⑩!T19</f>
        <v>0</v>
      </c>
      <c r="U18" s="43">
        <f>病棟①!U19+病棟②!U19+病棟③!U19+病棟④!U19+病棟⑤!U19+病棟⑥!U19+病棟⑦!U19+病棟⑧!U19+病棟⑨!U19+病棟⑩!U19</f>
        <v>0</v>
      </c>
      <c r="V18" s="43">
        <f>病棟①!V19+病棟②!V19+病棟③!V19+病棟④!V19+病棟⑤!V19+病棟⑥!V19+病棟⑦!V19+病棟⑧!V19+病棟⑨!V19+病棟⑩!V19</f>
        <v>0</v>
      </c>
      <c r="W18" s="43">
        <f>病棟①!W19+病棟②!W19+病棟③!W19+病棟④!W19+病棟⑤!W19+病棟⑥!W19+病棟⑦!W19+病棟⑧!W19+病棟⑨!W19+病棟⑩!W19</f>
        <v>0</v>
      </c>
      <c r="X18" s="43">
        <f>病棟①!X19+病棟②!X19+病棟③!X19+病棟④!X19+病棟⑤!X19+病棟⑥!X19+病棟⑦!X19+病棟⑧!X19+病棟⑨!X19+病棟⑩!X19</f>
        <v>0</v>
      </c>
      <c r="Y18" s="43">
        <f>病棟①!Y19+病棟②!Y19+病棟③!Y19+病棟④!Y19+病棟⑤!Y19+病棟⑥!Y19+病棟⑦!Y19+病棟⑧!Y19+病棟⑨!Y19+病棟⑩!Y19</f>
        <v>0</v>
      </c>
      <c r="Z18" s="43">
        <f>病棟①!Z19+病棟②!Z19+病棟③!Z19+病棟④!Z19+病棟⑤!Z19+病棟⑥!Z19+病棟⑦!Z19+病棟⑧!Z19+病棟⑨!Z19+病棟⑩!Z19</f>
        <v>0</v>
      </c>
      <c r="AA18" s="43">
        <f>病棟①!AA19+病棟②!AA19+病棟③!AA19+病棟④!AA19+病棟⑤!AA19+病棟⑥!AA19+病棟⑦!AA19+病棟⑧!AA19+病棟⑨!AA19+病棟⑩!AA19</f>
        <v>0</v>
      </c>
      <c r="AB18" s="43">
        <f>病棟①!AB19+病棟②!AB19+病棟③!AB19+病棟④!AB19+病棟⑤!AB19+病棟⑥!AB19+病棟⑦!AB19+病棟⑧!AB19+病棟⑨!AB19+病棟⑩!AB19</f>
        <v>0</v>
      </c>
      <c r="AC18" s="43">
        <f>病棟①!AC19+病棟②!AC19+病棟③!AC19+病棟④!AC19+病棟⑤!AC19+病棟⑥!AC19+病棟⑦!AC19+病棟⑧!AC19+病棟⑨!AC19+病棟⑩!AC19</f>
        <v>0</v>
      </c>
      <c r="AD18" s="43">
        <f>病棟①!AD19+病棟②!AD19+病棟③!AD19+病棟④!AD19+病棟⑤!AD19+病棟⑥!AD19+病棟⑦!AD19+病棟⑧!AD19+病棟⑨!AD19+病棟⑩!AD19</f>
        <v>0</v>
      </c>
      <c r="AE18" s="43">
        <f>病棟①!AE19+病棟②!AE19+病棟③!AE19+病棟④!AE19+病棟⑤!AE19+病棟⑥!AE19+病棟⑦!AE19+病棟⑧!AE19+病棟⑨!AE19+病棟⑩!AE19</f>
        <v>0</v>
      </c>
      <c r="AF18" s="43">
        <f>病棟①!AF19+病棟②!AF19+病棟③!AF19+病棟④!AF19+病棟⑤!AF19+病棟⑥!AF19+病棟⑦!AF19+病棟⑧!AF19+病棟⑨!AF19+病棟⑩!AF19</f>
        <v>0</v>
      </c>
      <c r="AG18" s="43">
        <f>病棟①!AG19+病棟②!AG19+病棟③!AG19+病棟④!AG19+病棟⑤!AG19+病棟⑥!AG19+病棟⑦!AG19+病棟⑧!AG19+病棟⑨!AG19+病棟⑩!AG19</f>
        <v>0</v>
      </c>
      <c r="AH18" s="43">
        <f>病棟①!AH19+病棟②!AH19+病棟③!AH19+病棟④!AH19+病棟⑤!AH19+病棟⑥!AH19+病棟⑦!AH19+病棟⑧!AH19+病棟⑨!AH19+病棟⑩!AH19</f>
        <v>0</v>
      </c>
      <c r="AI18" s="43">
        <f>病棟①!AI19+病棟②!AI19+病棟③!AI19+病棟④!AI19+病棟⑤!AI19+病棟⑥!AI19+病棟⑦!AI19+病棟⑧!AI19+病棟⑨!AI19+病棟⑩!AI19</f>
        <v>0</v>
      </c>
      <c r="AJ18" s="43">
        <f>病棟①!AJ19+病棟②!AJ19+病棟③!AJ19+病棟④!AJ19+病棟⑤!AJ19+病棟⑥!AJ19+病棟⑦!AJ19+病棟⑧!AJ19+病棟⑨!AJ19+病棟⑩!AJ19</f>
        <v>0</v>
      </c>
      <c r="AK18" s="43">
        <f>病棟①!AK19+病棟②!AK19+病棟③!AK19+病棟④!AK19+病棟⑤!AK19+病棟⑥!AK19+病棟⑦!AK19+病棟⑧!AK19+病棟⑨!AK19+病棟⑩!AK19</f>
        <v>0</v>
      </c>
      <c r="AL18" s="65">
        <f t="shared" si="0"/>
        <v>0</v>
      </c>
    </row>
    <row r="19" spans="1:39" ht="22.5" customHeight="1" x14ac:dyDescent="0.4">
      <c r="A19" s="111"/>
      <c r="B19" s="427"/>
      <c r="C19" s="541"/>
      <c r="D19" s="285"/>
      <c r="E19" s="543" t="s">
        <v>2</v>
      </c>
      <c r="F19" s="544"/>
      <c r="G19" s="42">
        <f>病棟①!G20+病棟②!G20+病棟③!G20+病棟④!G20+病棟⑤!G20+病棟⑥!G20+病棟⑦!G20+病棟⑧!G20+病棟⑨!G20+病棟⑩!G20</f>
        <v>0</v>
      </c>
      <c r="H19" s="43">
        <f>病棟①!H20+病棟②!H20+病棟③!H20+病棟④!H20+病棟⑤!H20+病棟⑥!H20+病棟⑦!H20+病棟⑧!H20+病棟⑨!H20+病棟⑩!H20</f>
        <v>0</v>
      </c>
      <c r="I19" s="43">
        <f>病棟①!I20+病棟②!I20+病棟③!I20+病棟④!I20+病棟⑤!I20+病棟⑥!I20+病棟⑦!I20+病棟⑧!I20+病棟⑨!I20+病棟⑩!I20</f>
        <v>0</v>
      </c>
      <c r="J19" s="43">
        <f>病棟①!J20+病棟②!J20+病棟③!J20+病棟④!J20+病棟⑤!J20+病棟⑥!J20+病棟⑦!J20+病棟⑧!J20+病棟⑨!J20+病棟⑩!J20</f>
        <v>0</v>
      </c>
      <c r="K19" s="43">
        <f>病棟①!K20+病棟②!K20+病棟③!K20+病棟④!K20+病棟⑤!K20+病棟⑥!K20+病棟⑦!K20+病棟⑧!K20+病棟⑨!K20+病棟⑩!K20</f>
        <v>0</v>
      </c>
      <c r="L19" s="43">
        <f>病棟①!L20+病棟②!L20+病棟③!L20+病棟④!L20+病棟⑤!L20+病棟⑥!L20+病棟⑦!L20+病棟⑧!L20+病棟⑨!L20+病棟⑩!L20</f>
        <v>0</v>
      </c>
      <c r="M19" s="43">
        <f>病棟①!M20+病棟②!M20+病棟③!M20+病棟④!M20+病棟⑤!M20+病棟⑥!M20+病棟⑦!M20+病棟⑧!M20+病棟⑨!M20+病棟⑩!M20</f>
        <v>0</v>
      </c>
      <c r="N19" s="43">
        <f>病棟①!N20+病棟②!N20+病棟③!N20+病棟④!N20+病棟⑤!N20+病棟⑥!N20+病棟⑦!N20+病棟⑧!N20+病棟⑨!N20+病棟⑩!N20</f>
        <v>0</v>
      </c>
      <c r="O19" s="43">
        <f>病棟①!O20+病棟②!O20+病棟③!O20+病棟④!O20+病棟⑤!O20+病棟⑥!O20+病棟⑦!O20+病棟⑧!O20+病棟⑨!O20+病棟⑩!O20</f>
        <v>0</v>
      </c>
      <c r="P19" s="43">
        <f>病棟①!P20+病棟②!P20+病棟③!P20+病棟④!P20+病棟⑤!P20+病棟⑥!P20+病棟⑦!P20+病棟⑧!P20+病棟⑨!P20+病棟⑩!P20</f>
        <v>0</v>
      </c>
      <c r="Q19" s="43">
        <f>病棟①!Q20+病棟②!Q20+病棟③!Q20+病棟④!Q20+病棟⑤!Q20+病棟⑥!Q20+病棟⑦!Q20+病棟⑧!Q20+病棟⑨!Q20+病棟⑩!Q20</f>
        <v>0</v>
      </c>
      <c r="R19" s="43">
        <f>病棟①!R20+病棟②!R20+病棟③!R20+病棟④!R20+病棟⑤!R20+病棟⑥!R20+病棟⑦!R20+病棟⑧!R20+病棟⑨!R20+病棟⑩!R20</f>
        <v>0</v>
      </c>
      <c r="S19" s="43">
        <f>病棟①!S20+病棟②!S20+病棟③!S20+病棟④!S20+病棟⑤!S20+病棟⑥!S20+病棟⑦!S20+病棟⑧!S20+病棟⑨!S20+病棟⑩!S20</f>
        <v>0</v>
      </c>
      <c r="T19" s="43">
        <f>病棟①!T20+病棟②!T20+病棟③!T20+病棟④!T20+病棟⑤!T20+病棟⑥!T20+病棟⑦!T20+病棟⑧!T20+病棟⑨!T20+病棟⑩!T20</f>
        <v>0</v>
      </c>
      <c r="U19" s="43">
        <f>病棟①!U20+病棟②!U20+病棟③!U20+病棟④!U20+病棟⑤!U20+病棟⑥!U20+病棟⑦!U20+病棟⑧!U20+病棟⑨!U20+病棟⑩!U20</f>
        <v>0</v>
      </c>
      <c r="V19" s="43">
        <f>病棟①!V20+病棟②!V20+病棟③!V20+病棟④!V20+病棟⑤!V20+病棟⑥!V20+病棟⑦!V20+病棟⑧!V20+病棟⑨!V20+病棟⑩!V20</f>
        <v>0</v>
      </c>
      <c r="W19" s="43">
        <f>病棟①!W20+病棟②!W20+病棟③!W20+病棟④!W20+病棟⑤!W20+病棟⑥!W20+病棟⑦!W20+病棟⑧!W20+病棟⑨!W20+病棟⑩!W20</f>
        <v>0</v>
      </c>
      <c r="X19" s="43">
        <f>病棟①!X20+病棟②!X20+病棟③!X20+病棟④!X20+病棟⑤!X20+病棟⑥!X20+病棟⑦!X20+病棟⑧!X20+病棟⑨!X20+病棟⑩!X20</f>
        <v>0</v>
      </c>
      <c r="Y19" s="43">
        <f>病棟①!Y20+病棟②!Y20+病棟③!Y20+病棟④!Y20+病棟⑤!Y20+病棟⑥!Y20+病棟⑦!Y20+病棟⑧!Y20+病棟⑨!Y20+病棟⑩!Y20</f>
        <v>0</v>
      </c>
      <c r="Z19" s="43">
        <f>病棟①!Z20+病棟②!Z20+病棟③!Z20+病棟④!Z20+病棟⑤!Z20+病棟⑥!Z20+病棟⑦!Z20+病棟⑧!Z20+病棟⑨!Z20+病棟⑩!Z20</f>
        <v>0</v>
      </c>
      <c r="AA19" s="43">
        <f>病棟①!AA20+病棟②!AA20+病棟③!AA20+病棟④!AA20+病棟⑤!AA20+病棟⑥!AA20+病棟⑦!AA20+病棟⑧!AA20+病棟⑨!AA20+病棟⑩!AA20</f>
        <v>0</v>
      </c>
      <c r="AB19" s="43">
        <f>病棟①!AB20+病棟②!AB20+病棟③!AB20+病棟④!AB20+病棟⑤!AB20+病棟⑥!AB20+病棟⑦!AB20+病棟⑧!AB20+病棟⑨!AB20+病棟⑩!AB20</f>
        <v>0</v>
      </c>
      <c r="AC19" s="43">
        <f>病棟①!AC20+病棟②!AC20+病棟③!AC20+病棟④!AC20+病棟⑤!AC20+病棟⑥!AC20+病棟⑦!AC20+病棟⑧!AC20+病棟⑨!AC20+病棟⑩!AC20</f>
        <v>0</v>
      </c>
      <c r="AD19" s="43">
        <f>病棟①!AD20+病棟②!AD20+病棟③!AD20+病棟④!AD20+病棟⑤!AD20+病棟⑥!AD20+病棟⑦!AD20+病棟⑧!AD20+病棟⑨!AD20+病棟⑩!AD20</f>
        <v>0</v>
      </c>
      <c r="AE19" s="43">
        <f>病棟①!AE20+病棟②!AE20+病棟③!AE20+病棟④!AE20+病棟⑤!AE20+病棟⑥!AE20+病棟⑦!AE20+病棟⑧!AE20+病棟⑨!AE20+病棟⑩!AE20</f>
        <v>0</v>
      </c>
      <c r="AF19" s="43">
        <f>病棟①!AF20+病棟②!AF20+病棟③!AF20+病棟④!AF20+病棟⑤!AF20+病棟⑥!AF20+病棟⑦!AF20+病棟⑧!AF20+病棟⑨!AF20+病棟⑩!AF20</f>
        <v>0</v>
      </c>
      <c r="AG19" s="43">
        <f>病棟①!AG20+病棟②!AG20+病棟③!AG20+病棟④!AG20+病棟⑤!AG20+病棟⑥!AG20+病棟⑦!AG20+病棟⑧!AG20+病棟⑨!AG20+病棟⑩!AG20</f>
        <v>0</v>
      </c>
      <c r="AH19" s="43">
        <f>病棟①!AH20+病棟②!AH20+病棟③!AH20+病棟④!AH20+病棟⑤!AH20+病棟⑥!AH20+病棟⑦!AH20+病棟⑧!AH20+病棟⑨!AH20+病棟⑩!AH20</f>
        <v>0</v>
      </c>
      <c r="AI19" s="43">
        <f>病棟①!AI20+病棟②!AI20+病棟③!AI20+病棟④!AI20+病棟⑤!AI20+病棟⑥!AI20+病棟⑦!AI20+病棟⑧!AI20+病棟⑨!AI20+病棟⑩!AI20</f>
        <v>0</v>
      </c>
      <c r="AJ19" s="43">
        <f>病棟①!AJ20+病棟②!AJ20+病棟③!AJ20+病棟④!AJ20+病棟⑤!AJ20+病棟⑥!AJ20+病棟⑦!AJ20+病棟⑧!AJ20+病棟⑨!AJ20+病棟⑩!AJ20</f>
        <v>0</v>
      </c>
      <c r="AK19" s="43">
        <f>病棟①!AK20+病棟②!AK20+病棟③!AK20+病棟④!AK20+病棟⑤!AK20+病棟⑥!AK20+病棟⑦!AK20+病棟⑧!AK20+病棟⑨!AK20+病棟⑩!AK20</f>
        <v>0</v>
      </c>
      <c r="AL19" s="65">
        <f t="shared" si="0"/>
        <v>0</v>
      </c>
    </row>
    <row r="20" spans="1:39" ht="22.5" customHeight="1" x14ac:dyDescent="0.4">
      <c r="A20" s="111"/>
      <c r="B20" s="427"/>
      <c r="C20" s="541"/>
      <c r="D20" s="285"/>
      <c r="E20" s="543" t="s">
        <v>31</v>
      </c>
      <c r="F20" s="544"/>
      <c r="G20" s="42">
        <f>病棟①!G21+病棟②!G21+病棟③!G21+病棟④!G21+病棟⑤!G21+病棟⑥!G21+病棟⑦!G21+病棟⑧!G21+病棟⑨!G21+病棟⑩!G21</f>
        <v>0</v>
      </c>
      <c r="H20" s="43">
        <f>病棟①!H21+病棟②!H21+病棟③!H21+病棟④!H21+病棟⑤!H21+病棟⑥!H21+病棟⑦!H21+病棟⑧!H21+病棟⑨!H21+病棟⑩!H21</f>
        <v>0</v>
      </c>
      <c r="I20" s="43">
        <f>病棟①!I21+病棟②!I21+病棟③!I21+病棟④!I21+病棟⑤!I21+病棟⑥!I21+病棟⑦!I21+病棟⑧!I21+病棟⑨!I21+病棟⑩!I21</f>
        <v>0</v>
      </c>
      <c r="J20" s="43">
        <f>病棟①!J21+病棟②!J21+病棟③!J21+病棟④!J21+病棟⑤!J21+病棟⑥!J21+病棟⑦!J21+病棟⑧!J21+病棟⑨!J21+病棟⑩!J21</f>
        <v>0</v>
      </c>
      <c r="K20" s="43">
        <f>病棟①!K21+病棟②!K21+病棟③!K21+病棟④!K21+病棟⑤!K21+病棟⑥!K21+病棟⑦!K21+病棟⑧!K21+病棟⑨!K21+病棟⑩!K21</f>
        <v>0</v>
      </c>
      <c r="L20" s="43">
        <f>病棟①!L21+病棟②!L21+病棟③!L21+病棟④!L21+病棟⑤!L21+病棟⑥!L21+病棟⑦!L21+病棟⑧!L21+病棟⑨!L21+病棟⑩!L21</f>
        <v>0</v>
      </c>
      <c r="M20" s="43">
        <f>病棟①!M21+病棟②!M21+病棟③!M21+病棟④!M21+病棟⑤!M21+病棟⑥!M21+病棟⑦!M21+病棟⑧!M21+病棟⑨!M21+病棟⑩!M21</f>
        <v>0</v>
      </c>
      <c r="N20" s="43">
        <f>病棟①!N21+病棟②!N21+病棟③!N21+病棟④!N21+病棟⑤!N21+病棟⑥!N21+病棟⑦!N21+病棟⑧!N21+病棟⑨!N21+病棟⑩!N21</f>
        <v>0</v>
      </c>
      <c r="O20" s="43">
        <f>病棟①!O21+病棟②!O21+病棟③!O21+病棟④!O21+病棟⑤!O21+病棟⑥!O21+病棟⑦!O21+病棟⑧!O21+病棟⑨!O21+病棟⑩!O21</f>
        <v>0</v>
      </c>
      <c r="P20" s="43">
        <f>病棟①!P21+病棟②!P21+病棟③!P21+病棟④!P21+病棟⑤!P21+病棟⑥!P21+病棟⑦!P21+病棟⑧!P21+病棟⑨!P21+病棟⑩!P21</f>
        <v>0</v>
      </c>
      <c r="Q20" s="43">
        <f>病棟①!Q21+病棟②!Q21+病棟③!Q21+病棟④!Q21+病棟⑤!Q21+病棟⑥!Q21+病棟⑦!Q21+病棟⑧!Q21+病棟⑨!Q21+病棟⑩!Q21</f>
        <v>0</v>
      </c>
      <c r="R20" s="43">
        <f>病棟①!R21+病棟②!R21+病棟③!R21+病棟④!R21+病棟⑤!R21+病棟⑥!R21+病棟⑦!R21+病棟⑧!R21+病棟⑨!R21+病棟⑩!R21</f>
        <v>0</v>
      </c>
      <c r="S20" s="43">
        <f>病棟①!S21+病棟②!S21+病棟③!S21+病棟④!S21+病棟⑤!S21+病棟⑥!S21+病棟⑦!S21+病棟⑧!S21+病棟⑨!S21+病棟⑩!S21</f>
        <v>0</v>
      </c>
      <c r="T20" s="43">
        <f>病棟①!T21+病棟②!T21+病棟③!T21+病棟④!T21+病棟⑤!T21+病棟⑥!T21+病棟⑦!T21+病棟⑧!T21+病棟⑨!T21+病棟⑩!T21</f>
        <v>0</v>
      </c>
      <c r="U20" s="43">
        <f>病棟①!U21+病棟②!U21+病棟③!U21+病棟④!U21+病棟⑤!U21+病棟⑥!U21+病棟⑦!U21+病棟⑧!U21+病棟⑨!U21+病棟⑩!U21</f>
        <v>0</v>
      </c>
      <c r="V20" s="43">
        <f>病棟①!V21+病棟②!V21+病棟③!V21+病棟④!V21+病棟⑤!V21+病棟⑥!V21+病棟⑦!V21+病棟⑧!V21+病棟⑨!V21+病棟⑩!V21</f>
        <v>0</v>
      </c>
      <c r="W20" s="43">
        <f>病棟①!W21+病棟②!W21+病棟③!W21+病棟④!W21+病棟⑤!W21+病棟⑥!W21+病棟⑦!W21+病棟⑧!W21+病棟⑨!W21+病棟⑩!W21</f>
        <v>0</v>
      </c>
      <c r="X20" s="43">
        <f>病棟①!X21+病棟②!X21+病棟③!X21+病棟④!X21+病棟⑤!X21+病棟⑥!X21+病棟⑦!X21+病棟⑧!X21+病棟⑨!X21+病棟⑩!X21</f>
        <v>0</v>
      </c>
      <c r="Y20" s="43">
        <f>病棟①!Y21+病棟②!Y21+病棟③!Y21+病棟④!Y21+病棟⑤!Y21+病棟⑥!Y21+病棟⑦!Y21+病棟⑧!Y21+病棟⑨!Y21+病棟⑩!Y21</f>
        <v>0</v>
      </c>
      <c r="Z20" s="43">
        <f>病棟①!Z21+病棟②!Z21+病棟③!Z21+病棟④!Z21+病棟⑤!Z21+病棟⑥!Z21+病棟⑦!Z21+病棟⑧!Z21+病棟⑨!Z21+病棟⑩!Z21</f>
        <v>0</v>
      </c>
      <c r="AA20" s="43">
        <f>病棟①!AA21+病棟②!AA21+病棟③!AA21+病棟④!AA21+病棟⑤!AA21+病棟⑥!AA21+病棟⑦!AA21+病棟⑧!AA21+病棟⑨!AA21+病棟⑩!AA21</f>
        <v>0</v>
      </c>
      <c r="AB20" s="43">
        <f>病棟①!AB21+病棟②!AB21+病棟③!AB21+病棟④!AB21+病棟⑤!AB21+病棟⑥!AB21+病棟⑦!AB21+病棟⑧!AB21+病棟⑨!AB21+病棟⑩!AB21</f>
        <v>0</v>
      </c>
      <c r="AC20" s="43">
        <f>病棟①!AC21+病棟②!AC21+病棟③!AC21+病棟④!AC21+病棟⑤!AC21+病棟⑥!AC21+病棟⑦!AC21+病棟⑧!AC21+病棟⑨!AC21+病棟⑩!AC21</f>
        <v>0</v>
      </c>
      <c r="AD20" s="43">
        <f>病棟①!AD21+病棟②!AD21+病棟③!AD21+病棟④!AD21+病棟⑤!AD21+病棟⑥!AD21+病棟⑦!AD21+病棟⑧!AD21+病棟⑨!AD21+病棟⑩!AD21</f>
        <v>0</v>
      </c>
      <c r="AE20" s="43">
        <f>病棟①!AE21+病棟②!AE21+病棟③!AE21+病棟④!AE21+病棟⑤!AE21+病棟⑥!AE21+病棟⑦!AE21+病棟⑧!AE21+病棟⑨!AE21+病棟⑩!AE21</f>
        <v>0</v>
      </c>
      <c r="AF20" s="43">
        <f>病棟①!AF21+病棟②!AF21+病棟③!AF21+病棟④!AF21+病棟⑤!AF21+病棟⑥!AF21+病棟⑦!AF21+病棟⑧!AF21+病棟⑨!AF21+病棟⑩!AF21</f>
        <v>0</v>
      </c>
      <c r="AG20" s="43">
        <f>病棟①!AG21+病棟②!AG21+病棟③!AG21+病棟④!AG21+病棟⑤!AG21+病棟⑥!AG21+病棟⑦!AG21+病棟⑧!AG21+病棟⑨!AG21+病棟⑩!AG21</f>
        <v>0</v>
      </c>
      <c r="AH20" s="43">
        <f>病棟①!AH21+病棟②!AH21+病棟③!AH21+病棟④!AH21+病棟⑤!AH21+病棟⑥!AH21+病棟⑦!AH21+病棟⑧!AH21+病棟⑨!AH21+病棟⑩!AH21</f>
        <v>0</v>
      </c>
      <c r="AI20" s="43">
        <f>病棟①!AI21+病棟②!AI21+病棟③!AI21+病棟④!AI21+病棟⑤!AI21+病棟⑥!AI21+病棟⑦!AI21+病棟⑧!AI21+病棟⑨!AI21+病棟⑩!AI21</f>
        <v>0</v>
      </c>
      <c r="AJ20" s="43">
        <f>病棟①!AJ21+病棟②!AJ21+病棟③!AJ21+病棟④!AJ21+病棟⑤!AJ21+病棟⑥!AJ21+病棟⑦!AJ21+病棟⑧!AJ21+病棟⑨!AJ21+病棟⑩!AJ21</f>
        <v>0</v>
      </c>
      <c r="AK20" s="43">
        <f>病棟①!AK21+病棟②!AK21+病棟③!AK21+病棟④!AK21+病棟⑤!AK21+病棟⑥!AK21+病棟⑦!AK21+病棟⑧!AK21+病棟⑨!AK21+病棟⑩!AK21</f>
        <v>0</v>
      </c>
      <c r="AL20" s="65">
        <f t="shared" si="0"/>
        <v>0</v>
      </c>
    </row>
    <row r="21" spans="1:39" ht="22.5" customHeight="1" thickBot="1" x14ac:dyDescent="0.45">
      <c r="A21" s="111"/>
      <c r="B21" s="428"/>
      <c r="C21" s="542"/>
      <c r="D21" s="286"/>
      <c r="E21" s="545" t="s">
        <v>32</v>
      </c>
      <c r="F21" s="546"/>
      <c r="G21" s="45">
        <f>病棟①!G22+病棟②!G22+病棟③!G22+病棟④!G22+病棟⑤!G22+病棟⑥!G22+病棟⑦!G22+病棟⑧!G22+病棟⑨!G22+病棟⑩!G22</f>
        <v>0</v>
      </c>
      <c r="H21" s="46">
        <f>病棟①!H22+病棟②!H22+病棟③!H22+病棟④!H22+病棟⑤!H22+病棟⑥!H22+病棟⑦!H22+病棟⑧!H22+病棟⑨!H22+病棟⑩!H22</f>
        <v>0</v>
      </c>
      <c r="I21" s="46">
        <f>病棟①!I22+病棟②!I22+病棟③!I22+病棟④!I22+病棟⑤!I22+病棟⑥!I22+病棟⑦!I22+病棟⑧!I22+病棟⑨!I22+病棟⑩!I22</f>
        <v>0</v>
      </c>
      <c r="J21" s="46">
        <f>病棟①!J22+病棟②!J22+病棟③!J22+病棟④!J22+病棟⑤!J22+病棟⑥!J22+病棟⑦!J22+病棟⑧!J22+病棟⑨!J22+病棟⑩!J22</f>
        <v>0</v>
      </c>
      <c r="K21" s="46">
        <f>病棟①!K22+病棟②!K22+病棟③!K22+病棟④!K22+病棟⑤!K22+病棟⑥!K22+病棟⑦!K22+病棟⑧!K22+病棟⑨!K22+病棟⑩!K22</f>
        <v>0</v>
      </c>
      <c r="L21" s="46">
        <f>病棟①!L22+病棟②!L22+病棟③!L22+病棟④!L22+病棟⑤!L22+病棟⑥!L22+病棟⑦!L22+病棟⑧!L22+病棟⑨!L22+病棟⑩!L22</f>
        <v>0</v>
      </c>
      <c r="M21" s="46">
        <f>病棟①!M22+病棟②!M22+病棟③!M22+病棟④!M22+病棟⑤!M22+病棟⑥!M22+病棟⑦!M22+病棟⑧!M22+病棟⑨!M22+病棟⑩!M22</f>
        <v>0</v>
      </c>
      <c r="N21" s="46">
        <f>病棟①!N22+病棟②!N22+病棟③!N22+病棟④!N22+病棟⑤!N22+病棟⑥!N22+病棟⑦!N22+病棟⑧!N22+病棟⑨!N22+病棟⑩!N22</f>
        <v>0</v>
      </c>
      <c r="O21" s="46">
        <f>病棟①!O22+病棟②!O22+病棟③!O22+病棟④!O22+病棟⑤!O22+病棟⑥!O22+病棟⑦!O22+病棟⑧!O22+病棟⑨!O22+病棟⑩!O22</f>
        <v>0</v>
      </c>
      <c r="P21" s="46">
        <f>病棟①!P22+病棟②!P22+病棟③!P22+病棟④!P22+病棟⑤!P22+病棟⑥!P22+病棟⑦!P22+病棟⑧!P22+病棟⑨!P22+病棟⑩!P22</f>
        <v>0</v>
      </c>
      <c r="Q21" s="46">
        <f>病棟①!Q22+病棟②!Q22+病棟③!Q22+病棟④!Q22+病棟⑤!Q22+病棟⑥!Q22+病棟⑦!Q22+病棟⑧!Q22+病棟⑨!Q22+病棟⑩!Q22</f>
        <v>0</v>
      </c>
      <c r="R21" s="46">
        <f>病棟①!R22+病棟②!R22+病棟③!R22+病棟④!R22+病棟⑤!R22+病棟⑥!R22+病棟⑦!R22+病棟⑧!R22+病棟⑨!R22+病棟⑩!R22</f>
        <v>0</v>
      </c>
      <c r="S21" s="46">
        <f>病棟①!S22+病棟②!S22+病棟③!S22+病棟④!S22+病棟⑤!S22+病棟⑥!S22+病棟⑦!S22+病棟⑧!S22+病棟⑨!S22+病棟⑩!S22</f>
        <v>0</v>
      </c>
      <c r="T21" s="46">
        <f>病棟①!T22+病棟②!T22+病棟③!T22+病棟④!T22+病棟⑤!T22+病棟⑥!T22+病棟⑦!T22+病棟⑧!T22+病棟⑨!T22+病棟⑩!T22</f>
        <v>0</v>
      </c>
      <c r="U21" s="46">
        <f>病棟①!U22+病棟②!U22+病棟③!U22+病棟④!U22+病棟⑤!U22+病棟⑥!U22+病棟⑦!U22+病棟⑧!U22+病棟⑨!U22+病棟⑩!U22</f>
        <v>0</v>
      </c>
      <c r="V21" s="46">
        <f>病棟①!V22+病棟②!V22+病棟③!V22+病棟④!V22+病棟⑤!V22+病棟⑥!V22+病棟⑦!V22+病棟⑧!V22+病棟⑨!V22+病棟⑩!V22</f>
        <v>0</v>
      </c>
      <c r="W21" s="46">
        <f>病棟①!W22+病棟②!W22+病棟③!W22+病棟④!W22+病棟⑤!W22+病棟⑥!W22+病棟⑦!W22+病棟⑧!W22+病棟⑨!W22+病棟⑩!W22</f>
        <v>0</v>
      </c>
      <c r="X21" s="46">
        <f>病棟①!X22+病棟②!X22+病棟③!X22+病棟④!X22+病棟⑤!X22+病棟⑥!X22+病棟⑦!X22+病棟⑧!X22+病棟⑨!X22+病棟⑩!X22</f>
        <v>0</v>
      </c>
      <c r="Y21" s="46">
        <f>病棟①!Y22+病棟②!Y22+病棟③!Y22+病棟④!Y22+病棟⑤!Y22+病棟⑥!Y22+病棟⑦!Y22+病棟⑧!Y22+病棟⑨!Y22+病棟⑩!Y22</f>
        <v>0</v>
      </c>
      <c r="Z21" s="46">
        <f>病棟①!Z22+病棟②!Z22+病棟③!Z22+病棟④!Z22+病棟⑤!Z22+病棟⑥!Z22+病棟⑦!Z22+病棟⑧!Z22+病棟⑨!Z22+病棟⑩!Z22</f>
        <v>0</v>
      </c>
      <c r="AA21" s="46">
        <f>病棟①!AA22+病棟②!AA22+病棟③!AA22+病棟④!AA22+病棟⑤!AA22+病棟⑥!AA22+病棟⑦!AA22+病棟⑧!AA22+病棟⑨!AA22+病棟⑩!AA22</f>
        <v>0</v>
      </c>
      <c r="AB21" s="46">
        <f>病棟①!AB22+病棟②!AB22+病棟③!AB22+病棟④!AB22+病棟⑤!AB22+病棟⑥!AB22+病棟⑦!AB22+病棟⑧!AB22+病棟⑨!AB22+病棟⑩!AB22</f>
        <v>0</v>
      </c>
      <c r="AC21" s="46">
        <f>病棟①!AC22+病棟②!AC22+病棟③!AC22+病棟④!AC22+病棟⑤!AC22+病棟⑥!AC22+病棟⑦!AC22+病棟⑧!AC22+病棟⑨!AC22+病棟⑩!AC22</f>
        <v>0</v>
      </c>
      <c r="AD21" s="46">
        <f>病棟①!AD22+病棟②!AD22+病棟③!AD22+病棟④!AD22+病棟⑤!AD22+病棟⑥!AD22+病棟⑦!AD22+病棟⑧!AD22+病棟⑨!AD22+病棟⑩!AD22</f>
        <v>0</v>
      </c>
      <c r="AE21" s="46">
        <f>病棟①!AE22+病棟②!AE22+病棟③!AE22+病棟④!AE22+病棟⑤!AE22+病棟⑥!AE22+病棟⑦!AE22+病棟⑧!AE22+病棟⑨!AE22+病棟⑩!AE22</f>
        <v>0</v>
      </c>
      <c r="AF21" s="46">
        <f>病棟①!AF22+病棟②!AF22+病棟③!AF22+病棟④!AF22+病棟⑤!AF22+病棟⑥!AF22+病棟⑦!AF22+病棟⑧!AF22+病棟⑨!AF22+病棟⑩!AF22</f>
        <v>0</v>
      </c>
      <c r="AG21" s="46">
        <f>病棟①!AG22+病棟②!AG22+病棟③!AG22+病棟④!AG22+病棟⑤!AG22+病棟⑥!AG22+病棟⑦!AG22+病棟⑧!AG22+病棟⑨!AG22+病棟⑩!AG22</f>
        <v>0</v>
      </c>
      <c r="AH21" s="46">
        <f>病棟①!AH22+病棟②!AH22+病棟③!AH22+病棟④!AH22+病棟⑤!AH22+病棟⑥!AH22+病棟⑦!AH22+病棟⑧!AH22+病棟⑨!AH22+病棟⑩!AH22</f>
        <v>0</v>
      </c>
      <c r="AI21" s="46">
        <f>病棟①!AI22+病棟②!AI22+病棟③!AI22+病棟④!AI22+病棟⑤!AI22+病棟⑥!AI22+病棟⑦!AI22+病棟⑧!AI22+病棟⑨!AI22+病棟⑩!AI22</f>
        <v>0</v>
      </c>
      <c r="AJ21" s="46">
        <f>病棟①!AJ22+病棟②!AJ22+病棟③!AJ22+病棟④!AJ22+病棟⑤!AJ22+病棟⑥!AJ22+病棟⑦!AJ22+病棟⑧!AJ22+病棟⑨!AJ22+病棟⑩!AJ22</f>
        <v>0</v>
      </c>
      <c r="AK21" s="46">
        <f>病棟①!AK22+病棟②!AK22+病棟③!AK22+病棟④!AK22+病棟⑤!AK22+病棟⑥!AK22+病棟⑦!AK22+病棟⑧!AK22+病棟⑨!AK22+病棟⑩!AK22</f>
        <v>0</v>
      </c>
      <c r="AL21" s="70">
        <f t="shared" si="0"/>
        <v>0</v>
      </c>
    </row>
    <row r="22" spans="1:39" ht="22.5" customHeight="1" x14ac:dyDescent="0.4">
      <c r="A22" s="111"/>
      <c r="B22" s="429" t="s">
        <v>20</v>
      </c>
      <c r="C22" s="432" t="s">
        <v>1</v>
      </c>
      <c r="D22" s="433"/>
      <c r="E22" s="433"/>
      <c r="F22" s="433"/>
      <c r="G22" s="58">
        <f>他病棟休止!C6</f>
        <v>0</v>
      </c>
      <c r="H22" s="59">
        <f>他病棟休止!D6</f>
        <v>0</v>
      </c>
      <c r="I22" s="59">
        <f>他病棟休止!E6</f>
        <v>0</v>
      </c>
      <c r="J22" s="59">
        <f>他病棟休止!F6</f>
        <v>0</v>
      </c>
      <c r="K22" s="59">
        <f>他病棟休止!G6</f>
        <v>0</v>
      </c>
      <c r="L22" s="59">
        <f>他病棟休止!H6</f>
        <v>0</v>
      </c>
      <c r="M22" s="59">
        <f>他病棟休止!I6</f>
        <v>0</v>
      </c>
      <c r="N22" s="59">
        <f>他病棟休止!J6</f>
        <v>0</v>
      </c>
      <c r="O22" s="59">
        <f>他病棟休止!K6</f>
        <v>0</v>
      </c>
      <c r="P22" s="59">
        <f>他病棟休止!L6</f>
        <v>0</v>
      </c>
      <c r="Q22" s="59">
        <f>他病棟休止!M6</f>
        <v>0</v>
      </c>
      <c r="R22" s="59">
        <f>他病棟休止!N6</f>
        <v>0</v>
      </c>
      <c r="S22" s="59">
        <f>他病棟休止!O6</f>
        <v>0</v>
      </c>
      <c r="T22" s="59">
        <f>他病棟休止!P6</f>
        <v>0</v>
      </c>
      <c r="U22" s="59">
        <f>他病棟休止!Q6</f>
        <v>0</v>
      </c>
      <c r="V22" s="59">
        <f>他病棟休止!R6</f>
        <v>0</v>
      </c>
      <c r="W22" s="59">
        <f>他病棟休止!S6</f>
        <v>0</v>
      </c>
      <c r="X22" s="59">
        <f>他病棟休止!T6</f>
        <v>0</v>
      </c>
      <c r="Y22" s="59">
        <f>他病棟休止!U6</f>
        <v>0</v>
      </c>
      <c r="Z22" s="59">
        <f>他病棟休止!V6</f>
        <v>0</v>
      </c>
      <c r="AA22" s="59">
        <f>他病棟休止!W6</f>
        <v>0</v>
      </c>
      <c r="AB22" s="59">
        <f>他病棟休止!X6</f>
        <v>0</v>
      </c>
      <c r="AC22" s="59">
        <f>他病棟休止!Y6</f>
        <v>0</v>
      </c>
      <c r="AD22" s="59">
        <f>他病棟休止!Z6</f>
        <v>0</v>
      </c>
      <c r="AE22" s="59">
        <f>他病棟休止!AA6</f>
        <v>0</v>
      </c>
      <c r="AF22" s="59">
        <f>他病棟休止!AB6</f>
        <v>0</v>
      </c>
      <c r="AG22" s="59">
        <f>他病棟休止!AC6</f>
        <v>0</v>
      </c>
      <c r="AH22" s="59">
        <f>他病棟休止!AD6</f>
        <v>0</v>
      </c>
      <c r="AI22" s="59">
        <f>他病棟休止!AE6</f>
        <v>0</v>
      </c>
      <c r="AJ22" s="59">
        <f>他病棟休止!AF6</f>
        <v>0</v>
      </c>
      <c r="AK22" s="60">
        <f>他病棟休止!AG6</f>
        <v>0</v>
      </c>
      <c r="AL22" s="69">
        <f t="shared" si="0"/>
        <v>0</v>
      </c>
    </row>
    <row r="23" spans="1:39" ht="22.5" customHeight="1" x14ac:dyDescent="0.4">
      <c r="A23" s="111"/>
      <c r="B23" s="430"/>
      <c r="C23" s="434" t="s">
        <v>2</v>
      </c>
      <c r="D23" s="435"/>
      <c r="E23" s="435"/>
      <c r="F23" s="435"/>
      <c r="G23" s="42">
        <f>他病棟休止!C10</f>
        <v>0</v>
      </c>
      <c r="H23" s="43">
        <f>他病棟休止!D10</f>
        <v>0</v>
      </c>
      <c r="I23" s="43">
        <f>他病棟休止!E10</f>
        <v>0</v>
      </c>
      <c r="J23" s="43">
        <f>他病棟休止!F10</f>
        <v>0</v>
      </c>
      <c r="K23" s="43">
        <f>他病棟休止!G10</f>
        <v>0</v>
      </c>
      <c r="L23" s="43">
        <f>他病棟休止!H10</f>
        <v>0</v>
      </c>
      <c r="M23" s="43">
        <f>他病棟休止!I10</f>
        <v>0</v>
      </c>
      <c r="N23" s="43">
        <f>他病棟休止!J10</f>
        <v>0</v>
      </c>
      <c r="O23" s="43">
        <f>他病棟休止!K10</f>
        <v>0</v>
      </c>
      <c r="P23" s="43">
        <f>他病棟休止!L10</f>
        <v>0</v>
      </c>
      <c r="Q23" s="43">
        <f>他病棟休止!M10</f>
        <v>0</v>
      </c>
      <c r="R23" s="43">
        <f>他病棟休止!N10</f>
        <v>0</v>
      </c>
      <c r="S23" s="43">
        <f>他病棟休止!O10</f>
        <v>0</v>
      </c>
      <c r="T23" s="43">
        <f>他病棟休止!P10</f>
        <v>0</v>
      </c>
      <c r="U23" s="43">
        <f>他病棟休止!Q10</f>
        <v>0</v>
      </c>
      <c r="V23" s="43">
        <f>他病棟休止!R10</f>
        <v>0</v>
      </c>
      <c r="W23" s="43">
        <f>他病棟休止!S10</f>
        <v>0</v>
      </c>
      <c r="X23" s="43">
        <f>他病棟休止!T10</f>
        <v>0</v>
      </c>
      <c r="Y23" s="43">
        <f>他病棟休止!U10</f>
        <v>0</v>
      </c>
      <c r="Z23" s="43">
        <f>他病棟休止!V10</f>
        <v>0</v>
      </c>
      <c r="AA23" s="43">
        <f>他病棟休止!W10</f>
        <v>0</v>
      </c>
      <c r="AB23" s="43">
        <f>他病棟休止!X10</f>
        <v>0</v>
      </c>
      <c r="AC23" s="43">
        <f>他病棟休止!Y10</f>
        <v>0</v>
      </c>
      <c r="AD23" s="43">
        <f>他病棟休止!Z10</f>
        <v>0</v>
      </c>
      <c r="AE23" s="43">
        <f>他病棟休止!AA10</f>
        <v>0</v>
      </c>
      <c r="AF23" s="43">
        <f>他病棟休止!AB10</f>
        <v>0</v>
      </c>
      <c r="AG23" s="43">
        <f>他病棟休止!AC10</f>
        <v>0</v>
      </c>
      <c r="AH23" s="43">
        <f>他病棟休止!AD10</f>
        <v>0</v>
      </c>
      <c r="AI23" s="43">
        <f>他病棟休止!AE10</f>
        <v>0</v>
      </c>
      <c r="AJ23" s="43">
        <f>他病棟休止!AF10</f>
        <v>0</v>
      </c>
      <c r="AK23" s="44">
        <f>他病棟休止!AG10</f>
        <v>0</v>
      </c>
      <c r="AL23" s="65">
        <f t="shared" si="0"/>
        <v>0</v>
      </c>
    </row>
    <row r="24" spans="1:39" ht="22.5" customHeight="1" x14ac:dyDescent="0.4">
      <c r="A24" s="111"/>
      <c r="B24" s="430"/>
      <c r="C24" s="434" t="s">
        <v>3</v>
      </c>
      <c r="D24" s="435"/>
      <c r="E24" s="435"/>
      <c r="F24" s="435"/>
      <c r="G24" s="42">
        <f>他病棟休止!C14</f>
        <v>0</v>
      </c>
      <c r="H24" s="43">
        <f>他病棟休止!D14</f>
        <v>0</v>
      </c>
      <c r="I24" s="43">
        <f>他病棟休止!E14</f>
        <v>0</v>
      </c>
      <c r="J24" s="43">
        <f>他病棟休止!F14</f>
        <v>0</v>
      </c>
      <c r="K24" s="43">
        <f>他病棟休止!G14</f>
        <v>0</v>
      </c>
      <c r="L24" s="43">
        <f>他病棟休止!H14</f>
        <v>0</v>
      </c>
      <c r="M24" s="43">
        <f>他病棟休止!I14</f>
        <v>0</v>
      </c>
      <c r="N24" s="43">
        <f>他病棟休止!J14</f>
        <v>0</v>
      </c>
      <c r="O24" s="43">
        <f>他病棟休止!K14</f>
        <v>0</v>
      </c>
      <c r="P24" s="43">
        <f>他病棟休止!L14</f>
        <v>0</v>
      </c>
      <c r="Q24" s="43">
        <f>他病棟休止!M14</f>
        <v>0</v>
      </c>
      <c r="R24" s="43">
        <f>他病棟休止!N14</f>
        <v>0</v>
      </c>
      <c r="S24" s="43">
        <f>他病棟休止!O14</f>
        <v>0</v>
      </c>
      <c r="T24" s="43">
        <f>他病棟休止!P14</f>
        <v>0</v>
      </c>
      <c r="U24" s="43">
        <f>他病棟休止!Q14</f>
        <v>0</v>
      </c>
      <c r="V24" s="43">
        <f>他病棟休止!R14</f>
        <v>0</v>
      </c>
      <c r="W24" s="43">
        <f>他病棟休止!S14</f>
        <v>0</v>
      </c>
      <c r="X24" s="43">
        <f>他病棟休止!T14</f>
        <v>0</v>
      </c>
      <c r="Y24" s="43">
        <f>他病棟休止!U14</f>
        <v>0</v>
      </c>
      <c r="Z24" s="43">
        <f>他病棟休止!V14</f>
        <v>0</v>
      </c>
      <c r="AA24" s="43">
        <f>他病棟休止!W14</f>
        <v>0</v>
      </c>
      <c r="AB24" s="43">
        <f>他病棟休止!X14</f>
        <v>0</v>
      </c>
      <c r="AC24" s="43">
        <f>他病棟休止!Y14</f>
        <v>0</v>
      </c>
      <c r="AD24" s="43">
        <f>他病棟休止!Z14</f>
        <v>0</v>
      </c>
      <c r="AE24" s="43">
        <f>他病棟休止!AA14</f>
        <v>0</v>
      </c>
      <c r="AF24" s="43">
        <f>他病棟休止!AB14</f>
        <v>0</v>
      </c>
      <c r="AG24" s="43">
        <f>他病棟休止!AC14</f>
        <v>0</v>
      </c>
      <c r="AH24" s="43">
        <f>他病棟休止!AD14</f>
        <v>0</v>
      </c>
      <c r="AI24" s="43">
        <f>他病棟休止!AE14</f>
        <v>0</v>
      </c>
      <c r="AJ24" s="43">
        <f>他病棟休止!AF14</f>
        <v>0</v>
      </c>
      <c r="AK24" s="44">
        <f>他病棟休止!AG14</f>
        <v>0</v>
      </c>
      <c r="AL24" s="65">
        <f t="shared" si="0"/>
        <v>0</v>
      </c>
    </row>
    <row r="25" spans="1:39" ht="22.5" customHeight="1" thickBot="1" x14ac:dyDescent="0.45">
      <c r="A25" s="111"/>
      <c r="B25" s="431"/>
      <c r="C25" s="436" t="s">
        <v>4</v>
      </c>
      <c r="D25" s="437"/>
      <c r="E25" s="437"/>
      <c r="F25" s="437"/>
      <c r="G25" s="45">
        <f>他病棟休止!C18</f>
        <v>0</v>
      </c>
      <c r="H25" s="46">
        <f>他病棟休止!D18</f>
        <v>0</v>
      </c>
      <c r="I25" s="46">
        <f>他病棟休止!E18</f>
        <v>0</v>
      </c>
      <c r="J25" s="46">
        <f>他病棟休止!F18</f>
        <v>0</v>
      </c>
      <c r="K25" s="46">
        <f>他病棟休止!G18</f>
        <v>0</v>
      </c>
      <c r="L25" s="46">
        <f>他病棟休止!H18</f>
        <v>0</v>
      </c>
      <c r="M25" s="46">
        <f>他病棟休止!I18</f>
        <v>0</v>
      </c>
      <c r="N25" s="46">
        <f>他病棟休止!J18</f>
        <v>0</v>
      </c>
      <c r="O25" s="46">
        <f>他病棟休止!K18</f>
        <v>0</v>
      </c>
      <c r="P25" s="46">
        <f>他病棟休止!L18</f>
        <v>0</v>
      </c>
      <c r="Q25" s="46">
        <f>他病棟休止!M18</f>
        <v>0</v>
      </c>
      <c r="R25" s="46">
        <f>他病棟休止!N18</f>
        <v>0</v>
      </c>
      <c r="S25" s="46">
        <f>他病棟休止!O18</f>
        <v>0</v>
      </c>
      <c r="T25" s="46">
        <f>他病棟休止!P18</f>
        <v>0</v>
      </c>
      <c r="U25" s="46">
        <f>他病棟休止!Q18</f>
        <v>0</v>
      </c>
      <c r="V25" s="46">
        <f>他病棟休止!R18</f>
        <v>0</v>
      </c>
      <c r="W25" s="46">
        <f>他病棟休止!S18</f>
        <v>0</v>
      </c>
      <c r="X25" s="46">
        <f>他病棟休止!T18</f>
        <v>0</v>
      </c>
      <c r="Y25" s="46">
        <f>他病棟休止!U18</f>
        <v>0</v>
      </c>
      <c r="Z25" s="46">
        <f>他病棟休止!V18</f>
        <v>0</v>
      </c>
      <c r="AA25" s="46">
        <f>他病棟休止!W18</f>
        <v>0</v>
      </c>
      <c r="AB25" s="46">
        <f>他病棟休止!X18</f>
        <v>0</v>
      </c>
      <c r="AC25" s="46">
        <f>他病棟休止!Y18</f>
        <v>0</v>
      </c>
      <c r="AD25" s="46">
        <f>他病棟休止!Z18</f>
        <v>0</v>
      </c>
      <c r="AE25" s="46">
        <f>他病棟休止!AA18</f>
        <v>0</v>
      </c>
      <c r="AF25" s="46">
        <f>他病棟休止!AB18</f>
        <v>0</v>
      </c>
      <c r="AG25" s="46">
        <f>他病棟休止!AC18</f>
        <v>0</v>
      </c>
      <c r="AH25" s="46">
        <f>他病棟休止!AD18</f>
        <v>0</v>
      </c>
      <c r="AI25" s="46">
        <f>他病棟休止!AE18</f>
        <v>0</v>
      </c>
      <c r="AJ25" s="46">
        <f>他病棟休止!AF18</f>
        <v>0</v>
      </c>
      <c r="AK25" s="47">
        <f>他病棟休止!AG18</f>
        <v>0</v>
      </c>
      <c r="AL25" s="71">
        <f t="shared" si="0"/>
        <v>0</v>
      </c>
    </row>
    <row r="26" spans="1:39" ht="22.5" customHeight="1" thickBot="1" x14ac:dyDescent="0.45">
      <c r="B26" s="1"/>
      <c r="C26" s="1"/>
      <c r="D26" s="1"/>
      <c r="E26" s="1"/>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5"/>
      <c r="AI26" s="5"/>
      <c r="AJ26" s="5"/>
      <c r="AK26" s="2"/>
      <c r="AL26" s="2"/>
    </row>
    <row r="27" spans="1:39" ht="22.5" customHeight="1" thickBot="1" x14ac:dyDescent="0.45">
      <c r="B27" s="423"/>
      <c r="C27" s="424"/>
      <c r="D27" s="424"/>
      <c r="E27" s="424"/>
      <c r="F27" s="425"/>
      <c r="G27" s="51">
        <v>1</v>
      </c>
      <c r="H27" s="52">
        <v>2</v>
      </c>
      <c r="I27" s="52">
        <v>3</v>
      </c>
      <c r="J27" s="52">
        <v>4</v>
      </c>
      <c r="K27" s="52">
        <v>5</v>
      </c>
      <c r="L27" s="52">
        <v>6</v>
      </c>
      <c r="M27" s="52">
        <v>7</v>
      </c>
      <c r="N27" s="52">
        <v>8</v>
      </c>
      <c r="O27" s="52">
        <v>9</v>
      </c>
      <c r="P27" s="52">
        <v>10</v>
      </c>
      <c r="Q27" s="52">
        <v>11</v>
      </c>
      <c r="R27" s="52">
        <v>12</v>
      </c>
      <c r="S27" s="52">
        <v>13</v>
      </c>
      <c r="T27" s="52">
        <v>14</v>
      </c>
      <c r="U27" s="52">
        <v>15</v>
      </c>
      <c r="V27" s="52">
        <v>16</v>
      </c>
      <c r="W27" s="52">
        <v>17</v>
      </c>
      <c r="X27" s="52">
        <v>18</v>
      </c>
      <c r="Y27" s="52">
        <v>19</v>
      </c>
      <c r="Z27" s="52">
        <v>20</v>
      </c>
      <c r="AA27" s="52">
        <v>21</v>
      </c>
      <c r="AB27" s="52">
        <v>22</v>
      </c>
      <c r="AC27" s="52">
        <v>23</v>
      </c>
      <c r="AD27" s="52">
        <v>24</v>
      </c>
      <c r="AE27" s="52">
        <v>25</v>
      </c>
      <c r="AF27" s="52">
        <v>26</v>
      </c>
      <c r="AG27" s="52">
        <v>27</v>
      </c>
      <c r="AH27" s="52">
        <v>28</v>
      </c>
      <c r="AI27" s="52">
        <v>29</v>
      </c>
      <c r="AJ27" s="52">
        <v>30</v>
      </c>
      <c r="AK27" s="73">
        <v>31</v>
      </c>
      <c r="AL27" s="76" t="s">
        <v>0</v>
      </c>
    </row>
    <row r="28" spans="1:39" ht="39.950000000000003" customHeight="1" x14ac:dyDescent="0.4">
      <c r="B28" s="531" t="s">
        <v>51</v>
      </c>
      <c r="C28" s="532"/>
      <c r="D28" s="532"/>
      <c r="E28" s="532"/>
      <c r="F28" s="532"/>
      <c r="G28" s="74">
        <f>(G8+G9)*4+(G10+G11)*2</f>
        <v>0</v>
      </c>
      <c r="H28" s="75">
        <f t="shared" ref="H28:AK28" si="4">(H8+H9)*4+(H10+H11)*2</f>
        <v>0</v>
      </c>
      <c r="I28" s="75">
        <f t="shared" si="4"/>
        <v>0</v>
      </c>
      <c r="J28" s="75">
        <f t="shared" si="4"/>
        <v>0</v>
      </c>
      <c r="K28" s="75">
        <f t="shared" si="4"/>
        <v>0</v>
      </c>
      <c r="L28" s="75">
        <f t="shared" si="4"/>
        <v>0</v>
      </c>
      <c r="M28" s="75">
        <f t="shared" si="4"/>
        <v>0</v>
      </c>
      <c r="N28" s="75">
        <f t="shared" si="4"/>
        <v>0</v>
      </c>
      <c r="O28" s="75">
        <f t="shared" si="4"/>
        <v>0</v>
      </c>
      <c r="P28" s="75">
        <f t="shared" si="4"/>
        <v>0</v>
      </c>
      <c r="Q28" s="75">
        <f t="shared" si="4"/>
        <v>0</v>
      </c>
      <c r="R28" s="75">
        <f t="shared" si="4"/>
        <v>0</v>
      </c>
      <c r="S28" s="75">
        <f t="shared" si="4"/>
        <v>0</v>
      </c>
      <c r="T28" s="75">
        <f t="shared" si="4"/>
        <v>0</v>
      </c>
      <c r="U28" s="75">
        <f t="shared" si="4"/>
        <v>0</v>
      </c>
      <c r="V28" s="75">
        <f t="shared" si="4"/>
        <v>0</v>
      </c>
      <c r="W28" s="75">
        <f t="shared" si="4"/>
        <v>0</v>
      </c>
      <c r="X28" s="75">
        <f t="shared" si="4"/>
        <v>0</v>
      </c>
      <c r="Y28" s="75">
        <f t="shared" si="4"/>
        <v>0</v>
      </c>
      <c r="Z28" s="75">
        <f t="shared" si="4"/>
        <v>0</v>
      </c>
      <c r="AA28" s="75">
        <f t="shared" si="4"/>
        <v>0</v>
      </c>
      <c r="AB28" s="75">
        <f t="shared" si="4"/>
        <v>0</v>
      </c>
      <c r="AC28" s="75">
        <f t="shared" si="4"/>
        <v>0</v>
      </c>
      <c r="AD28" s="75">
        <f t="shared" si="4"/>
        <v>0</v>
      </c>
      <c r="AE28" s="75">
        <f t="shared" si="4"/>
        <v>0</v>
      </c>
      <c r="AF28" s="75">
        <f t="shared" si="4"/>
        <v>0</v>
      </c>
      <c r="AG28" s="75">
        <f t="shared" si="4"/>
        <v>0</v>
      </c>
      <c r="AH28" s="75">
        <f t="shared" si="4"/>
        <v>0</v>
      </c>
      <c r="AI28" s="75">
        <f t="shared" si="4"/>
        <v>0</v>
      </c>
      <c r="AJ28" s="75">
        <f t="shared" si="4"/>
        <v>0</v>
      </c>
      <c r="AK28" s="132">
        <f t="shared" si="4"/>
        <v>0</v>
      </c>
      <c r="AL28" s="77"/>
    </row>
    <row r="29" spans="1:39" ht="39.950000000000003" customHeight="1" thickBot="1" x14ac:dyDescent="0.45">
      <c r="B29" s="529" t="s">
        <v>45</v>
      </c>
      <c r="C29" s="530"/>
      <c r="D29" s="530"/>
      <c r="E29" s="530"/>
      <c r="F29" s="530"/>
      <c r="G29" s="79">
        <f>SUM(G13:G16)+SUM(G18:G25)</f>
        <v>0</v>
      </c>
      <c r="H29" s="80">
        <f t="shared" ref="H29:AK29" si="5">SUM(H13:H16)+SUM(H18:H25)</f>
        <v>0</v>
      </c>
      <c r="I29" s="80">
        <f t="shared" si="5"/>
        <v>0</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0</v>
      </c>
      <c r="T29" s="80">
        <f t="shared" si="5"/>
        <v>0</v>
      </c>
      <c r="U29" s="80">
        <f t="shared" si="5"/>
        <v>0</v>
      </c>
      <c r="V29" s="80">
        <f t="shared" si="5"/>
        <v>0</v>
      </c>
      <c r="W29" s="80">
        <f t="shared" si="5"/>
        <v>0</v>
      </c>
      <c r="X29" s="80">
        <f t="shared" si="5"/>
        <v>0</v>
      </c>
      <c r="Y29" s="80">
        <f t="shared" si="5"/>
        <v>0</v>
      </c>
      <c r="Z29" s="80">
        <f t="shared" si="5"/>
        <v>0</v>
      </c>
      <c r="AA29" s="80">
        <f t="shared" si="5"/>
        <v>0</v>
      </c>
      <c r="AB29" s="80">
        <f t="shared" si="5"/>
        <v>0</v>
      </c>
      <c r="AC29" s="80">
        <f t="shared" si="5"/>
        <v>0</v>
      </c>
      <c r="AD29" s="80">
        <f t="shared" si="5"/>
        <v>0</v>
      </c>
      <c r="AE29" s="80">
        <f t="shared" si="5"/>
        <v>0</v>
      </c>
      <c r="AF29" s="80">
        <f t="shared" si="5"/>
        <v>0</v>
      </c>
      <c r="AG29" s="80">
        <f t="shared" si="5"/>
        <v>0</v>
      </c>
      <c r="AH29" s="80">
        <f t="shared" si="5"/>
        <v>0</v>
      </c>
      <c r="AI29" s="80">
        <f t="shared" si="5"/>
        <v>0</v>
      </c>
      <c r="AJ29" s="80">
        <f t="shared" si="5"/>
        <v>0</v>
      </c>
      <c r="AK29" s="81">
        <f t="shared" si="5"/>
        <v>0</v>
      </c>
      <c r="AL29" s="78"/>
    </row>
    <row r="30" spans="1:39" s="119" customFormat="1" ht="39.950000000000003" customHeight="1" thickTop="1" thickBot="1" x14ac:dyDescent="0.45">
      <c r="B30" s="527" t="s">
        <v>46</v>
      </c>
      <c r="C30" s="528"/>
      <c r="D30" s="528"/>
      <c r="E30" s="528"/>
      <c r="F30" s="528"/>
      <c r="G30" s="287" t="str">
        <f>IF(G6=0,"",IF(G28&gt;=G29,"〇","×"))</f>
        <v/>
      </c>
      <c r="H30" s="288" t="str">
        <f t="shared" ref="H30:AK30" si="6">IF(H6=0,"",IF(H28&gt;=H29,"〇","×"))</f>
        <v/>
      </c>
      <c r="I30" s="288" t="str">
        <f t="shared" si="6"/>
        <v/>
      </c>
      <c r="J30" s="288" t="str">
        <f t="shared" si="6"/>
        <v/>
      </c>
      <c r="K30" s="288" t="str">
        <f t="shared" si="6"/>
        <v/>
      </c>
      <c r="L30" s="288" t="str">
        <f t="shared" si="6"/>
        <v/>
      </c>
      <c r="M30" s="288" t="str">
        <f t="shared" si="6"/>
        <v/>
      </c>
      <c r="N30" s="288" t="str">
        <f t="shared" si="6"/>
        <v/>
      </c>
      <c r="O30" s="288" t="str">
        <f t="shared" si="6"/>
        <v/>
      </c>
      <c r="P30" s="288" t="str">
        <f t="shared" si="6"/>
        <v/>
      </c>
      <c r="Q30" s="288" t="str">
        <f t="shared" si="6"/>
        <v/>
      </c>
      <c r="R30" s="288" t="str">
        <f t="shared" si="6"/>
        <v/>
      </c>
      <c r="S30" s="288" t="str">
        <f t="shared" si="6"/>
        <v/>
      </c>
      <c r="T30" s="288" t="str">
        <f t="shared" si="6"/>
        <v/>
      </c>
      <c r="U30" s="288" t="str">
        <f t="shared" si="6"/>
        <v/>
      </c>
      <c r="V30" s="288" t="str">
        <f t="shared" si="6"/>
        <v/>
      </c>
      <c r="W30" s="288" t="str">
        <f t="shared" si="6"/>
        <v/>
      </c>
      <c r="X30" s="288" t="str">
        <f t="shared" si="6"/>
        <v/>
      </c>
      <c r="Y30" s="288" t="str">
        <f t="shared" si="6"/>
        <v/>
      </c>
      <c r="Z30" s="288" t="str">
        <f t="shared" si="6"/>
        <v/>
      </c>
      <c r="AA30" s="288" t="str">
        <f t="shared" si="6"/>
        <v/>
      </c>
      <c r="AB30" s="288" t="str">
        <f t="shared" si="6"/>
        <v/>
      </c>
      <c r="AC30" s="288" t="str">
        <f t="shared" si="6"/>
        <v/>
      </c>
      <c r="AD30" s="288" t="str">
        <f t="shared" si="6"/>
        <v/>
      </c>
      <c r="AE30" s="288" t="str">
        <f t="shared" si="6"/>
        <v/>
      </c>
      <c r="AF30" s="288" t="str">
        <f t="shared" si="6"/>
        <v/>
      </c>
      <c r="AG30" s="288" t="str">
        <f t="shared" si="6"/>
        <v/>
      </c>
      <c r="AH30" s="288" t="str">
        <f t="shared" si="6"/>
        <v/>
      </c>
      <c r="AI30" s="288" t="str">
        <f t="shared" si="6"/>
        <v/>
      </c>
      <c r="AJ30" s="288" t="str">
        <f t="shared" si="6"/>
        <v/>
      </c>
      <c r="AK30" s="289" t="str">
        <f t="shared" si="6"/>
        <v/>
      </c>
      <c r="AL30" s="290"/>
    </row>
    <row r="31" spans="1:39" ht="24" customHeight="1" thickTop="1" thickBot="1" x14ac:dyDescent="0.45">
      <c r="F31" s="124"/>
      <c r="AH31" s="3"/>
      <c r="AI31" s="3"/>
      <c r="AJ31" s="3"/>
    </row>
    <row r="32" spans="1:39" ht="24" customHeight="1" x14ac:dyDescent="0.4">
      <c r="F32" s="125"/>
      <c r="G32" s="125"/>
      <c r="H32" s="125"/>
      <c r="I32" s="125"/>
      <c r="N32" s="125"/>
      <c r="O32" s="125"/>
      <c r="T32" s="451" t="s">
        <v>10</v>
      </c>
      <c r="U32" s="452"/>
      <c r="V32" s="452"/>
      <c r="W32" s="452"/>
      <c r="X32" s="453" t="s">
        <v>44</v>
      </c>
      <c r="Y32" s="454"/>
      <c r="Z32" s="454"/>
      <c r="AA32" s="454"/>
      <c r="AB32" s="455"/>
      <c r="AC32" s="456" t="s">
        <v>41</v>
      </c>
      <c r="AD32" s="456"/>
      <c r="AE32" s="456"/>
      <c r="AF32" s="456"/>
      <c r="AG32" s="452" t="s">
        <v>42</v>
      </c>
      <c r="AH32" s="452"/>
      <c r="AI32" s="452"/>
      <c r="AJ32" s="452"/>
      <c r="AK32" s="452"/>
      <c r="AL32" s="457"/>
      <c r="AM32" s="125"/>
    </row>
    <row r="33" spans="6:39" ht="24" customHeight="1" x14ac:dyDescent="0.4">
      <c r="F33" s="125"/>
      <c r="G33" s="125"/>
      <c r="H33" s="125"/>
      <c r="I33" s="125"/>
      <c r="N33" s="125"/>
      <c r="O33" s="125"/>
      <c r="T33" s="458" t="s">
        <v>7</v>
      </c>
      <c r="U33" s="459"/>
      <c r="V33" s="459"/>
      <c r="W33" s="459"/>
      <c r="X33" s="460">
        <f>AL13+AL18+AL22</f>
        <v>0</v>
      </c>
      <c r="Y33" s="461"/>
      <c r="Z33" s="461"/>
      <c r="AA33" s="461"/>
      <c r="AB33" s="462"/>
      <c r="AC33" s="463">
        <f>IF(病棟①!AD3="特定機能病院等に該当する",436000,301000)</f>
        <v>301000</v>
      </c>
      <c r="AD33" s="463"/>
      <c r="AE33" s="463"/>
      <c r="AF33" s="463"/>
      <c r="AG33" s="463">
        <f>X33*AC33</f>
        <v>0</v>
      </c>
      <c r="AH33" s="463"/>
      <c r="AI33" s="463"/>
      <c r="AJ33" s="463"/>
      <c r="AK33" s="463"/>
      <c r="AL33" s="464"/>
      <c r="AM33" s="125"/>
    </row>
    <row r="34" spans="6:39" ht="24" customHeight="1" x14ac:dyDescent="0.4">
      <c r="F34" s="125"/>
      <c r="G34" s="125"/>
      <c r="H34" s="125"/>
      <c r="I34" s="125"/>
      <c r="N34" s="125"/>
      <c r="O34" s="125"/>
      <c r="T34" s="438" t="s">
        <v>8</v>
      </c>
      <c r="U34" s="439"/>
      <c r="V34" s="439"/>
      <c r="W34" s="439"/>
      <c r="X34" s="440">
        <f>AL14+AL19+AL23</f>
        <v>0</v>
      </c>
      <c r="Y34" s="441"/>
      <c r="Z34" s="441"/>
      <c r="AA34" s="441"/>
      <c r="AB34" s="442"/>
      <c r="AC34" s="443">
        <v>211000</v>
      </c>
      <c r="AD34" s="443"/>
      <c r="AE34" s="443"/>
      <c r="AF34" s="443"/>
      <c r="AG34" s="443">
        <f t="shared" ref="AG34:AG36" si="7">X34*AC34</f>
        <v>0</v>
      </c>
      <c r="AH34" s="443"/>
      <c r="AI34" s="443"/>
      <c r="AJ34" s="443"/>
      <c r="AK34" s="443"/>
      <c r="AL34" s="444"/>
    </row>
    <row r="35" spans="6:39" ht="24" customHeight="1" x14ac:dyDescent="0.4">
      <c r="F35" s="125"/>
      <c r="G35" s="125"/>
      <c r="H35" s="125"/>
      <c r="I35" s="125"/>
      <c r="N35" s="125"/>
      <c r="O35" s="125"/>
      <c r="T35" s="458" t="s">
        <v>9</v>
      </c>
      <c r="U35" s="459"/>
      <c r="V35" s="459"/>
      <c r="W35" s="459"/>
      <c r="X35" s="460">
        <f>AL15+AL20+AL24</f>
        <v>0</v>
      </c>
      <c r="Y35" s="461"/>
      <c r="Z35" s="461"/>
      <c r="AA35" s="461"/>
      <c r="AB35" s="462"/>
      <c r="AC35" s="463">
        <v>16000</v>
      </c>
      <c r="AD35" s="463"/>
      <c r="AE35" s="463"/>
      <c r="AF35" s="463"/>
      <c r="AG35" s="463">
        <f t="shared" si="7"/>
        <v>0</v>
      </c>
      <c r="AH35" s="463"/>
      <c r="AI35" s="463"/>
      <c r="AJ35" s="463"/>
      <c r="AK35" s="463"/>
      <c r="AL35" s="464"/>
    </row>
    <row r="36" spans="6:39" ht="24" customHeight="1" x14ac:dyDescent="0.4">
      <c r="F36" s="125"/>
      <c r="G36" s="125"/>
      <c r="H36" s="125"/>
      <c r="I36" s="125"/>
      <c r="N36" s="125"/>
      <c r="O36" s="125"/>
      <c r="T36" s="438" t="s">
        <v>22</v>
      </c>
      <c r="U36" s="439"/>
      <c r="V36" s="439"/>
      <c r="W36" s="439"/>
      <c r="X36" s="440">
        <f>AL16+AL21+AL25</f>
        <v>0</v>
      </c>
      <c r="Y36" s="441"/>
      <c r="Z36" s="441"/>
      <c r="AA36" s="441"/>
      <c r="AB36" s="442"/>
      <c r="AC36" s="443">
        <f>IF(病棟①!AD3="特定機能病院等に該当する",74000,71000)</f>
        <v>71000</v>
      </c>
      <c r="AD36" s="443"/>
      <c r="AE36" s="443"/>
      <c r="AF36" s="443"/>
      <c r="AG36" s="443">
        <f t="shared" si="7"/>
        <v>0</v>
      </c>
      <c r="AH36" s="443"/>
      <c r="AI36" s="443"/>
      <c r="AJ36" s="443"/>
      <c r="AK36" s="443"/>
      <c r="AL36" s="444"/>
    </row>
    <row r="37" spans="6:39" ht="24" customHeight="1" thickBot="1" x14ac:dyDescent="0.45">
      <c r="F37" s="125"/>
      <c r="G37" s="125"/>
      <c r="H37" s="125"/>
      <c r="I37" s="125"/>
      <c r="N37" s="125"/>
      <c r="O37" s="125"/>
      <c r="T37" s="465" t="s">
        <v>43</v>
      </c>
      <c r="U37" s="466"/>
      <c r="V37" s="466"/>
      <c r="W37" s="466"/>
      <c r="X37" s="467">
        <f>SUM(X33:AB36)</f>
        <v>0</v>
      </c>
      <c r="Y37" s="468"/>
      <c r="Z37" s="468"/>
      <c r="AA37" s="468"/>
      <c r="AB37" s="469"/>
      <c r="AC37" s="470"/>
      <c r="AD37" s="470"/>
      <c r="AE37" s="470"/>
      <c r="AF37" s="470"/>
      <c r="AG37" s="533">
        <f>IF(OR(G30="×",H30="×",I30="×",J30="×",K30="×",L30="×",M30="×",N30="×",O30="×",P30="×",Q30="×",R30="×",S30="×",T30="×",U30="×",V30="×",W30="×",X30="×",Y30="×",Z30="×",AA30="×",AB30="×",AC30="×",AD30="×",AE30="×",AF30="×",AG30="×",AH30="×",AI30="×",AJ30="×",AK30="×"),"（休止病床数が上限を超えています)",SUM(AG33:AL36))</f>
        <v>0</v>
      </c>
      <c r="AH37" s="533"/>
      <c r="AI37" s="533"/>
      <c r="AJ37" s="533"/>
      <c r="AK37" s="533"/>
      <c r="AL37" s="534"/>
    </row>
    <row r="38" spans="6:39" ht="24" customHeight="1" x14ac:dyDescent="0.4">
      <c r="F38" s="125"/>
      <c r="G38" s="125"/>
      <c r="H38" s="125"/>
      <c r="I38" s="125"/>
      <c r="J38" s="125"/>
      <c r="K38" s="125"/>
      <c r="L38" s="125"/>
      <c r="M38" s="125"/>
      <c r="N38" s="125"/>
      <c r="O38" s="125"/>
      <c r="AG38" s="111"/>
      <c r="AH38" s="4"/>
    </row>
    <row r="39" spans="6:39" ht="24" customHeight="1" x14ac:dyDescent="0.4">
      <c r="F39" s="125"/>
      <c r="G39" s="125"/>
      <c r="H39" s="125"/>
      <c r="I39" s="125"/>
      <c r="J39" s="125"/>
      <c r="K39" s="125"/>
      <c r="L39" s="125"/>
      <c r="M39" s="125"/>
      <c r="N39" s="125"/>
      <c r="O39" s="125"/>
      <c r="AG39" s="111"/>
      <c r="AH39" s="4"/>
    </row>
    <row r="40" spans="6:39" ht="24" customHeight="1" x14ac:dyDescent="0.4">
      <c r="F40" s="125"/>
      <c r="G40" s="125"/>
      <c r="H40" s="125"/>
      <c r="I40" s="125"/>
      <c r="J40" s="125"/>
      <c r="K40" s="125"/>
      <c r="L40" s="125"/>
      <c r="M40" s="125"/>
      <c r="N40" s="125"/>
      <c r="O40" s="125"/>
      <c r="AG40" s="111"/>
      <c r="AH40" s="4"/>
    </row>
    <row r="41" spans="6:39" ht="24" customHeight="1" x14ac:dyDescent="0.4">
      <c r="AI41" s="111"/>
    </row>
    <row r="42" spans="6:39" ht="24" customHeight="1" x14ac:dyDescent="0.4"/>
    <row r="43" spans="6:39" ht="24" customHeight="1" x14ac:dyDescent="0.4"/>
    <row r="44" spans="6:39" ht="24" customHeight="1" x14ac:dyDescent="0.4"/>
    <row r="45" spans="6:39" ht="24" customHeight="1" x14ac:dyDescent="0.4"/>
    <row r="46" spans="6:39" ht="24" customHeight="1" x14ac:dyDescent="0.4"/>
    <row r="47" spans="6:39" ht="24" customHeight="1" x14ac:dyDescent="0.4"/>
    <row r="48" spans="6:39" ht="24" customHeight="1" x14ac:dyDescent="0.4"/>
  </sheetData>
  <sheetProtection sheet="1" objects="1" scenarios="1"/>
  <mergeCells count="57">
    <mergeCell ref="E16:F16"/>
    <mergeCell ref="R1:U1"/>
    <mergeCell ref="AJ2:AK2"/>
    <mergeCell ref="B5:F5"/>
    <mergeCell ref="C6:F6"/>
    <mergeCell ref="B1:O2"/>
    <mergeCell ref="V1:AL1"/>
    <mergeCell ref="B4:AL4"/>
    <mergeCell ref="B6:B21"/>
    <mergeCell ref="C17:F17"/>
    <mergeCell ref="C18:C21"/>
    <mergeCell ref="E18:F18"/>
    <mergeCell ref="E19:F19"/>
    <mergeCell ref="E11:F11"/>
    <mergeCell ref="E20:F20"/>
    <mergeCell ref="E21:F21"/>
    <mergeCell ref="E14:F14"/>
    <mergeCell ref="T37:W37"/>
    <mergeCell ref="AC37:AF37"/>
    <mergeCell ref="AG37:AL37"/>
    <mergeCell ref="X36:AB36"/>
    <mergeCell ref="X37:AB37"/>
    <mergeCell ref="AC36:AF36"/>
    <mergeCell ref="AG36:AL36"/>
    <mergeCell ref="T36:W36"/>
    <mergeCell ref="T33:W33"/>
    <mergeCell ref="AC33:AF33"/>
    <mergeCell ref="AG33:AL33"/>
    <mergeCell ref="X32:AB32"/>
    <mergeCell ref="X33:AB33"/>
    <mergeCell ref="T32:W32"/>
    <mergeCell ref="AC32:AF32"/>
    <mergeCell ref="AG32:AL32"/>
    <mergeCell ref="T34:W34"/>
    <mergeCell ref="AC34:AF34"/>
    <mergeCell ref="AG34:AL34"/>
    <mergeCell ref="T35:W35"/>
    <mergeCell ref="AC35:AF35"/>
    <mergeCell ref="AG35:AL35"/>
    <mergeCell ref="X34:AB34"/>
    <mergeCell ref="X35:AB35"/>
    <mergeCell ref="D7:F7"/>
    <mergeCell ref="D12:F12"/>
    <mergeCell ref="E13:F13"/>
    <mergeCell ref="B30:F30"/>
    <mergeCell ref="B22:B25"/>
    <mergeCell ref="B27:F27"/>
    <mergeCell ref="B29:F29"/>
    <mergeCell ref="B28:F28"/>
    <mergeCell ref="C22:F22"/>
    <mergeCell ref="C23:F23"/>
    <mergeCell ref="C24:F24"/>
    <mergeCell ref="C25:F25"/>
    <mergeCell ref="E8:F8"/>
    <mergeCell ref="E9:F9"/>
    <mergeCell ref="E10:F10"/>
    <mergeCell ref="E15:F15"/>
  </mergeCells>
  <phoneticPr fontId="2"/>
  <conditionalFormatting sqref="G30:AK30">
    <cfRule type="cellIs" dxfId="2" priority="3" operator="equal">
      <formula>"×"</formula>
    </cfRule>
  </conditionalFormatting>
  <conditionalFormatting sqref="AI5:AK25 AI27:AK30">
    <cfRule type="expression" dxfId="1" priority="2">
      <formula>$B$5=2</formula>
    </cfRule>
  </conditionalFormatting>
  <conditionalFormatting sqref="AK5:AK25 AK27:AK30">
    <cfRule type="expression" dxfId="0" priority="1">
      <formula>OR($B$5=4,$B$5=6,$B$5=9,$B$5=11)</formula>
    </cfRule>
  </conditionalFormatting>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2"/>
  <sheetViews>
    <sheetView showZeros="0" view="pageBreakPreview" topLeftCell="A13" zoomScale="70" zoomScaleNormal="70" zoomScaleSheetLayoutView="70" zoomScalePageLayoutView="90" workbookViewId="0">
      <selection activeCell="B24" sqref="B24:AL27"/>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6.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P1" s="96"/>
      <c r="R1" s="353" t="s">
        <v>6</v>
      </c>
      <c r="S1" s="353"/>
      <c r="T1" s="353"/>
      <c r="U1" s="353"/>
      <c r="V1" s="371" t="s">
        <v>48</v>
      </c>
      <c r="W1" s="372"/>
      <c r="X1" s="372"/>
      <c r="Y1" s="372"/>
      <c r="Z1" s="372"/>
      <c r="AA1" s="372"/>
      <c r="AB1" s="372"/>
      <c r="AC1" s="372"/>
      <c r="AD1" s="372"/>
      <c r="AE1" s="372"/>
      <c r="AF1" s="372"/>
      <c r="AG1" s="372"/>
      <c r="AH1" s="372"/>
      <c r="AI1" s="372"/>
      <c r="AJ1" s="372"/>
      <c r="AK1" s="372"/>
      <c r="AL1" s="373"/>
    </row>
    <row r="2" spans="2:41" ht="26.25" customHeight="1" thickBot="1" x14ac:dyDescent="0.45">
      <c r="B2" s="362"/>
      <c r="C2" s="362"/>
      <c r="D2" s="362"/>
      <c r="E2" s="362"/>
      <c r="F2" s="362"/>
      <c r="G2" s="362"/>
      <c r="H2" s="362"/>
      <c r="I2" s="362"/>
      <c r="J2" s="139"/>
      <c r="K2" s="139"/>
      <c r="L2" s="139"/>
      <c r="M2" s="139"/>
      <c r="N2" s="139"/>
      <c r="O2" s="139"/>
      <c r="P2" s="96"/>
      <c r="U2" s="98"/>
      <c r="V2" s="98"/>
      <c r="W2" s="98"/>
      <c r="X2" s="98"/>
      <c r="Y2" s="99"/>
      <c r="Z2" s="353" t="s">
        <v>5</v>
      </c>
      <c r="AA2" s="353"/>
      <c r="AB2" s="353"/>
      <c r="AC2" s="353"/>
      <c r="AD2" s="354" t="s">
        <v>82</v>
      </c>
      <c r="AE2" s="355"/>
      <c r="AF2" s="355"/>
      <c r="AG2" s="355"/>
      <c r="AH2" s="355"/>
      <c r="AI2" s="356"/>
      <c r="AJ2" s="357">
        <v>1</v>
      </c>
      <c r="AK2" s="358"/>
      <c r="AL2" s="276" t="s">
        <v>11</v>
      </c>
      <c r="AO2" s="100" t="str">
        <f>IF(OR(AJ2=2,AJ2=4,AJ2=6,AJ2=9,AJ2=11),"〇","×")</f>
        <v>×</v>
      </c>
    </row>
    <row r="3" spans="2:41" ht="26.25" customHeight="1" thickTop="1" thickBot="1" x14ac:dyDescent="0.45">
      <c r="B3" s="101"/>
      <c r="K3" s="102"/>
      <c r="L3" s="102"/>
      <c r="M3" s="102"/>
      <c r="N3" s="102"/>
      <c r="O3" s="102"/>
      <c r="P3" s="102"/>
      <c r="U3" s="103"/>
      <c r="V3" s="103"/>
      <c r="W3" s="103"/>
      <c r="X3" s="103"/>
      <c r="Y3" s="104"/>
      <c r="Z3" s="377" t="s">
        <v>34</v>
      </c>
      <c r="AA3" s="377"/>
      <c r="AB3" s="377"/>
      <c r="AC3" s="378"/>
      <c r="AD3" s="374" t="s">
        <v>36</v>
      </c>
      <c r="AE3" s="375"/>
      <c r="AF3" s="375"/>
      <c r="AG3" s="375"/>
      <c r="AH3" s="375"/>
      <c r="AI3" s="375"/>
      <c r="AJ3" s="375"/>
      <c r="AK3" s="375"/>
      <c r="AL3" s="376"/>
      <c r="AO3" s="100" t="str">
        <f>IF(AJ2=2,"〇","×")</f>
        <v>×</v>
      </c>
    </row>
    <row r="4" spans="2:41" ht="22.5" customHeight="1" thickTop="1" thickBot="1" x14ac:dyDescent="0.45">
      <c r="B4" s="15"/>
      <c r="C4" s="15"/>
      <c r="D4" s="15"/>
      <c r="E4" s="15"/>
      <c r="F4" s="49"/>
      <c r="G4" s="48"/>
      <c r="H4" s="48"/>
      <c r="I4" s="48"/>
      <c r="J4" s="48"/>
      <c r="K4" s="48"/>
      <c r="L4" s="48"/>
      <c r="M4" s="48"/>
      <c r="N4" s="48"/>
      <c r="O4" s="48"/>
      <c r="P4" s="48"/>
      <c r="Q4" s="48"/>
      <c r="R4" s="48"/>
      <c r="S4" s="48"/>
      <c r="T4" s="48"/>
      <c r="U4" s="48"/>
      <c r="V4" s="48"/>
      <c r="W4" s="48"/>
      <c r="X4" s="48"/>
      <c r="Y4" s="48"/>
      <c r="Z4" s="48"/>
      <c r="AA4" s="388" t="s">
        <v>33</v>
      </c>
      <c r="AB4" s="388"/>
      <c r="AC4" s="388"/>
      <c r="AD4" s="389"/>
      <c r="AE4" s="389"/>
      <c r="AF4" s="389"/>
      <c r="AG4" s="389"/>
      <c r="AH4" s="389"/>
      <c r="AI4" s="389"/>
      <c r="AJ4" s="389"/>
      <c r="AK4" s="389"/>
      <c r="AL4" s="389"/>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2"/>
    </row>
    <row r="6" spans="2:41" s="105" customFormat="1" ht="20.100000000000001" customHeight="1" thickTop="1" thickBot="1" x14ac:dyDescent="0.45">
      <c r="B6" s="393" t="s">
        <v>79</v>
      </c>
      <c r="C6" s="402">
        <f>IF(AJ2=0,"",AJ2)</f>
        <v>1</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86" t="s">
        <v>0</v>
      </c>
    </row>
    <row r="7" spans="2:41" ht="20.100000000000001" customHeight="1" thickBot="1" x14ac:dyDescent="0.45">
      <c r="B7" s="394"/>
      <c r="C7" s="396" t="s">
        <v>49</v>
      </c>
      <c r="D7" s="396"/>
      <c r="E7" s="396"/>
      <c r="F7" s="397"/>
      <c r="G7" s="140"/>
      <c r="H7" s="140"/>
      <c r="I7" s="140"/>
      <c r="J7" s="140"/>
      <c r="K7" s="140"/>
      <c r="L7" s="140"/>
      <c r="M7" s="140">
        <v>35</v>
      </c>
      <c r="N7" s="140">
        <v>35</v>
      </c>
      <c r="O7" s="140">
        <v>35</v>
      </c>
      <c r="P7" s="140">
        <v>35</v>
      </c>
      <c r="Q7" s="140">
        <v>35</v>
      </c>
      <c r="R7" s="140">
        <v>35</v>
      </c>
      <c r="S7" s="140">
        <v>35</v>
      </c>
      <c r="T7" s="140">
        <v>35</v>
      </c>
      <c r="U7" s="140">
        <v>35</v>
      </c>
      <c r="V7" s="140">
        <v>35</v>
      </c>
      <c r="W7" s="140">
        <v>35</v>
      </c>
      <c r="X7" s="140">
        <v>35</v>
      </c>
      <c r="Y7" s="140">
        <v>35</v>
      </c>
      <c r="Z7" s="140">
        <v>35</v>
      </c>
      <c r="AA7" s="140">
        <v>35</v>
      </c>
      <c r="AB7" s="140">
        <v>35</v>
      </c>
      <c r="AC7" s="140">
        <v>35</v>
      </c>
      <c r="AD7" s="140">
        <v>35</v>
      </c>
      <c r="AE7" s="140">
        <v>35</v>
      </c>
      <c r="AF7" s="140">
        <v>35</v>
      </c>
      <c r="AG7" s="140"/>
      <c r="AH7" s="140"/>
      <c r="AI7" s="140"/>
      <c r="AJ7" s="140"/>
      <c r="AK7" s="140"/>
      <c r="AL7" s="141">
        <f t="shared" ref="AL7:AL22" si="0">SUM(G7:AK7)</f>
        <v>700</v>
      </c>
    </row>
    <row r="8" spans="2:41" ht="20.100000000000001" customHeight="1" x14ac:dyDescent="0.4">
      <c r="B8" s="394"/>
      <c r="C8" s="270"/>
      <c r="D8" s="404" t="s">
        <v>76</v>
      </c>
      <c r="E8" s="405"/>
      <c r="F8" s="406"/>
      <c r="G8" s="146">
        <f>SUM(G9:G12)</f>
        <v>0</v>
      </c>
      <c r="H8" s="146">
        <f t="shared" ref="H8:AK8" si="1">SUM(H9:H12)</f>
        <v>0</v>
      </c>
      <c r="I8" s="146">
        <f t="shared" si="1"/>
        <v>0</v>
      </c>
      <c r="J8" s="146">
        <f t="shared" si="1"/>
        <v>0</v>
      </c>
      <c r="K8" s="146">
        <f t="shared" si="1"/>
        <v>0</v>
      </c>
      <c r="L8" s="146">
        <f t="shared" si="1"/>
        <v>0</v>
      </c>
      <c r="M8" s="146">
        <f t="shared" si="1"/>
        <v>30</v>
      </c>
      <c r="N8" s="146">
        <f t="shared" si="1"/>
        <v>30</v>
      </c>
      <c r="O8" s="146">
        <f t="shared" si="1"/>
        <v>30</v>
      </c>
      <c r="P8" s="146">
        <f t="shared" si="1"/>
        <v>30</v>
      </c>
      <c r="Q8" s="146">
        <f t="shared" si="1"/>
        <v>30</v>
      </c>
      <c r="R8" s="146">
        <f t="shared" si="1"/>
        <v>30</v>
      </c>
      <c r="S8" s="146">
        <f t="shared" si="1"/>
        <v>29</v>
      </c>
      <c r="T8" s="146">
        <f t="shared" si="1"/>
        <v>29</v>
      </c>
      <c r="U8" s="146">
        <f t="shared" si="1"/>
        <v>29</v>
      </c>
      <c r="V8" s="146">
        <f t="shared" si="1"/>
        <v>29</v>
      </c>
      <c r="W8" s="146">
        <f t="shared" si="1"/>
        <v>29</v>
      </c>
      <c r="X8" s="146">
        <f t="shared" si="1"/>
        <v>29</v>
      </c>
      <c r="Y8" s="146">
        <f t="shared" si="1"/>
        <v>29</v>
      </c>
      <c r="Z8" s="146">
        <f t="shared" si="1"/>
        <v>29</v>
      </c>
      <c r="AA8" s="146">
        <f t="shared" si="1"/>
        <v>29</v>
      </c>
      <c r="AB8" s="146">
        <f t="shared" si="1"/>
        <v>29</v>
      </c>
      <c r="AC8" s="146">
        <f t="shared" si="1"/>
        <v>28</v>
      </c>
      <c r="AD8" s="146">
        <f t="shared" si="1"/>
        <v>28</v>
      </c>
      <c r="AE8" s="146">
        <f t="shared" si="1"/>
        <v>28</v>
      </c>
      <c r="AF8" s="146">
        <f t="shared" si="1"/>
        <v>28</v>
      </c>
      <c r="AG8" s="146">
        <f t="shared" si="1"/>
        <v>0</v>
      </c>
      <c r="AH8" s="146">
        <f t="shared" si="1"/>
        <v>0</v>
      </c>
      <c r="AI8" s="146">
        <f t="shared" si="1"/>
        <v>0</v>
      </c>
      <c r="AJ8" s="146">
        <f t="shared" si="1"/>
        <v>0</v>
      </c>
      <c r="AK8" s="146">
        <f t="shared" si="1"/>
        <v>0</v>
      </c>
      <c r="AL8" s="147">
        <f t="shared" si="0"/>
        <v>582</v>
      </c>
    </row>
    <row r="9" spans="2:41" ht="20.100000000000001" customHeight="1" x14ac:dyDescent="0.4">
      <c r="B9" s="394"/>
      <c r="C9" s="272"/>
      <c r="D9" s="264"/>
      <c r="E9" s="398" t="s">
        <v>1</v>
      </c>
      <c r="F9" s="399"/>
      <c r="G9" s="30"/>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2"/>
      <c r="AJ9" s="32"/>
      <c r="AK9" s="36"/>
      <c r="AL9" s="87">
        <f t="shared" si="0"/>
        <v>0</v>
      </c>
    </row>
    <row r="10" spans="2:41" ht="20.100000000000001" customHeight="1" x14ac:dyDescent="0.4">
      <c r="B10" s="394"/>
      <c r="C10" s="272"/>
      <c r="D10" s="264"/>
      <c r="E10" s="398" t="s">
        <v>2</v>
      </c>
      <c r="F10" s="399"/>
      <c r="G10" s="37"/>
      <c r="H10" s="32"/>
      <c r="I10" s="32"/>
      <c r="J10" s="32"/>
      <c r="K10" s="32"/>
      <c r="L10" s="32"/>
      <c r="M10" s="32"/>
      <c r="N10" s="32"/>
      <c r="O10" s="32"/>
      <c r="P10" s="32"/>
      <c r="Q10" s="32"/>
      <c r="R10" s="32"/>
      <c r="S10" s="32"/>
      <c r="T10" s="32"/>
      <c r="U10" s="32"/>
      <c r="V10" s="32"/>
      <c r="W10" s="32"/>
      <c r="X10" s="32"/>
      <c r="Y10" s="32"/>
      <c r="Z10" s="32"/>
      <c r="AA10" s="32"/>
      <c r="AB10" s="32"/>
      <c r="AC10" s="32"/>
      <c r="AD10" s="31"/>
      <c r="AE10" s="31"/>
      <c r="AF10" s="31"/>
      <c r="AG10" s="31"/>
      <c r="AH10" s="31"/>
      <c r="AI10" s="32"/>
      <c r="AJ10" s="32"/>
      <c r="AK10" s="38"/>
      <c r="AL10" s="88">
        <f t="shared" si="0"/>
        <v>0</v>
      </c>
    </row>
    <row r="11" spans="2:41" ht="20.100000000000001" customHeight="1" x14ac:dyDescent="0.4">
      <c r="B11" s="394"/>
      <c r="C11" s="272"/>
      <c r="D11" s="264"/>
      <c r="E11" s="398" t="s">
        <v>31</v>
      </c>
      <c r="F11" s="399"/>
      <c r="G11" s="30"/>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2"/>
      <c r="AJ11" s="32"/>
      <c r="AK11" s="36"/>
      <c r="AL11" s="87">
        <f t="shared" si="0"/>
        <v>0</v>
      </c>
    </row>
    <row r="12" spans="2:41" ht="20.100000000000001" customHeight="1" thickBot="1" x14ac:dyDescent="0.45">
      <c r="B12" s="394"/>
      <c r="C12" s="272"/>
      <c r="D12" s="265"/>
      <c r="E12" s="400" t="s">
        <v>22</v>
      </c>
      <c r="F12" s="401"/>
      <c r="G12" s="72"/>
      <c r="H12" s="148"/>
      <c r="I12" s="148"/>
      <c r="J12" s="148"/>
      <c r="K12" s="148"/>
      <c r="L12" s="148"/>
      <c r="M12" s="148">
        <v>30</v>
      </c>
      <c r="N12" s="148">
        <v>30</v>
      </c>
      <c r="O12" s="148">
        <v>30</v>
      </c>
      <c r="P12" s="148">
        <v>30</v>
      </c>
      <c r="Q12" s="148">
        <v>30</v>
      </c>
      <c r="R12" s="148">
        <v>30</v>
      </c>
      <c r="S12" s="148">
        <v>29</v>
      </c>
      <c r="T12" s="148">
        <v>29</v>
      </c>
      <c r="U12" s="148">
        <v>29</v>
      </c>
      <c r="V12" s="148">
        <v>29</v>
      </c>
      <c r="W12" s="148">
        <v>29</v>
      </c>
      <c r="X12" s="148">
        <v>29</v>
      </c>
      <c r="Y12" s="148">
        <v>29</v>
      </c>
      <c r="Z12" s="148">
        <v>29</v>
      </c>
      <c r="AA12" s="148">
        <v>29</v>
      </c>
      <c r="AB12" s="148">
        <v>29</v>
      </c>
      <c r="AC12" s="148">
        <v>28</v>
      </c>
      <c r="AD12" s="148">
        <v>28</v>
      </c>
      <c r="AE12" s="148">
        <v>28</v>
      </c>
      <c r="AF12" s="148">
        <v>28</v>
      </c>
      <c r="AG12" s="148"/>
      <c r="AH12" s="148"/>
      <c r="AI12" s="148"/>
      <c r="AJ12" s="39"/>
      <c r="AK12" s="40"/>
      <c r="AL12" s="149">
        <f t="shared" si="0"/>
        <v>582</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5</v>
      </c>
      <c r="N13" s="143">
        <f t="shared" si="2"/>
        <v>5</v>
      </c>
      <c r="O13" s="143">
        <f t="shared" si="2"/>
        <v>5</v>
      </c>
      <c r="P13" s="143">
        <f t="shared" si="2"/>
        <v>5</v>
      </c>
      <c r="Q13" s="143">
        <f t="shared" si="2"/>
        <v>5</v>
      </c>
      <c r="R13" s="143">
        <f t="shared" si="2"/>
        <v>5</v>
      </c>
      <c r="S13" s="143">
        <f t="shared" si="2"/>
        <v>6</v>
      </c>
      <c r="T13" s="143">
        <f t="shared" si="2"/>
        <v>6</v>
      </c>
      <c r="U13" s="143">
        <f t="shared" si="2"/>
        <v>6</v>
      </c>
      <c r="V13" s="143">
        <f t="shared" si="2"/>
        <v>6</v>
      </c>
      <c r="W13" s="143">
        <f t="shared" si="2"/>
        <v>6</v>
      </c>
      <c r="X13" s="143">
        <f t="shared" si="2"/>
        <v>6</v>
      </c>
      <c r="Y13" s="143">
        <f t="shared" si="2"/>
        <v>6</v>
      </c>
      <c r="Z13" s="143">
        <f t="shared" si="2"/>
        <v>6</v>
      </c>
      <c r="AA13" s="143">
        <f t="shared" si="2"/>
        <v>6</v>
      </c>
      <c r="AB13" s="143">
        <f t="shared" si="2"/>
        <v>6</v>
      </c>
      <c r="AC13" s="143">
        <f t="shared" si="2"/>
        <v>7</v>
      </c>
      <c r="AD13" s="143">
        <f t="shared" si="2"/>
        <v>7</v>
      </c>
      <c r="AE13" s="143">
        <f t="shared" si="2"/>
        <v>7</v>
      </c>
      <c r="AF13" s="143">
        <f t="shared" si="2"/>
        <v>7</v>
      </c>
      <c r="AG13" s="143">
        <f t="shared" si="2"/>
        <v>0</v>
      </c>
      <c r="AH13" s="143">
        <f t="shared" si="2"/>
        <v>0</v>
      </c>
      <c r="AI13" s="143">
        <f t="shared" si="2"/>
        <v>0</v>
      </c>
      <c r="AJ13" s="143">
        <f t="shared" si="2"/>
        <v>0</v>
      </c>
      <c r="AK13" s="144">
        <f t="shared" si="2"/>
        <v>0</v>
      </c>
      <c r="AL13" s="145">
        <f t="shared" si="0"/>
        <v>118</v>
      </c>
    </row>
    <row r="14" spans="2:41" ht="20.100000000000001" customHeight="1" x14ac:dyDescent="0.4">
      <c r="B14" s="394"/>
      <c r="C14" s="272"/>
      <c r="D14" s="266"/>
      <c r="E14" s="398" t="s">
        <v>1</v>
      </c>
      <c r="F14" s="399"/>
      <c r="G14" s="30"/>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J14" s="32"/>
      <c r="AK14" s="36"/>
      <c r="AL14" s="87">
        <f t="shared" si="0"/>
        <v>0</v>
      </c>
    </row>
    <row r="15" spans="2:41" ht="20.100000000000001" customHeight="1" x14ac:dyDescent="0.4">
      <c r="B15" s="394"/>
      <c r="C15" s="272"/>
      <c r="D15" s="266"/>
      <c r="E15" s="398" t="s">
        <v>2</v>
      </c>
      <c r="F15" s="399"/>
      <c r="G15" s="37"/>
      <c r="H15" s="32"/>
      <c r="I15" s="32"/>
      <c r="J15" s="32"/>
      <c r="K15" s="32"/>
      <c r="L15" s="32"/>
      <c r="M15" s="32"/>
      <c r="N15" s="32"/>
      <c r="O15" s="32"/>
      <c r="P15" s="32"/>
      <c r="Q15" s="32"/>
      <c r="R15" s="32"/>
      <c r="S15" s="32"/>
      <c r="T15" s="32"/>
      <c r="U15" s="32"/>
      <c r="V15" s="32"/>
      <c r="W15" s="32"/>
      <c r="X15" s="32"/>
      <c r="Y15" s="32"/>
      <c r="Z15" s="32"/>
      <c r="AA15" s="32"/>
      <c r="AB15" s="32"/>
      <c r="AC15" s="32"/>
      <c r="AD15" s="31"/>
      <c r="AE15" s="31"/>
      <c r="AF15" s="31"/>
      <c r="AG15" s="31"/>
      <c r="AH15" s="31"/>
      <c r="AI15" s="32"/>
      <c r="AJ15" s="32"/>
      <c r="AK15" s="38"/>
      <c r="AL15" s="88">
        <f t="shared" si="0"/>
        <v>0</v>
      </c>
    </row>
    <row r="16" spans="2:41" ht="20.100000000000001" customHeight="1" x14ac:dyDescent="0.4">
      <c r="B16" s="394"/>
      <c r="C16" s="272"/>
      <c r="D16" s="266"/>
      <c r="E16" s="398" t="s">
        <v>31</v>
      </c>
      <c r="F16" s="399"/>
      <c r="G16" s="3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32"/>
      <c r="AK16" s="36"/>
      <c r="AL16" s="87">
        <f t="shared" si="0"/>
        <v>0</v>
      </c>
    </row>
    <row r="17" spans="2:39" ht="20.100000000000001" customHeight="1" thickBot="1" x14ac:dyDescent="0.45">
      <c r="B17" s="394"/>
      <c r="C17" s="273"/>
      <c r="D17" s="271"/>
      <c r="E17" s="400" t="s">
        <v>22</v>
      </c>
      <c r="F17" s="401"/>
      <c r="G17" s="62"/>
      <c r="H17" s="63"/>
      <c r="I17" s="63"/>
      <c r="J17" s="63"/>
      <c r="K17" s="63"/>
      <c r="L17" s="63"/>
      <c r="M17" s="63">
        <v>5</v>
      </c>
      <c r="N17" s="63">
        <v>5</v>
      </c>
      <c r="O17" s="63">
        <v>5</v>
      </c>
      <c r="P17" s="63">
        <v>5</v>
      </c>
      <c r="Q17" s="63">
        <v>5</v>
      </c>
      <c r="R17" s="63">
        <v>5</v>
      </c>
      <c r="S17" s="63">
        <v>6</v>
      </c>
      <c r="T17" s="63">
        <v>6</v>
      </c>
      <c r="U17" s="63">
        <v>6</v>
      </c>
      <c r="V17" s="63">
        <v>6</v>
      </c>
      <c r="W17" s="63">
        <v>6</v>
      </c>
      <c r="X17" s="63">
        <v>6</v>
      </c>
      <c r="Y17" s="63">
        <v>6</v>
      </c>
      <c r="Z17" s="63">
        <v>6</v>
      </c>
      <c r="AA17" s="63">
        <v>6</v>
      </c>
      <c r="AB17" s="63">
        <v>6</v>
      </c>
      <c r="AC17" s="63">
        <v>7</v>
      </c>
      <c r="AD17" s="63">
        <v>7</v>
      </c>
      <c r="AE17" s="63">
        <v>7</v>
      </c>
      <c r="AF17" s="63">
        <v>7</v>
      </c>
      <c r="AG17" s="63"/>
      <c r="AH17" s="63"/>
      <c r="AI17" s="63"/>
      <c r="AJ17" s="64"/>
      <c r="AK17" s="38"/>
      <c r="AL17" s="88">
        <f t="shared" si="0"/>
        <v>118</v>
      </c>
    </row>
    <row r="18" spans="2:39" ht="20.100000000000001" customHeight="1" thickTop="1" x14ac:dyDescent="0.4">
      <c r="B18" s="394"/>
      <c r="C18" s="365" t="s">
        <v>50</v>
      </c>
      <c r="D18" s="365"/>
      <c r="E18" s="365"/>
      <c r="F18" s="366"/>
      <c r="G18" s="93">
        <f>SUM(G19:G22)</f>
        <v>0</v>
      </c>
      <c r="H18" s="94">
        <f t="shared" ref="H18:AK18" si="3">SUM(H19:H22)</f>
        <v>0</v>
      </c>
      <c r="I18" s="94">
        <f t="shared" si="3"/>
        <v>0</v>
      </c>
      <c r="J18" s="94">
        <f t="shared" si="3"/>
        <v>0</v>
      </c>
      <c r="K18" s="94">
        <f t="shared" si="3"/>
        <v>0</v>
      </c>
      <c r="L18" s="94">
        <f t="shared" si="3"/>
        <v>0</v>
      </c>
      <c r="M18" s="94">
        <f t="shared" si="3"/>
        <v>0</v>
      </c>
      <c r="N18" s="94">
        <f t="shared" si="3"/>
        <v>0</v>
      </c>
      <c r="O18" s="94">
        <f t="shared" si="3"/>
        <v>0</v>
      </c>
      <c r="P18" s="94">
        <f t="shared" si="3"/>
        <v>0</v>
      </c>
      <c r="Q18" s="94">
        <f t="shared" si="3"/>
        <v>0</v>
      </c>
      <c r="R18" s="94">
        <f t="shared" si="3"/>
        <v>0</v>
      </c>
      <c r="S18" s="94">
        <f t="shared" si="3"/>
        <v>0</v>
      </c>
      <c r="T18" s="94">
        <f t="shared" si="3"/>
        <v>0</v>
      </c>
      <c r="U18" s="94">
        <f t="shared" si="3"/>
        <v>0</v>
      </c>
      <c r="V18" s="94">
        <f t="shared" si="3"/>
        <v>0</v>
      </c>
      <c r="W18" s="94">
        <f t="shared" si="3"/>
        <v>0</v>
      </c>
      <c r="X18" s="94">
        <f t="shared" si="3"/>
        <v>0</v>
      </c>
      <c r="Y18" s="94">
        <f t="shared" si="3"/>
        <v>0</v>
      </c>
      <c r="Z18" s="94">
        <f t="shared" si="3"/>
        <v>0</v>
      </c>
      <c r="AA18" s="94">
        <f t="shared" si="3"/>
        <v>0</v>
      </c>
      <c r="AB18" s="94">
        <f t="shared" si="3"/>
        <v>0</v>
      </c>
      <c r="AC18" s="94">
        <f t="shared" si="3"/>
        <v>0</v>
      </c>
      <c r="AD18" s="94">
        <f t="shared" si="3"/>
        <v>0</v>
      </c>
      <c r="AE18" s="94">
        <f t="shared" si="3"/>
        <v>0</v>
      </c>
      <c r="AF18" s="94">
        <f t="shared" si="3"/>
        <v>0</v>
      </c>
      <c r="AG18" s="94">
        <f t="shared" si="3"/>
        <v>0</v>
      </c>
      <c r="AH18" s="94">
        <f t="shared" si="3"/>
        <v>0</v>
      </c>
      <c r="AI18" s="94">
        <f t="shared" si="3"/>
        <v>0</v>
      </c>
      <c r="AJ18" s="94">
        <f t="shared" si="3"/>
        <v>0</v>
      </c>
      <c r="AK18" s="94">
        <f t="shared" si="3"/>
        <v>0</v>
      </c>
      <c r="AL18" s="95">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106"/>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379" t="s">
        <v>37</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359" t="s">
        <v>35</v>
      </c>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1"/>
    </row>
    <row r="32" spans="2:39" ht="35.1" customHeight="1" x14ac:dyDescent="0.4">
      <c r="B32" s="341" t="s">
        <v>86</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359" t="s">
        <v>38</v>
      </c>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1"/>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347" t="s">
        <v>85</v>
      </c>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4" spans="2:38" hidden="1" x14ac:dyDescent="0.4">
      <c r="C44" s="97" t="s">
        <v>26</v>
      </c>
    </row>
    <row r="45" spans="2:38" hidden="1" x14ac:dyDescent="0.4">
      <c r="F45" s="107" t="s">
        <v>24</v>
      </c>
      <c r="G45" s="108" t="e">
        <f>#REF!-#REF!-G8</f>
        <v>#REF!</v>
      </c>
      <c r="H45" s="108" t="e">
        <f>#REF!-#REF!-H8</f>
        <v>#REF!</v>
      </c>
      <c r="I45" s="108" t="e">
        <f>#REF!-#REF!-I8</f>
        <v>#REF!</v>
      </c>
      <c r="J45" s="108" t="e">
        <f>#REF!-#REF!-J8</f>
        <v>#REF!</v>
      </c>
      <c r="K45" s="108" t="e">
        <f>#REF!-#REF!-K8</f>
        <v>#REF!</v>
      </c>
      <c r="L45" s="108" t="e">
        <f>#REF!-#REF!-L8</f>
        <v>#REF!</v>
      </c>
      <c r="M45" s="108" t="e">
        <f>#REF!-#REF!-M8</f>
        <v>#REF!</v>
      </c>
      <c r="N45" s="108" t="e">
        <f>#REF!-#REF!-N8</f>
        <v>#REF!</v>
      </c>
      <c r="O45" s="108" t="e">
        <f>#REF!-#REF!-O8</f>
        <v>#REF!</v>
      </c>
      <c r="P45" s="108" t="e">
        <f>#REF!-#REF!-P8</f>
        <v>#REF!</v>
      </c>
      <c r="Q45" s="108" t="e">
        <f>#REF!-#REF!-Q8</f>
        <v>#REF!</v>
      </c>
      <c r="R45" s="108" t="e">
        <f>#REF!-#REF!-R8</f>
        <v>#REF!</v>
      </c>
      <c r="S45" s="108" t="e">
        <f>#REF!-#REF!-S8</f>
        <v>#REF!</v>
      </c>
      <c r="T45" s="108" t="e">
        <f>#REF!-#REF!-T8</f>
        <v>#REF!</v>
      </c>
      <c r="U45" s="108" t="e">
        <f>#REF!-#REF!-U8</f>
        <v>#REF!</v>
      </c>
      <c r="V45" s="108" t="e">
        <f>#REF!-#REF!-V8</f>
        <v>#REF!</v>
      </c>
      <c r="W45" s="108" t="e">
        <f>#REF!-#REF!-W8</f>
        <v>#REF!</v>
      </c>
      <c r="X45" s="108" t="e">
        <f>#REF!-#REF!-X8</f>
        <v>#REF!</v>
      </c>
      <c r="Y45" s="108" t="e">
        <f>#REF!-#REF!-Y8</f>
        <v>#REF!</v>
      </c>
      <c r="Z45" s="108" t="e">
        <f>#REF!-#REF!-Z8</f>
        <v>#REF!</v>
      </c>
      <c r="AA45" s="108" t="e">
        <f>#REF!-#REF!-AA8</f>
        <v>#REF!</v>
      </c>
      <c r="AB45" s="108" t="e">
        <f>#REF!-#REF!-AB8</f>
        <v>#REF!</v>
      </c>
      <c r="AC45" s="108" t="e">
        <f>#REF!-#REF!-AC8</f>
        <v>#REF!</v>
      </c>
      <c r="AD45" s="108" t="e">
        <f>#REF!-#REF!-AD8</f>
        <v>#REF!</v>
      </c>
      <c r="AE45" s="108" t="e">
        <f>#REF!-#REF!-AE8</f>
        <v>#REF!</v>
      </c>
      <c r="AF45" s="108" t="e">
        <f>#REF!-#REF!-AF8</f>
        <v>#REF!</v>
      </c>
      <c r="AG45" s="108" t="e">
        <f>#REF!-#REF!-AG8</f>
        <v>#REF!</v>
      </c>
      <c r="AH45" s="108" t="e">
        <f>#REF!-#REF!-AH8</f>
        <v>#REF!</v>
      </c>
      <c r="AI45" s="108" t="e">
        <f>#REF!-#REF!-AI8</f>
        <v>#REF!</v>
      </c>
      <c r="AJ45" s="108" t="e">
        <f>#REF!-#REF!-AJ8</f>
        <v>#REF!</v>
      </c>
      <c r="AK45" s="108" t="e">
        <f>#REF!-#REF!-AK8</f>
        <v>#REF!</v>
      </c>
      <c r="AL45" s="108" t="e">
        <f>#REF!-#REF!-AL8</f>
        <v>#REF!</v>
      </c>
    </row>
    <row r="46" spans="2:38" hidden="1" x14ac:dyDescent="0.4">
      <c r="F46" s="108" t="s">
        <v>23</v>
      </c>
      <c r="G46" s="108">
        <f t="shared" ref="G46:AL46" si="4">G13</f>
        <v>0</v>
      </c>
      <c r="H46" s="108">
        <f t="shared" si="4"/>
        <v>0</v>
      </c>
      <c r="I46" s="108">
        <f t="shared" si="4"/>
        <v>0</v>
      </c>
      <c r="J46" s="108">
        <f t="shared" si="4"/>
        <v>0</v>
      </c>
      <c r="K46" s="108">
        <f t="shared" si="4"/>
        <v>0</v>
      </c>
      <c r="L46" s="108">
        <f t="shared" si="4"/>
        <v>0</v>
      </c>
      <c r="M46" s="108">
        <f t="shared" si="4"/>
        <v>5</v>
      </c>
      <c r="N46" s="108">
        <f t="shared" si="4"/>
        <v>5</v>
      </c>
      <c r="O46" s="108">
        <f t="shared" si="4"/>
        <v>5</v>
      </c>
      <c r="P46" s="108">
        <f t="shared" si="4"/>
        <v>5</v>
      </c>
      <c r="Q46" s="108">
        <f t="shared" si="4"/>
        <v>5</v>
      </c>
      <c r="R46" s="108">
        <f t="shared" si="4"/>
        <v>5</v>
      </c>
      <c r="S46" s="108">
        <f t="shared" si="4"/>
        <v>6</v>
      </c>
      <c r="T46" s="108">
        <f t="shared" si="4"/>
        <v>6</v>
      </c>
      <c r="U46" s="108">
        <f t="shared" si="4"/>
        <v>6</v>
      </c>
      <c r="V46" s="108">
        <f t="shared" si="4"/>
        <v>6</v>
      </c>
      <c r="W46" s="108">
        <f t="shared" si="4"/>
        <v>6</v>
      </c>
      <c r="X46" s="108">
        <f t="shared" si="4"/>
        <v>6</v>
      </c>
      <c r="Y46" s="108">
        <f t="shared" si="4"/>
        <v>6</v>
      </c>
      <c r="Z46" s="108">
        <f t="shared" si="4"/>
        <v>6</v>
      </c>
      <c r="AA46" s="108">
        <f t="shared" si="4"/>
        <v>6</v>
      </c>
      <c r="AB46" s="108">
        <f t="shared" si="4"/>
        <v>6</v>
      </c>
      <c r="AC46" s="108">
        <f t="shared" si="4"/>
        <v>7</v>
      </c>
      <c r="AD46" s="108">
        <f t="shared" si="4"/>
        <v>7</v>
      </c>
      <c r="AE46" s="108">
        <f t="shared" si="4"/>
        <v>7</v>
      </c>
      <c r="AF46" s="108">
        <f t="shared" si="4"/>
        <v>7</v>
      </c>
      <c r="AG46" s="108">
        <f t="shared" si="4"/>
        <v>0</v>
      </c>
      <c r="AH46" s="108">
        <f t="shared" si="4"/>
        <v>0</v>
      </c>
      <c r="AI46" s="108">
        <f t="shared" si="4"/>
        <v>0</v>
      </c>
      <c r="AJ46" s="108">
        <f t="shared" si="4"/>
        <v>0</v>
      </c>
      <c r="AK46" s="108">
        <f t="shared" si="4"/>
        <v>0</v>
      </c>
      <c r="AL46" s="108">
        <f t="shared" si="4"/>
        <v>118</v>
      </c>
    </row>
    <row r="47" spans="2:38" hidden="1" x14ac:dyDescent="0.4">
      <c r="F47" s="108" t="s">
        <v>25</v>
      </c>
      <c r="G47" s="108" t="e">
        <f>IF(G45=G46,"","要")</f>
        <v>#REF!</v>
      </c>
      <c r="H47" s="108" t="e">
        <f t="shared" ref="H47:AL47" si="5">IF(H45=H46,"","要")</f>
        <v>#REF!</v>
      </c>
      <c r="I47" s="108" t="e">
        <f t="shared" si="5"/>
        <v>#REF!</v>
      </c>
      <c r="J47" s="108" t="e">
        <f t="shared" si="5"/>
        <v>#REF!</v>
      </c>
      <c r="K47" s="108" t="e">
        <f t="shared" si="5"/>
        <v>#REF!</v>
      </c>
      <c r="L47" s="108" t="e">
        <f t="shared" si="5"/>
        <v>#REF!</v>
      </c>
      <c r="M47" s="108" t="e">
        <f t="shared" si="5"/>
        <v>#REF!</v>
      </c>
      <c r="N47" s="108" t="e">
        <f t="shared" si="5"/>
        <v>#REF!</v>
      </c>
      <c r="O47" s="108" t="e">
        <f t="shared" si="5"/>
        <v>#REF!</v>
      </c>
      <c r="P47" s="108" t="e">
        <f t="shared" si="5"/>
        <v>#REF!</v>
      </c>
      <c r="Q47" s="108" t="e">
        <f t="shared" si="5"/>
        <v>#REF!</v>
      </c>
      <c r="R47" s="108" t="e">
        <f t="shared" si="5"/>
        <v>#REF!</v>
      </c>
      <c r="S47" s="108" t="e">
        <f t="shared" si="5"/>
        <v>#REF!</v>
      </c>
      <c r="T47" s="108" t="e">
        <f t="shared" si="5"/>
        <v>#REF!</v>
      </c>
      <c r="U47" s="108" t="e">
        <f t="shared" si="5"/>
        <v>#REF!</v>
      </c>
      <c r="V47" s="108" t="e">
        <f t="shared" si="5"/>
        <v>#REF!</v>
      </c>
      <c r="W47" s="108" t="e">
        <f t="shared" si="5"/>
        <v>#REF!</v>
      </c>
      <c r="X47" s="108" t="e">
        <f t="shared" si="5"/>
        <v>#REF!</v>
      </c>
      <c r="Y47" s="108" t="e">
        <f t="shared" si="5"/>
        <v>#REF!</v>
      </c>
      <c r="Z47" s="108" t="e">
        <f t="shared" si="5"/>
        <v>#REF!</v>
      </c>
      <c r="AA47" s="108" t="e">
        <f t="shared" si="5"/>
        <v>#REF!</v>
      </c>
      <c r="AB47" s="108" t="e">
        <f t="shared" si="5"/>
        <v>#REF!</v>
      </c>
      <c r="AC47" s="108" t="e">
        <f t="shared" si="5"/>
        <v>#REF!</v>
      </c>
      <c r="AD47" s="108" t="e">
        <f t="shared" si="5"/>
        <v>#REF!</v>
      </c>
      <c r="AE47" s="108" t="e">
        <f t="shared" si="5"/>
        <v>#REF!</v>
      </c>
      <c r="AF47" s="108" t="e">
        <f t="shared" si="5"/>
        <v>#REF!</v>
      </c>
      <c r="AG47" s="108" t="e">
        <f t="shared" si="5"/>
        <v>#REF!</v>
      </c>
      <c r="AH47" s="108" t="e">
        <f t="shared" si="5"/>
        <v>#REF!</v>
      </c>
      <c r="AI47" s="108" t="e">
        <f t="shared" si="5"/>
        <v>#REF!</v>
      </c>
      <c r="AJ47" s="108" t="e">
        <f t="shared" si="5"/>
        <v>#REF!</v>
      </c>
      <c r="AK47" s="108" t="e">
        <f t="shared" si="5"/>
        <v>#REF!</v>
      </c>
      <c r="AL47" s="108" t="e">
        <f t="shared" si="5"/>
        <v>#REF!</v>
      </c>
    </row>
    <row r="48" spans="2:38" hidden="1" x14ac:dyDescent="0.4"/>
    <row r="49" spans="6:38" hidden="1" x14ac:dyDescent="0.4">
      <c r="F49" s="108" t="s">
        <v>27</v>
      </c>
      <c r="G49" s="109" t="e">
        <f>#REF!</f>
        <v>#REF!</v>
      </c>
      <c r="H49" s="109" t="e">
        <f>#REF!</f>
        <v>#REF!</v>
      </c>
      <c r="I49" s="109" t="e">
        <f>#REF!</f>
        <v>#REF!</v>
      </c>
      <c r="J49" s="109" t="e">
        <f>#REF!</f>
        <v>#REF!</v>
      </c>
      <c r="K49" s="109" t="e">
        <f>#REF!</f>
        <v>#REF!</v>
      </c>
      <c r="L49" s="109" t="e">
        <f>#REF!</f>
        <v>#REF!</v>
      </c>
      <c r="M49" s="109" t="e">
        <f>#REF!</f>
        <v>#REF!</v>
      </c>
      <c r="N49" s="109" t="e">
        <f>#REF!</f>
        <v>#REF!</v>
      </c>
      <c r="O49" s="109" t="e">
        <f>#REF!</f>
        <v>#REF!</v>
      </c>
      <c r="P49" s="109" t="e">
        <f>#REF!</f>
        <v>#REF!</v>
      </c>
      <c r="Q49" s="109" t="e">
        <f>#REF!</f>
        <v>#REF!</v>
      </c>
      <c r="R49" s="109" t="e">
        <f>#REF!</f>
        <v>#REF!</v>
      </c>
      <c r="S49" s="109" t="e">
        <f>#REF!</f>
        <v>#REF!</v>
      </c>
      <c r="T49" s="109" t="e">
        <f>#REF!</f>
        <v>#REF!</v>
      </c>
      <c r="U49" s="109" t="e">
        <f>#REF!</f>
        <v>#REF!</v>
      </c>
      <c r="V49" s="109" t="e">
        <f>#REF!</f>
        <v>#REF!</v>
      </c>
      <c r="W49" s="109" t="e">
        <f>#REF!</f>
        <v>#REF!</v>
      </c>
      <c r="X49" s="109" t="e">
        <f>#REF!</f>
        <v>#REF!</v>
      </c>
      <c r="Y49" s="109" t="e">
        <f>#REF!</f>
        <v>#REF!</v>
      </c>
      <c r="Z49" s="109" t="e">
        <f>#REF!</f>
        <v>#REF!</v>
      </c>
      <c r="AA49" s="109" t="e">
        <f>#REF!</f>
        <v>#REF!</v>
      </c>
      <c r="AB49" s="109" t="e">
        <f>#REF!</f>
        <v>#REF!</v>
      </c>
      <c r="AC49" s="109" t="e">
        <f>#REF!</f>
        <v>#REF!</v>
      </c>
      <c r="AD49" s="109" t="e">
        <f>#REF!</f>
        <v>#REF!</v>
      </c>
      <c r="AE49" s="109" t="e">
        <f>#REF!</f>
        <v>#REF!</v>
      </c>
      <c r="AF49" s="109" t="e">
        <f>#REF!</f>
        <v>#REF!</v>
      </c>
      <c r="AG49" s="109" t="e">
        <f>#REF!</f>
        <v>#REF!</v>
      </c>
      <c r="AH49" s="109" t="e">
        <f>#REF!</f>
        <v>#REF!</v>
      </c>
      <c r="AI49" s="109" t="e">
        <f>#REF!</f>
        <v>#REF!</v>
      </c>
      <c r="AJ49" s="109" t="e">
        <f>#REF!</f>
        <v>#REF!</v>
      </c>
      <c r="AK49" s="109" t="e">
        <f>#REF!</f>
        <v>#REF!</v>
      </c>
      <c r="AL49" s="109" t="e">
        <f>#REF!</f>
        <v>#REF!</v>
      </c>
    </row>
    <row r="50" spans="6:38" hidden="1" x14ac:dyDescent="0.4">
      <c r="F50" s="107" t="s">
        <v>28</v>
      </c>
      <c r="G50" s="108" t="e">
        <f>SUM(G8:G13,#REF!)</f>
        <v>#REF!</v>
      </c>
      <c r="H50" s="108" t="e">
        <f>SUM(H8:H13,#REF!)</f>
        <v>#REF!</v>
      </c>
      <c r="I50" s="108" t="e">
        <f>SUM(I8:I13,#REF!)</f>
        <v>#REF!</v>
      </c>
      <c r="J50" s="108" t="e">
        <f>SUM(J8:J13,#REF!)</f>
        <v>#REF!</v>
      </c>
      <c r="K50" s="108" t="e">
        <f>SUM(K8:K13,#REF!)</f>
        <v>#REF!</v>
      </c>
      <c r="L50" s="108" t="e">
        <f>SUM(L8:L13,#REF!)</f>
        <v>#REF!</v>
      </c>
      <c r="M50" s="108" t="e">
        <f>SUM(M8:M13,#REF!)</f>
        <v>#REF!</v>
      </c>
      <c r="N50" s="108" t="e">
        <f>SUM(N8:N13,#REF!)</f>
        <v>#REF!</v>
      </c>
      <c r="O50" s="108" t="e">
        <f>SUM(O8:O13,#REF!)</f>
        <v>#REF!</v>
      </c>
      <c r="P50" s="108" t="e">
        <f>SUM(P8:P13,#REF!)</f>
        <v>#REF!</v>
      </c>
      <c r="Q50" s="108" t="e">
        <f>SUM(Q8:Q13,#REF!)</f>
        <v>#REF!</v>
      </c>
      <c r="R50" s="108" t="e">
        <f>SUM(R8:R13,#REF!)</f>
        <v>#REF!</v>
      </c>
      <c r="S50" s="108" t="e">
        <f>SUM(S8:S13,#REF!)</f>
        <v>#REF!</v>
      </c>
      <c r="T50" s="108" t="e">
        <f>SUM(T8:T13,#REF!)</f>
        <v>#REF!</v>
      </c>
      <c r="U50" s="108" t="e">
        <f>SUM(U8:U13,#REF!)</f>
        <v>#REF!</v>
      </c>
      <c r="V50" s="108" t="e">
        <f>SUM(V8:V13,#REF!)</f>
        <v>#REF!</v>
      </c>
      <c r="W50" s="108" t="e">
        <f>SUM(W8:W13,#REF!)</f>
        <v>#REF!</v>
      </c>
      <c r="X50" s="108" t="e">
        <f>SUM(X8:X13,#REF!)</f>
        <v>#REF!</v>
      </c>
      <c r="Y50" s="108" t="e">
        <f>SUM(Y8:Y13,#REF!)</f>
        <v>#REF!</v>
      </c>
      <c r="Z50" s="108" t="e">
        <f>SUM(Z8:Z13,#REF!)</f>
        <v>#REF!</v>
      </c>
      <c r="AA50" s="108" t="e">
        <f>SUM(AA8:AA13,#REF!)</f>
        <v>#REF!</v>
      </c>
      <c r="AB50" s="108" t="e">
        <f>SUM(AB8:AB13,#REF!)</f>
        <v>#REF!</v>
      </c>
      <c r="AC50" s="108" t="e">
        <f>SUM(AC8:AC13,#REF!)</f>
        <v>#REF!</v>
      </c>
      <c r="AD50" s="108" t="e">
        <f>SUM(AD8:AD13,#REF!)</f>
        <v>#REF!</v>
      </c>
      <c r="AE50" s="108" t="e">
        <f>SUM(AE8:AE13,#REF!)</f>
        <v>#REF!</v>
      </c>
      <c r="AF50" s="108" t="e">
        <f>SUM(AF8:AF13,#REF!)</f>
        <v>#REF!</v>
      </c>
      <c r="AG50" s="108" t="e">
        <f>SUM(AG8:AG13,#REF!)</f>
        <v>#REF!</v>
      </c>
      <c r="AH50" s="108" t="e">
        <f>SUM(AH8:AH13,#REF!)</f>
        <v>#REF!</v>
      </c>
      <c r="AI50" s="108" t="e">
        <f>SUM(AI8:AI13,#REF!)</f>
        <v>#REF!</v>
      </c>
      <c r="AJ50" s="108" t="e">
        <f>SUM(AJ8:AJ13,#REF!)</f>
        <v>#REF!</v>
      </c>
      <c r="AK50" s="108" t="e">
        <f>SUM(AK8:AK13,#REF!)</f>
        <v>#REF!</v>
      </c>
      <c r="AL50" s="108" t="e">
        <f>SUM(AL8:AL13,#REF!)</f>
        <v>#REF!</v>
      </c>
    </row>
    <row r="51" spans="6:38" hidden="1" x14ac:dyDescent="0.4">
      <c r="F51" s="108" t="s">
        <v>25</v>
      </c>
      <c r="G51" s="108" t="e">
        <f>IF(G49=G50,"","要")</f>
        <v>#REF!</v>
      </c>
      <c r="H51" s="108" t="e">
        <f t="shared" ref="H51:AL51" si="6">IF(H49=H50,"","要")</f>
        <v>#REF!</v>
      </c>
      <c r="I51" s="108" t="e">
        <f t="shared" si="6"/>
        <v>#REF!</v>
      </c>
      <c r="J51" s="108" t="e">
        <f t="shared" si="6"/>
        <v>#REF!</v>
      </c>
      <c r="K51" s="108" t="e">
        <f t="shared" si="6"/>
        <v>#REF!</v>
      </c>
      <c r="L51" s="108" t="e">
        <f t="shared" si="6"/>
        <v>#REF!</v>
      </c>
      <c r="M51" s="108" t="e">
        <f t="shared" si="6"/>
        <v>#REF!</v>
      </c>
      <c r="N51" s="108" t="e">
        <f t="shared" si="6"/>
        <v>#REF!</v>
      </c>
      <c r="O51" s="108" t="e">
        <f t="shared" si="6"/>
        <v>#REF!</v>
      </c>
      <c r="P51" s="108" t="e">
        <f t="shared" si="6"/>
        <v>#REF!</v>
      </c>
      <c r="Q51" s="108" t="e">
        <f t="shared" si="6"/>
        <v>#REF!</v>
      </c>
      <c r="R51" s="108" t="e">
        <f t="shared" si="6"/>
        <v>#REF!</v>
      </c>
      <c r="S51" s="108" t="e">
        <f t="shared" si="6"/>
        <v>#REF!</v>
      </c>
      <c r="T51" s="108" t="e">
        <f t="shared" si="6"/>
        <v>#REF!</v>
      </c>
      <c r="U51" s="108" t="e">
        <f t="shared" si="6"/>
        <v>#REF!</v>
      </c>
      <c r="V51" s="108" t="e">
        <f t="shared" si="6"/>
        <v>#REF!</v>
      </c>
      <c r="W51" s="108" t="e">
        <f t="shared" si="6"/>
        <v>#REF!</v>
      </c>
      <c r="X51" s="108" t="e">
        <f t="shared" si="6"/>
        <v>#REF!</v>
      </c>
      <c r="Y51" s="108" t="e">
        <f t="shared" si="6"/>
        <v>#REF!</v>
      </c>
      <c r="Z51" s="108" t="e">
        <f t="shared" si="6"/>
        <v>#REF!</v>
      </c>
      <c r="AA51" s="108" t="e">
        <f t="shared" si="6"/>
        <v>#REF!</v>
      </c>
      <c r="AB51" s="108" t="e">
        <f t="shared" si="6"/>
        <v>#REF!</v>
      </c>
      <c r="AC51" s="108" t="e">
        <f t="shared" si="6"/>
        <v>#REF!</v>
      </c>
      <c r="AD51" s="108" t="e">
        <f t="shared" si="6"/>
        <v>#REF!</v>
      </c>
      <c r="AE51" s="108" t="e">
        <f t="shared" si="6"/>
        <v>#REF!</v>
      </c>
      <c r="AF51" s="108" t="e">
        <f t="shared" si="6"/>
        <v>#REF!</v>
      </c>
      <c r="AG51" s="108" t="e">
        <f t="shared" si="6"/>
        <v>#REF!</v>
      </c>
      <c r="AH51" s="108" t="e">
        <f t="shared" si="6"/>
        <v>#REF!</v>
      </c>
      <c r="AI51" s="108" t="e">
        <f t="shared" si="6"/>
        <v>#REF!</v>
      </c>
      <c r="AJ51" s="108" t="e">
        <f t="shared" si="6"/>
        <v>#REF!</v>
      </c>
      <c r="AK51" s="108" t="e">
        <f t="shared" si="6"/>
        <v>#REF!</v>
      </c>
      <c r="AL51" s="108" t="e">
        <f t="shared" si="6"/>
        <v>#REF!</v>
      </c>
    </row>
    <row r="52" spans="6:38" hidden="1" x14ac:dyDescent="0.4"/>
  </sheetData>
  <mergeCells count="38">
    <mergeCell ref="B28:AL28"/>
    <mergeCell ref="B29:AL30"/>
    <mergeCell ref="C6:F6"/>
    <mergeCell ref="E9:F9"/>
    <mergeCell ref="E10:F10"/>
    <mergeCell ref="E11:F11"/>
    <mergeCell ref="E12:F12"/>
    <mergeCell ref="D8:F8"/>
    <mergeCell ref="D13:F13"/>
    <mergeCell ref="R1:U1"/>
    <mergeCell ref="V1:AL1"/>
    <mergeCell ref="AD3:AL3"/>
    <mergeCell ref="Z3:AC3"/>
    <mergeCell ref="B24:AL27"/>
    <mergeCell ref="AA4:AL4"/>
    <mergeCell ref="C5:AL5"/>
    <mergeCell ref="B6:B22"/>
    <mergeCell ref="C7:F7"/>
    <mergeCell ref="E14:F14"/>
    <mergeCell ref="E15:F15"/>
    <mergeCell ref="E16:F16"/>
    <mergeCell ref="E17:F17"/>
    <mergeCell ref="B35:AL36"/>
    <mergeCell ref="B37:AL37"/>
    <mergeCell ref="B38:AL42"/>
    <mergeCell ref="Z2:AC2"/>
    <mergeCell ref="AD2:AI2"/>
    <mergeCell ref="AJ2:AK2"/>
    <mergeCell ref="B32:AL33"/>
    <mergeCell ref="B34:AL34"/>
    <mergeCell ref="B1:I2"/>
    <mergeCell ref="B31:AL31"/>
    <mergeCell ref="E19:F19"/>
    <mergeCell ref="E20:F20"/>
    <mergeCell ref="E21:F21"/>
    <mergeCell ref="C18:F18"/>
    <mergeCell ref="C19:C22"/>
    <mergeCell ref="E22:F22"/>
  </mergeCells>
  <phoneticPr fontId="2"/>
  <conditionalFormatting sqref="AI6:AK6 AI9:AK11 AJ7:AK7 AI13:AK16 AJ12:AK12 AJ17:AK17">
    <cfRule type="expression" dxfId="42" priority="8">
      <formula>$C$6=2</formula>
    </cfRule>
  </conditionalFormatting>
  <conditionalFormatting sqref="AK6:AK7 AK9:AK17">
    <cfRule type="expression" dxfId="41" priority="7">
      <formula>OR($C$6=4,$C$6=6,$C$6=9,$C$6=11)</formula>
    </cfRule>
  </conditionalFormatting>
  <conditionalFormatting sqref="AI18:AK22">
    <cfRule type="expression" dxfId="40" priority="6">
      <formula>$C$6=2</formula>
    </cfRule>
  </conditionalFormatting>
  <conditionalFormatting sqref="AK18:AK22">
    <cfRule type="expression" dxfId="39" priority="5">
      <formula>OR($C$6=4,$C$6=6,$C$6=9,$C$6=11)</formula>
    </cfRule>
  </conditionalFormatting>
  <conditionalFormatting sqref="AI24:AK27">
    <cfRule type="expression" dxfId="38" priority="2">
      <formula>$C$6=2</formula>
    </cfRule>
  </conditionalFormatting>
  <conditionalFormatting sqref="AK24:AK27">
    <cfRule type="expression" dxfId="37" priority="1">
      <formula>OR($C$6=4,$C$6=6,$C$6=9,$C$6=11)</formula>
    </cfRule>
  </conditionalFormatting>
  <dataValidations count="6">
    <dataValidation type="list" allowBlank="1" showInputMessage="1" showErrorMessage="1" sqref="AD3">
      <formula1>"特定機能病院等に該当する,特定機能病院等に該当しない"</formula1>
    </dataValidation>
    <dataValidation type="custom" allowBlank="1" showInputMessage="1" showErrorMessage="1" sqref="AK19:AK22">
      <formula1>$AP$2&lt;&gt;"〇"</formula1>
    </dataValidation>
    <dataValidation type="custom" allowBlank="1" showInputMessage="1" showErrorMessage="1" sqref="AI19:AJ22">
      <formula1>$AP$3&lt;&gt;"〇"</formula1>
    </dataValidation>
    <dataValidation type="custom" allowBlank="1" showInputMessage="1" showErrorMessage="1" sqref="AK13">
      <formula1>AO6&lt;&gt;"○"</formula1>
    </dataValidation>
    <dataValidation type="custom" allowBlank="1" showInputMessage="1" showErrorMessage="1" sqref="AI9:AI11 AI14:AI16 AJ14:AJ17 AJ9:AJ12">
      <formula1>$AO$3&lt;&gt;"〇"</formula1>
    </dataValidation>
    <dataValidation type="custom" allowBlank="1" showInputMessage="1" showErrorMessage="1" sqref="AK14:AK17 AK9:AK12">
      <formula1>$AO$2&lt;&gt;"〇"</formula1>
    </dataValidation>
  </dataValidations>
  <pageMargins left="0.70866141732283472" right="0.70866141732283472" top="0.51181102362204722" bottom="0.35433070866141736" header="0.31496062992125984" footer="0.31496062992125984"/>
  <pageSetup paperSize="9" scale="46" orientation="landscape" r:id="rId1"/>
  <headerFooter>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showGridLines="0" showZeros="0" view="pageBreakPreview" topLeftCell="A16" zoomScale="50" zoomScaleNormal="80" zoomScaleSheetLayoutView="50" zoomScalePageLayoutView="90" workbookViewId="0">
      <selection activeCell="B37" sqref="B37:AL37"/>
    </sheetView>
  </sheetViews>
  <sheetFormatPr defaultRowHeight="15.75" x14ac:dyDescent="0.4"/>
  <cols>
    <col min="1" max="1" width="4.5" style="100" customWidth="1"/>
    <col min="2" max="2" width="5" style="100" customWidth="1"/>
    <col min="3" max="5" width="2.625" style="100" customWidth="1"/>
    <col min="6" max="6" width="40.625" style="100" customWidth="1"/>
    <col min="7" max="37" width="5.125" style="100" customWidth="1"/>
    <col min="38" max="38" width="8.625" style="100" customWidth="1"/>
    <col min="39" max="16384" width="9" style="100"/>
  </cols>
  <sheetData>
    <row r="1" spans="1:38" ht="25.5" customHeight="1" x14ac:dyDescent="0.4">
      <c r="B1" s="421" t="str">
        <f>病棟①!B1</f>
        <v>空床数確認表（様式第１号別紙２）その5　クラスター発生医療機関用</v>
      </c>
      <c r="C1" s="421"/>
      <c r="D1" s="421"/>
      <c r="E1" s="421"/>
      <c r="F1" s="421"/>
      <c r="G1" s="421"/>
      <c r="H1" s="421"/>
      <c r="I1" s="421"/>
      <c r="J1" s="421"/>
      <c r="K1" s="421"/>
      <c r="L1" s="421"/>
      <c r="M1" s="421"/>
      <c r="N1" s="421"/>
      <c r="O1" s="421"/>
      <c r="R1" s="422" t="s">
        <v>6</v>
      </c>
      <c r="S1" s="422"/>
      <c r="T1" s="422"/>
      <c r="U1" s="422"/>
      <c r="V1" s="410" t="s">
        <v>52</v>
      </c>
      <c r="W1" s="411"/>
      <c r="X1" s="411"/>
      <c r="Y1" s="411"/>
      <c r="Z1" s="411"/>
      <c r="AA1" s="411"/>
      <c r="AB1" s="411"/>
      <c r="AC1" s="411"/>
      <c r="AD1" s="411"/>
      <c r="AE1" s="411"/>
      <c r="AF1" s="411"/>
      <c r="AG1" s="411"/>
      <c r="AH1" s="411"/>
      <c r="AI1" s="411"/>
      <c r="AJ1" s="411"/>
      <c r="AK1" s="411"/>
      <c r="AL1" s="412"/>
    </row>
    <row r="2" spans="1:38" ht="25.5" customHeight="1" x14ac:dyDescent="0.4">
      <c r="B2" s="421"/>
      <c r="C2" s="421"/>
      <c r="D2" s="421"/>
      <c r="E2" s="421"/>
      <c r="F2" s="421"/>
      <c r="G2" s="421"/>
      <c r="H2" s="421"/>
      <c r="I2" s="421"/>
      <c r="J2" s="421"/>
      <c r="K2" s="421"/>
      <c r="L2" s="421"/>
      <c r="M2" s="421"/>
      <c r="N2" s="421"/>
      <c r="O2" s="421"/>
      <c r="P2" s="110"/>
      <c r="Q2" s="110"/>
      <c r="R2" s="110"/>
      <c r="S2" s="110"/>
      <c r="T2" s="110"/>
      <c r="U2" s="110"/>
      <c r="V2" s="110"/>
      <c r="W2" s="110"/>
      <c r="AA2" s="111"/>
      <c r="AB2" s="112"/>
      <c r="AC2" s="112"/>
      <c r="AD2" s="112"/>
      <c r="AE2" s="112"/>
      <c r="AF2" s="112"/>
      <c r="AI2" s="112"/>
      <c r="AJ2" s="413">
        <v>1</v>
      </c>
      <c r="AK2" s="414"/>
      <c r="AL2" s="165" t="s">
        <v>11</v>
      </c>
    </row>
    <row r="3" spans="1:38" ht="15.75" customHeight="1" thickBot="1" x14ac:dyDescent="0.45">
      <c r="K3" s="113"/>
      <c r="L3" s="113"/>
      <c r="M3" s="113"/>
      <c r="N3" s="113"/>
      <c r="O3" s="113"/>
      <c r="P3" s="113"/>
      <c r="Q3" s="113"/>
      <c r="R3" s="113"/>
      <c r="S3" s="113"/>
      <c r="T3" s="113"/>
      <c r="U3" s="113"/>
      <c r="V3" s="113"/>
      <c r="W3" s="113"/>
      <c r="AB3" s="114"/>
      <c r="AC3" s="114"/>
      <c r="AD3" s="114"/>
      <c r="AE3" s="114"/>
      <c r="AF3" s="115"/>
      <c r="AG3" s="116"/>
      <c r="AH3" s="116"/>
      <c r="AI3" s="116"/>
      <c r="AJ3" s="116"/>
      <c r="AK3" s="116"/>
      <c r="AL3" s="116"/>
    </row>
    <row r="4" spans="1:38" s="118" customFormat="1" ht="28.5" customHeight="1" thickBot="1" x14ac:dyDescent="0.45">
      <c r="A4" s="117"/>
      <c r="B4" s="415" t="s">
        <v>21</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7"/>
    </row>
    <row r="5" spans="1:38" s="118" customFormat="1" ht="28.5" customHeight="1" thickBot="1" x14ac:dyDescent="0.45">
      <c r="A5" s="117"/>
      <c r="B5" s="418" t="str">
        <f>病棟①!C6</f>
        <v/>
      </c>
      <c r="C5" s="419"/>
      <c r="D5" s="419"/>
      <c r="E5" s="419"/>
      <c r="F5" s="420"/>
      <c r="G5" s="51">
        <v>1</v>
      </c>
      <c r="H5" s="52">
        <v>2</v>
      </c>
      <c r="I5" s="52">
        <v>3</v>
      </c>
      <c r="J5" s="52">
        <v>4</v>
      </c>
      <c r="K5" s="52">
        <v>5</v>
      </c>
      <c r="L5" s="52">
        <v>6</v>
      </c>
      <c r="M5" s="52">
        <v>7</v>
      </c>
      <c r="N5" s="52">
        <v>8</v>
      </c>
      <c r="O5" s="52">
        <v>9</v>
      </c>
      <c r="P5" s="52">
        <v>10</v>
      </c>
      <c r="Q5" s="52">
        <v>11</v>
      </c>
      <c r="R5" s="52">
        <v>12</v>
      </c>
      <c r="S5" s="52">
        <v>13</v>
      </c>
      <c r="T5" s="52">
        <v>14</v>
      </c>
      <c r="U5" s="52">
        <v>15</v>
      </c>
      <c r="V5" s="52">
        <v>16</v>
      </c>
      <c r="W5" s="52">
        <v>17</v>
      </c>
      <c r="X5" s="52">
        <v>18</v>
      </c>
      <c r="Y5" s="52">
        <v>19</v>
      </c>
      <c r="Z5" s="52">
        <v>20</v>
      </c>
      <c r="AA5" s="52">
        <v>21</v>
      </c>
      <c r="AB5" s="52">
        <v>22</v>
      </c>
      <c r="AC5" s="52">
        <v>23</v>
      </c>
      <c r="AD5" s="52">
        <v>24</v>
      </c>
      <c r="AE5" s="52">
        <v>25</v>
      </c>
      <c r="AF5" s="52">
        <v>26</v>
      </c>
      <c r="AG5" s="52">
        <v>27</v>
      </c>
      <c r="AH5" s="52">
        <v>28</v>
      </c>
      <c r="AI5" s="52">
        <v>29</v>
      </c>
      <c r="AJ5" s="52">
        <v>30</v>
      </c>
      <c r="AK5" s="53">
        <v>31</v>
      </c>
      <c r="AL5" s="54" t="s">
        <v>0</v>
      </c>
    </row>
    <row r="6" spans="1:38" ht="35.1" customHeight="1" thickBot="1" x14ac:dyDescent="0.45">
      <c r="A6" s="111"/>
      <c r="B6" s="426" t="s">
        <v>39</v>
      </c>
      <c r="C6" s="396" t="s">
        <v>49</v>
      </c>
      <c r="D6" s="396"/>
      <c r="E6" s="396"/>
      <c r="F6" s="397"/>
      <c r="G6" s="153"/>
      <c r="H6" s="154"/>
      <c r="I6" s="154"/>
      <c r="J6" s="154"/>
      <c r="K6" s="154"/>
      <c r="L6" s="154"/>
      <c r="M6" s="154">
        <v>35</v>
      </c>
      <c r="N6" s="154">
        <v>35</v>
      </c>
      <c r="O6" s="154">
        <v>35</v>
      </c>
      <c r="P6" s="154">
        <v>35</v>
      </c>
      <c r="Q6" s="154">
        <v>35</v>
      </c>
      <c r="R6" s="154">
        <v>35</v>
      </c>
      <c r="S6" s="154">
        <v>35</v>
      </c>
      <c r="T6" s="154">
        <v>35</v>
      </c>
      <c r="U6" s="154">
        <v>35</v>
      </c>
      <c r="V6" s="154">
        <v>35</v>
      </c>
      <c r="W6" s="154">
        <v>35</v>
      </c>
      <c r="X6" s="154">
        <v>35</v>
      </c>
      <c r="Y6" s="154">
        <v>35</v>
      </c>
      <c r="Z6" s="154">
        <v>35</v>
      </c>
      <c r="AA6" s="154">
        <v>35</v>
      </c>
      <c r="AB6" s="154">
        <v>35</v>
      </c>
      <c r="AC6" s="154">
        <v>35</v>
      </c>
      <c r="AD6" s="154">
        <v>35</v>
      </c>
      <c r="AE6" s="154">
        <v>35</v>
      </c>
      <c r="AF6" s="154">
        <v>35</v>
      </c>
      <c r="AG6" s="154"/>
      <c r="AH6" s="154"/>
      <c r="AI6" s="154"/>
      <c r="AJ6" s="154"/>
      <c r="AK6" s="155"/>
      <c r="AL6" s="156">
        <f t="shared" ref="AL6:AL25" si="0">SUM(G6:AK6)</f>
        <v>700</v>
      </c>
    </row>
    <row r="7" spans="1:38" ht="22.5" customHeight="1" x14ac:dyDescent="0.4">
      <c r="A7" s="111"/>
      <c r="B7" s="427"/>
      <c r="C7" s="270"/>
      <c r="D7" s="404" t="s">
        <v>76</v>
      </c>
      <c r="E7" s="405"/>
      <c r="F7" s="406"/>
      <c r="G7" s="158">
        <v>0</v>
      </c>
      <c r="H7" s="159">
        <v>0</v>
      </c>
      <c r="I7" s="159">
        <v>0</v>
      </c>
      <c r="J7" s="159">
        <v>0</v>
      </c>
      <c r="K7" s="159">
        <v>0</v>
      </c>
      <c r="L7" s="159">
        <v>0</v>
      </c>
      <c r="M7" s="159">
        <v>30</v>
      </c>
      <c r="N7" s="159">
        <v>30</v>
      </c>
      <c r="O7" s="159">
        <v>30</v>
      </c>
      <c r="P7" s="159">
        <v>30</v>
      </c>
      <c r="Q7" s="159">
        <v>30</v>
      </c>
      <c r="R7" s="159">
        <v>30</v>
      </c>
      <c r="S7" s="159">
        <v>29</v>
      </c>
      <c r="T7" s="159">
        <v>29</v>
      </c>
      <c r="U7" s="159">
        <v>29</v>
      </c>
      <c r="V7" s="159">
        <v>29</v>
      </c>
      <c r="W7" s="159">
        <v>29</v>
      </c>
      <c r="X7" s="159">
        <v>29</v>
      </c>
      <c r="Y7" s="159">
        <v>29</v>
      </c>
      <c r="Z7" s="159">
        <v>29</v>
      </c>
      <c r="AA7" s="159">
        <v>29</v>
      </c>
      <c r="AB7" s="159">
        <v>29</v>
      </c>
      <c r="AC7" s="159">
        <v>28</v>
      </c>
      <c r="AD7" s="159">
        <v>28</v>
      </c>
      <c r="AE7" s="159">
        <v>28</v>
      </c>
      <c r="AF7" s="159">
        <v>28</v>
      </c>
      <c r="AG7" s="159">
        <v>0</v>
      </c>
      <c r="AH7" s="159">
        <v>0</v>
      </c>
      <c r="AI7" s="159">
        <v>0</v>
      </c>
      <c r="AJ7" s="159">
        <v>0</v>
      </c>
      <c r="AK7" s="160">
        <v>0</v>
      </c>
      <c r="AL7" s="161">
        <f t="shared" si="0"/>
        <v>582</v>
      </c>
    </row>
    <row r="8" spans="1:38" ht="22.5" customHeight="1" x14ac:dyDescent="0.4">
      <c r="A8" s="111"/>
      <c r="B8" s="427"/>
      <c r="C8" s="272"/>
      <c r="D8" s="264"/>
      <c r="E8" s="398" t="s">
        <v>1</v>
      </c>
      <c r="F8" s="399"/>
      <c r="G8" s="42"/>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4"/>
      <c r="AL8" s="65">
        <f t="shared" si="0"/>
        <v>0</v>
      </c>
    </row>
    <row r="9" spans="1:38" ht="22.5" customHeight="1" x14ac:dyDescent="0.4">
      <c r="A9" s="111"/>
      <c r="B9" s="427"/>
      <c r="C9" s="272"/>
      <c r="D9" s="264"/>
      <c r="E9" s="398" t="s">
        <v>2</v>
      </c>
      <c r="F9" s="399"/>
      <c r="G9" s="42"/>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4"/>
      <c r="AL9" s="65">
        <f t="shared" si="0"/>
        <v>0</v>
      </c>
    </row>
    <row r="10" spans="1:38" ht="22.5" customHeight="1" x14ac:dyDescent="0.4">
      <c r="A10" s="111"/>
      <c r="B10" s="427"/>
      <c r="C10" s="272"/>
      <c r="D10" s="264"/>
      <c r="E10" s="398" t="s">
        <v>31</v>
      </c>
      <c r="F10" s="399"/>
      <c r="G10" s="42"/>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4"/>
      <c r="AL10" s="65">
        <f t="shared" si="0"/>
        <v>0</v>
      </c>
    </row>
    <row r="11" spans="1:38" ht="22.5" customHeight="1" thickBot="1" x14ac:dyDescent="0.45">
      <c r="A11" s="111"/>
      <c r="B11" s="427"/>
      <c r="C11" s="272"/>
      <c r="D11" s="265"/>
      <c r="E11" s="400" t="s">
        <v>22</v>
      </c>
      <c r="F11" s="401"/>
      <c r="G11" s="45"/>
      <c r="H11" s="46"/>
      <c r="I11" s="46"/>
      <c r="J11" s="46"/>
      <c r="K11" s="46"/>
      <c r="L11" s="46"/>
      <c r="M11" s="46">
        <v>30</v>
      </c>
      <c r="N11" s="46">
        <v>30</v>
      </c>
      <c r="O11" s="46">
        <v>30</v>
      </c>
      <c r="P11" s="46">
        <v>30</v>
      </c>
      <c r="Q11" s="46">
        <v>30</v>
      </c>
      <c r="R11" s="46">
        <v>30</v>
      </c>
      <c r="S11" s="46">
        <v>29</v>
      </c>
      <c r="T11" s="46">
        <v>29</v>
      </c>
      <c r="U11" s="46">
        <v>29</v>
      </c>
      <c r="V11" s="46">
        <v>29</v>
      </c>
      <c r="W11" s="46">
        <v>29</v>
      </c>
      <c r="X11" s="46">
        <v>29</v>
      </c>
      <c r="Y11" s="46">
        <v>29</v>
      </c>
      <c r="Z11" s="46">
        <v>29</v>
      </c>
      <c r="AA11" s="46">
        <v>29</v>
      </c>
      <c r="AB11" s="46">
        <v>29</v>
      </c>
      <c r="AC11" s="46">
        <v>28</v>
      </c>
      <c r="AD11" s="46">
        <v>28</v>
      </c>
      <c r="AE11" s="46">
        <v>28</v>
      </c>
      <c r="AF11" s="46">
        <v>28</v>
      </c>
      <c r="AG11" s="46"/>
      <c r="AH11" s="46"/>
      <c r="AI11" s="46"/>
      <c r="AJ11" s="46"/>
      <c r="AK11" s="47"/>
      <c r="AL11" s="71">
        <f t="shared" si="0"/>
        <v>582</v>
      </c>
    </row>
    <row r="12" spans="1:38" ht="35.1" customHeight="1" x14ac:dyDescent="0.4">
      <c r="A12" s="111"/>
      <c r="B12" s="427"/>
      <c r="C12" s="267"/>
      <c r="D12" s="407" t="s">
        <v>77</v>
      </c>
      <c r="E12" s="408"/>
      <c r="F12" s="409"/>
      <c r="G12" s="61">
        <v>0</v>
      </c>
      <c r="H12" s="143">
        <v>0</v>
      </c>
      <c r="I12" s="143">
        <v>0</v>
      </c>
      <c r="J12" s="143">
        <v>0</v>
      </c>
      <c r="K12" s="143">
        <v>0</v>
      </c>
      <c r="L12" s="143">
        <v>0</v>
      </c>
      <c r="M12" s="143">
        <v>5</v>
      </c>
      <c r="N12" s="143">
        <v>5</v>
      </c>
      <c r="O12" s="143">
        <v>5</v>
      </c>
      <c r="P12" s="143">
        <v>5</v>
      </c>
      <c r="Q12" s="143">
        <v>5</v>
      </c>
      <c r="R12" s="143">
        <v>5</v>
      </c>
      <c r="S12" s="143">
        <v>6</v>
      </c>
      <c r="T12" s="143">
        <v>6</v>
      </c>
      <c r="U12" s="143">
        <v>6</v>
      </c>
      <c r="V12" s="143">
        <v>6</v>
      </c>
      <c r="W12" s="143">
        <v>6</v>
      </c>
      <c r="X12" s="143">
        <v>6</v>
      </c>
      <c r="Y12" s="143">
        <v>6</v>
      </c>
      <c r="Z12" s="143">
        <v>6</v>
      </c>
      <c r="AA12" s="143">
        <v>6</v>
      </c>
      <c r="AB12" s="143">
        <v>6</v>
      </c>
      <c r="AC12" s="143">
        <v>7</v>
      </c>
      <c r="AD12" s="143">
        <v>7</v>
      </c>
      <c r="AE12" s="143">
        <v>7</v>
      </c>
      <c r="AF12" s="143">
        <v>7</v>
      </c>
      <c r="AG12" s="143">
        <v>0</v>
      </c>
      <c r="AH12" s="143">
        <v>0</v>
      </c>
      <c r="AI12" s="143">
        <v>0</v>
      </c>
      <c r="AJ12" s="143">
        <v>0</v>
      </c>
      <c r="AK12" s="144">
        <v>0</v>
      </c>
      <c r="AL12" s="157">
        <f t="shared" si="0"/>
        <v>118</v>
      </c>
    </row>
    <row r="13" spans="1:38" ht="22.5" customHeight="1" x14ac:dyDescent="0.4">
      <c r="A13" s="111"/>
      <c r="B13" s="427"/>
      <c r="C13" s="272"/>
      <c r="D13" s="266"/>
      <c r="E13" s="398" t="s">
        <v>1</v>
      </c>
      <c r="F13" s="399"/>
      <c r="G13" s="42"/>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4"/>
      <c r="AL13" s="65">
        <f t="shared" si="0"/>
        <v>0</v>
      </c>
    </row>
    <row r="14" spans="1:38" ht="22.5" customHeight="1" x14ac:dyDescent="0.4">
      <c r="A14" s="111"/>
      <c r="B14" s="427"/>
      <c r="C14" s="272"/>
      <c r="D14" s="266"/>
      <c r="E14" s="398" t="s">
        <v>2</v>
      </c>
      <c r="F14" s="399"/>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4"/>
      <c r="AL14" s="65">
        <f t="shared" si="0"/>
        <v>0</v>
      </c>
    </row>
    <row r="15" spans="1:38" ht="22.5" customHeight="1" x14ac:dyDescent="0.4">
      <c r="A15" s="111"/>
      <c r="B15" s="427"/>
      <c r="C15" s="272"/>
      <c r="D15" s="266"/>
      <c r="E15" s="398" t="s">
        <v>31</v>
      </c>
      <c r="F15" s="399"/>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4"/>
      <c r="AL15" s="65">
        <f t="shared" si="0"/>
        <v>0</v>
      </c>
    </row>
    <row r="16" spans="1:38" ht="22.5" customHeight="1" thickBot="1" x14ac:dyDescent="0.45">
      <c r="A16" s="111"/>
      <c r="B16" s="427"/>
      <c r="C16" s="273"/>
      <c r="D16" s="271"/>
      <c r="E16" s="400" t="s">
        <v>22</v>
      </c>
      <c r="F16" s="401"/>
      <c r="G16" s="66"/>
      <c r="H16" s="67"/>
      <c r="I16" s="67"/>
      <c r="J16" s="67"/>
      <c r="K16" s="67"/>
      <c r="L16" s="67"/>
      <c r="M16" s="67">
        <v>5</v>
      </c>
      <c r="N16" s="67">
        <v>5</v>
      </c>
      <c r="O16" s="67">
        <v>5</v>
      </c>
      <c r="P16" s="67">
        <v>5</v>
      </c>
      <c r="Q16" s="67">
        <v>5</v>
      </c>
      <c r="R16" s="67">
        <v>5</v>
      </c>
      <c r="S16" s="67">
        <v>6</v>
      </c>
      <c r="T16" s="67">
        <v>6</v>
      </c>
      <c r="U16" s="67">
        <v>6</v>
      </c>
      <c r="V16" s="67">
        <v>6</v>
      </c>
      <c r="W16" s="67">
        <v>6</v>
      </c>
      <c r="X16" s="67">
        <v>6</v>
      </c>
      <c r="Y16" s="67">
        <v>6</v>
      </c>
      <c r="Z16" s="67">
        <v>6</v>
      </c>
      <c r="AA16" s="67">
        <v>6</v>
      </c>
      <c r="AB16" s="67">
        <v>6</v>
      </c>
      <c r="AC16" s="67">
        <v>7</v>
      </c>
      <c r="AD16" s="67">
        <v>7</v>
      </c>
      <c r="AE16" s="67">
        <v>7</v>
      </c>
      <c r="AF16" s="67">
        <v>7</v>
      </c>
      <c r="AG16" s="67"/>
      <c r="AH16" s="67"/>
      <c r="AI16" s="67"/>
      <c r="AJ16" s="67"/>
      <c r="AK16" s="68"/>
      <c r="AL16" s="70">
        <f t="shared" si="0"/>
        <v>118</v>
      </c>
    </row>
    <row r="17" spans="1:39" ht="35.1" customHeight="1" x14ac:dyDescent="0.4">
      <c r="A17" s="111"/>
      <c r="B17" s="427"/>
      <c r="C17" s="365" t="s">
        <v>50</v>
      </c>
      <c r="D17" s="365"/>
      <c r="E17" s="365"/>
      <c r="F17" s="366"/>
      <c r="G17" s="89">
        <v>0</v>
      </c>
      <c r="H17" s="90">
        <v>0</v>
      </c>
      <c r="I17" s="90">
        <v>0</v>
      </c>
      <c r="J17" s="90">
        <v>0</v>
      </c>
      <c r="K17" s="90">
        <v>0</v>
      </c>
      <c r="L17" s="90">
        <v>0</v>
      </c>
      <c r="M17" s="90">
        <v>0</v>
      </c>
      <c r="N17" s="90">
        <v>0</v>
      </c>
      <c r="O17" s="90">
        <v>0</v>
      </c>
      <c r="P17" s="90">
        <v>0</v>
      </c>
      <c r="Q17" s="90">
        <v>0</v>
      </c>
      <c r="R17" s="90">
        <v>0</v>
      </c>
      <c r="S17" s="90">
        <v>0</v>
      </c>
      <c r="T17" s="90">
        <v>0</v>
      </c>
      <c r="U17" s="90">
        <v>0</v>
      </c>
      <c r="V17" s="90">
        <v>0</v>
      </c>
      <c r="W17" s="90">
        <v>0</v>
      </c>
      <c r="X17" s="90">
        <v>0</v>
      </c>
      <c r="Y17" s="90">
        <v>0</v>
      </c>
      <c r="Z17" s="90">
        <v>0</v>
      </c>
      <c r="AA17" s="90">
        <v>0</v>
      </c>
      <c r="AB17" s="90">
        <v>0</v>
      </c>
      <c r="AC17" s="90">
        <v>0</v>
      </c>
      <c r="AD17" s="90">
        <v>0</v>
      </c>
      <c r="AE17" s="90">
        <v>0</v>
      </c>
      <c r="AF17" s="90">
        <v>0</v>
      </c>
      <c r="AG17" s="90">
        <v>0</v>
      </c>
      <c r="AH17" s="90">
        <v>0</v>
      </c>
      <c r="AI17" s="90">
        <v>0</v>
      </c>
      <c r="AJ17" s="90">
        <v>0</v>
      </c>
      <c r="AK17" s="91">
        <v>0</v>
      </c>
      <c r="AL17" s="92">
        <f t="shared" si="0"/>
        <v>0</v>
      </c>
    </row>
    <row r="18" spans="1:39" ht="22.5" customHeight="1" x14ac:dyDescent="0.4">
      <c r="A18" s="111"/>
      <c r="B18" s="427"/>
      <c r="C18" s="367"/>
      <c r="D18" s="268"/>
      <c r="E18" s="363" t="s">
        <v>1</v>
      </c>
      <c r="F18" s="364"/>
      <c r="G18" s="42"/>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4"/>
      <c r="AL18" s="65">
        <f t="shared" si="0"/>
        <v>0</v>
      </c>
    </row>
    <row r="19" spans="1:39" ht="22.5" customHeight="1" x14ac:dyDescent="0.4">
      <c r="A19" s="111"/>
      <c r="B19" s="427"/>
      <c r="C19" s="367"/>
      <c r="D19" s="268"/>
      <c r="E19" s="363" t="s">
        <v>2</v>
      </c>
      <c r="F19" s="364"/>
      <c r="G19" s="42"/>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4"/>
      <c r="AL19" s="65">
        <f t="shared" si="0"/>
        <v>0</v>
      </c>
    </row>
    <row r="20" spans="1:39" ht="22.5" customHeight="1" x14ac:dyDescent="0.4">
      <c r="A20" s="111"/>
      <c r="B20" s="427"/>
      <c r="C20" s="367"/>
      <c r="D20" s="268"/>
      <c r="E20" s="363" t="s">
        <v>31</v>
      </c>
      <c r="F20" s="364"/>
      <c r="G20" s="42"/>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4"/>
      <c r="AL20" s="65">
        <f t="shared" si="0"/>
        <v>0</v>
      </c>
    </row>
    <row r="21" spans="1:39" ht="22.5" customHeight="1" thickBot="1" x14ac:dyDescent="0.45">
      <c r="A21" s="111"/>
      <c r="B21" s="428"/>
      <c r="C21" s="368"/>
      <c r="D21" s="269"/>
      <c r="E21" s="369" t="s">
        <v>32</v>
      </c>
      <c r="F21" s="370"/>
      <c r="G21" s="45"/>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7"/>
      <c r="AL21" s="70">
        <f t="shared" si="0"/>
        <v>0</v>
      </c>
    </row>
    <row r="22" spans="1:39" ht="22.5" customHeight="1" x14ac:dyDescent="0.4">
      <c r="A22" s="111"/>
      <c r="B22" s="429" t="s">
        <v>20</v>
      </c>
      <c r="C22" s="432" t="s">
        <v>1</v>
      </c>
      <c r="D22" s="433"/>
      <c r="E22" s="433"/>
      <c r="F22" s="433"/>
      <c r="G22" s="58"/>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60"/>
      <c r="AL22" s="69">
        <f t="shared" si="0"/>
        <v>0</v>
      </c>
    </row>
    <row r="23" spans="1:39" ht="22.5" customHeight="1" x14ac:dyDescent="0.4">
      <c r="A23" s="111"/>
      <c r="B23" s="430"/>
      <c r="C23" s="434" t="s">
        <v>2</v>
      </c>
      <c r="D23" s="435"/>
      <c r="E23" s="435"/>
      <c r="F23" s="435"/>
      <c r="G23" s="42"/>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4"/>
      <c r="AL23" s="65">
        <f t="shared" si="0"/>
        <v>0</v>
      </c>
    </row>
    <row r="24" spans="1:39" ht="22.5" customHeight="1" x14ac:dyDescent="0.4">
      <c r="A24" s="111"/>
      <c r="B24" s="430"/>
      <c r="C24" s="434" t="s">
        <v>3</v>
      </c>
      <c r="D24" s="435"/>
      <c r="E24" s="435"/>
      <c r="F24" s="435"/>
      <c r="G24" s="42"/>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4"/>
      <c r="AL24" s="65">
        <f t="shared" si="0"/>
        <v>0</v>
      </c>
    </row>
    <row r="25" spans="1:39" ht="22.5" customHeight="1" thickBot="1" x14ac:dyDescent="0.45">
      <c r="A25" s="111"/>
      <c r="B25" s="431"/>
      <c r="C25" s="436" t="s">
        <v>4</v>
      </c>
      <c r="D25" s="437"/>
      <c r="E25" s="437"/>
      <c r="F25" s="437"/>
      <c r="G25" s="45"/>
      <c r="H25" s="46"/>
      <c r="I25" s="46"/>
      <c r="J25" s="46"/>
      <c r="K25" s="46"/>
      <c r="L25" s="46"/>
      <c r="M25" s="46">
        <v>53</v>
      </c>
      <c r="N25" s="46">
        <v>53</v>
      </c>
      <c r="O25" s="46">
        <v>53</v>
      </c>
      <c r="P25" s="46">
        <v>53</v>
      </c>
      <c r="Q25" s="46">
        <v>53</v>
      </c>
      <c r="R25" s="46">
        <v>53</v>
      </c>
      <c r="S25" s="46">
        <v>53</v>
      </c>
      <c r="T25" s="46">
        <v>53</v>
      </c>
      <c r="U25" s="46">
        <v>53</v>
      </c>
      <c r="V25" s="46">
        <v>53</v>
      </c>
      <c r="W25" s="46">
        <v>53</v>
      </c>
      <c r="X25" s="46">
        <v>53</v>
      </c>
      <c r="Y25" s="46">
        <v>53</v>
      </c>
      <c r="Z25" s="46">
        <v>53</v>
      </c>
      <c r="AA25" s="46">
        <v>53</v>
      </c>
      <c r="AB25" s="46">
        <v>53</v>
      </c>
      <c r="AC25" s="46">
        <v>53</v>
      </c>
      <c r="AD25" s="46">
        <v>53</v>
      </c>
      <c r="AE25" s="46">
        <v>53</v>
      </c>
      <c r="AF25" s="46">
        <v>53</v>
      </c>
      <c r="AG25" s="46"/>
      <c r="AH25" s="46"/>
      <c r="AI25" s="46"/>
      <c r="AJ25" s="46"/>
      <c r="AK25" s="47"/>
      <c r="AL25" s="71">
        <f t="shared" si="0"/>
        <v>1060</v>
      </c>
    </row>
    <row r="26" spans="1:39" ht="22.5" customHeight="1" thickBot="1" x14ac:dyDescent="0.45">
      <c r="B26" s="1"/>
      <c r="C26" s="1"/>
      <c r="D26" s="1"/>
      <c r="E26" s="1"/>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5"/>
      <c r="AI26" s="5"/>
      <c r="AJ26" s="5"/>
      <c r="AK26" s="2"/>
      <c r="AL26" s="2"/>
    </row>
    <row r="27" spans="1:39" ht="22.5" customHeight="1" thickBot="1" x14ac:dyDescent="0.45">
      <c r="B27" s="423"/>
      <c r="C27" s="424"/>
      <c r="D27" s="424"/>
      <c r="E27" s="424"/>
      <c r="F27" s="425"/>
      <c r="G27" s="51">
        <v>1</v>
      </c>
      <c r="H27" s="52">
        <v>2</v>
      </c>
      <c r="I27" s="52">
        <v>3</v>
      </c>
      <c r="J27" s="52">
        <v>4</v>
      </c>
      <c r="K27" s="52">
        <v>5</v>
      </c>
      <c r="L27" s="52">
        <v>6</v>
      </c>
      <c r="M27" s="52">
        <v>7</v>
      </c>
      <c r="N27" s="52">
        <v>8</v>
      </c>
      <c r="O27" s="52">
        <v>9</v>
      </c>
      <c r="P27" s="52">
        <v>10</v>
      </c>
      <c r="Q27" s="52">
        <v>11</v>
      </c>
      <c r="R27" s="52">
        <v>12</v>
      </c>
      <c r="S27" s="52">
        <v>13</v>
      </c>
      <c r="T27" s="52">
        <v>14</v>
      </c>
      <c r="U27" s="52">
        <v>15</v>
      </c>
      <c r="V27" s="52">
        <v>16</v>
      </c>
      <c r="W27" s="52">
        <v>17</v>
      </c>
      <c r="X27" s="52">
        <v>18</v>
      </c>
      <c r="Y27" s="52">
        <v>19</v>
      </c>
      <c r="Z27" s="52">
        <v>20</v>
      </c>
      <c r="AA27" s="52">
        <v>21</v>
      </c>
      <c r="AB27" s="52">
        <v>22</v>
      </c>
      <c r="AC27" s="52">
        <v>23</v>
      </c>
      <c r="AD27" s="52">
        <v>24</v>
      </c>
      <c r="AE27" s="52">
        <v>25</v>
      </c>
      <c r="AF27" s="52">
        <v>26</v>
      </c>
      <c r="AG27" s="52">
        <v>27</v>
      </c>
      <c r="AH27" s="52">
        <v>28</v>
      </c>
      <c r="AI27" s="52">
        <v>29</v>
      </c>
      <c r="AJ27" s="52">
        <v>30</v>
      </c>
      <c r="AK27" s="73">
        <v>31</v>
      </c>
      <c r="AL27" s="76" t="s">
        <v>0</v>
      </c>
    </row>
    <row r="28" spans="1:39" ht="39.950000000000003" customHeight="1" x14ac:dyDescent="0.4">
      <c r="B28" s="445" t="s">
        <v>51</v>
      </c>
      <c r="C28" s="446"/>
      <c r="D28" s="446"/>
      <c r="E28" s="446"/>
      <c r="F28" s="446"/>
      <c r="G28" s="74">
        <f>(G8+G9)*4+(G10+G11)*2</f>
        <v>0</v>
      </c>
      <c r="H28" s="75">
        <f t="shared" ref="H28:AK28" si="1">(H8+H9)*4+(H10+H11)*2</f>
        <v>0</v>
      </c>
      <c r="I28" s="75">
        <f t="shared" si="1"/>
        <v>0</v>
      </c>
      <c r="J28" s="75">
        <f t="shared" si="1"/>
        <v>0</v>
      </c>
      <c r="K28" s="75">
        <f t="shared" si="1"/>
        <v>0</v>
      </c>
      <c r="L28" s="75">
        <f t="shared" si="1"/>
        <v>0</v>
      </c>
      <c r="M28" s="75">
        <f t="shared" si="1"/>
        <v>60</v>
      </c>
      <c r="N28" s="75">
        <f t="shared" si="1"/>
        <v>60</v>
      </c>
      <c r="O28" s="75">
        <f t="shared" si="1"/>
        <v>60</v>
      </c>
      <c r="P28" s="75">
        <f t="shared" si="1"/>
        <v>60</v>
      </c>
      <c r="Q28" s="75">
        <f t="shared" si="1"/>
        <v>60</v>
      </c>
      <c r="R28" s="75">
        <f t="shared" si="1"/>
        <v>60</v>
      </c>
      <c r="S28" s="75">
        <f t="shared" si="1"/>
        <v>58</v>
      </c>
      <c r="T28" s="75">
        <f t="shared" si="1"/>
        <v>58</v>
      </c>
      <c r="U28" s="75">
        <f t="shared" si="1"/>
        <v>58</v>
      </c>
      <c r="V28" s="75">
        <f t="shared" si="1"/>
        <v>58</v>
      </c>
      <c r="W28" s="75">
        <f t="shared" si="1"/>
        <v>58</v>
      </c>
      <c r="X28" s="75">
        <f t="shared" si="1"/>
        <v>58</v>
      </c>
      <c r="Y28" s="75">
        <f t="shared" si="1"/>
        <v>58</v>
      </c>
      <c r="Z28" s="75">
        <f t="shared" si="1"/>
        <v>58</v>
      </c>
      <c r="AA28" s="75">
        <f t="shared" si="1"/>
        <v>58</v>
      </c>
      <c r="AB28" s="75">
        <f t="shared" si="1"/>
        <v>58</v>
      </c>
      <c r="AC28" s="75">
        <f t="shared" si="1"/>
        <v>56</v>
      </c>
      <c r="AD28" s="75">
        <f t="shared" si="1"/>
        <v>56</v>
      </c>
      <c r="AE28" s="75">
        <f t="shared" si="1"/>
        <v>56</v>
      </c>
      <c r="AF28" s="75">
        <f t="shared" si="1"/>
        <v>56</v>
      </c>
      <c r="AG28" s="75">
        <f t="shared" si="1"/>
        <v>0</v>
      </c>
      <c r="AH28" s="75">
        <f t="shared" si="1"/>
        <v>0</v>
      </c>
      <c r="AI28" s="75">
        <f t="shared" si="1"/>
        <v>0</v>
      </c>
      <c r="AJ28" s="75">
        <f t="shared" si="1"/>
        <v>0</v>
      </c>
      <c r="AK28" s="132">
        <f t="shared" si="1"/>
        <v>0</v>
      </c>
      <c r="AL28" s="77"/>
    </row>
    <row r="29" spans="1:39" ht="39.950000000000003" customHeight="1" thickBot="1" x14ac:dyDescent="0.45">
      <c r="B29" s="447" t="s">
        <v>45</v>
      </c>
      <c r="C29" s="448"/>
      <c r="D29" s="448"/>
      <c r="E29" s="448"/>
      <c r="F29" s="448"/>
      <c r="G29" s="79">
        <f>SUM(G13:G16)+SUM(G18:G25)</f>
        <v>0</v>
      </c>
      <c r="H29" s="80">
        <f t="shared" ref="H29:AK29" si="2">SUM(H13:H16)+SUM(H18:H25)</f>
        <v>0</v>
      </c>
      <c r="I29" s="80">
        <f t="shared" si="2"/>
        <v>0</v>
      </c>
      <c r="J29" s="80">
        <f t="shared" si="2"/>
        <v>0</v>
      </c>
      <c r="K29" s="80">
        <f t="shared" si="2"/>
        <v>0</v>
      </c>
      <c r="L29" s="80">
        <f t="shared" si="2"/>
        <v>0</v>
      </c>
      <c r="M29" s="80">
        <f t="shared" si="2"/>
        <v>58</v>
      </c>
      <c r="N29" s="80">
        <f t="shared" si="2"/>
        <v>58</v>
      </c>
      <c r="O29" s="80">
        <f t="shared" si="2"/>
        <v>58</v>
      </c>
      <c r="P29" s="80">
        <f t="shared" si="2"/>
        <v>58</v>
      </c>
      <c r="Q29" s="80">
        <f t="shared" si="2"/>
        <v>58</v>
      </c>
      <c r="R29" s="80">
        <f t="shared" si="2"/>
        <v>58</v>
      </c>
      <c r="S29" s="80">
        <f t="shared" si="2"/>
        <v>59</v>
      </c>
      <c r="T29" s="80">
        <f t="shared" si="2"/>
        <v>59</v>
      </c>
      <c r="U29" s="80">
        <f t="shared" si="2"/>
        <v>59</v>
      </c>
      <c r="V29" s="80">
        <f t="shared" si="2"/>
        <v>59</v>
      </c>
      <c r="W29" s="80">
        <f t="shared" si="2"/>
        <v>59</v>
      </c>
      <c r="X29" s="80">
        <f t="shared" si="2"/>
        <v>59</v>
      </c>
      <c r="Y29" s="80">
        <f t="shared" si="2"/>
        <v>59</v>
      </c>
      <c r="Z29" s="80">
        <f t="shared" si="2"/>
        <v>59</v>
      </c>
      <c r="AA29" s="80">
        <f t="shared" si="2"/>
        <v>59</v>
      </c>
      <c r="AB29" s="80">
        <f t="shared" si="2"/>
        <v>59</v>
      </c>
      <c r="AC29" s="80">
        <f t="shared" si="2"/>
        <v>60</v>
      </c>
      <c r="AD29" s="80">
        <f t="shared" si="2"/>
        <v>60</v>
      </c>
      <c r="AE29" s="80">
        <f t="shared" si="2"/>
        <v>60</v>
      </c>
      <c r="AF29" s="80">
        <f t="shared" si="2"/>
        <v>60</v>
      </c>
      <c r="AG29" s="80">
        <f t="shared" si="2"/>
        <v>0</v>
      </c>
      <c r="AH29" s="80">
        <f t="shared" si="2"/>
        <v>0</v>
      </c>
      <c r="AI29" s="80">
        <f t="shared" si="2"/>
        <v>0</v>
      </c>
      <c r="AJ29" s="80">
        <f t="shared" si="2"/>
        <v>0</v>
      </c>
      <c r="AK29" s="81">
        <f t="shared" si="2"/>
        <v>0</v>
      </c>
      <c r="AL29" s="78"/>
    </row>
    <row r="30" spans="1:39" s="119" customFormat="1" ht="39.950000000000003" customHeight="1" thickTop="1" thickBot="1" x14ac:dyDescent="0.45">
      <c r="B30" s="449" t="s">
        <v>46</v>
      </c>
      <c r="C30" s="450"/>
      <c r="D30" s="450"/>
      <c r="E30" s="450"/>
      <c r="F30" s="450"/>
      <c r="G30" s="120"/>
      <c r="H30" s="121"/>
      <c r="I30" s="121"/>
      <c r="J30" s="121"/>
      <c r="K30" s="121"/>
      <c r="L30" s="121"/>
      <c r="M30" s="121" t="str">
        <f t="shared" ref="M30:AI30" si="3">IF(M28&gt;=M29,"〇","×")</f>
        <v>〇</v>
      </c>
      <c r="N30" s="121" t="str">
        <f t="shared" si="3"/>
        <v>〇</v>
      </c>
      <c r="O30" s="121" t="str">
        <f t="shared" si="3"/>
        <v>〇</v>
      </c>
      <c r="P30" s="121" t="str">
        <f t="shared" si="3"/>
        <v>〇</v>
      </c>
      <c r="Q30" s="121" t="str">
        <f t="shared" si="3"/>
        <v>〇</v>
      </c>
      <c r="R30" s="121" t="str">
        <f t="shared" si="3"/>
        <v>〇</v>
      </c>
      <c r="S30" s="121" t="str">
        <f t="shared" si="3"/>
        <v>×</v>
      </c>
      <c r="T30" s="121" t="str">
        <f t="shared" si="3"/>
        <v>×</v>
      </c>
      <c r="U30" s="121" t="str">
        <f t="shared" si="3"/>
        <v>×</v>
      </c>
      <c r="V30" s="121" t="str">
        <f t="shared" si="3"/>
        <v>×</v>
      </c>
      <c r="W30" s="121" t="str">
        <f t="shared" si="3"/>
        <v>×</v>
      </c>
      <c r="X30" s="121" t="str">
        <f t="shared" si="3"/>
        <v>×</v>
      </c>
      <c r="Y30" s="121" t="str">
        <f t="shared" si="3"/>
        <v>×</v>
      </c>
      <c r="Z30" s="121" t="str">
        <f t="shared" si="3"/>
        <v>×</v>
      </c>
      <c r="AA30" s="121" t="str">
        <f t="shared" si="3"/>
        <v>×</v>
      </c>
      <c r="AB30" s="121" t="str">
        <f t="shared" si="3"/>
        <v>×</v>
      </c>
      <c r="AC30" s="121" t="str">
        <f t="shared" si="3"/>
        <v>×</v>
      </c>
      <c r="AD30" s="121" t="str">
        <f t="shared" si="3"/>
        <v>×</v>
      </c>
      <c r="AE30" s="121" t="str">
        <f t="shared" si="3"/>
        <v>×</v>
      </c>
      <c r="AF30" s="121" t="str">
        <f t="shared" si="3"/>
        <v>×</v>
      </c>
      <c r="AG30" s="121" t="str">
        <f t="shared" si="3"/>
        <v>〇</v>
      </c>
      <c r="AH30" s="121" t="str">
        <f t="shared" si="3"/>
        <v>〇</v>
      </c>
      <c r="AI30" s="121" t="str">
        <f t="shared" si="3"/>
        <v>〇</v>
      </c>
      <c r="AJ30" s="121"/>
      <c r="AK30" s="122"/>
      <c r="AL30" s="123"/>
    </row>
    <row r="31" spans="1:39" ht="24" customHeight="1" thickTop="1" thickBot="1" x14ac:dyDescent="0.45">
      <c r="F31" s="124"/>
      <c r="AH31" s="3"/>
      <c r="AI31" s="3"/>
      <c r="AJ31" s="3"/>
    </row>
    <row r="32" spans="1:39" ht="24" customHeight="1" x14ac:dyDescent="0.4">
      <c r="F32" s="125"/>
      <c r="G32" s="125"/>
      <c r="H32" s="125"/>
      <c r="I32" s="125"/>
      <c r="N32" s="125"/>
      <c r="O32" s="125"/>
      <c r="T32" s="451" t="s">
        <v>10</v>
      </c>
      <c r="U32" s="452"/>
      <c r="V32" s="452"/>
      <c r="W32" s="452"/>
      <c r="X32" s="453" t="s">
        <v>44</v>
      </c>
      <c r="Y32" s="454"/>
      <c r="Z32" s="454"/>
      <c r="AA32" s="454"/>
      <c r="AB32" s="455"/>
      <c r="AC32" s="456" t="s">
        <v>41</v>
      </c>
      <c r="AD32" s="456"/>
      <c r="AE32" s="456"/>
      <c r="AF32" s="456"/>
      <c r="AG32" s="452" t="s">
        <v>42</v>
      </c>
      <c r="AH32" s="452"/>
      <c r="AI32" s="452"/>
      <c r="AJ32" s="452"/>
      <c r="AK32" s="452"/>
      <c r="AL32" s="457"/>
      <c r="AM32" s="125"/>
    </row>
    <row r="33" spans="6:39" ht="24" customHeight="1" x14ac:dyDescent="0.4">
      <c r="F33" s="125"/>
      <c r="G33" s="125"/>
      <c r="H33" s="125"/>
      <c r="I33" s="125"/>
      <c r="N33" s="125"/>
      <c r="O33" s="125"/>
      <c r="T33" s="458" t="s">
        <v>7</v>
      </c>
      <c r="U33" s="459"/>
      <c r="V33" s="459"/>
      <c r="W33" s="459"/>
      <c r="X33" s="460">
        <f>AL13+AL18+AL22</f>
        <v>0</v>
      </c>
      <c r="Y33" s="461"/>
      <c r="Z33" s="461"/>
      <c r="AA33" s="461"/>
      <c r="AB33" s="462"/>
      <c r="AC33" s="463">
        <f>IF(病棟①!AD3="特定機能病院等に該当する",436000,301000)</f>
        <v>301000</v>
      </c>
      <c r="AD33" s="463"/>
      <c r="AE33" s="463"/>
      <c r="AF33" s="463"/>
      <c r="AG33" s="463">
        <f>X33*AC33</f>
        <v>0</v>
      </c>
      <c r="AH33" s="463"/>
      <c r="AI33" s="463"/>
      <c r="AJ33" s="463"/>
      <c r="AK33" s="463"/>
      <c r="AL33" s="464"/>
      <c r="AM33" s="125"/>
    </row>
    <row r="34" spans="6:39" ht="24" customHeight="1" x14ac:dyDescent="0.4">
      <c r="F34" s="125"/>
      <c r="G34" s="125"/>
      <c r="H34" s="125"/>
      <c r="I34" s="125"/>
      <c r="N34" s="125"/>
      <c r="O34" s="125"/>
      <c r="T34" s="438" t="s">
        <v>8</v>
      </c>
      <c r="U34" s="439"/>
      <c r="V34" s="439"/>
      <c r="W34" s="439"/>
      <c r="X34" s="440">
        <f>AL14+AL19+AL23</f>
        <v>0</v>
      </c>
      <c r="Y34" s="441"/>
      <c r="Z34" s="441"/>
      <c r="AA34" s="441"/>
      <c r="AB34" s="442"/>
      <c r="AC34" s="443">
        <v>211000</v>
      </c>
      <c r="AD34" s="443"/>
      <c r="AE34" s="443"/>
      <c r="AF34" s="443"/>
      <c r="AG34" s="443">
        <f t="shared" ref="AG34:AG36" si="4">X34*AC34</f>
        <v>0</v>
      </c>
      <c r="AH34" s="443"/>
      <c r="AI34" s="443"/>
      <c r="AJ34" s="443"/>
      <c r="AK34" s="443"/>
      <c r="AL34" s="444"/>
    </row>
    <row r="35" spans="6:39" ht="24" customHeight="1" x14ac:dyDescent="0.4">
      <c r="F35" s="125"/>
      <c r="G35" s="125"/>
      <c r="H35" s="125"/>
      <c r="I35" s="125"/>
      <c r="N35" s="125"/>
      <c r="O35" s="125"/>
      <c r="T35" s="458" t="s">
        <v>9</v>
      </c>
      <c r="U35" s="459"/>
      <c r="V35" s="459"/>
      <c r="W35" s="459"/>
      <c r="X35" s="460">
        <f>AL15+AL20+AL24</f>
        <v>0</v>
      </c>
      <c r="Y35" s="461"/>
      <c r="Z35" s="461"/>
      <c r="AA35" s="461"/>
      <c r="AB35" s="462"/>
      <c r="AC35" s="463">
        <v>16000</v>
      </c>
      <c r="AD35" s="463"/>
      <c r="AE35" s="463"/>
      <c r="AF35" s="463"/>
      <c r="AG35" s="463">
        <f t="shared" si="4"/>
        <v>0</v>
      </c>
      <c r="AH35" s="463"/>
      <c r="AI35" s="463"/>
      <c r="AJ35" s="463"/>
      <c r="AK35" s="463"/>
      <c r="AL35" s="464"/>
    </row>
    <row r="36" spans="6:39" ht="24" customHeight="1" x14ac:dyDescent="0.4">
      <c r="F36" s="125"/>
      <c r="G36" s="125"/>
      <c r="H36" s="125"/>
      <c r="I36" s="125"/>
      <c r="N36" s="125"/>
      <c r="O36" s="125"/>
      <c r="T36" s="438" t="s">
        <v>22</v>
      </c>
      <c r="U36" s="439"/>
      <c r="V36" s="439"/>
      <c r="W36" s="439"/>
      <c r="X36" s="440">
        <f>AL16+AL21+AL25</f>
        <v>1178</v>
      </c>
      <c r="Y36" s="441"/>
      <c r="Z36" s="441"/>
      <c r="AA36" s="441"/>
      <c r="AB36" s="442"/>
      <c r="AC36" s="443">
        <f>IF(病棟①!AD3="特定機能病院等に該当する",74000,71000)</f>
        <v>71000</v>
      </c>
      <c r="AD36" s="443"/>
      <c r="AE36" s="443"/>
      <c r="AF36" s="443"/>
      <c r="AG36" s="443">
        <f t="shared" si="4"/>
        <v>83638000</v>
      </c>
      <c r="AH36" s="443"/>
      <c r="AI36" s="443"/>
      <c r="AJ36" s="443"/>
      <c r="AK36" s="443"/>
      <c r="AL36" s="444"/>
    </row>
    <row r="37" spans="6:39" ht="24" customHeight="1" thickBot="1" x14ac:dyDescent="0.45">
      <c r="F37" s="125"/>
      <c r="G37" s="125"/>
      <c r="H37" s="125"/>
      <c r="I37" s="125"/>
      <c r="N37" s="125"/>
      <c r="O37" s="125"/>
      <c r="T37" s="465" t="s">
        <v>43</v>
      </c>
      <c r="U37" s="466"/>
      <c r="V37" s="466"/>
      <c r="W37" s="466"/>
      <c r="X37" s="467">
        <f>SUM(X33:AB36)</f>
        <v>1178</v>
      </c>
      <c r="Y37" s="468"/>
      <c r="Z37" s="468"/>
      <c r="AA37" s="468"/>
      <c r="AB37" s="469"/>
      <c r="AC37" s="470"/>
      <c r="AD37" s="470"/>
      <c r="AE37" s="470"/>
      <c r="AF37" s="470"/>
      <c r="AG37" s="471" t="s">
        <v>72</v>
      </c>
      <c r="AH37" s="471"/>
      <c r="AI37" s="471"/>
      <c r="AJ37" s="471"/>
      <c r="AK37" s="471"/>
      <c r="AL37" s="472"/>
    </row>
    <row r="38" spans="6:39" ht="24" customHeight="1" x14ac:dyDescent="0.4">
      <c r="F38" s="125"/>
      <c r="G38" s="125"/>
      <c r="H38" s="125"/>
      <c r="I38" s="125"/>
      <c r="J38" s="125"/>
      <c r="K38" s="125"/>
      <c r="L38" s="125"/>
      <c r="M38" s="125"/>
      <c r="N38" s="125"/>
      <c r="O38" s="125"/>
      <c r="AG38" s="111"/>
      <c r="AH38" s="4"/>
    </row>
    <row r="39" spans="6:39" ht="24" customHeight="1" x14ac:dyDescent="0.4">
      <c r="F39" s="125"/>
      <c r="G39" s="125"/>
      <c r="H39" s="125"/>
      <c r="I39" s="125"/>
      <c r="J39" s="125"/>
      <c r="K39" s="125"/>
      <c r="L39" s="125"/>
      <c r="M39" s="125"/>
      <c r="N39" s="125"/>
      <c r="O39" s="125"/>
      <c r="AG39" s="111"/>
      <c r="AH39" s="4"/>
    </row>
    <row r="40" spans="6:39" ht="24" customHeight="1" x14ac:dyDescent="0.4">
      <c r="F40" s="125"/>
      <c r="G40" s="125"/>
      <c r="H40" s="125"/>
      <c r="I40" s="125"/>
      <c r="J40" s="125"/>
      <c r="K40" s="125"/>
      <c r="L40" s="125"/>
      <c r="M40" s="125"/>
      <c r="N40" s="125"/>
      <c r="O40" s="125"/>
      <c r="AG40" s="111"/>
      <c r="AH40" s="4"/>
    </row>
    <row r="41" spans="6:39" ht="24" customHeight="1" x14ac:dyDescent="0.4">
      <c r="AI41" s="111"/>
    </row>
    <row r="42" spans="6:39" ht="24" customHeight="1" x14ac:dyDescent="0.4"/>
    <row r="43" spans="6:39" ht="24" customHeight="1" x14ac:dyDescent="0.4"/>
    <row r="44" spans="6:39" ht="24" customHeight="1" x14ac:dyDescent="0.4"/>
    <row r="45" spans="6:39" ht="24" customHeight="1" x14ac:dyDescent="0.4"/>
    <row r="46" spans="6:39" ht="24" customHeight="1" x14ac:dyDescent="0.4"/>
    <row r="47" spans="6:39" ht="24" customHeight="1" x14ac:dyDescent="0.4"/>
    <row r="48" spans="6:39" ht="24" customHeight="1" x14ac:dyDescent="0.4"/>
  </sheetData>
  <mergeCells count="57">
    <mergeCell ref="T37:W37"/>
    <mergeCell ref="X37:AB37"/>
    <mergeCell ref="AC37:AF37"/>
    <mergeCell ref="AG37:AL37"/>
    <mergeCell ref="T35:W35"/>
    <mergeCell ref="X35:AB35"/>
    <mergeCell ref="AC35:AF35"/>
    <mergeCell ref="AG35:AL35"/>
    <mergeCell ref="T36:W36"/>
    <mergeCell ref="X36:AB36"/>
    <mergeCell ref="AC36:AF36"/>
    <mergeCell ref="AG36:AL36"/>
    <mergeCell ref="T34:W34"/>
    <mergeCell ref="X34:AB34"/>
    <mergeCell ref="AC34:AF34"/>
    <mergeCell ref="AG34:AL34"/>
    <mergeCell ref="B28:F28"/>
    <mergeCell ref="B29:F29"/>
    <mergeCell ref="B30:F30"/>
    <mergeCell ref="T32:W32"/>
    <mergeCell ref="X32:AB32"/>
    <mergeCell ref="AC32:AF32"/>
    <mergeCell ref="AG32:AL32"/>
    <mergeCell ref="T33:W33"/>
    <mergeCell ref="X33:AB33"/>
    <mergeCell ref="AC33:AF33"/>
    <mergeCell ref="AG33:AL33"/>
    <mergeCell ref="B22:B25"/>
    <mergeCell ref="C22:F22"/>
    <mergeCell ref="C23:F23"/>
    <mergeCell ref="C24:F24"/>
    <mergeCell ref="C25:F25"/>
    <mergeCell ref="E13:F13"/>
    <mergeCell ref="E14:F14"/>
    <mergeCell ref="B1:O2"/>
    <mergeCell ref="R1:U1"/>
    <mergeCell ref="B27:F27"/>
    <mergeCell ref="E15:F15"/>
    <mergeCell ref="E16:F16"/>
    <mergeCell ref="C17:F17"/>
    <mergeCell ref="C18:C21"/>
    <mergeCell ref="E18:F18"/>
    <mergeCell ref="E19:F19"/>
    <mergeCell ref="E20:F20"/>
    <mergeCell ref="E21:F21"/>
    <mergeCell ref="B6:B21"/>
    <mergeCell ref="C6:F6"/>
    <mergeCell ref="E9:F9"/>
    <mergeCell ref="E10:F10"/>
    <mergeCell ref="E11:F11"/>
    <mergeCell ref="D7:F7"/>
    <mergeCell ref="D12:F12"/>
    <mergeCell ref="V1:AL1"/>
    <mergeCell ref="AJ2:AK2"/>
    <mergeCell ref="B4:AL4"/>
    <mergeCell ref="B5:F5"/>
    <mergeCell ref="E8:F8"/>
  </mergeCells>
  <phoneticPr fontId="2"/>
  <conditionalFormatting sqref="G30:AK30">
    <cfRule type="cellIs" dxfId="36" priority="3" operator="equal">
      <formula>"×"</formula>
    </cfRule>
  </conditionalFormatting>
  <conditionalFormatting sqref="AI5:AK17 AI27:AK30 AI22:AK24 AJ25:AK25">
    <cfRule type="expression" dxfId="35" priority="2">
      <formula>$B$5=2</formula>
    </cfRule>
  </conditionalFormatting>
  <conditionalFormatting sqref="AK5:AK17 AK27:AK30 AK22:AK25">
    <cfRule type="expression" dxfId="34" priority="1">
      <formula>OR($B$5=4,$B$5=6,$B$5=9,$B$5=11)</formula>
    </cfRule>
  </conditionalFormatting>
  <pageMargins left="0.51181102362204722" right="0.51181102362204722" top="0.51181102362204722" bottom="0.35433070866141736" header="0.31496062992125984" footer="0.31496062992125984"/>
  <pageSetup paperSize="9" scale="52" orientation="landscape" r:id="rId1"/>
  <headerFooter>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2"/>
  <sheetViews>
    <sheetView showZeros="0" view="pageBreakPreview" zoomScale="70" zoomScaleNormal="70" zoomScaleSheetLayoutView="70" zoomScalePageLayoutView="90" workbookViewId="0">
      <selection activeCell="B29" sqref="B29:AL30"/>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6.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P1" s="96"/>
      <c r="R1" s="353" t="s">
        <v>6</v>
      </c>
      <c r="S1" s="353"/>
      <c r="T1" s="353"/>
      <c r="U1" s="353"/>
      <c r="V1" s="371" t="s">
        <v>80</v>
      </c>
      <c r="W1" s="372"/>
      <c r="X1" s="372"/>
      <c r="Y1" s="372"/>
      <c r="Z1" s="372"/>
      <c r="AA1" s="372"/>
      <c r="AB1" s="372"/>
      <c r="AC1" s="372"/>
      <c r="AD1" s="372"/>
      <c r="AE1" s="372"/>
      <c r="AF1" s="372"/>
      <c r="AG1" s="372"/>
      <c r="AH1" s="372"/>
      <c r="AI1" s="372"/>
      <c r="AJ1" s="372"/>
      <c r="AK1" s="372"/>
      <c r="AL1" s="373"/>
    </row>
    <row r="2" spans="2:41" ht="26.25" customHeight="1" thickBot="1" x14ac:dyDescent="0.45">
      <c r="B2" s="362"/>
      <c r="C2" s="362"/>
      <c r="D2" s="362"/>
      <c r="E2" s="362"/>
      <c r="F2" s="362"/>
      <c r="G2" s="362"/>
      <c r="H2" s="362"/>
      <c r="I2" s="362"/>
      <c r="J2" s="139"/>
      <c r="K2" s="139"/>
      <c r="L2" s="139"/>
      <c r="M2" s="139"/>
      <c r="N2" s="139"/>
      <c r="O2" s="139"/>
      <c r="P2" s="96"/>
      <c r="U2" s="98"/>
      <c r="V2" s="98"/>
      <c r="W2" s="98"/>
      <c r="X2" s="98"/>
      <c r="Y2" s="99"/>
      <c r="Z2" s="353" t="s">
        <v>5</v>
      </c>
      <c r="AA2" s="353"/>
      <c r="AB2" s="353"/>
      <c r="AC2" s="353"/>
      <c r="AD2" s="354" t="s">
        <v>83</v>
      </c>
      <c r="AE2" s="355"/>
      <c r="AF2" s="355"/>
      <c r="AG2" s="355"/>
      <c r="AH2" s="355"/>
      <c r="AI2" s="356"/>
      <c r="AJ2" s="357">
        <v>1</v>
      </c>
      <c r="AK2" s="358"/>
      <c r="AL2" s="276" t="s">
        <v>11</v>
      </c>
      <c r="AO2" s="100" t="str">
        <f>IF(OR(AJ2=2,AJ2=4,AJ2=6,AJ2=9,AJ2=11),"〇","×")</f>
        <v>×</v>
      </c>
    </row>
    <row r="3" spans="2:41" ht="26.25" customHeight="1" thickTop="1" thickBot="1" x14ac:dyDescent="0.45">
      <c r="B3" s="101"/>
      <c r="K3" s="102"/>
      <c r="L3" s="102"/>
      <c r="M3" s="102"/>
      <c r="N3" s="102"/>
      <c r="O3" s="102"/>
      <c r="P3" s="102"/>
      <c r="U3" s="103"/>
      <c r="V3" s="103"/>
      <c r="W3" s="103"/>
      <c r="X3" s="103"/>
      <c r="Y3" s="104"/>
      <c r="Z3" s="377" t="s">
        <v>34</v>
      </c>
      <c r="AA3" s="377"/>
      <c r="AB3" s="377"/>
      <c r="AC3" s="378"/>
      <c r="AD3" s="374" t="s">
        <v>36</v>
      </c>
      <c r="AE3" s="375"/>
      <c r="AF3" s="375"/>
      <c r="AG3" s="375"/>
      <c r="AH3" s="375"/>
      <c r="AI3" s="375"/>
      <c r="AJ3" s="375"/>
      <c r="AK3" s="375"/>
      <c r="AL3" s="376"/>
      <c r="AO3" s="100" t="str">
        <f>IF(AJ2=2,"〇","×")</f>
        <v>×</v>
      </c>
    </row>
    <row r="4" spans="2:41" ht="22.5" customHeight="1" thickTop="1" thickBot="1" x14ac:dyDescent="0.45">
      <c r="B4" s="15"/>
      <c r="C4" s="15"/>
      <c r="D4" s="15"/>
      <c r="E4" s="49"/>
      <c r="F4" s="49"/>
      <c r="G4" s="48"/>
      <c r="H4" s="48"/>
      <c r="I4" s="48"/>
      <c r="J4" s="48"/>
      <c r="K4" s="48"/>
      <c r="L4" s="48"/>
      <c r="M4" s="48"/>
      <c r="N4" s="48"/>
      <c r="O4" s="48"/>
      <c r="P4" s="48"/>
      <c r="Q4" s="48"/>
      <c r="R4" s="48"/>
      <c r="S4" s="48"/>
      <c r="T4" s="48"/>
      <c r="U4" s="48"/>
      <c r="V4" s="48"/>
      <c r="W4" s="48"/>
      <c r="X4" s="48"/>
      <c r="Y4" s="48"/>
      <c r="Z4" s="48"/>
      <c r="AA4" s="388" t="s">
        <v>33</v>
      </c>
      <c r="AB4" s="388"/>
      <c r="AC4" s="388"/>
      <c r="AD4" s="389"/>
      <c r="AE4" s="389"/>
      <c r="AF4" s="389"/>
      <c r="AG4" s="389"/>
      <c r="AH4" s="389"/>
      <c r="AI4" s="389"/>
      <c r="AJ4" s="389"/>
      <c r="AK4" s="389"/>
      <c r="AL4" s="389"/>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2"/>
    </row>
    <row r="6" spans="2:41" s="105" customFormat="1" ht="20.100000000000001" customHeight="1" thickTop="1" thickBot="1" x14ac:dyDescent="0.45">
      <c r="B6" s="393" t="s">
        <v>47</v>
      </c>
      <c r="C6" s="402">
        <f>IF(AJ2=0,"",AJ2)</f>
        <v>1</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86" t="s">
        <v>0</v>
      </c>
    </row>
    <row r="7" spans="2:41" ht="20.100000000000001" customHeight="1" thickBot="1" x14ac:dyDescent="0.45">
      <c r="B7" s="394"/>
      <c r="C7" s="396" t="s">
        <v>49</v>
      </c>
      <c r="D7" s="396"/>
      <c r="E7" s="396"/>
      <c r="F7" s="397"/>
      <c r="G7" s="140"/>
      <c r="H7" s="140"/>
      <c r="I7" s="140"/>
      <c r="J7" s="140"/>
      <c r="K7" s="140"/>
      <c r="L7" s="140"/>
      <c r="M7" s="140"/>
      <c r="N7" s="140"/>
      <c r="O7" s="140"/>
      <c r="P7" s="140"/>
      <c r="Q7" s="140">
        <v>16</v>
      </c>
      <c r="R7" s="140">
        <v>16</v>
      </c>
      <c r="S7" s="140">
        <v>20</v>
      </c>
      <c r="T7" s="140">
        <v>20</v>
      </c>
      <c r="U7" s="140">
        <v>20</v>
      </c>
      <c r="V7" s="140">
        <v>24</v>
      </c>
      <c r="W7" s="140">
        <v>24</v>
      </c>
      <c r="X7" s="140">
        <v>24</v>
      </c>
      <c r="Y7" s="140">
        <v>20</v>
      </c>
      <c r="Z7" s="140">
        <v>20</v>
      </c>
      <c r="AA7" s="140">
        <v>20</v>
      </c>
      <c r="AB7" s="140">
        <v>15</v>
      </c>
      <c r="AC7" s="140">
        <v>15</v>
      </c>
      <c r="AD7" s="140">
        <v>15</v>
      </c>
      <c r="AE7" s="140">
        <v>15</v>
      </c>
      <c r="AF7" s="140">
        <v>10</v>
      </c>
      <c r="AG7" s="140">
        <v>10</v>
      </c>
      <c r="AH7" s="140">
        <v>10</v>
      </c>
      <c r="AI7" s="140">
        <v>4</v>
      </c>
      <c r="AJ7" s="140">
        <v>4</v>
      </c>
      <c r="AK7" s="140">
        <v>4</v>
      </c>
      <c r="AL7" s="141">
        <f t="shared" ref="AL7:AL22" si="0">SUM(G7:AK7)</f>
        <v>326</v>
      </c>
    </row>
    <row r="8" spans="2:41" ht="20.100000000000001" customHeight="1" x14ac:dyDescent="0.4">
      <c r="B8" s="394"/>
      <c r="C8" s="270"/>
      <c r="D8" s="404" t="s">
        <v>76</v>
      </c>
      <c r="E8" s="405"/>
      <c r="F8" s="406"/>
      <c r="G8" s="146">
        <f>SUM(G9:G12)</f>
        <v>0</v>
      </c>
      <c r="H8" s="146">
        <f t="shared" ref="H8:AK8" si="1">SUM(H9:H12)</f>
        <v>0</v>
      </c>
      <c r="I8" s="146">
        <f t="shared" si="1"/>
        <v>0</v>
      </c>
      <c r="J8" s="146">
        <f t="shared" si="1"/>
        <v>0</v>
      </c>
      <c r="K8" s="146">
        <f t="shared" si="1"/>
        <v>0</v>
      </c>
      <c r="L8" s="146">
        <f t="shared" si="1"/>
        <v>0</v>
      </c>
      <c r="M8" s="146">
        <f t="shared" si="1"/>
        <v>0</v>
      </c>
      <c r="N8" s="146">
        <f t="shared" si="1"/>
        <v>0</v>
      </c>
      <c r="O8" s="146">
        <f t="shared" si="1"/>
        <v>0</v>
      </c>
      <c r="P8" s="146">
        <f t="shared" si="1"/>
        <v>0</v>
      </c>
      <c r="Q8" s="146">
        <f t="shared" si="1"/>
        <v>9</v>
      </c>
      <c r="R8" s="146">
        <f t="shared" si="1"/>
        <v>9</v>
      </c>
      <c r="S8" s="146">
        <f t="shared" si="1"/>
        <v>12</v>
      </c>
      <c r="T8" s="146">
        <f t="shared" si="1"/>
        <v>12</v>
      </c>
      <c r="U8" s="146">
        <f t="shared" si="1"/>
        <v>11</v>
      </c>
      <c r="V8" s="146">
        <f t="shared" si="1"/>
        <v>13</v>
      </c>
      <c r="W8" s="146">
        <f t="shared" si="1"/>
        <v>13</v>
      </c>
      <c r="X8" s="146">
        <f t="shared" si="1"/>
        <v>13</v>
      </c>
      <c r="Y8" s="146">
        <f t="shared" si="1"/>
        <v>11</v>
      </c>
      <c r="Z8" s="146">
        <f t="shared" si="1"/>
        <v>10</v>
      </c>
      <c r="AA8" s="146">
        <f t="shared" si="1"/>
        <v>10</v>
      </c>
      <c r="AB8" s="146">
        <f t="shared" si="1"/>
        <v>9</v>
      </c>
      <c r="AC8" s="146">
        <f t="shared" si="1"/>
        <v>9</v>
      </c>
      <c r="AD8" s="146">
        <f t="shared" si="1"/>
        <v>8</v>
      </c>
      <c r="AE8" s="146">
        <f t="shared" si="1"/>
        <v>8</v>
      </c>
      <c r="AF8" s="146">
        <f t="shared" si="1"/>
        <v>6</v>
      </c>
      <c r="AG8" s="146">
        <f t="shared" si="1"/>
        <v>6</v>
      </c>
      <c r="AH8" s="146">
        <f t="shared" si="1"/>
        <v>6</v>
      </c>
      <c r="AI8" s="146">
        <f t="shared" si="1"/>
        <v>2</v>
      </c>
      <c r="AJ8" s="146">
        <f t="shared" si="1"/>
        <v>2</v>
      </c>
      <c r="AK8" s="146">
        <f t="shared" si="1"/>
        <v>2</v>
      </c>
      <c r="AL8" s="147">
        <f t="shared" si="0"/>
        <v>181</v>
      </c>
    </row>
    <row r="9" spans="2:41" ht="20.100000000000001" customHeight="1" x14ac:dyDescent="0.4">
      <c r="B9" s="394"/>
      <c r="C9" s="272"/>
      <c r="D9" s="264"/>
      <c r="E9" s="398" t="s">
        <v>1</v>
      </c>
      <c r="F9" s="399"/>
      <c r="G9" s="30"/>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2"/>
      <c r="AJ9" s="32"/>
      <c r="AK9" s="36"/>
      <c r="AL9" s="87">
        <f t="shared" si="0"/>
        <v>0</v>
      </c>
    </row>
    <row r="10" spans="2:41" ht="20.100000000000001" customHeight="1" x14ac:dyDescent="0.4">
      <c r="B10" s="394"/>
      <c r="C10" s="272"/>
      <c r="D10" s="264"/>
      <c r="E10" s="398" t="s">
        <v>2</v>
      </c>
      <c r="F10" s="399"/>
      <c r="G10" s="37"/>
      <c r="H10" s="32"/>
      <c r="I10" s="32"/>
      <c r="J10" s="32"/>
      <c r="K10" s="32"/>
      <c r="L10" s="32"/>
      <c r="M10" s="32"/>
      <c r="N10" s="32"/>
      <c r="O10" s="32"/>
      <c r="P10" s="32"/>
      <c r="Q10" s="32"/>
      <c r="R10" s="32"/>
      <c r="S10" s="32"/>
      <c r="T10" s="32"/>
      <c r="U10" s="32"/>
      <c r="V10" s="32"/>
      <c r="W10" s="32"/>
      <c r="X10" s="32"/>
      <c r="Y10" s="32"/>
      <c r="Z10" s="32"/>
      <c r="AA10" s="32"/>
      <c r="AB10" s="32"/>
      <c r="AC10" s="32"/>
      <c r="AD10" s="31"/>
      <c r="AE10" s="31"/>
      <c r="AF10" s="31"/>
      <c r="AG10" s="31"/>
      <c r="AH10" s="31"/>
      <c r="AI10" s="32"/>
      <c r="AJ10" s="32"/>
      <c r="AK10" s="38"/>
      <c r="AL10" s="88">
        <f t="shared" si="0"/>
        <v>0</v>
      </c>
    </row>
    <row r="11" spans="2:41" ht="20.100000000000001" customHeight="1" x14ac:dyDescent="0.4">
      <c r="B11" s="394"/>
      <c r="C11" s="272"/>
      <c r="D11" s="264"/>
      <c r="E11" s="398" t="s">
        <v>31</v>
      </c>
      <c r="F11" s="399"/>
      <c r="G11" s="30"/>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2"/>
      <c r="AJ11" s="32"/>
      <c r="AK11" s="36"/>
      <c r="AL11" s="87">
        <f t="shared" si="0"/>
        <v>0</v>
      </c>
    </row>
    <row r="12" spans="2:41" ht="20.100000000000001" customHeight="1" thickBot="1" x14ac:dyDescent="0.45">
      <c r="B12" s="394"/>
      <c r="C12" s="272"/>
      <c r="D12" s="265"/>
      <c r="E12" s="400" t="s">
        <v>22</v>
      </c>
      <c r="F12" s="401"/>
      <c r="G12" s="72"/>
      <c r="H12" s="148"/>
      <c r="I12" s="148"/>
      <c r="J12" s="148"/>
      <c r="K12" s="148"/>
      <c r="L12" s="148"/>
      <c r="M12" s="148"/>
      <c r="N12" s="148"/>
      <c r="O12" s="148"/>
      <c r="P12" s="148"/>
      <c r="Q12" s="148">
        <v>9</v>
      </c>
      <c r="R12" s="148">
        <v>9</v>
      </c>
      <c r="S12" s="148">
        <v>12</v>
      </c>
      <c r="T12" s="148">
        <v>12</v>
      </c>
      <c r="U12" s="148">
        <v>11</v>
      </c>
      <c r="V12" s="148">
        <v>13</v>
      </c>
      <c r="W12" s="148">
        <v>13</v>
      </c>
      <c r="X12" s="148">
        <v>13</v>
      </c>
      <c r="Y12" s="148">
        <v>11</v>
      </c>
      <c r="Z12" s="148">
        <v>10</v>
      </c>
      <c r="AA12" s="148">
        <v>10</v>
      </c>
      <c r="AB12" s="148">
        <v>9</v>
      </c>
      <c r="AC12" s="148">
        <v>9</v>
      </c>
      <c r="AD12" s="148">
        <v>8</v>
      </c>
      <c r="AE12" s="148">
        <v>8</v>
      </c>
      <c r="AF12" s="148">
        <v>6</v>
      </c>
      <c r="AG12" s="148">
        <v>6</v>
      </c>
      <c r="AH12" s="148">
        <v>6</v>
      </c>
      <c r="AI12" s="39">
        <v>2</v>
      </c>
      <c r="AJ12" s="39">
        <v>2</v>
      </c>
      <c r="AK12" s="40">
        <v>2</v>
      </c>
      <c r="AL12" s="149">
        <f t="shared" si="0"/>
        <v>181</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7</v>
      </c>
      <c r="R13" s="143">
        <f t="shared" si="2"/>
        <v>7</v>
      </c>
      <c r="S13" s="143">
        <f t="shared" si="2"/>
        <v>8</v>
      </c>
      <c r="T13" s="143">
        <f t="shared" si="2"/>
        <v>8</v>
      </c>
      <c r="U13" s="143">
        <f t="shared" si="2"/>
        <v>9</v>
      </c>
      <c r="V13" s="143">
        <f t="shared" si="2"/>
        <v>7</v>
      </c>
      <c r="W13" s="143">
        <f t="shared" si="2"/>
        <v>8</v>
      </c>
      <c r="X13" s="143">
        <f t="shared" si="2"/>
        <v>9</v>
      </c>
      <c r="Y13" s="143">
        <f t="shared" si="2"/>
        <v>9</v>
      </c>
      <c r="Z13" s="143">
        <f t="shared" si="2"/>
        <v>10</v>
      </c>
      <c r="AA13" s="143">
        <f t="shared" si="2"/>
        <v>10</v>
      </c>
      <c r="AB13" s="143">
        <f t="shared" si="2"/>
        <v>6</v>
      </c>
      <c r="AC13" s="143">
        <f t="shared" si="2"/>
        <v>6</v>
      </c>
      <c r="AD13" s="143">
        <f t="shared" si="2"/>
        <v>7</v>
      </c>
      <c r="AE13" s="143">
        <f t="shared" si="2"/>
        <v>7</v>
      </c>
      <c r="AF13" s="143">
        <f t="shared" si="2"/>
        <v>4</v>
      </c>
      <c r="AG13" s="143">
        <f t="shared" si="2"/>
        <v>4</v>
      </c>
      <c r="AH13" s="143">
        <f t="shared" si="2"/>
        <v>4</v>
      </c>
      <c r="AI13" s="143">
        <f t="shared" si="2"/>
        <v>2</v>
      </c>
      <c r="AJ13" s="143">
        <f t="shared" si="2"/>
        <v>2</v>
      </c>
      <c r="AK13" s="144">
        <f t="shared" si="2"/>
        <v>2</v>
      </c>
      <c r="AL13" s="145">
        <f t="shared" si="0"/>
        <v>136</v>
      </c>
    </row>
    <row r="14" spans="2:41" ht="20.100000000000001" customHeight="1" x14ac:dyDescent="0.4">
      <c r="B14" s="394"/>
      <c r="C14" s="272"/>
      <c r="D14" s="266"/>
      <c r="E14" s="398" t="s">
        <v>1</v>
      </c>
      <c r="F14" s="399"/>
      <c r="G14" s="30"/>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J14" s="32"/>
      <c r="AK14" s="36"/>
      <c r="AL14" s="87">
        <f t="shared" si="0"/>
        <v>0</v>
      </c>
    </row>
    <row r="15" spans="2:41" ht="20.100000000000001" customHeight="1" x14ac:dyDescent="0.4">
      <c r="B15" s="394"/>
      <c r="C15" s="272"/>
      <c r="D15" s="266"/>
      <c r="E15" s="398" t="s">
        <v>2</v>
      </c>
      <c r="F15" s="399"/>
      <c r="G15" s="37"/>
      <c r="H15" s="32"/>
      <c r="I15" s="32"/>
      <c r="J15" s="32"/>
      <c r="K15" s="32"/>
      <c r="L15" s="32"/>
      <c r="M15" s="32"/>
      <c r="N15" s="32"/>
      <c r="O15" s="32"/>
      <c r="P15" s="32"/>
      <c r="Q15" s="32"/>
      <c r="R15" s="32"/>
      <c r="S15" s="32"/>
      <c r="T15" s="32"/>
      <c r="U15" s="32"/>
      <c r="V15" s="32"/>
      <c r="W15" s="32"/>
      <c r="X15" s="32"/>
      <c r="Y15" s="32"/>
      <c r="Z15" s="32"/>
      <c r="AA15" s="32"/>
      <c r="AB15" s="32"/>
      <c r="AC15" s="32"/>
      <c r="AD15" s="31"/>
      <c r="AE15" s="31"/>
      <c r="AF15" s="31"/>
      <c r="AG15" s="31"/>
      <c r="AH15" s="31"/>
      <c r="AI15" s="32"/>
      <c r="AJ15" s="32"/>
      <c r="AK15" s="38"/>
      <c r="AL15" s="88">
        <f t="shared" si="0"/>
        <v>0</v>
      </c>
    </row>
    <row r="16" spans="2:41" ht="20.100000000000001" customHeight="1" x14ac:dyDescent="0.4">
      <c r="B16" s="394"/>
      <c r="C16" s="272"/>
      <c r="D16" s="266"/>
      <c r="E16" s="398" t="s">
        <v>31</v>
      </c>
      <c r="F16" s="399"/>
      <c r="G16" s="3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32"/>
      <c r="AK16" s="36"/>
      <c r="AL16" s="87">
        <f t="shared" si="0"/>
        <v>0</v>
      </c>
    </row>
    <row r="17" spans="2:39" ht="20.100000000000001" customHeight="1" thickBot="1" x14ac:dyDescent="0.45">
      <c r="B17" s="394"/>
      <c r="C17" s="273"/>
      <c r="D17" s="271"/>
      <c r="E17" s="400" t="s">
        <v>22</v>
      </c>
      <c r="F17" s="401"/>
      <c r="G17" s="62"/>
      <c r="H17" s="63"/>
      <c r="I17" s="63"/>
      <c r="J17" s="63"/>
      <c r="K17" s="63"/>
      <c r="L17" s="63"/>
      <c r="M17" s="63"/>
      <c r="N17" s="63"/>
      <c r="O17" s="63"/>
      <c r="P17" s="63"/>
      <c r="Q17" s="63">
        <v>7</v>
      </c>
      <c r="R17" s="63">
        <v>7</v>
      </c>
      <c r="S17" s="63">
        <v>8</v>
      </c>
      <c r="T17" s="63">
        <v>8</v>
      </c>
      <c r="U17" s="63">
        <v>9</v>
      </c>
      <c r="V17" s="63">
        <v>7</v>
      </c>
      <c r="W17" s="63">
        <v>8</v>
      </c>
      <c r="X17" s="63">
        <v>9</v>
      </c>
      <c r="Y17" s="63">
        <v>9</v>
      </c>
      <c r="Z17" s="63">
        <v>10</v>
      </c>
      <c r="AA17" s="63">
        <v>10</v>
      </c>
      <c r="AB17" s="63">
        <v>6</v>
      </c>
      <c r="AC17" s="63">
        <v>6</v>
      </c>
      <c r="AD17" s="63">
        <v>7</v>
      </c>
      <c r="AE17" s="63">
        <v>7</v>
      </c>
      <c r="AF17" s="63">
        <v>4</v>
      </c>
      <c r="AG17" s="63">
        <v>4</v>
      </c>
      <c r="AH17" s="63">
        <v>4</v>
      </c>
      <c r="AI17" s="64">
        <v>2</v>
      </c>
      <c r="AJ17" s="64">
        <v>2</v>
      </c>
      <c r="AK17" s="38">
        <v>2</v>
      </c>
      <c r="AL17" s="88">
        <f t="shared" si="0"/>
        <v>136</v>
      </c>
    </row>
    <row r="18" spans="2:39" ht="20.100000000000001" customHeight="1" thickTop="1" x14ac:dyDescent="0.4">
      <c r="B18" s="394"/>
      <c r="C18" s="365" t="s">
        <v>50</v>
      </c>
      <c r="D18" s="365"/>
      <c r="E18" s="365"/>
      <c r="F18" s="366"/>
      <c r="G18" s="93">
        <f>SUM(G19:G22)</f>
        <v>0</v>
      </c>
      <c r="H18" s="94">
        <f t="shared" ref="H18:AK18" si="3">SUM(H19:H22)</f>
        <v>0</v>
      </c>
      <c r="I18" s="94">
        <f t="shared" si="3"/>
        <v>0</v>
      </c>
      <c r="J18" s="94">
        <f t="shared" si="3"/>
        <v>0</v>
      </c>
      <c r="K18" s="94">
        <f t="shared" si="3"/>
        <v>0</v>
      </c>
      <c r="L18" s="94">
        <f t="shared" si="3"/>
        <v>0</v>
      </c>
      <c r="M18" s="94">
        <f t="shared" si="3"/>
        <v>0</v>
      </c>
      <c r="N18" s="94">
        <f t="shared" si="3"/>
        <v>0</v>
      </c>
      <c r="O18" s="94">
        <f t="shared" si="3"/>
        <v>0</v>
      </c>
      <c r="P18" s="94">
        <f t="shared" si="3"/>
        <v>0</v>
      </c>
      <c r="Q18" s="94">
        <f t="shared" si="3"/>
        <v>5</v>
      </c>
      <c r="R18" s="94">
        <f t="shared" si="3"/>
        <v>5</v>
      </c>
      <c r="S18" s="94">
        <f t="shared" si="3"/>
        <v>8</v>
      </c>
      <c r="T18" s="94">
        <f t="shared" si="3"/>
        <v>8</v>
      </c>
      <c r="U18" s="94">
        <f t="shared" si="3"/>
        <v>8</v>
      </c>
      <c r="V18" s="94">
        <f t="shared" si="3"/>
        <v>8</v>
      </c>
      <c r="W18" s="94">
        <f t="shared" si="3"/>
        <v>8</v>
      </c>
      <c r="X18" s="94">
        <f t="shared" si="3"/>
        <v>8</v>
      </c>
      <c r="Y18" s="94">
        <f t="shared" si="3"/>
        <v>8</v>
      </c>
      <c r="Z18" s="94">
        <f t="shared" si="3"/>
        <v>8</v>
      </c>
      <c r="AA18" s="94">
        <f t="shared" si="3"/>
        <v>8</v>
      </c>
      <c r="AB18" s="94">
        <f t="shared" si="3"/>
        <v>8</v>
      </c>
      <c r="AC18" s="94">
        <f t="shared" si="3"/>
        <v>8</v>
      </c>
      <c r="AD18" s="94">
        <f t="shared" si="3"/>
        <v>8</v>
      </c>
      <c r="AE18" s="94">
        <f t="shared" si="3"/>
        <v>8</v>
      </c>
      <c r="AF18" s="94">
        <f t="shared" si="3"/>
        <v>8</v>
      </c>
      <c r="AG18" s="94">
        <f t="shared" si="3"/>
        <v>8</v>
      </c>
      <c r="AH18" s="94">
        <f t="shared" si="3"/>
        <v>8</v>
      </c>
      <c r="AI18" s="94">
        <f t="shared" si="3"/>
        <v>0</v>
      </c>
      <c r="AJ18" s="94">
        <f t="shared" si="3"/>
        <v>0</v>
      </c>
      <c r="AK18" s="94">
        <f t="shared" si="3"/>
        <v>0</v>
      </c>
      <c r="AL18" s="95">
        <f t="shared" si="0"/>
        <v>138</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106"/>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v>5</v>
      </c>
      <c r="R22" s="39">
        <v>5</v>
      </c>
      <c r="S22" s="39">
        <v>8</v>
      </c>
      <c r="T22" s="39">
        <v>8</v>
      </c>
      <c r="U22" s="39">
        <v>8</v>
      </c>
      <c r="V22" s="39">
        <v>8</v>
      </c>
      <c r="W22" s="39">
        <v>8</v>
      </c>
      <c r="X22" s="39">
        <v>8</v>
      </c>
      <c r="Y22" s="39">
        <v>8</v>
      </c>
      <c r="Z22" s="39">
        <v>8</v>
      </c>
      <c r="AA22" s="39">
        <v>8</v>
      </c>
      <c r="AB22" s="39">
        <v>8</v>
      </c>
      <c r="AC22" s="39">
        <v>8</v>
      </c>
      <c r="AD22" s="39">
        <v>8</v>
      </c>
      <c r="AE22" s="39">
        <v>8</v>
      </c>
      <c r="AF22" s="39">
        <v>8</v>
      </c>
      <c r="AG22" s="39">
        <v>8</v>
      </c>
      <c r="AH22" s="39">
        <v>8</v>
      </c>
      <c r="AI22" s="39"/>
      <c r="AJ22" s="39"/>
      <c r="AK22" s="39"/>
      <c r="AL22" s="84">
        <f t="shared" si="0"/>
        <v>138</v>
      </c>
      <c r="AM22" s="85"/>
    </row>
    <row r="23" spans="2:39" ht="7.5" customHeight="1" thickTop="1" thickBot="1" x14ac:dyDescent="0.45">
      <c r="B23" s="15"/>
      <c r="C23" s="15"/>
      <c r="D23" s="15"/>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379" t="s">
        <v>37</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359" t="s">
        <v>35</v>
      </c>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1"/>
    </row>
    <row r="32" spans="2:39" ht="35.1" customHeight="1" x14ac:dyDescent="0.4">
      <c r="B32" s="341" t="s">
        <v>86</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359" t="s">
        <v>38</v>
      </c>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1"/>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347" t="s">
        <v>84</v>
      </c>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4" spans="2:38" hidden="1" x14ac:dyDescent="0.4">
      <c r="C44" s="97" t="s">
        <v>26</v>
      </c>
    </row>
    <row r="45" spans="2:38" hidden="1" x14ac:dyDescent="0.4">
      <c r="E45" s="107" t="s">
        <v>24</v>
      </c>
      <c r="F45" s="107"/>
      <c r="G45" s="108" t="e">
        <f>#REF!-#REF!-G8</f>
        <v>#REF!</v>
      </c>
      <c r="H45" s="108" t="e">
        <f>#REF!-#REF!-H8</f>
        <v>#REF!</v>
      </c>
      <c r="I45" s="108" t="e">
        <f>#REF!-#REF!-I8</f>
        <v>#REF!</v>
      </c>
      <c r="J45" s="108" t="e">
        <f>#REF!-#REF!-J8</f>
        <v>#REF!</v>
      </c>
      <c r="K45" s="108" t="e">
        <f>#REF!-#REF!-K8</f>
        <v>#REF!</v>
      </c>
      <c r="L45" s="108" t="e">
        <f>#REF!-#REF!-L8</f>
        <v>#REF!</v>
      </c>
      <c r="M45" s="108" t="e">
        <f>#REF!-#REF!-M8</f>
        <v>#REF!</v>
      </c>
      <c r="N45" s="108" t="e">
        <f>#REF!-#REF!-N8</f>
        <v>#REF!</v>
      </c>
      <c r="O45" s="108" t="e">
        <f>#REF!-#REF!-O8</f>
        <v>#REF!</v>
      </c>
      <c r="P45" s="108" t="e">
        <f>#REF!-#REF!-P8</f>
        <v>#REF!</v>
      </c>
      <c r="Q45" s="108" t="e">
        <f>#REF!-#REF!-Q8</f>
        <v>#REF!</v>
      </c>
      <c r="R45" s="108" t="e">
        <f>#REF!-#REF!-R8</f>
        <v>#REF!</v>
      </c>
      <c r="S45" s="108" t="e">
        <f>#REF!-#REF!-S8</f>
        <v>#REF!</v>
      </c>
      <c r="T45" s="108" t="e">
        <f>#REF!-#REF!-T8</f>
        <v>#REF!</v>
      </c>
      <c r="U45" s="108" t="e">
        <f>#REF!-#REF!-U8</f>
        <v>#REF!</v>
      </c>
      <c r="V45" s="108" t="e">
        <f>#REF!-#REF!-V8</f>
        <v>#REF!</v>
      </c>
      <c r="W45" s="108" t="e">
        <f>#REF!-#REF!-W8</f>
        <v>#REF!</v>
      </c>
      <c r="X45" s="108" t="e">
        <f>#REF!-#REF!-X8</f>
        <v>#REF!</v>
      </c>
      <c r="Y45" s="108" t="e">
        <f>#REF!-#REF!-Y8</f>
        <v>#REF!</v>
      </c>
      <c r="Z45" s="108" t="e">
        <f>#REF!-#REF!-Z8</f>
        <v>#REF!</v>
      </c>
      <c r="AA45" s="108" t="e">
        <f>#REF!-#REF!-AA8</f>
        <v>#REF!</v>
      </c>
      <c r="AB45" s="108" t="e">
        <f>#REF!-#REF!-AB8</f>
        <v>#REF!</v>
      </c>
      <c r="AC45" s="108" t="e">
        <f>#REF!-#REF!-AC8</f>
        <v>#REF!</v>
      </c>
      <c r="AD45" s="108" t="e">
        <f>#REF!-#REF!-AD8</f>
        <v>#REF!</v>
      </c>
      <c r="AE45" s="108" t="e">
        <f>#REF!-#REF!-AE8</f>
        <v>#REF!</v>
      </c>
      <c r="AF45" s="108" t="e">
        <f>#REF!-#REF!-AF8</f>
        <v>#REF!</v>
      </c>
      <c r="AG45" s="108" t="e">
        <f>#REF!-#REF!-AG8</f>
        <v>#REF!</v>
      </c>
      <c r="AH45" s="108" t="e">
        <f>#REF!-#REF!-AH8</f>
        <v>#REF!</v>
      </c>
      <c r="AI45" s="108" t="e">
        <f>#REF!-#REF!-AI8</f>
        <v>#REF!</v>
      </c>
      <c r="AJ45" s="108" t="e">
        <f>#REF!-#REF!-AJ8</f>
        <v>#REF!</v>
      </c>
      <c r="AK45" s="108" t="e">
        <f>#REF!-#REF!-AK8</f>
        <v>#REF!</v>
      </c>
      <c r="AL45" s="108" t="e">
        <f>#REF!-#REF!-AL8</f>
        <v>#REF!</v>
      </c>
    </row>
    <row r="46" spans="2:38" hidden="1" x14ac:dyDescent="0.4">
      <c r="E46" s="108" t="s">
        <v>23</v>
      </c>
      <c r="F46" s="108"/>
      <c r="G46" s="108">
        <f t="shared" ref="G46:AL46" si="4">G13</f>
        <v>0</v>
      </c>
      <c r="H46" s="108">
        <f t="shared" si="4"/>
        <v>0</v>
      </c>
      <c r="I46" s="108">
        <f t="shared" si="4"/>
        <v>0</v>
      </c>
      <c r="J46" s="108">
        <f t="shared" si="4"/>
        <v>0</v>
      </c>
      <c r="K46" s="108">
        <f t="shared" si="4"/>
        <v>0</v>
      </c>
      <c r="L46" s="108">
        <f t="shared" si="4"/>
        <v>0</v>
      </c>
      <c r="M46" s="108">
        <f t="shared" si="4"/>
        <v>0</v>
      </c>
      <c r="N46" s="108">
        <f t="shared" si="4"/>
        <v>0</v>
      </c>
      <c r="O46" s="108">
        <f t="shared" si="4"/>
        <v>0</v>
      </c>
      <c r="P46" s="108">
        <f t="shared" si="4"/>
        <v>0</v>
      </c>
      <c r="Q46" s="108">
        <f t="shared" si="4"/>
        <v>7</v>
      </c>
      <c r="R46" s="108">
        <f t="shared" si="4"/>
        <v>7</v>
      </c>
      <c r="S46" s="108">
        <f t="shared" si="4"/>
        <v>8</v>
      </c>
      <c r="T46" s="108">
        <f t="shared" si="4"/>
        <v>8</v>
      </c>
      <c r="U46" s="108">
        <f t="shared" si="4"/>
        <v>9</v>
      </c>
      <c r="V46" s="108">
        <f t="shared" si="4"/>
        <v>7</v>
      </c>
      <c r="W46" s="108">
        <f t="shared" si="4"/>
        <v>8</v>
      </c>
      <c r="X46" s="108">
        <f t="shared" si="4"/>
        <v>9</v>
      </c>
      <c r="Y46" s="108">
        <f t="shared" si="4"/>
        <v>9</v>
      </c>
      <c r="Z46" s="108">
        <f t="shared" si="4"/>
        <v>10</v>
      </c>
      <c r="AA46" s="108">
        <f t="shared" si="4"/>
        <v>10</v>
      </c>
      <c r="AB46" s="108">
        <f t="shared" si="4"/>
        <v>6</v>
      </c>
      <c r="AC46" s="108">
        <f t="shared" si="4"/>
        <v>6</v>
      </c>
      <c r="AD46" s="108">
        <f t="shared" si="4"/>
        <v>7</v>
      </c>
      <c r="AE46" s="108">
        <f t="shared" si="4"/>
        <v>7</v>
      </c>
      <c r="AF46" s="108">
        <f t="shared" si="4"/>
        <v>4</v>
      </c>
      <c r="AG46" s="108">
        <f t="shared" si="4"/>
        <v>4</v>
      </c>
      <c r="AH46" s="108">
        <f t="shared" si="4"/>
        <v>4</v>
      </c>
      <c r="AI46" s="108">
        <f t="shared" si="4"/>
        <v>2</v>
      </c>
      <c r="AJ46" s="108">
        <f t="shared" si="4"/>
        <v>2</v>
      </c>
      <c r="AK46" s="108">
        <f t="shared" si="4"/>
        <v>2</v>
      </c>
      <c r="AL46" s="108">
        <f t="shared" si="4"/>
        <v>136</v>
      </c>
    </row>
    <row r="47" spans="2:38" hidden="1" x14ac:dyDescent="0.4">
      <c r="E47" s="108" t="s">
        <v>25</v>
      </c>
      <c r="F47" s="108"/>
      <c r="G47" s="108" t="e">
        <f>IF(G45=G46,"","要")</f>
        <v>#REF!</v>
      </c>
      <c r="H47" s="108" t="e">
        <f t="shared" ref="H47:AL47" si="5">IF(H45=H46,"","要")</f>
        <v>#REF!</v>
      </c>
      <c r="I47" s="108" t="e">
        <f t="shared" si="5"/>
        <v>#REF!</v>
      </c>
      <c r="J47" s="108" t="e">
        <f t="shared" si="5"/>
        <v>#REF!</v>
      </c>
      <c r="K47" s="108" t="e">
        <f t="shared" si="5"/>
        <v>#REF!</v>
      </c>
      <c r="L47" s="108" t="e">
        <f t="shared" si="5"/>
        <v>#REF!</v>
      </c>
      <c r="M47" s="108" t="e">
        <f t="shared" si="5"/>
        <v>#REF!</v>
      </c>
      <c r="N47" s="108" t="e">
        <f t="shared" si="5"/>
        <v>#REF!</v>
      </c>
      <c r="O47" s="108" t="e">
        <f t="shared" si="5"/>
        <v>#REF!</v>
      </c>
      <c r="P47" s="108" t="e">
        <f t="shared" si="5"/>
        <v>#REF!</v>
      </c>
      <c r="Q47" s="108" t="e">
        <f t="shared" si="5"/>
        <v>#REF!</v>
      </c>
      <c r="R47" s="108" t="e">
        <f t="shared" si="5"/>
        <v>#REF!</v>
      </c>
      <c r="S47" s="108" t="e">
        <f t="shared" si="5"/>
        <v>#REF!</v>
      </c>
      <c r="T47" s="108" t="e">
        <f t="shared" si="5"/>
        <v>#REF!</v>
      </c>
      <c r="U47" s="108" t="e">
        <f t="shared" si="5"/>
        <v>#REF!</v>
      </c>
      <c r="V47" s="108" t="e">
        <f t="shared" si="5"/>
        <v>#REF!</v>
      </c>
      <c r="W47" s="108" t="e">
        <f t="shared" si="5"/>
        <v>#REF!</v>
      </c>
      <c r="X47" s="108" t="e">
        <f t="shared" si="5"/>
        <v>#REF!</v>
      </c>
      <c r="Y47" s="108" t="e">
        <f t="shared" si="5"/>
        <v>#REF!</v>
      </c>
      <c r="Z47" s="108" t="e">
        <f t="shared" si="5"/>
        <v>#REF!</v>
      </c>
      <c r="AA47" s="108" t="e">
        <f t="shared" si="5"/>
        <v>#REF!</v>
      </c>
      <c r="AB47" s="108" t="e">
        <f t="shared" si="5"/>
        <v>#REF!</v>
      </c>
      <c r="AC47" s="108" t="e">
        <f t="shared" si="5"/>
        <v>#REF!</v>
      </c>
      <c r="AD47" s="108" t="e">
        <f t="shared" si="5"/>
        <v>#REF!</v>
      </c>
      <c r="AE47" s="108" t="e">
        <f t="shared" si="5"/>
        <v>#REF!</v>
      </c>
      <c r="AF47" s="108" t="e">
        <f t="shared" si="5"/>
        <v>#REF!</v>
      </c>
      <c r="AG47" s="108" t="e">
        <f t="shared" si="5"/>
        <v>#REF!</v>
      </c>
      <c r="AH47" s="108" t="e">
        <f t="shared" si="5"/>
        <v>#REF!</v>
      </c>
      <c r="AI47" s="108" t="e">
        <f t="shared" si="5"/>
        <v>#REF!</v>
      </c>
      <c r="AJ47" s="108" t="e">
        <f t="shared" si="5"/>
        <v>#REF!</v>
      </c>
      <c r="AK47" s="108" t="e">
        <f t="shared" si="5"/>
        <v>#REF!</v>
      </c>
      <c r="AL47" s="108" t="e">
        <f t="shared" si="5"/>
        <v>#REF!</v>
      </c>
    </row>
    <row r="48" spans="2:38" hidden="1" x14ac:dyDescent="0.4"/>
    <row r="49" spans="5:38" hidden="1" x14ac:dyDescent="0.4">
      <c r="E49" s="108" t="s">
        <v>27</v>
      </c>
      <c r="F49" s="108"/>
      <c r="G49" s="109" t="e">
        <f>#REF!</f>
        <v>#REF!</v>
      </c>
      <c r="H49" s="109" t="e">
        <f>#REF!</f>
        <v>#REF!</v>
      </c>
      <c r="I49" s="109" t="e">
        <f>#REF!</f>
        <v>#REF!</v>
      </c>
      <c r="J49" s="109" t="e">
        <f>#REF!</f>
        <v>#REF!</v>
      </c>
      <c r="K49" s="109" t="e">
        <f>#REF!</f>
        <v>#REF!</v>
      </c>
      <c r="L49" s="109" t="e">
        <f>#REF!</f>
        <v>#REF!</v>
      </c>
      <c r="M49" s="109" t="e">
        <f>#REF!</f>
        <v>#REF!</v>
      </c>
      <c r="N49" s="109" t="e">
        <f>#REF!</f>
        <v>#REF!</v>
      </c>
      <c r="O49" s="109" t="e">
        <f>#REF!</f>
        <v>#REF!</v>
      </c>
      <c r="P49" s="109" t="e">
        <f>#REF!</f>
        <v>#REF!</v>
      </c>
      <c r="Q49" s="109" t="e">
        <f>#REF!</f>
        <v>#REF!</v>
      </c>
      <c r="R49" s="109" t="e">
        <f>#REF!</f>
        <v>#REF!</v>
      </c>
      <c r="S49" s="109" t="e">
        <f>#REF!</f>
        <v>#REF!</v>
      </c>
      <c r="T49" s="109" t="e">
        <f>#REF!</f>
        <v>#REF!</v>
      </c>
      <c r="U49" s="109" t="e">
        <f>#REF!</f>
        <v>#REF!</v>
      </c>
      <c r="V49" s="109" t="e">
        <f>#REF!</f>
        <v>#REF!</v>
      </c>
      <c r="W49" s="109" t="e">
        <f>#REF!</f>
        <v>#REF!</v>
      </c>
      <c r="X49" s="109" t="e">
        <f>#REF!</f>
        <v>#REF!</v>
      </c>
      <c r="Y49" s="109" t="e">
        <f>#REF!</f>
        <v>#REF!</v>
      </c>
      <c r="Z49" s="109" t="e">
        <f>#REF!</f>
        <v>#REF!</v>
      </c>
      <c r="AA49" s="109" t="e">
        <f>#REF!</f>
        <v>#REF!</v>
      </c>
      <c r="AB49" s="109" t="e">
        <f>#REF!</f>
        <v>#REF!</v>
      </c>
      <c r="AC49" s="109" t="e">
        <f>#REF!</f>
        <v>#REF!</v>
      </c>
      <c r="AD49" s="109" t="e">
        <f>#REF!</f>
        <v>#REF!</v>
      </c>
      <c r="AE49" s="109" t="e">
        <f>#REF!</f>
        <v>#REF!</v>
      </c>
      <c r="AF49" s="109" t="e">
        <f>#REF!</f>
        <v>#REF!</v>
      </c>
      <c r="AG49" s="109" t="e">
        <f>#REF!</f>
        <v>#REF!</v>
      </c>
      <c r="AH49" s="109" t="e">
        <f>#REF!</f>
        <v>#REF!</v>
      </c>
      <c r="AI49" s="109" t="e">
        <f>#REF!</f>
        <v>#REF!</v>
      </c>
      <c r="AJ49" s="109" t="e">
        <f>#REF!</f>
        <v>#REF!</v>
      </c>
      <c r="AK49" s="109" t="e">
        <f>#REF!</f>
        <v>#REF!</v>
      </c>
      <c r="AL49" s="109" t="e">
        <f>#REF!</f>
        <v>#REF!</v>
      </c>
    </row>
    <row r="50" spans="5:38" hidden="1" x14ac:dyDescent="0.4">
      <c r="E50" s="107" t="s">
        <v>28</v>
      </c>
      <c r="F50" s="107"/>
      <c r="G50" s="108" t="e">
        <f>SUM(G8:G13,#REF!)</f>
        <v>#REF!</v>
      </c>
      <c r="H50" s="108" t="e">
        <f>SUM(H8:H13,#REF!)</f>
        <v>#REF!</v>
      </c>
      <c r="I50" s="108" t="e">
        <f>SUM(I8:I13,#REF!)</f>
        <v>#REF!</v>
      </c>
      <c r="J50" s="108" t="e">
        <f>SUM(J8:J13,#REF!)</f>
        <v>#REF!</v>
      </c>
      <c r="K50" s="108" t="e">
        <f>SUM(K8:K13,#REF!)</f>
        <v>#REF!</v>
      </c>
      <c r="L50" s="108" t="e">
        <f>SUM(L8:L13,#REF!)</f>
        <v>#REF!</v>
      </c>
      <c r="M50" s="108" t="e">
        <f>SUM(M8:M13,#REF!)</f>
        <v>#REF!</v>
      </c>
      <c r="N50" s="108" t="e">
        <f>SUM(N8:N13,#REF!)</f>
        <v>#REF!</v>
      </c>
      <c r="O50" s="108" t="e">
        <f>SUM(O8:O13,#REF!)</f>
        <v>#REF!</v>
      </c>
      <c r="P50" s="108" t="e">
        <f>SUM(P8:P13,#REF!)</f>
        <v>#REF!</v>
      </c>
      <c r="Q50" s="108" t="e">
        <f>SUM(Q8:Q13,#REF!)</f>
        <v>#REF!</v>
      </c>
      <c r="R50" s="108" t="e">
        <f>SUM(R8:R13,#REF!)</f>
        <v>#REF!</v>
      </c>
      <c r="S50" s="108" t="e">
        <f>SUM(S8:S13,#REF!)</f>
        <v>#REF!</v>
      </c>
      <c r="T50" s="108" t="e">
        <f>SUM(T8:T13,#REF!)</f>
        <v>#REF!</v>
      </c>
      <c r="U50" s="108" t="e">
        <f>SUM(U8:U13,#REF!)</f>
        <v>#REF!</v>
      </c>
      <c r="V50" s="108" t="e">
        <f>SUM(V8:V13,#REF!)</f>
        <v>#REF!</v>
      </c>
      <c r="W50" s="108" t="e">
        <f>SUM(W8:W13,#REF!)</f>
        <v>#REF!</v>
      </c>
      <c r="X50" s="108" t="e">
        <f>SUM(X8:X13,#REF!)</f>
        <v>#REF!</v>
      </c>
      <c r="Y50" s="108" t="e">
        <f>SUM(Y8:Y13,#REF!)</f>
        <v>#REF!</v>
      </c>
      <c r="Z50" s="108" t="e">
        <f>SUM(Z8:Z13,#REF!)</f>
        <v>#REF!</v>
      </c>
      <c r="AA50" s="108" t="e">
        <f>SUM(AA8:AA13,#REF!)</f>
        <v>#REF!</v>
      </c>
      <c r="AB50" s="108" t="e">
        <f>SUM(AB8:AB13,#REF!)</f>
        <v>#REF!</v>
      </c>
      <c r="AC50" s="108" t="e">
        <f>SUM(AC8:AC13,#REF!)</f>
        <v>#REF!</v>
      </c>
      <c r="AD50" s="108" t="e">
        <f>SUM(AD8:AD13,#REF!)</f>
        <v>#REF!</v>
      </c>
      <c r="AE50" s="108" t="e">
        <f>SUM(AE8:AE13,#REF!)</f>
        <v>#REF!</v>
      </c>
      <c r="AF50" s="108" t="e">
        <f>SUM(AF8:AF13,#REF!)</f>
        <v>#REF!</v>
      </c>
      <c r="AG50" s="108" t="e">
        <f>SUM(AG8:AG13,#REF!)</f>
        <v>#REF!</v>
      </c>
      <c r="AH50" s="108" t="e">
        <f>SUM(AH8:AH13,#REF!)</f>
        <v>#REF!</v>
      </c>
      <c r="AI50" s="108" t="e">
        <f>SUM(AI8:AI13,#REF!)</f>
        <v>#REF!</v>
      </c>
      <c r="AJ50" s="108" t="e">
        <f>SUM(AJ8:AJ13,#REF!)</f>
        <v>#REF!</v>
      </c>
      <c r="AK50" s="108" t="e">
        <f>SUM(AK8:AK13,#REF!)</f>
        <v>#REF!</v>
      </c>
      <c r="AL50" s="108" t="e">
        <f>SUM(AL8:AL13,#REF!)</f>
        <v>#REF!</v>
      </c>
    </row>
    <row r="51" spans="5:38" hidden="1" x14ac:dyDescent="0.4">
      <c r="E51" s="108" t="s">
        <v>25</v>
      </c>
      <c r="F51" s="108"/>
      <c r="G51" s="108" t="e">
        <f>IF(G49=G50,"","要")</f>
        <v>#REF!</v>
      </c>
      <c r="H51" s="108" t="e">
        <f t="shared" ref="H51:AL51" si="6">IF(H49=H50,"","要")</f>
        <v>#REF!</v>
      </c>
      <c r="I51" s="108" t="e">
        <f t="shared" si="6"/>
        <v>#REF!</v>
      </c>
      <c r="J51" s="108" t="e">
        <f t="shared" si="6"/>
        <v>#REF!</v>
      </c>
      <c r="K51" s="108" t="e">
        <f t="shared" si="6"/>
        <v>#REF!</v>
      </c>
      <c r="L51" s="108" t="e">
        <f t="shared" si="6"/>
        <v>#REF!</v>
      </c>
      <c r="M51" s="108" t="e">
        <f t="shared" si="6"/>
        <v>#REF!</v>
      </c>
      <c r="N51" s="108" t="e">
        <f t="shared" si="6"/>
        <v>#REF!</v>
      </c>
      <c r="O51" s="108" t="e">
        <f t="shared" si="6"/>
        <v>#REF!</v>
      </c>
      <c r="P51" s="108" t="e">
        <f t="shared" si="6"/>
        <v>#REF!</v>
      </c>
      <c r="Q51" s="108" t="e">
        <f t="shared" si="6"/>
        <v>#REF!</v>
      </c>
      <c r="R51" s="108" t="e">
        <f t="shared" si="6"/>
        <v>#REF!</v>
      </c>
      <c r="S51" s="108" t="e">
        <f t="shared" si="6"/>
        <v>#REF!</v>
      </c>
      <c r="T51" s="108" t="e">
        <f t="shared" si="6"/>
        <v>#REF!</v>
      </c>
      <c r="U51" s="108" t="e">
        <f t="shared" si="6"/>
        <v>#REF!</v>
      </c>
      <c r="V51" s="108" t="e">
        <f t="shared" si="6"/>
        <v>#REF!</v>
      </c>
      <c r="W51" s="108" t="e">
        <f t="shared" si="6"/>
        <v>#REF!</v>
      </c>
      <c r="X51" s="108" t="e">
        <f t="shared" si="6"/>
        <v>#REF!</v>
      </c>
      <c r="Y51" s="108" t="e">
        <f t="shared" si="6"/>
        <v>#REF!</v>
      </c>
      <c r="Z51" s="108" t="e">
        <f t="shared" si="6"/>
        <v>#REF!</v>
      </c>
      <c r="AA51" s="108" t="e">
        <f t="shared" si="6"/>
        <v>#REF!</v>
      </c>
      <c r="AB51" s="108" t="e">
        <f t="shared" si="6"/>
        <v>#REF!</v>
      </c>
      <c r="AC51" s="108" t="e">
        <f t="shared" si="6"/>
        <v>#REF!</v>
      </c>
      <c r="AD51" s="108" t="e">
        <f t="shared" si="6"/>
        <v>#REF!</v>
      </c>
      <c r="AE51" s="108" t="e">
        <f t="shared" si="6"/>
        <v>#REF!</v>
      </c>
      <c r="AF51" s="108" t="e">
        <f t="shared" si="6"/>
        <v>#REF!</v>
      </c>
      <c r="AG51" s="108" t="e">
        <f t="shared" si="6"/>
        <v>#REF!</v>
      </c>
      <c r="AH51" s="108" t="e">
        <f t="shared" si="6"/>
        <v>#REF!</v>
      </c>
      <c r="AI51" s="108" t="e">
        <f t="shared" si="6"/>
        <v>#REF!</v>
      </c>
      <c r="AJ51" s="108" t="e">
        <f t="shared" si="6"/>
        <v>#REF!</v>
      </c>
      <c r="AK51" s="108" t="e">
        <f t="shared" si="6"/>
        <v>#REF!</v>
      </c>
      <c r="AL51" s="108" t="e">
        <f t="shared" si="6"/>
        <v>#REF!</v>
      </c>
    </row>
    <row r="52" spans="5:38" hidden="1" x14ac:dyDescent="0.4"/>
  </sheetData>
  <mergeCells count="38">
    <mergeCell ref="E15:F15"/>
    <mergeCell ref="E16:F16"/>
    <mergeCell ref="B38:AL42"/>
    <mergeCell ref="B24:AL27"/>
    <mergeCell ref="B28:AL28"/>
    <mergeCell ref="B29:AL30"/>
    <mergeCell ref="B31:AL31"/>
    <mergeCell ref="B32:AL33"/>
    <mergeCell ref="B34:AL34"/>
    <mergeCell ref="B35:AL36"/>
    <mergeCell ref="B37:AL37"/>
    <mergeCell ref="Z3:AC3"/>
    <mergeCell ref="AD3:AL3"/>
    <mergeCell ref="AA4:AL4"/>
    <mergeCell ref="C5:AL5"/>
    <mergeCell ref="C6:F6"/>
    <mergeCell ref="B1:I2"/>
    <mergeCell ref="R1:U1"/>
    <mergeCell ref="V1:AL1"/>
    <mergeCell ref="Z2:AC2"/>
    <mergeCell ref="AD2:AI2"/>
    <mergeCell ref="AJ2:AK2"/>
    <mergeCell ref="E9:F9"/>
    <mergeCell ref="E10:F10"/>
    <mergeCell ref="E11:F11"/>
    <mergeCell ref="B6:B22"/>
    <mergeCell ref="C19:C22"/>
    <mergeCell ref="E22:F22"/>
    <mergeCell ref="C7:F7"/>
    <mergeCell ref="D8:F8"/>
    <mergeCell ref="E17:F17"/>
    <mergeCell ref="C18:F18"/>
    <mergeCell ref="E19:F19"/>
    <mergeCell ref="E20:F20"/>
    <mergeCell ref="E21:F21"/>
    <mergeCell ref="E12:F12"/>
    <mergeCell ref="D13:F13"/>
    <mergeCell ref="E14:F14"/>
  </mergeCells>
  <phoneticPr fontId="2"/>
  <conditionalFormatting sqref="AI6:AK7 AI9:AK17">
    <cfRule type="expression" dxfId="33" priority="8">
      <formula>$C$6=2</formula>
    </cfRule>
  </conditionalFormatting>
  <conditionalFormatting sqref="AK6:AK7 AK9:AK17">
    <cfRule type="expression" dxfId="32" priority="7">
      <formula>OR($C$6=4,$C$6=6,$C$6=9,$C$6=11)</formula>
    </cfRule>
  </conditionalFormatting>
  <conditionalFormatting sqref="AI18:AK22">
    <cfRule type="expression" dxfId="31" priority="6">
      <formula>$C$6=2</formula>
    </cfRule>
  </conditionalFormatting>
  <conditionalFormatting sqref="AK18:AK22">
    <cfRule type="expression" dxfId="30" priority="5">
      <formula>OR($C$6=4,$C$6=6,$C$6=9,$C$6=11)</formula>
    </cfRule>
  </conditionalFormatting>
  <conditionalFormatting sqref="AI24:AK27">
    <cfRule type="expression" dxfId="29" priority="2">
      <formula>$C$6=2</formula>
    </cfRule>
  </conditionalFormatting>
  <conditionalFormatting sqref="AK24:AK27">
    <cfRule type="expression" dxfId="28" priority="1">
      <formula>OR($C$6=4,$C$6=6,$C$6=9,$C$6=11)</formula>
    </cfRule>
  </conditionalFormatting>
  <dataValidations count="6">
    <dataValidation type="custom" allowBlank="1" showInputMessage="1" showErrorMessage="1" sqref="AK14:AK17 AK9:AK12">
      <formula1>$AO$2&lt;&gt;"〇"</formula1>
    </dataValidation>
    <dataValidation type="custom" allowBlank="1" showInputMessage="1" showErrorMessage="1" sqref="AI14:AJ17 AI9:AJ12">
      <formula1>$AO$3&lt;&gt;"〇"</formula1>
    </dataValidation>
    <dataValidation type="custom" allowBlank="1" showInputMessage="1" showErrorMessage="1" sqref="AK13">
      <formula1>AO6&lt;&gt;"○"</formula1>
    </dataValidation>
    <dataValidation type="custom" allowBlank="1" showInputMessage="1" showErrorMessage="1" sqref="AI19:AJ22">
      <formula1>$AP$3&lt;&gt;"〇"</formula1>
    </dataValidation>
    <dataValidation type="custom" allowBlank="1" showInputMessage="1" showErrorMessage="1" sqref="AK19:AK22">
      <formula1>$AP$2&lt;&gt;"〇"</formula1>
    </dataValidation>
    <dataValidation type="list" allowBlank="1" showInputMessage="1" showErrorMessage="1" sqref="AD3">
      <formula1>"特定機能病院等に該当する,特定機能病院等に該当しない"</formula1>
    </dataValidation>
  </dataValidations>
  <pageMargins left="0.70866141732283472" right="0.70866141732283472" top="0.51181102362204722" bottom="0.35433070866141736" header="0.31496062992125984" footer="0.31496062992125984"/>
  <pageSetup paperSize="9" scale="46" orientation="landscape" r:id="rId1"/>
  <headerFooter>
    <oddHeader xml:space="preserve">&amp;L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showGridLines="0" showZeros="0" view="pageBreakPreview" zoomScale="50" zoomScaleNormal="80" zoomScaleSheetLayoutView="50" zoomScalePageLayoutView="90" workbookViewId="0">
      <selection activeCell="B29" sqref="B29:AL30"/>
    </sheetView>
  </sheetViews>
  <sheetFormatPr defaultRowHeight="15.75" x14ac:dyDescent="0.4"/>
  <cols>
    <col min="1" max="1" width="4.5" style="100" customWidth="1"/>
    <col min="2" max="2" width="5" style="100" customWidth="1"/>
    <col min="3" max="5" width="2.625" style="100" customWidth="1"/>
    <col min="6" max="6" width="40.625" style="100" customWidth="1"/>
    <col min="7" max="37" width="5.125" style="100" customWidth="1"/>
    <col min="38" max="38" width="8.625" style="100" customWidth="1"/>
    <col min="39" max="16384" width="9" style="100"/>
  </cols>
  <sheetData>
    <row r="1" spans="1:38" ht="25.5" customHeight="1" x14ac:dyDescent="0.4">
      <c r="B1" s="421" t="str">
        <f>病棟①!B1</f>
        <v>空床数確認表（様式第１号別紙２）その5　クラスター発生医療機関用</v>
      </c>
      <c r="C1" s="421"/>
      <c r="D1" s="421"/>
      <c r="E1" s="421"/>
      <c r="F1" s="421"/>
      <c r="G1" s="421"/>
      <c r="H1" s="421"/>
      <c r="I1" s="421"/>
      <c r="J1" s="421"/>
      <c r="K1" s="421"/>
      <c r="L1" s="421"/>
      <c r="M1" s="421"/>
      <c r="N1" s="421"/>
      <c r="O1" s="421"/>
      <c r="R1" s="422" t="s">
        <v>6</v>
      </c>
      <c r="S1" s="422"/>
      <c r="T1" s="422"/>
      <c r="U1" s="422"/>
      <c r="V1" s="410" t="s">
        <v>81</v>
      </c>
      <c r="W1" s="411"/>
      <c r="X1" s="411"/>
      <c r="Y1" s="411"/>
      <c r="Z1" s="411"/>
      <c r="AA1" s="411"/>
      <c r="AB1" s="411"/>
      <c r="AC1" s="411"/>
      <c r="AD1" s="411"/>
      <c r="AE1" s="411"/>
      <c r="AF1" s="411"/>
      <c r="AG1" s="411"/>
      <c r="AH1" s="411"/>
      <c r="AI1" s="411"/>
      <c r="AJ1" s="411"/>
      <c r="AK1" s="411"/>
      <c r="AL1" s="412"/>
    </row>
    <row r="2" spans="1:38" ht="25.5" customHeight="1" x14ac:dyDescent="0.4">
      <c r="B2" s="421"/>
      <c r="C2" s="421"/>
      <c r="D2" s="421"/>
      <c r="E2" s="421"/>
      <c r="F2" s="421"/>
      <c r="G2" s="421"/>
      <c r="H2" s="421"/>
      <c r="I2" s="421"/>
      <c r="J2" s="421"/>
      <c r="K2" s="421"/>
      <c r="L2" s="421"/>
      <c r="M2" s="421"/>
      <c r="N2" s="421"/>
      <c r="O2" s="421"/>
      <c r="P2" s="110"/>
      <c r="Q2" s="110"/>
      <c r="R2" s="110"/>
      <c r="S2" s="110"/>
      <c r="T2" s="110"/>
      <c r="U2" s="110"/>
      <c r="V2" s="110"/>
      <c r="W2" s="110"/>
      <c r="AA2" s="111"/>
      <c r="AB2" s="112"/>
      <c r="AC2" s="112"/>
      <c r="AD2" s="112"/>
      <c r="AE2" s="112"/>
      <c r="AF2" s="112"/>
      <c r="AI2" s="112"/>
      <c r="AJ2" s="413">
        <v>1</v>
      </c>
      <c r="AK2" s="414"/>
      <c r="AL2" s="165" t="s">
        <v>11</v>
      </c>
    </row>
    <row r="3" spans="1:38" ht="15.75" customHeight="1" thickBot="1" x14ac:dyDescent="0.45">
      <c r="K3" s="113"/>
      <c r="L3" s="113"/>
      <c r="M3" s="113"/>
      <c r="N3" s="113"/>
      <c r="O3" s="113"/>
      <c r="P3" s="113"/>
      <c r="Q3" s="113"/>
      <c r="R3" s="113"/>
      <c r="S3" s="113"/>
      <c r="T3" s="113"/>
      <c r="U3" s="113"/>
      <c r="V3" s="113"/>
      <c r="W3" s="113"/>
      <c r="AB3" s="114"/>
      <c r="AC3" s="114"/>
      <c r="AD3" s="114"/>
      <c r="AE3" s="114"/>
      <c r="AF3" s="115"/>
      <c r="AG3" s="116"/>
      <c r="AH3" s="116"/>
      <c r="AI3" s="116"/>
      <c r="AJ3" s="116"/>
      <c r="AK3" s="116"/>
      <c r="AL3" s="116"/>
    </row>
    <row r="4" spans="1:38" s="118" customFormat="1" ht="28.5" customHeight="1" thickBot="1" x14ac:dyDescent="0.45">
      <c r="A4" s="117"/>
      <c r="B4" s="415" t="s">
        <v>21</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7"/>
    </row>
    <row r="5" spans="1:38" s="118" customFormat="1" ht="28.5" customHeight="1" thickBot="1" x14ac:dyDescent="0.45">
      <c r="A5" s="117"/>
      <c r="B5" s="418" t="str">
        <f>病棟①!C6</f>
        <v/>
      </c>
      <c r="C5" s="419"/>
      <c r="D5" s="419"/>
      <c r="E5" s="419"/>
      <c r="F5" s="420"/>
      <c r="G5" s="51">
        <v>1</v>
      </c>
      <c r="H5" s="52">
        <v>2</v>
      </c>
      <c r="I5" s="52">
        <v>3</v>
      </c>
      <c r="J5" s="52">
        <v>4</v>
      </c>
      <c r="K5" s="52">
        <v>5</v>
      </c>
      <c r="L5" s="52">
        <v>6</v>
      </c>
      <c r="M5" s="52">
        <v>7</v>
      </c>
      <c r="N5" s="52">
        <v>8</v>
      </c>
      <c r="O5" s="52">
        <v>9</v>
      </c>
      <c r="P5" s="52">
        <v>10</v>
      </c>
      <c r="Q5" s="52">
        <v>11</v>
      </c>
      <c r="R5" s="52">
        <v>12</v>
      </c>
      <c r="S5" s="52">
        <v>13</v>
      </c>
      <c r="T5" s="52">
        <v>14</v>
      </c>
      <c r="U5" s="52">
        <v>15</v>
      </c>
      <c r="V5" s="52">
        <v>16</v>
      </c>
      <c r="W5" s="52">
        <v>17</v>
      </c>
      <c r="X5" s="52">
        <v>18</v>
      </c>
      <c r="Y5" s="52">
        <v>19</v>
      </c>
      <c r="Z5" s="52">
        <v>20</v>
      </c>
      <c r="AA5" s="52">
        <v>21</v>
      </c>
      <c r="AB5" s="52">
        <v>22</v>
      </c>
      <c r="AC5" s="52">
        <v>23</v>
      </c>
      <c r="AD5" s="52">
        <v>24</v>
      </c>
      <c r="AE5" s="52">
        <v>25</v>
      </c>
      <c r="AF5" s="52">
        <v>26</v>
      </c>
      <c r="AG5" s="52">
        <v>27</v>
      </c>
      <c r="AH5" s="52">
        <v>28</v>
      </c>
      <c r="AI5" s="52">
        <v>29</v>
      </c>
      <c r="AJ5" s="52">
        <v>30</v>
      </c>
      <c r="AK5" s="53">
        <v>31</v>
      </c>
      <c r="AL5" s="54" t="s">
        <v>0</v>
      </c>
    </row>
    <row r="6" spans="1:38" ht="35.1" customHeight="1" thickBot="1" x14ac:dyDescent="0.45">
      <c r="A6" s="111"/>
      <c r="B6" s="426" t="s">
        <v>39</v>
      </c>
      <c r="C6" s="396" t="s">
        <v>49</v>
      </c>
      <c r="D6" s="396"/>
      <c r="E6" s="396"/>
      <c r="F6" s="397"/>
      <c r="G6" s="153"/>
      <c r="H6" s="154"/>
      <c r="I6" s="154"/>
      <c r="J6" s="154"/>
      <c r="K6" s="154"/>
      <c r="L6" s="154"/>
      <c r="M6" s="154"/>
      <c r="N6" s="154"/>
      <c r="O6" s="154"/>
      <c r="P6" s="154"/>
      <c r="Q6" s="154">
        <v>16</v>
      </c>
      <c r="R6" s="154">
        <v>16</v>
      </c>
      <c r="S6" s="154">
        <v>20</v>
      </c>
      <c r="T6" s="154">
        <v>20</v>
      </c>
      <c r="U6" s="154">
        <v>20</v>
      </c>
      <c r="V6" s="154">
        <v>24</v>
      </c>
      <c r="W6" s="154">
        <v>24</v>
      </c>
      <c r="X6" s="154">
        <v>24</v>
      </c>
      <c r="Y6" s="154">
        <v>20</v>
      </c>
      <c r="Z6" s="154">
        <v>20</v>
      </c>
      <c r="AA6" s="154">
        <v>20</v>
      </c>
      <c r="AB6" s="154">
        <v>15</v>
      </c>
      <c r="AC6" s="154">
        <v>15</v>
      </c>
      <c r="AD6" s="154">
        <v>15</v>
      </c>
      <c r="AE6" s="154">
        <v>15</v>
      </c>
      <c r="AF6" s="154">
        <v>10</v>
      </c>
      <c r="AG6" s="154">
        <v>10</v>
      </c>
      <c r="AH6" s="154">
        <v>10</v>
      </c>
      <c r="AI6" s="154">
        <v>4</v>
      </c>
      <c r="AJ6" s="154">
        <v>4</v>
      </c>
      <c r="AK6" s="155">
        <v>4</v>
      </c>
      <c r="AL6" s="156">
        <f t="shared" ref="AL6:AL25" si="0">SUM(G6:AK6)</f>
        <v>326</v>
      </c>
    </row>
    <row r="7" spans="1:38" ht="22.5" customHeight="1" x14ac:dyDescent="0.4">
      <c r="A7" s="111"/>
      <c r="B7" s="427"/>
      <c r="C7" s="270"/>
      <c r="D7" s="404" t="s">
        <v>76</v>
      </c>
      <c r="E7" s="405"/>
      <c r="F7" s="406"/>
      <c r="G7" s="158"/>
      <c r="H7" s="159"/>
      <c r="I7" s="159"/>
      <c r="J7" s="159"/>
      <c r="K7" s="159"/>
      <c r="L7" s="159"/>
      <c r="M7" s="159"/>
      <c r="N7" s="159"/>
      <c r="O7" s="159"/>
      <c r="P7" s="159"/>
      <c r="Q7" s="159">
        <v>9</v>
      </c>
      <c r="R7" s="159">
        <v>9</v>
      </c>
      <c r="S7" s="159">
        <v>12</v>
      </c>
      <c r="T7" s="159">
        <v>12</v>
      </c>
      <c r="U7" s="159">
        <v>11</v>
      </c>
      <c r="V7" s="159">
        <v>13</v>
      </c>
      <c r="W7" s="159">
        <v>13</v>
      </c>
      <c r="X7" s="159">
        <v>13</v>
      </c>
      <c r="Y7" s="159">
        <v>11</v>
      </c>
      <c r="Z7" s="159">
        <v>10</v>
      </c>
      <c r="AA7" s="159">
        <v>10</v>
      </c>
      <c r="AB7" s="159">
        <v>9</v>
      </c>
      <c r="AC7" s="159">
        <v>9</v>
      </c>
      <c r="AD7" s="159">
        <v>8</v>
      </c>
      <c r="AE7" s="159">
        <v>8</v>
      </c>
      <c r="AF7" s="159">
        <v>6</v>
      </c>
      <c r="AG7" s="159">
        <v>6</v>
      </c>
      <c r="AH7" s="159">
        <v>6</v>
      </c>
      <c r="AI7" s="159">
        <v>2</v>
      </c>
      <c r="AJ7" s="159">
        <v>2</v>
      </c>
      <c r="AK7" s="160">
        <v>2</v>
      </c>
      <c r="AL7" s="161">
        <f t="shared" si="0"/>
        <v>181</v>
      </c>
    </row>
    <row r="8" spans="1:38" ht="22.5" customHeight="1" x14ac:dyDescent="0.4">
      <c r="A8" s="111"/>
      <c r="B8" s="427"/>
      <c r="C8" s="272"/>
      <c r="D8" s="264"/>
      <c r="E8" s="398" t="s">
        <v>1</v>
      </c>
      <c r="F8" s="399"/>
      <c r="G8" s="42"/>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4"/>
      <c r="AL8" s="65">
        <f t="shared" si="0"/>
        <v>0</v>
      </c>
    </row>
    <row r="9" spans="1:38" ht="22.5" customHeight="1" x14ac:dyDescent="0.4">
      <c r="A9" s="111"/>
      <c r="B9" s="427"/>
      <c r="C9" s="272"/>
      <c r="D9" s="264"/>
      <c r="E9" s="398" t="s">
        <v>2</v>
      </c>
      <c r="F9" s="399"/>
      <c r="G9" s="42"/>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4"/>
      <c r="AL9" s="65">
        <f t="shared" si="0"/>
        <v>0</v>
      </c>
    </row>
    <row r="10" spans="1:38" ht="22.5" customHeight="1" x14ac:dyDescent="0.4">
      <c r="A10" s="111"/>
      <c r="B10" s="427"/>
      <c r="C10" s="272"/>
      <c r="D10" s="264"/>
      <c r="E10" s="398" t="s">
        <v>31</v>
      </c>
      <c r="F10" s="399"/>
      <c r="G10" s="42"/>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4"/>
      <c r="AL10" s="65">
        <f t="shared" si="0"/>
        <v>0</v>
      </c>
    </row>
    <row r="11" spans="1:38" ht="22.5" customHeight="1" thickBot="1" x14ac:dyDescent="0.45">
      <c r="A11" s="111"/>
      <c r="B11" s="427"/>
      <c r="C11" s="272"/>
      <c r="D11" s="265"/>
      <c r="E11" s="400" t="s">
        <v>22</v>
      </c>
      <c r="F11" s="401"/>
      <c r="G11" s="45"/>
      <c r="H11" s="46"/>
      <c r="I11" s="46"/>
      <c r="J11" s="46"/>
      <c r="K11" s="46"/>
      <c r="L11" s="46"/>
      <c r="M11" s="46"/>
      <c r="N11" s="46"/>
      <c r="O11" s="46"/>
      <c r="P11" s="46"/>
      <c r="Q11" s="46">
        <v>9</v>
      </c>
      <c r="R11" s="46">
        <v>9</v>
      </c>
      <c r="S11" s="46">
        <v>12</v>
      </c>
      <c r="T11" s="46">
        <v>12</v>
      </c>
      <c r="U11" s="46">
        <v>11</v>
      </c>
      <c r="V11" s="46">
        <v>13</v>
      </c>
      <c r="W11" s="46">
        <v>13</v>
      </c>
      <c r="X11" s="46">
        <v>13</v>
      </c>
      <c r="Y11" s="46">
        <v>11</v>
      </c>
      <c r="Z11" s="46">
        <v>10</v>
      </c>
      <c r="AA11" s="46">
        <v>10</v>
      </c>
      <c r="AB11" s="46">
        <v>9</v>
      </c>
      <c r="AC11" s="46">
        <v>9</v>
      </c>
      <c r="AD11" s="46">
        <v>8</v>
      </c>
      <c r="AE11" s="46">
        <v>8</v>
      </c>
      <c r="AF11" s="46">
        <v>6</v>
      </c>
      <c r="AG11" s="46">
        <v>6</v>
      </c>
      <c r="AH11" s="46">
        <v>6</v>
      </c>
      <c r="AI11" s="46">
        <v>2</v>
      </c>
      <c r="AJ11" s="46">
        <v>2</v>
      </c>
      <c r="AK11" s="47">
        <v>2</v>
      </c>
      <c r="AL11" s="71">
        <f t="shared" si="0"/>
        <v>181</v>
      </c>
    </row>
    <row r="12" spans="1:38" ht="35.1" customHeight="1" x14ac:dyDescent="0.4">
      <c r="A12" s="111"/>
      <c r="B12" s="427"/>
      <c r="C12" s="267"/>
      <c r="D12" s="407" t="s">
        <v>77</v>
      </c>
      <c r="E12" s="408"/>
      <c r="F12" s="409"/>
      <c r="G12" s="61"/>
      <c r="H12" s="143"/>
      <c r="I12" s="143"/>
      <c r="J12" s="143"/>
      <c r="K12" s="143"/>
      <c r="L12" s="143"/>
      <c r="M12" s="143"/>
      <c r="N12" s="143"/>
      <c r="O12" s="143"/>
      <c r="P12" s="143"/>
      <c r="Q12" s="143">
        <v>7</v>
      </c>
      <c r="R12" s="143">
        <v>7</v>
      </c>
      <c r="S12" s="143">
        <v>8</v>
      </c>
      <c r="T12" s="143">
        <v>8</v>
      </c>
      <c r="U12" s="143">
        <v>9</v>
      </c>
      <c r="V12" s="143">
        <v>7</v>
      </c>
      <c r="W12" s="143">
        <v>8</v>
      </c>
      <c r="X12" s="143">
        <v>9</v>
      </c>
      <c r="Y12" s="143">
        <v>9</v>
      </c>
      <c r="Z12" s="143">
        <v>10</v>
      </c>
      <c r="AA12" s="143">
        <v>10</v>
      </c>
      <c r="AB12" s="143">
        <v>6</v>
      </c>
      <c r="AC12" s="143">
        <v>6</v>
      </c>
      <c r="AD12" s="143">
        <v>7</v>
      </c>
      <c r="AE12" s="143">
        <v>7</v>
      </c>
      <c r="AF12" s="143">
        <v>4</v>
      </c>
      <c r="AG12" s="143">
        <v>4</v>
      </c>
      <c r="AH12" s="143">
        <v>4</v>
      </c>
      <c r="AI12" s="143">
        <v>2</v>
      </c>
      <c r="AJ12" s="143">
        <v>2</v>
      </c>
      <c r="AK12" s="144">
        <v>2</v>
      </c>
      <c r="AL12" s="157">
        <f t="shared" si="0"/>
        <v>136</v>
      </c>
    </row>
    <row r="13" spans="1:38" ht="22.5" customHeight="1" x14ac:dyDescent="0.4">
      <c r="A13" s="111"/>
      <c r="B13" s="427"/>
      <c r="C13" s="272"/>
      <c r="D13" s="266"/>
      <c r="E13" s="398" t="s">
        <v>1</v>
      </c>
      <c r="F13" s="399"/>
      <c r="G13" s="42"/>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4"/>
      <c r="AL13" s="65">
        <f t="shared" si="0"/>
        <v>0</v>
      </c>
    </row>
    <row r="14" spans="1:38" ht="22.5" customHeight="1" x14ac:dyDescent="0.4">
      <c r="A14" s="111"/>
      <c r="B14" s="427"/>
      <c r="C14" s="272"/>
      <c r="D14" s="266"/>
      <c r="E14" s="398" t="s">
        <v>2</v>
      </c>
      <c r="F14" s="399"/>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4"/>
      <c r="AL14" s="65">
        <f t="shared" si="0"/>
        <v>0</v>
      </c>
    </row>
    <row r="15" spans="1:38" ht="22.5" customHeight="1" x14ac:dyDescent="0.4">
      <c r="A15" s="111"/>
      <c r="B15" s="427"/>
      <c r="C15" s="272"/>
      <c r="D15" s="266"/>
      <c r="E15" s="398" t="s">
        <v>31</v>
      </c>
      <c r="F15" s="399"/>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4"/>
      <c r="AL15" s="65">
        <f t="shared" si="0"/>
        <v>0</v>
      </c>
    </row>
    <row r="16" spans="1:38" ht="22.5" customHeight="1" thickBot="1" x14ac:dyDescent="0.45">
      <c r="A16" s="111"/>
      <c r="B16" s="427"/>
      <c r="C16" s="273"/>
      <c r="D16" s="271"/>
      <c r="E16" s="400" t="s">
        <v>22</v>
      </c>
      <c r="F16" s="401"/>
      <c r="G16" s="66"/>
      <c r="H16" s="67"/>
      <c r="I16" s="67"/>
      <c r="J16" s="67"/>
      <c r="K16" s="67"/>
      <c r="L16" s="67"/>
      <c r="M16" s="67"/>
      <c r="N16" s="67"/>
      <c r="O16" s="67"/>
      <c r="P16" s="67"/>
      <c r="Q16" s="67">
        <v>7</v>
      </c>
      <c r="R16" s="67">
        <v>7</v>
      </c>
      <c r="S16" s="67">
        <v>8</v>
      </c>
      <c r="T16" s="67">
        <v>8</v>
      </c>
      <c r="U16" s="67">
        <v>9</v>
      </c>
      <c r="V16" s="67">
        <v>7</v>
      </c>
      <c r="W16" s="67">
        <v>8</v>
      </c>
      <c r="X16" s="67">
        <v>9</v>
      </c>
      <c r="Y16" s="67">
        <v>9</v>
      </c>
      <c r="Z16" s="67">
        <v>10</v>
      </c>
      <c r="AA16" s="67">
        <v>10</v>
      </c>
      <c r="AB16" s="67">
        <v>6</v>
      </c>
      <c r="AC16" s="67">
        <v>6</v>
      </c>
      <c r="AD16" s="67">
        <v>7</v>
      </c>
      <c r="AE16" s="67">
        <v>7</v>
      </c>
      <c r="AF16" s="67">
        <v>4</v>
      </c>
      <c r="AG16" s="67">
        <v>4</v>
      </c>
      <c r="AH16" s="67">
        <v>4</v>
      </c>
      <c r="AI16" s="67">
        <v>2</v>
      </c>
      <c r="AJ16" s="67">
        <v>2</v>
      </c>
      <c r="AK16" s="68">
        <v>2</v>
      </c>
      <c r="AL16" s="70">
        <f t="shared" si="0"/>
        <v>136</v>
      </c>
    </row>
    <row r="17" spans="1:39" ht="35.1" customHeight="1" x14ac:dyDescent="0.4">
      <c r="A17" s="111"/>
      <c r="B17" s="427"/>
      <c r="C17" s="365" t="s">
        <v>50</v>
      </c>
      <c r="D17" s="365"/>
      <c r="E17" s="365"/>
      <c r="F17" s="366"/>
      <c r="G17" s="89"/>
      <c r="H17" s="90"/>
      <c r="I17" s="90"/>
      <c r="J17" s="90"/>
      <c r="K17" s="90"/>
      <c r="L17" s="90"/>
      <c r="M17" s="90"/>
      <c r="N17" s="90"/>
      <c r="O17" s="90"/>
      <c r="P17" s="90"/>
      <c r="Q17" s="90">
        <v>5</v>
      </c>
      <c r="R17" s="90">
        <v>5</v>
      </c>
      <c r="S17" s="90">
        <v>8</v>
      </c>
      <c r="T17" s="90">
        <v>8</v>
      </c>
      <c r="U17" s="90">
        <v>8</v>
      </c>
      <c r="V17" s="90">
        <v>8</v>
      </c>
      <c r="W17" s="90">
        <v>8</v>
      </c>
      <c r="X17" s="90">
        <v>8</v>
      </c>
      <c r="Y17" s="90">
        <v>8</v>
      </c>
      <c r="Z17" s="90">
        <v>8</v>
      </c>
      <c r="AA17" s="90">
        <v>8</v>
      </c>
      <c r="AB17" s="90">
        <v>8</v>
      </c>
      <c r="AC17" s="90">
        <v>8</v>
      </c>
      <c r="AD17" s="90">
        <v>8</v>
      </c>
      <c r="AE17" s="90">
        <v>8</v>
      </c>
      <c r="AF17" s="90">
        <v>8</v>
      </c>
      <c r="AG17" s="90">
        <v>8</v>
      </c>
      <c r="AH17" s="90">
        <v>8</v>
      </c>
      <c r="AI17" s="90">
        <v>0</v>
      </c>
      <c r="AJ17" s="90">
        <v>0</v>
      </c>
      <c r="AK17" s="91">
        <v>0</v>
      </c>
      <c r="AL17" s="92">
        <f t="shared" si="0"/>
        <v>138</v>
      </c>
    </row>
    <row r="18" spans="1:39" ht="22.5" customHeight="1" x14ac:dyDescent="0.4">
      <c r="A18" s="111"/>
      <c r="B18" s="427"/>
      <c r="C18" s="367"/>
      <c r="D18" s="268"/>
      <c r="E18" s="363" t="s">
        <v>1</v>
      </c>
      <c r="F18" s="364"/>
      <c r="G18" s="42"/>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4"/>
      <c r="AL18" s="65">
        <f t="shared" si="0"/>
        <v>0</v>
      </c>
    </row>
    <row r="19" spans="1:39" ht="22.5" customHeight="1" x14ac:dyDescent="0.4">
      <c r="A19" s="111"/>
      <c r="B19" s="427"/>
      <c r="C19" s="367"/>
      <c r="D19" s="268"/>
      <c r="E19" s="363" t="s">
        <v>2</v>
      </c>
      <c r="F19" s="364"/>
      <c r="G19" s="42"/>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4"/>
      <c r="AL19" s="65">
        <f t="shared" si="0"/>
        <v>0</v>
      </c>
    </row>
    <row r="20" spans="1:39" ht="22.5" customHeight="1" x14ac:dyDescent="0.4">
      <c r="A20" s="111"/>
      <c r="B20" s="427"/>
      <c r="C20" s="367"/>
      <c r="D20" s="268"/>
      <c r="E20" s="363" t="s">
        <v>31</v>
      </c>
      <c r="F20" s="364"/>
      <c r="G20" s="42"/>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4"/>
      <c r="AL20" s="65">
        <f t="shared" si="0"/>
        <v>0</v>
      </c>
    </row>
    <row r="21" spans="1:39" ht="22.5" customHeight="1" thickBot="1" x14ac:dyDescent="0.45">
      <c r="A21" s="111"/>
      <c r="B21" s="428"/>
      <c r="C21" s="368"/>
      <c r="D21" s="269"/>
      <c r="E21" s="369" t="s">
        <v>32</v>
      </c>
      <c r="F21" s="370"/>
      <c r="G21" s="45"/>
      <c r="H21" s="46"/>
      <c r="I21" s="46"/>
      <c r="J21" s="46"/>
      <c r="K21" s="46"/>
      <c r="L21" s="46"/>
      <c r="M21" s="46"/>
      <c r="N21" s="46"/>
      <c r="O21" s="46"/>
      <c r="P21" s="46"/>
      <c r="Q21" s="46">
        <v>5</v>
      </c>
      <c r="R21" s="46">
        <v>5</v>
      </c>
      <c r="S21" s="46">
        <v>8</v>
      </c>
      <c r="T21" s="46">
        <v>8</v>
      </c>
      <c r="U21" s="46">
        <v>8</v>
      </c>
      <c r="V21" s="46">
        <v>8</v>
      </c>
      <c r="W21" s="46">
        <v>8</v>
      </c>
      <c r="X21" s="46">
        <v>8</v>
      </c>
      <c r="Y21" s="46">
        <v>8</v>
      </c>
      <c r="Z21" s="46">
        <v>8</v>
      </c>
      <c r="AA21" s="46">
        <v>8</v>
      </c>
      <c r="AB21" s="46">
        <v>8</v>
      </c>
      <c r="AC21" s="46">
        <v>8</v>
      </c>
      <c r="AD21" s="46">
        <v>8</v>
      </c>
      <c r="AE21" s="46">
        <v>8</v>
      </c>
      <c r="AF21" s="46">
        <v>8</v>
      </c>
      <c r="AG21" s="46">
        <v>8</v>
      </c>
      <c r="AH21" s="46">
        <v>8</v>
      </c>
      <c r="AI21" s="46"/>
      <c r="AJ21" s="46"/>
      <c r="AK21" s="47"/>
      <c r="AL21" s="70">
        <f t="shared" si="0"/>
        <v>138</v>
      </c>
    </row>
    <row r="22" spans="1:39" ht="22.5" customHeight="1" x14ac:dyDescent="0.4">
      <c r="A22" s="111"/>
      <c r="B22" s="429" t="s">
        <v>20</v>
      </c>
      <c r="C22" s="432" t="s">
        <v>1</v>
      </c>
      <c r="D22" s="433"/>
      <c r="E22" s="433"/>
      <c r="F22" s="433"/>
      <c r="G22" s="58"/>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60"/>
      <c r="AL22" s="69">
        <f t="shared" si="0"/>
        <v>0</v>
      </c>
    </row>
    <row r="23" spans="1:39" ht="22.5" customHeight="1" x14ac:dyDescent="0.4">
      <c r="A23" s="111"/>
      <c r="B23" s="430"/>
      <c r="C23" s="434" t="s">
        <v>2</v>
      </c>
      <c r="D23" s="435"/>
      <c r="E23" s="435"/>
      <c r="F23" s="435"/>
      <c r="G23" s="42"/>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4"/>
      <c r="AL23" s="65">
        <f t="shared" si="0"/>
        <v>0</v>
      </c>
    </row>
    <row r="24" spans="1:39" ht="22.5" customHeight="1" x14ac:dyDescent="0.4">
      <c r="A24" s="111"/>
      <c r="B24" s="430"/>
      <c r="C24" s="434" t="s">
        <v>3</v>
      </c>
      <c r="D24" s="435"/>
      <c r="E24" s="435"/>
      <c r="F24" s="435"/>
      <c r="G24" s="42"/>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4"/>
      <c r="AL24" s="65">
        <f t="shared" si="0"/>
        <v>0</v>
      </c>
    </row>
    <row r="25" spans="1:39" ht="22.5" customHeight="1" thickBot="1" x14ac:dyDescent="0.45">
      <c r="A25" s="111"/>
      <c r="B25" s="431"/>
      <c r="C25" s="436" t="s">
        <v>4</v>
      </c>
      <c r="D25" s="437"/>
      <c r="E25" s="437"/>
      <c r="F25" s="437"/>
      <c r="G25" s="45"/>
      <c r="H25" s="46"/>
      <c r="I25" s="46"/>
      <c r="J25" s="46"/>
      <c r="K25" s="46"/>
      <c r="L25" s="46"/>
      <c r="M25" s="46"/>
      <c r="N25" s="46"/>
      <c r="O25" s="46"/>
      <c r="P25" s="46"/>
      <c r="Q25" s="46">
        <v>6</v>
      </c>
      <c r="R25" s="46">
        <v>6</v>
      </c>
      <c r="S25" s="46">
        <v>10</v>
      </c>
      <c r="T25" s="46">
        <v>10</v>
      </c>
      <c r="U25" s="46">
        <v>10</v>
      </c>
      <c r="V25" s="46">
        <v>10</v>
      </c>
      <c r="W25" s="46">
        <v>10</v>
      </c>
      <c r="X25" s="46">
        <v>10</v>
      </c>
      <c r="Y25" s="46">
        <v>10</v>
      </c>
      <c r="Z25" s="46">
        <v>10</v>
      </c>
      <c r="AA25" s="46">
        <v>10</v>
      </c>
      <c r="AB25" s="46">
        <v>6</v>
      </c>
      <c r="AC25" s="46">
        <v>6</v>
      </c>
      <c r="AD25" s="46">
        <v>6</v>
      </c>
      <c r="AE25" s="46">
        <v>6</v>
      </c>
      <c r="AF25" s="46">
        <v>4</v>
      </c>
      <c r="AG25" s="46">
        <v>4</v>
      </c>
      <c r="AH25" s="46">
        <v>4</v>
      </c>
      <c r="AI25" s="46">
        <v>4</v>
      </c>
      <c r="AJ25" s="46">
        <v>4</v>
      </c>
      <c r="AK25" s="47">
        <v>4</v>
      </c>
      <c r="AL25" s="71">
        <f t="shared" si="0"/>
        <v>150</v>
      </c>
    </row>
    <row r="26" spans="1:39" ht="22.5" customHeight="1" thickBot="1" x14ac:dyDescent="0.45">
      <c r="B26" s="1"/>
      <c r="C26" s="1"/>
      <c r="D26" s="1"/>
      <c r="E26" s="1"/>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5"/>
      <c r="AI26" s="5"/>
      <c r="AJ26" s="5"/>
      <c r="AK26" s="2"/>
      <c r="AL26" s="2"/>
    </row>
    <row r="27" spans="1:39" ht="22.5" customHeight="1" thickBot="1" x14ac:dyDescent="0.45">
      <c r="B27" s="423"/>
      <c r="C27" s="424"/>
      <c r="D27" s="424"/>
      <c r="E27" s="424"/>
      <c r="F27" s="425"/>
      <c r="G27" s="51">
        <v>1</v>
      </c>
      <c r="H27" s="52">
        <v>2</v>
      </c>
      <c r="I27" s="52">
        <v>3</v>
      </c>
      <c r="J27" s="52">
        <v>4</v>
      </c>
      <c r="K27" s="52">
        <v>5</v>
      </c>
      <c r="L27" s="52">
        <v>6</v>
      </c>
      <c r="M27" s="52">
        <v>7</v>
      </c>
      <c r="N27" s="52">
        <v>8</v>
      </c>
      <c r="O27" s="52">
        <v>9</v>
      </c>
      <c r="P27" s="52">
        <v>10</v>
      </c>
      <c r="Q27" s="52">
        <v>11</v>
      </c>
      <c r="R27" s="52">
        <v>12</v>
      </c>
      <c r="S27" s="52">
        <v>13</v>
      </c>
      <c r="T27" s="52">
        <v>14</v>
      </c>
      <c r="U27" s="52">
        <v>15</v>
      </c>
      <c r="V27" s="52">
        <v>16</v>
      </c>
      <c r="W27" s="52">
        <v>17</v>
      </c>
      <c r="X27" s="52">
        <v>18</v>
      </c>
      <c r="Y27" s="52">
        <v>19</v>
      </c>
      <c r="Z27" s="52">
        <v>20</v>
      </c>
      <c r="AA27" s="52">
        <v>21</v>
      </c>
      <c r="AB27" s="52">
        <v>22</v>
      </c>
      <c r="AC27" s="52">
        <v>23</v>
      </c>
      <c r="AD27" s="52">
        <v>24</v>
      </c>
      <c r="AE27" s="52">
        <v>25</v>
      </c>
      <c r="AF27" s="52">
        <v>26</v>
      </c>
      <c r="AG27" s="52">
        <v>27</v>
      </c>
      <c r="AH27" s="52">
        <v>28</v>
      </c>
      <c r="AI27" s="52">
        <v>29</v>
      </c>
      <c r="AJ27" s="52">
        <v>30</v>
      </c>
      <c r="AK27" s="73">
        <v>31</v>
      </c>
      <c r="AL27" s="76" t="s">
        <v>0</v>
      </c>
    </row>
    <row r="28" spans="1:39" ht="39.950000000000003" customHeight="1" x14ac:dyDescent="0.4">
      <c r="B28" s="445" t="s">
        <v>51</v>
      </c>
      <c r="C28" s="446"/>
      <c r="D28" s="446"/>
      <c r="E28" s="446"/>
      <c r="F28" s="446"/>
      <c r="G28" s="74">
        <f>(G8+G9)*4+(G10+G11)*2</f>
        <v>0</v>
      </c>
      <c r="H28" s="75">
        <f t="shared" ref="H28:AK28" si="1">(H8+H9)*4+(H10+H11)*2</f>
        <v>0</v>
      </c>
      <c r="I28" s="75">
        <f t="shared" si="1"/>
        <v>0</v>
      </c>
      <c r="J28" s="75">
        <f t="shared" si="1"/>
        <v>0</v>
      </c>
      <c r="K28" s="75">
        <f t="shared" si="1"/>
        <v>0</v>
      </c>
      <c r="L28" s="75">
        <f t="shared" si="1"/>
        <v>0</v>
      </c>
      <c r="M28" s="75">
        <f t="shared" si="1"/>
        <v>0</v>
      </c>
      <c r="N28" s="75">
        <f t="shared" si="1"/>
        <v>0</v>
      </c>
      <c r="O28" s="75">
        <f t="shared" si="1"/>
        <v>0</v>
      </c>
      <c r="P28" s="75">
        <f t="shared" si="1"/>
        <v>0</v>
      </c>
      <c r="Q28" s="75">
        <f t="shared" si="1"/>
        <v>18</v>
      </c>
      <c r="R28" s="75">
        <f t="shared" si="1"/>
        <v>18</v>
      </c>
      <c r="S28" s="75">
        <f t="shared" si="1"/>
        <v>24</v>
      </c>
      <c r="T28" s="75">
        <f t="shared" si="1"/>
        <v>24</v>
      </c>
      <c r="U28" s="75">
        <f t="shared" si="1"/>
        <v>22</v>
      </c>
      <c r="V28" s="75">
        <f t="shared" si="1"/>
        <v>26</v>
      </c>
      <c r="W28" s="75">
        <f t="shared" si="1"/>
        <v>26</v>
      </c>
      <c r="X28" s="75">
        <f t="shared" si="1"/>
        <v>26</v>
      </c>
      <c r="Y28" s="75">
        <f t="shared" si="1"/>
        <v>22</v>
      </c>
      <c r="Z28" s="75">
        <f t="shared" si="1"/>
        <v>20</v>
      </c>
      <c r="AA28" s="75">
        <f t="shared" si="1"/>
        <v>20</v>
      </c>
      <c r="AB28" s="75">
        <f t="shared" si="1"/>
        <v>18</v>
      </c>
      <c r="AC28" s="75">
        <f t="shared" si="1"/>
        <v>18</v>
      </c>
      <c r="AD28" s="75">
        <f t="shared" si="1"/>
        <v>16</v>
      </c>
      <c r="AE28" s="75">
        <f t="shared" si="1"/>
        <v>16</v>
      </c>
      <c r="AF28" s="75">
        <f t="shared" si="1"/>
        <v>12</v>
      </c>
      <c r="AG28" s="75">
        <f t="shared" si="1"/>
        <v>12</v>
      </c>
      <c r="AH28" s="75">
        <f t="shared" si="1"/>
        <v>12</v>
      </c>
      <c r="AI28" s="75">
        <f t="shared" si="1"/>
        <v>4</v>
      </c>
      <c r="AJ28" s="75">
        <f t="shared" si="1"/>
        <v>4</v>
      </c>
      <c r="AK28" s="132">
        <f t="shared" si="1"/>
        <v>4</v>
      </c>
      <c r="AL28" s="77"/>
    </row>
    <row r="29" spans="1:39" ht="39.950000000000003" customHeight="1" thickBot="1" x14ac:dyDescent="0.45">
      <c r="B29" s="447" t="s">
        <v>45</v>
      </c>
      <c r="C29" s="448"/>
      <c r="D29" s="448"/>
      <c r="E29" s="448"/>
      <c r="F29" s="448"/>
      <c r="G29" s="79">
        <f>SUM(G13:G16)+SUM(G18:G25)</f>
        <v>0</v>
      </c>
      <c r="H29" s="80">
        <f t="shared" ref="H29:AK29" si="2">SUM(H13:H16)+SUM(H18:H25)</f>
        <v>0</v>
      </c>
      <c r="I29" s="80">
        <f t="shared" si="2"/>
        <v>0</v>
      </c>
      <c r="J29" s="80">
        <f t="shared" si="2"/>
        <v>0</v>
      </c>
      <c r="K29" s="80">
        <f t="shared" si="2"/>
        <v>0</v>
      </c>
      <c r="L29" s="80">
        <f t="shared" si="2"/>
        <v>0</v>
      </c>
      <c r="M29" s="80">
        <f t="shared" si="2"/>
        <v>0</v>
      </c>
      <c r="N29" s="80">
        <f t="shared" si="2"/>
        <v>0</v>
      </c>
      <c r="O29" s="80">
        <f t="shared" si="2"/>
        <v>0</v>
      </c>
      <c r="P29" s="80">
        <f t="shared" si="2"/>
        <v>0</v>
      </c>
      <c r="Q29" s="80">
        <f t="shared" si="2"/>
        <v>18</v>
      </c>
      <c r="R29" s="80">
        <f t="shared" si="2"/>
        <v>18</v>
      </c>
      <c r="S29" s="80">
        <f t="shared" si="2"/>
        <v>26</v>
      </c>
      <c r="T29" s="80">
        <f t="shared" si="2"/>
        <v>26</v>
      </c>
      <c r="U29" s="80">
        <f t="shared" si="2"/>
        <v>27</v>
      </c>
      <c r="V29" s="80">
        <f t="shared" si="2"/>
        <v>25</v>
      </c>
      <c r="W29" s="80">
        <f t="shared" si="2"/>
        <v>26</v>
      </c>
      <c r="X29" s="80">
        <f t="shared" si="2"/>
        <v>27</v>
      </c>
      <c r="Y29" s="80">
        <f t="shared" si="2"/>
        <v>27</v>
      </c>
      <c r="Z29" s="80">
        <f t="shared" si="2"/>
        <v>28</v>
      </c>
      <c r="AA29" s="80">
        <f t="shared" si="2"/>
        <v>28</v>
      </c>
      <c r="AB29" s="80">
        <f t="shared" si="2"/>
        <v>20</v>
      </c>
      <c r="AC29" s="80">
        <f t="shared" si="2"/>
        <v>20</v>
      </c>
      <c r="AD29" s="80">
        <f t="shared" si="2"/>
        <v>21</v>
      </c>
      <c r="AE29" s="80">
        <f t="shared" si="2"/>
        <v>21</v>
      </c>
      <c r="AF29" s="80">
        <f t="shared" si="2"/>
        <v>16</v>
      </c>
      <c r="AG29" s="80">
        <f t="shared" si="2"/>
        <v>16</v>
      </c>
      <c r="AH29" s="80">
        <f t="shared" si="2"/>
        <v>16</v>
      </c>
      <c r="AI29" s="80">
        <f t="shared" si="2"/>
        <v>6</v>
      </c>
      <c r="AJ29" s="80">
        <f t="shared" si="2"/>
        <v>6</v>
      </c>
      <c r="AK29" s="81">
        <f t="shared" si="2"/>
        <v>6</v>
      </c>
      <c r="AL29" s="78"/>
    </row>
    <row r="30" spans="1:39" s="119" customFormat="1" ht="39.950000000000003" customHeight="1" thickTop="1" thickBot="1" x14ac:dyDescent="0.45">
      <c r="B30" s="449" t="s">
        <v>46</v>
      </c>
      <c r="C30" s="450"/>
      <c r="D30" s="450"/>
      <c r="E30" s="450"/>
      <c r="F30" s="450"/>
      <c r="G30" s="120"/>
      <c r="H30" s="121"/>
      <c r="I30" s="121"/>
      <c r="J30" s="121"/>
      <c r="K30" s="121"/>
      <c r="L30" s="121"/>
      <c r="M30" s="121" t="str">
        <f t="shared" ref="M30:AI30" si="3">IF(M28&gt;=M29,"〇","×")</f>
        <v>〇</v>
      </c>
      <c r="N30" s="121" t="str">
        <f t="shared" si="3"/>
        <v>〇</v>
      </c>
      <c r="O30" s="121" t="str">
        <f t="shared" si="3"/>
        <v>〇</v>
      </c>
      <c r="P30" s="121" t="str">
        <f t="shared" si="3"/>
        <v>〇</v>
      </c>
      <c r="Q30" s="121" t="str">
        <f t="shared" si="3"/>
        <v>〇</v>
      </c>
      <c r="R30" s="121" t="str">
        <f t="shared" si="3"/>
        <v>〇</v>
      </c>
      <c r="S30" s="121" t="str">
        <f t="shared" si="3"/>
        <v>×</v>
      </c>
      <c r="T30" s="121" t="str">
        <f t="shared" si="3"/>
        <v>×</v>
      </c>
      <c r="U30" s="121" t="str">
        <f t="shared" si="3"/>
        <v>×</v>
      </c>
      <c r="V30" s="121" t="str">
        <f t="shared" si="3"/>
        <v>〇</v>
      </c>
      <c r="W30" s="121" t="str">
        <f t="shared" si="3"/>
        <v>〇</v>
      </c>
      <c r="X30" s="121" t="str">
        <f t="shared" si="3"/>
        <v>×</v>
      </c>
      <c r="Y30" s="121" t="str">
        <f t="shared" si="3"/>
        <v>×</v>
      </c>
      <c r="Z30" s="121" t="str">
        <f t="shared" si="3"/>
        <v>×</v>
      </c>
      <c r="AA30" s="121" t="str">
        <f t="shared" si="3"/>
        <v>×</v>
      </c>
      <c r="AB30" s="121" t="str">
        <f t="shared" si="3"/>
        <v>×</v>
      </c>
      <c r="AC30" s="121" t="str">
        <f t="shared" si="3"/>
        <v>×</v>
      </c>
      <c r="AD30" s="121" t="str">
        <f t="shared" si="3"/>
        <v>×</v>
      </c>
      <c r="AE30" s="121" t="str">
        <f t="shared" si="3"/>
        <v>×</v>
      </c>
      <c r="AF30" s="121" t="str">
        <f t="shared" si="3"/>
        <v>×</v>
      </c>
      <c r="AG30" s="121" t="str">
        <f t="shared" si="3"/>
        <v>×</v>
      </c>
      <c r="AH30" s="121" t="str">
        <f t="shared" si="3"/>
        <v>×</v>
      </c>
      <c r="AI30" s="121" t="str">
        <f t="shared" si="3"/>
        <v>×</v>
      </c>
      <c r="AJ30" s="121"/>
      <c r="AK30" s="122"/>
      <c r="AL30" s="123"/>
    </row>
    <row r="31" spans="1:39" ht="24" customHeight="1" thickTop="1" thickBot="1" x14ac:dyDescent="0.45">
      <c r="F31" s="124"/>
      <c r="AH31" s="3"/>
      <c r="AI31" s="3"/>
      <c r="AJ31" s="3"/>
    </row>
    <row r="32" spans="1:39" ht="24" customHeight="1" x14ac:dyDescent="0.4">
      <c r="F32" s="125"/>
      <c r="G32" s="125"/>
      <c r="H32" s="125"/>
      <c r="I32" s="125"/>
      <c r="N32" s="125"/>
      <c r="O32" s="125"/>
      <c r="T32" s="451" t="s">
        <v>10</v>
      </c>
      <c r="U32" s="452"/>
      <c r="V32" s="452"/>
      <c r="W32" s="452"/>
      <c r="X32" s="453" t="s">
        <v>44</v>
      </c>
      <c r="Y32" s="454"/>
      <c r="Z32" s="454"/>
      <c r="AA32" s="454"/>
      <c r="AB32" s="455"/>
      <c r="AC32" s="456" t="s">
        <v>41</v>
      </c>
      <c r="AD32" s="456"/>
      <c r="AE32" s="456"/>
      <c r="AF32" s="456"/>
      <c r="AG32" s="452" t="s">
        <v>42</v>
      </c>
      <c r="AH32" s="452"/>
      <c r="AI32" s="452"/>
      <c r="AJ32" s="452"/>
      <c r="AK32" s="452"/>
      <c r="AL32" s="457"/>
      <c r="AM32" s="125"/>
    </row>
    <row r="33" spans="6:39" ht="24" customHeight="1" x14ac:dyDescent="0.4">
      <c r="F33" s="125"/>
      <c r="G33" s="125"/>
      <c r="H33" s="125"/>
      <c r="I33" s="125"/>
      <c r="N33" s="125"/>
      <c r="O33" s="125"/>
      <c r="T33" s="458" t="s">
        <v>7</v>
      </c>
      <c r="U33" s="459"/>
      <c r="V33" s="459"/>
      <c r="W33" s="459"/>
      <c r="X33" s="460">
        <f>AL13+AL18+AL22</f>
        <v>0</v>
      </c>
      <c r="Y33" s="461"/>
      <c r="Z33" s="461"/>
      <c r="AA33" s="461"/>
      <c r="AB33" s="462"/>
      <c r="AC33" s="463">
        <f>IF(病棟①!AD3="特定機能病院等に該当する",436000,301000)</f>
        <v>301000</v>
      </c>
      <c r="AD33" s="463"/>
      <c r="AE33" s="463"/>
      <c r="AF33" s="463"/>
      <c r="AG33" s="463">
        <f>X33*AC33</f>
        <v>0</v>
      </c>
      <c r="AH33" s="463"/>
      <c r="AI33" s="463"/>
      <c r="AJ33" s="463"/>
      <c r="AK33" s="463"/>
      <c r="AL33" s="464"/>
      <c r="AM33" s="125"/>
    </row>
    <row r="34" spans="6:39" ht="24" customHeight="1" x14ac:dyDescent="0.4">
      <c r="F34" s="125"/>
      <c r="G34" s="125"/>
      <c r="H34" s="125"/>
      <c r="I34" s="125"/>
      <c r="N34" s="125"/>
      <c r="O34" s="125"/>
      <c r="T34" s="438" t="s">
        <v>8</v>
      </c>
      <c r="U34" s="439"/>
      <c r="V34" s="439"/>
      <c r="W34" s="439"/>
      <c r="X34" s="440">
        <f>AL14+AL19+AL23</f>
        <v>0</v>
      </c>
      <c r="Y34" s="441"/>
      <c r="Z34" s="441"/>
      <c r="AA34" s="441"/>
      <c r="AB34" s="442"/>
      <c r="AC34" s="443">
        <v>211000</v>
      </c>
      <c r="AD34" s="443"/>
      <c r="AE34" s="443"/>
      <c r="AF34" s="443"/>
      <c r="AG34" s="443">
        <f t="shared" ref="AG34:AG36" si="4">X34*AC34</f>
        <v>0</v>
      </c>
      <c r="AH34" s="443"/>
      <c r="AI34" s="443"/>
      <c r="AJ34" s="443"/>
      <c r="AK34" s="443"/>
      <c r="AL34" s="444"/>
    </row>
    <row r="35" spans="6:39" ht="24" customHeight="1" x14ac:dyDescent="0.4">
      <c r="F35" s="125"/>
      <c r="G35" s="125"/>
      <c r="H35" s="125"/>
      <c r="I35" s="125"/>
      <c r="N35" s="125"/>
      <c r="O35" s="125"/>
      <c r="T35" s="458" t="s">
        <v>9</v>
      </c>
      <c r="U35" s="459"/>
      <c r="V35" s="459"/>
      <c r="W35" s="459"/>
      <c r="X35" s="460">
        <f>AL15+AL20+AL24</f>
        <v>0</v>
      </c>
      <c r="Y35" s="461"/>
      <c r="Z35" s="461"/>
      <c r="AA35" s="461"/>
      <c r="AB35" s="462"/>
      <c r="AC35" s="463">
        <v>16000</v>
      </c>
      <c r="AD35" s="463"/>
      <c r="AE35" s="463"/>
      <c r="AF35" s="463"/>
      <c r="AG35" s="463">
        <f t="shared" si="4"/>
        <v>0</v>
      </c>
      <c r="AH35" s="463"/>
      <c r="AI35" s="463"/>
      <c r="AJ35" s="463"/>
      <c r="AK35" s="463"/>
      <c r="AL35" s="464"/>
    </row>
    <row r="36" spans="6:39" ht="24" customHeight="1" x14ac:dyDescent="0.4">
      <c r="F36" s="125"/>
      <c r="G36" s="125"/>
      <c r="H36" s="125"/>
      <c r="I36" s="125"/>
      <c r="N36" s="125"/>
      <c r="O36" s="125"/>
      <c r="T36" s="438" t="s">
        <v>22</v>
      </c>
      <c r="U36" s="439"/>
      <c r="V36" s="439"/>
      <c r="W36" s="439"/>
      <c r="X36" s="440">
        <f>AL16+AL21+AL25</f>
        <v>424</v>
      </c>
      <c r="Y36" s="441"/>
      <c r="Z36" s="441"/>
      <c r="AA36" s="441"/>
      <c r="AB36" s="442"/>
      <c r="AC36" s="443">
        <f>IF(病棟①!AD3="特定機能病院等に該当する",74000,71000)</f>
        <v>71000</v>
      </c>
      <c r="AD36" s="443"/>
      <c r="AE36" s="443"/>
      <c r="AF36" s="443"/>
      <c r="AG36" s="443">
        <f t="shared" si="4"/>
        <v>30104000</v>
      </c>
      <c r="AH36" s="443"/>
      <c r="AI36" s="443"/>
      <c r="AJ36" s="443"/>
      <c r="AK36" s="443"/>
      <c r="AL36" s="444"/>
    </row>
    <row r="37" spans="6:39" ht="24" customHeight="1" thickBot="1" x14ac:dyDescent="0.45">
      <c r="F37" s="125"/>
      <c r="G37" s="125"/>
      <c r="H37" s="125"/>
      <c r="I37" s="125"/>
      <c r="N37" s="125"/>
      <c r="O37" s="125"/>
      <c r="T37" s="465" t="s">
        <v>43</v>
      </c>
      <c r="U37" s="466"/>
      <c r="V37" s="466"/>
      <c r="W37" s="466"/>
      <c r="X37" s="467">
        <f>SUM(X33:AB36)</f>
        <v>424</v>
      </c>
      <c r="Y37" s="468"/>
      <c r="Z37" s="468"/>
      <c r="AA37" s="468"/>
      <c r="AB37" s="469"/>
      <c r="AC37" s="470"/>
      <c r="AD37" s="470"/>
      <c r="AE37" s="470"/>
      <c r="AF37" s="470"/>
      <c r="AG37" s="471" t="s">
        <v>72</v>
      </c>
      <c r="AH37" s="471"/>
      <c r="AI37" s="471"/>
      <c r="AJ37" s="471"/>
      <c r="AK37" s="471"/>
      <c r="AL37" s="472"/>
    </row>
    <row r="38" spans="6:39" ht="24" customHeight="1" x14ac:dyDescent="0.4">
      <c r="F38" s="125"/>
      <c r="G38" s="125"/>
      <c r="H38" s="125"/>
      <c r="I38" s="125"/>
      <c r="J38" s="125"/>
      <c r="K38" s="125"/>
      <c r="L38" s="125"/>
      <c r="M38" s="125"/>
      <c r="N38" s="125"/>
      <c r="O38" s="125"/>
      <c r="AG38" s="111"/>
      <c r="AH38" s="4"/>
    </row>
    <row r="39" spans="6:39" ht="24" customHeight="1" x14ac:dyDescent="0.4">
      <c r="F39" s="125"/>
      <c r="G39" s="125"/>
      <c r="H39" s="125"/>
      <c r="I39" s="125"/>
      <c r="J39" s="125"/>
      <c r="K39" s="125"/>
      <c r="L39" s="125"/>
      <c r="M39" s="125"/>
      <c r="N39" s="125"/>
      <c r="O39" s="125"/>
      <c r="AG39" s="111"/>
      <c r="AH39" s="4"/>
    </row>
    <row r="40" spans="6:39" ht="24" customHeight="1" x14ac:dyDescent="0.4">
      <c r="F40" s="125"/>
      <c r="G40" s="125"/>
      <c r="H40" s="125"/>
      <c r="I40" s="125"/>
      <c r="J40" s="125"/>
      <c r="K40" s="125"/>
      <c r="L40" s="125"/>
      <c r="M40" s="125"/>
      <c r="N40" s="125"/>
      <c r="O40" s="125"/>
      <c r="AG40" s="111"/>
      <c r="AH40" s="4"/>
    </row>
    <row r="41" spans="6:39" ht="24" customHeight="1" x14ac:dyDescent="0.4">
      <c r="AI41" s="111"/>
    </row>
    <row r="42" spans="6:39" ht="24" customHeight="1" x14ac:dyDescent="0.4"/>
    <row r="43" spans="6:39" ht="24" customHeight="1" x14ac:dyDescent="0.4"/>
    <row r="44" spans="6:39" ht="24" customHeight="1" x14ac:dyDescent="0.4"/>
    <row r="45" spans="6:39" ht="24" customHeight="1" x14ac:dyDescent="0.4"/>
    <row r="46" spans="6:39" ht="24" customHeight="1" x14ac:dyDescent="0.4"/>
    <row r="47" spans="6:39" ht="24" customHeight="1" x14ac:dyDescent="0.4"/>
    <row r="48" spans="6:39" ht="24" customHeight="1" x14ac:dyDescent="0.4"/>
  </sheetData>
  <mergeCells count="57">
    <mergeCell ref="T37:W37"/>
    <mergeCell ref="X37:AB37"/>
    <mergeCell ref="AC37:AF37"/>
    <mergeCell ref="AG37:AL37"/>
    <mergeCell ref="T35:W35"/>
    <mergeCell ref="X35:AB35"/>
    <mergeCell ref="AC35:AF35"/>
    <mergeCell ref="AG35:AL35"/>
    <mergeCell ref="T36:W36"/>
    <mergeCell ref="X36:AB36"/>
    <mergeCell ref="AC36:AF36"/>
    <mergeCell ref="AG36:AL36"/>
    <mergeCell ref="T34:W34"/>
    <mergeCell ref="X34:AB34"/>
    <mergeCell ref="AC34:AF34"/>
    <mergeCell ref="AG34:AL34"/>
    <mergeCell ref="B28:F28"/>
    <mergeCell ref="B29:F29"/>
    <mergeCell ref="B30:F30"/>
    <mergeCell ref="T32:W32"/>
    <mergeCell ref="X32:AB32"/>
    <mergeCell ref="AC32:AF32"/>
    <mergeCell ref="AG32:AL32"/>
    <mergeCell ref="T33:W33"/>
    <mergeCell ref="X33:AB33"/>
    <mergeCell ref="AC33:AF33"/>
    <mergeCell ref="AG33:AL33"/>
    <mergeCell ref="B22:B25"/>
    <mergeCell ref="C22:F22"/>
    <mergeCell ref="C23:F23"/>
    <mergeCell ref="C24:F24"/>
    <mergeCell ref="C25:F25"/>
    <mergeCell ref="E13:F13"/>
    <mergeCell ref="E14:F14"/>
    <mergeCell ref="B1:O2"/>
    <mergeCell ref="R1:U1"/>
    <mergeCell ref="B27:F27"/>
    <mergeCell ref="E15:F15"/>
    <mergeCell ref="E16:F16"/>
    <mergeCell ref="C17:F17"/>
    <mergeCell ref="C18:C21"/>
    <mergeCell ref="E18:F18"/>
    <mergeCell ref="E19:F19"/>
    <mergeCell ref="E20:F20"/>
    <mergeCell ref="E21:F21"/>
    <mergeCell ref="B6:B21"/>
    <mergeCell ref="C6:F6"/>
    <mergeCell ref="D7:F7"/>
    <mergeCell ref="V1:AL1"/>
    <mergeCell ref="AJ2:AK2"/>
    <mergeCell ref="B4:AL4"/>
    <mergeCell ref="B5:F5"/>
    <mergeCell ref="D12:F12"/>
    <mergeCell ref="E8:F8"/>
    <mergeCell ref="E9:F9"/>
    <mergeCell ref="E10:F10"/>
    <mergeCell ref="E11:F11"/>
  </mergeCells>
  <phoneticPr fontId="2"/>
  <conditionalFormatting sqref="G30:AK30">
    <cfRule type="cellIs" dxfId="27" priority="3" operator="equal">
      <formula>"×"</formula>
    </cfRule>
  </conditionalFormatting>
  <conditionalFormatting sqref="AI5:AK17 AI27:AK30 AI22:AK24 AJ25:AK25">
    <cfRule type="expression" dxfId="26" priority="2">
      <formula>$B$5=2</formula>
    </cfRule>
  </conditionalFormatting>
  <conditionalFormatting sqref="AK5:AK17 AK27:AK30 AK22:AK25">
    <cfRule type="expression" dxfId="25" priority="1">
      <formula>OR($B$5=4,$B$5=6,$B$5=9,$B$5=11)</formula>
    </cfRule>
  </conditionalFormatting>
  <pageMargins left="0.51181102362204722" right="0.51181102362204722" top="0.51181102362204722" bottom="0.35433070866141736" header="0.31496062992125984" footer="0.31496062992125984"/>
  <pageSetup paperSize="9" scale="52" orientation="landscape" r:id="rId1"/>
  <headerFooter>
    <oddHeader xml:space="preserve">&amp;L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B1:AO52"/>
  <sheetViews>
    <sheetView showZeros="0" tabSelected="1" view="pageBreakPreview" zoomScale="60" zoomScaleNormal="70" zoomScalePageLayoutView="90" workbookViewId="0">
      <selection activeCell="M15" sqref="M15"/>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P1" s="96"/>
      <c r="R1" s="353" t="s">
        <v>6</v>
      </c>
      <c r="S1" s="353"/>
      <c r="T1" s="353"/>
      <c r="U1" s="353"/>
      <c r="V1" s="371"/>
      <c r="W1" s="372"/>
      <c r="X1" s="372"/>
      <c r="Y1" s="372"/>
      <c r="Z1" s="372"/>
      <c r="AA1" s="372"/>
      <c r="AB1" s="372"/>
      <c r="AC1" s="372"/>
      <c r="AD1" s="372"/>
      <c r="AE1" s="372"/>
      <c r="AF1" s="372"/>
      <c r="AG1" s="372"/>
      <c r="AH1" s="372"/>
      <c r="AI1" s="372"/>
      <c r="AJ1" s="372"/>
      <c r="AK1" s="372"/>
      <c r="AL1" s="373"/>
    </row>
    <row r="2" spans="2:41" ht="26.25" customHeight="1" thickBot="1" x14ac:dyDescent="0.45">
      <c r="B2" s="362"/>
      <c r="C2" s="362"/>
      <c r="D2" s="362"/>
      <c r="E2" s="362"/>
      <c r="F2" s="362"/>
      <c r="G2" s="362"/>
      <c r="H2" s="362"/>
      <c r="I2" s="362"/>
      <c r="J2" s="139"/>
      <c r="K2" s="139"/>
      <c r="L2" s="139"/>
      <c r="M2" s="139"/>
      <c r="N2" s="139"/>
      <c r="O2" s="139"/>
      <c r="P2" s="96"/>
      <c r="U2" s="98"/>
      <c r="V2" s="98"/>
      <c r="W2" s="98"/>
      <c r="X2" s="98"/>
      <c r="Y2" s="99"/>
      <c r="Z2" s="353" t="s">
        <v>5</v>
      </c>
      <c r="AA2" s="353"/>
      <c r="AB2" s="353"/>
      <c r="AC2" s="353"/>
      <c r="AD2" s="354"/>
      <c r="AE2" s="355"/>
      <c r="AF2" s="355"/>
      <c r="AG2" s="355"/>
      <c r="AH2" s="355"/>
      <c r="AI2" s="356"/>
      <c r="AJ2" s="357"/>
      <c r="AK2" s="358"/>
      <c r="AL2" s="275" t="s">
        <v>11</v>
      </c>
      <c r="AO2" s="100" t="str">
        <f>IF(OR(AJ2=2,AJ2=4,AJ2=6,AJ2=9,AJ2=11),"〇","×")</f>
        <v>×</v>
      </c>
    </row>
    <row r="3" spans="2:41" ht="26.25" customHeight="1" thickTop="1" thickBot="1" x14ac:dyDescent="0.45">
      <c r="B3" s="101"/>
      <c r="K3" s="102"/>
      <c r="L3" s="102"/>
      <c r="M3" s="102"/>
      <c r="N3" s="102"/>
      <c r="O3" s="102"/>
      <c r="P3" s="102"/>
      <c r="U3" s="103"/>
      <c r="V3" s="103"/>
      <c r="W3" s="103"/>
      <c r="X3" s="103"/>
      <c r="Y3" s="104"/>
      <c r="Z3" s="353" t="s">
        <v>34</v>
      </c>
      <c r="AA3" s="353"/>
      <c r="AB3" s="353"/>
      <c r="AC3" s="482"/>
      <c r="AD3" s="374"/>
      <c r="AE3" s="375"/>
      <c r="AF3" s="375"/>
      <c r="AG3" s="375"/>
      <c r="AH3" s="375"/>
      <c r="AI3" s="375"/>
      <c r="AJ3" s="375"/>
      <c r="AK3" s="375"/>
      <c r="AL3" s="376"/>
      <c r="AO3" s="100" t="str">
        <f>IF(AJ2=2,"〇","×")</f>
        <v>×</v>
      </c>
    </row>
    <row r="4" spans="2:41" ht="22.5" customHeight="1" thickTop="1" thickBot="1" x14ac:dyDescent="0.45">
      <c r="B4" s="15"/>
      <c r="C4" s="15"/>
      <c r="D4" s="15"/>
      <c r="E4" s="15"/>
      <c r="F4" s="49"/>
      <c r="G4" s="48"/>
      <c r="H4" s="48"/>
      <c r="I4" s="48"/>
      <c r="J4" s="48"/>
      <c r="K4" s="48"/>
      <c r="L4" s="48"/>
      <c r="M4" s="48"/>
      <c r="N4" s="48"/>
      <c r="O4" s="48"/>
      <c r="P4" s="48"/>
      <c r="Q4" s="48"/>
      <c r="R4" s="48"/>
      <c r="S4" s="48"/>
      <c r="T4" s="48"/>
      <c r="U4" s="48"/>
      <c r="V4" s="48"/>
      <c r="W4" s="48"/>
      <c r="X4" s="48"/>
      <c r="Y4" s="48"/>
      <c r="Z4" s="48"/>
      <c r="AA4" s="388" t="s">
        <v>33</v>
      </c>
      <c r="AB4" s="388"/>
      <c r="AC4" s="388"/>
      <c r="AD4" s="389"/>
      <c r="AE4" s="389"/>
      <c r="AF4" s="389"/>
      <c r="AG4" s="389"/>
      <c r="AH4" s="389"/>
      <c r="AI4" s="389"/>
      <c r="AJ4" s="389"/>
      <c r="AK4" s="389"/>
      <c r="AL4" s="389"/>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2"/>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86"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1">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47">
        <f t="shared" si="0"/>
        <v>0</v>
      </c>
    </row>
    <row r="9" spans="2:41" ht="20.100000000000001" customHeight="1" x14ac:dyDescent="0.4">
      <c r="B9" s="394"/>
      <c r="C9" s="272"/>
      <c r="D9" s="264"/>
      <c r="E9" s="398" t="s">
        <v>1</v>
      </c>
      <c r="F9" s="399"/>
      <c r="G9" s="30"/>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87">
        <f t="shared" ref="AL9:AL12" si="2">SUM(G9:AK9)</f>
        <v>0</v>
      </c>
    </row>
    <row r="10" spans="2:41" ht="20.100000000000001" customHeight="1" x14ac:dyDescent="0.4">
      <c r="B10" s="394"/>
      <c r="C10" s="272"/>
      <c r="D10" s="264"/>
      <c r="E10" s="398" t="s">
        <v>2</v>
      </c>
      <c r="F10" s="399"/>
      <c r="G10" s="37"/>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88">
        <f t="shared" si="2"/>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87">
        <f t="shared" si="2"/>
        <v>0</v>
      </c>
    </row>
    <row r="12" spans="2:41" ht="20.100000000000001" customHeight="1" thickBot="1" x14ac:dyDescent="0.45">
      <c r="B12" s="394"/>
      <c r="C12" s="272"/>
      <c r="D12" s="265"/>
      <c r="E12" s="400" t="s">
        <v>22</v>
      </c>
      <c r="F12" s="401"/>
      <c r="G12" s="72"/>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149">
        <f t="shared" si="2"/>
        <v>0</v>
      </c>
    </row>
    <row r="13" spans="2:41" ht="35.1" customHeight="1" x14ac:dyDescent="0.4">
      <c r="B13" s="394"/>
      <c r="C13" s="267"/>
      <c r="D13" s="407" t="s">
        <v>77</v>
      </c>
      <c r="E13" s="408"/>
      <c r="F13" s="409"/>
      <c r="G13" s="61">
        <f>SUM(G14:G17)</f>
        <v>0</v>
      </c>
      <c r="H13" s="143">
        <f t="shared" ref="H13:AK13" si="3">SUM(H14:H17)</f>
        <v>0</v>
      </c>
      <c r="I13" s="143">
        <f>SUM(I14:I17)</f>
        <v>0</v>
      </c>
      <c r="J13" s="143">
        <f>SUM(J14:J17)</f>
        <v>0</v>
      </c>
      <c r="K13" s="143">
        <f t="shared" si="3"/>
        <v>0</v>
      </c>
      <c r="L13" s="143">
        <f t="shared" si="3"/>
        <v>0</v>
      </c>
      <c r="M13" s="143">
        <f t="shared" si="3"/>
        <v>0</v>
      </c>
      <c r="N13" s="143">
        <f t="shared" si="3"/>
        <v>0</v>
      </c>
      <c r="O13" s="143">
        <f t="shared" si="3"/>
        <v>0</v>
      </c>
      <c r="P13" s="143">
        <f t="shared" si="3"/>
        <v>0</v>
      </c>
      <c r="Q13" s="143">
        <f t="shared" si="3"/>
        <v>0</v>
      </c>
      <c r="R13" s="143">
        <f t="shared" si="3"/>
        <v>0</v>
      </c>
      <c r="S13" s="143">
        <f t="shared" si="3"/>
        <v>0</v>
      </c>
      <c r="T13" s="143">
        <f t="shared" si="3"/>
        <v>0</v>
      </c>
      <c r="U13" s="143">
        <f t="shared" si="3"/>
        <v>0</v>
      </c>
      <c r="V13" s="143">
        <f t="shared" si="3"/>
        <v>0</v>
      </c>
      <c r="W13" s="143">
        <f t="shared" si="3"/>
        <v>0</v>
      </c>
      <c r="X13" s="143">
        <f t="shared" si="3"/>
        <v>0</v>
      </c>
      <c r="Y13" s="143">
        <f t="shared" si="3"/>
        <v>0</v>
      </c>
      <c r="Z13" s="143">
        <f t="shared" si="3"/>
        <v>0</v>
      </c>
      <c r="AA13" s="143">
        <f t="shared" si="3"/>
        <v>0</v>
      </c>
      <c r="AB13" s="143">
        <f t="shared" si="3"/>
        <v>0</v>
      </c>
      <c r="AC13" s="143">
        <f t="shared" si="3"/>
        <v>0</v>
      </c>
      <c r="AD13" s="143">
        <f t="shared" si="3"/>
        <v>0</v>
      </c>
      <c r="AE13" s="143">
        <f t="shared" si="3"/>
        <v>0</v>
      </c>
      <c r="AF13" s="143">
        <f t="shared" si="3"/>
        <v>0</v>
      </c>
      <c r="AG13" s="143">
        <f t="shared" si="3"/>
        <v>0</v>
      </c>
      <c r="AH13" s="143">
        <f t="shared" si="3"/>
        <v>0</v>
      </c>
      <c r="AI13" s="143">
        <f t="shared" si="3"/>
        <v>0</v>
      </c>
      <c r="AJ13" s="143">
        <f t="shared" si="3"/>
        <v>0</v>
      </c>
      <c r="AK13" s="144">
        <f t="shared" si="3"/>
        <v>0</v>
      </c>
      <c r="AL13" s="145">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87">
        <f t="shared" si="0"/>
        <v>0</v>
      </c>
    </row>
    <row r="15" spans="2:41" ht="20.100000000000001" customHeight="1" x14ac:dyDescent="0.4">
      <c r="B15" s="394"/>
      <c r="C15" s="272"/>
      <c r="D15" s="266"/>
      <c r="E15" s="398" t="s">
        <v>2</v>
      </c>
      <c r="F15" s="399"/>
      <c r="G15" s="37">
        <v>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88">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87">
        <f t="shared" si="0"/>
        <v>0</v>
      </c>
    </row>
    <row r="17" spans="2:39" ht="20.100000000000001" customHeight="1" thickBot="1" x14ac:dyDescent="0.45">
      <c r="B17" s="394"/>
      <c r="C17" s="273"/>
      <c r="D17" s="271"/>
      <c r="E17" s="400" t="s">
        <v>22</v>
      </c>
      <c r="F17" s="401"/>
      <c r="G17" s="62"/>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88">
        <f t="shared" si="0"/>
        <v>0</v>
      </c>
    </row>
    <row r="18" spans="2:39" ht="20.100000000000001" customHeight="1" x14ac:dyDescent="0.4">
      <c r="B18" s="394"/>
      <c r="C18" s="365" t="s">
        <v>50</v>
      </c>
      <c r="D18" s="365"/>
      <c r="E18" s="365"/>
      <c r="F18" s="366"/>
      <c r="G18" s="256">
        <f>SUM(G19:G22)</f>
        <v>0</v>
      </c>
      <c r="H18" s="257">
        <f t="shared" ref="H18:AK18" si="4">SUM(H19:H22)</f>
        <v>0</v>
      </c>
      <c r="I18" s="257">
        <f t="shared" si="4"/>
        <v>0</v>
      </c>
      <c r="J18" s="257">
        <f t="shared" si="4"/>
        <v>0</v>
      </c>
      <c r="K18" s="257">
        <f t="shared" si="4"/>
        <v>0</v>
      </c>
      <c r="L18" s="257">
        <f t="shared" si="4"/>
        <v>0</v>
      </c>
      <c r="M18" s="257">
        <f t="shared" si="4"/>
        <v>0</v>
      </c>
      <c r="N18" s="257">
        <f t="shared" si="4"/>
        <v>0</v>
      </c>
      <c r="O18" s="257">
        <f t="shared" si="4"/>
        <v>0</v>
      </c>
      <c r="P18" s="257">
        <f t="shared" si="4"/>
        <v>0</v>
      </c>
      <c r="Q18" s="257">
        <f t="shared" si="4"/>
        <v>0</v>
      </c>
      <c r="R18" s="257">
        <f t="shared" si="4"/>
        <v>0</v>
      </c>
      <c r="S18" s="257">
        <f t="shared" si="4"/>
        <v>0</v>
      </c>
      <c r="T18" s="257">
        <f t="shared" si="4"/>
        <v>0</v>
      </c>
      <c r="U18" s="257">
        <f t="shared" si="4"/>
        <v>0</v>
      </c>
      <c r="V18" s="257">
        <f t="shared" si="4"/>
        <v>0</v>
      </c>
      <c r="W18" s="257">
        <f t="shared" si="4"/>
        <v>0</v>
      </c>
      <c r="X18" s="257">
        <f t="shared" si="4"/>
        <v>0</v>
      </c>
      <c r="Y18" s="257">
        <f t="shared" si="4"/>
        <v>0</v>
      </c>
      <c r="Z18" s="257">
        <f t="shared" si="4"/>
        <v>0</v>
      </c>
      <c r="AA18" s="257">
        <f t="shared" si="4"/>
        <v>0</v>
      </c>
      <c r="AB18" s="257">
        <f t="shared" si="4"/>
        <v>0</v>
      </c>
      <c r="AC18" s="257">
        <f t="shared" si="4"/>
        <v>0</v>
      </c>
      <c r="AD18" s="257">
        <f t="shared" si="4"/>
        <v>0</v>
      </c>
      <c r="AE18" s="257">
        <f t="shared" si="4"/>
        <v>0</v>
      </c>
      <c r="AF18" s="257">
        <f t="shared" si="4"/>
        <v>0</v>
      </c>
      <c r="AG18" s="257">
        <f t="shared" si="4"/>
        <v>0</v>
      </c>
      <c r="AH18" s="257">
        <f t="shared" si="4"/>
        <v>0</v>
      </c>
      <c r="AI18" s="257">
        <f t="shared" si="4"/>
        <v>0</v>
      </c>
      <c r="AJ18" s="257">
        <f t="shared" si="4"/>
        <v>0</v>
      </c>
      <c r="AK18" s="257">
        <f t="shared" si="4"/>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4" spans="2:38" hidden="1" x14ac:dyDescent="0.4">
      <c r="C44" s="97" t="s">
        <v>26</v>
      </c>
    </row>
    <row r="45" spans="2:38" hidden="1" x14ac:dyDescent="0.4">
      <c r="F45" s="107" t="s">
        <v>24</v>
      </c>
      <c r="G45" s="108" t="e">
        <f>#REF!-#REF!-G8</f>
        <v>#REF!</v>
      </c>
      <c r="H45" s="108" t="e">
        <f>#REF!-#REF!-H8</f>
        <v>#REF!</v>
      </c>
      <c r="I45" s="108" t="e">
        <f>#REF!-#REF!-I8</f>
        <v>#REF!</v>
      </c>
      <c r="J45" s="108" t="e">
        <f>#REF!-#REF!-J8</f>
        <v>#REF!</v>
      </c>
      <c r="K45" s="108" t="e">
        <f>#REF!-#REF!-K8</f>
        <v>#REF!</v>
      </c>
      <c r="L45" s="108" t="e">
        <f>#REF!-#REF!-L8</f>
        <v>#REF!</v>
      </c>
      <c r="M45" s="108" t="e">
        <f>#REF!-#REF!-M8</f>
        <v>#REF!</v>
      </c>
      <c r="N45" s="108" t="e">
        <f>#REF!-#REF!-N8</f>
        <v>#REF!</v>
      </c>
      <c r="O45" s="108" t="e">
        <f>#REF!-#REF!-O8</f>
        <v>#REF!</v>
      </c>
      <c r="P45" s="108" t="e">
        <f>#REF!-#REF!-P8</f>
        <v>#REF!</v>
      </c>
      <c r="Q45" s="108" t="e">
        <f>#REF!-#REF!-Q8</f>
        <v>#REF!</v>
      </c>
      <c r="R45" s="108" t="e">
        <f>#REF!-#REF!-R8</f>
        <v>#REF!</v>
      </c>
      <c r="S45" s="108" t="e">
        <f>#REF!-#REF!-S8</f>
        <v>#REF!</v>
      </c>
      <c r="T45" s="108" t="e">
        <f>#REF!-#REF!-T8</f>
        <v>#REF!</v>
      </c>
      <c r="U45" s="108" t="e">
        <f>#REF!-#REF!-U8</f>
        <v>#REF!</v>
      </c>
      <c r="V45" s="108" t="e">
        <f>#REF!-#REF!-V8</f>
        <v>#REF!</v>
      </c>
      <c r="W45" s="108" t="e">
        <f>#REF!-#REF!-W8</f>
        <v>#REF!</v>
      </c>
      <c r="X45" s="108" t="e">
        <f>#REF!-#REF!-X8</f>
        <v>#REF!</v>
      </c>
      <c r="Y45" s="108" t="e">
        <f>#REF!-#REF!-Y8</f>
        <v>#REF!</v>
      </c>
      <c r="Z45" s="108" t="e">
        <f>#REF!-#REF!-Z8</f>
        <v>#REF!</v>
      </c>
      <c r="AA45" s="108" t="e">
        <f>#REF!-#REF!-AA8</f>
        <v>#REF!</v>
      </c>
      <c r="AB45" s="108" t="e">
        <f>#REF!-#REF!-AB8</f>
        <v>#REF!</v>
      </c>
      <c r="AC45" s="108" t="e">
        <f>#REF!-#REF!-AC8</f>
        <v>#REF!</v>
      </c>
      <c r="AD45" s="108" t="e">
        <f>#REF!-#REF!-AD8</f>
        <v>#REF!</v>
      </c>
      <c r="AE45" s="108" t="e">
        <f>#REF!-#REF!-AE8</f>
        <v>#REF!</v>
      </c>
      <c r="AF45" s="108" t="e">
        <f>#REF!-#REF!-AF8</f>
        <v>#REF!</v>
      </c>
      <c r="AG45" s="108" t="e">
        <f>#REF!-#REF!-AG8</f>
        <v>#REF!</v>
      </c>
      <c r="AH45" s="108" t="e">
        <f>#REF!-#REF!-AH8</f>
        <v>#REF!</v>
      </c>
      <c r="AI45" s="108" t="e">
        <f>#REF!-#REF!-AI8</f>
        <v>#REF!</v>
      </c>
      <c r="AJ45" s="108" t="e">
        <f>#REF!-#REF!-AJ8</f>
        <v>#REF!</v>
      </c>
      <c r="AK45" s="108" t="e">
        <f>#REF!-#REF!-AK8</f>
        <v>#REF!</v>
      </c>
      <c r="AL45" s="108" t="e">
        <f>#REF!-#REF!-AL8</f>
        <v>#REF!</v>
      </c>
    </row>
    <row r="46" spans="2:38" hidden="1" x14ac:dyDescent="0.4">
      <c r="F46" s="108" t="s">
        <v>23</v>
      </c>
      <c r="G46" s="108">
        <f t="shared" ref="G46:AL46" si="5">G13</f>
        <v>0</v>
      </c>
      <c r="H46" s="108">
        <f t="shared" si="5"/>
        <v>0</v>
      </c>
      <c r="I46" s="108">
        <f t="shared" si="5"/>
        <v>0</v>
      </c>
      <c r="J46" s="108">
        <f t="shared" si="5"/>
        <v>0</v>
      </c>
      <c r="K46" s="108">
        <f t="shared" si="5"/>
        <v>0</v>
      </c>
      <c r="L46" s="108">
        <f t="shared" si="5"/>
        <v>0</v>
      </c>
      <c r="M46" s="108">
        <f t="shared" si="5"/>
        <v>0</v>
      </c>
      <c r="N46" s="108">
        <f t="shared" si="5"/>
        <v>0</v>
      </c>
      <c r="O46" s="108">
        <f t="shared" si="5"/>
        <v>0</v>
      </c>
      <c r="P46" s="108">
        <f t="shared" si="5"/>
        <v>0</v>
      </c>
      <c r="Q46" s="108">
        <f t="shared" si="5"/>
        <v>0</v>
      </c>
      <c r="R46" s="108">
        <f t="shared" si="5"/>
        <v>0</v>
      </c>
      <c r="S46" s="108">
        <f t="shared" si="5"/>
        <v>0</v>
      </c>
      <c r="T46" s="108">
        <f t="shared" si="5"/>
        <v>0</v>
      </c>
      <c r="U46" s="108">
        <f t="shared" si="5"/>
        <v>0</v>
      </c>
      <c r="V46" s="108">
        <f t="shared" si="5"/>
        <v>0</v>
      </c>
      <c r="W46" s="108">
        <f t="shared" si="5"/>
        <v>0</v>
      </c>
      <c r="X46" s="108">
        <f t="shared" si="5"/>
        <v>0</v>
      </c>
      <c r="Y46" s="108">
        <f t="shared" si="5"/>
        <v>0</v>
      </c>
      <c r="Z46" s="108">
        <f t="shared" si="5"/>
        <v>0</v>
      </c>
      <c r="AA46" s="108">
        <f t="shared" si="5"/>
        <v>0</v>
      </c>
      <c r="AB46" s="108">
        <f t="shared" si="5"/>
        <v>0</v>
      </c>
      <c r="AC46" s="108">
        <f t="shared" si="5"/>
        <v>0</v>
      </c>
      <c r="AD46" s="108">
        <f t="shared" si="5"/>
        <v>0</v>
      </c>
      <c r="AE46" s="108">
        <f t="shared" si="5"/>
        <v>0</v>
      </c>
      <c r="AF46" s="108">
        <f t="shared" si="5"/>
        <v>0</v>
      </c>
      <c r="AG46" s="108">
        <f t="shared" si="5"/>
        <v>0</v>
      </c>
      <c r="AH46" s="108">
        <f t="shared" si="5"/>
        <v>0</v>
      </c>
      <c r="AI46" s="108">
        <f t="shared" si="5"/>
        <v>0</v>
      </c>
      <c r="AJ46" s="108">
        <f t="shared" si="5"/>
        <v>0</v>
      </c>
      <c r="AK46" s="108">
        <f t="shared" si="5"/>
        <v>0</v>
      </c>
      <c r="AL46" s="108">
        <f t="shared" si="5"/>
        <v>0</v>
      </c>
    </row>
    <row r="47" spans="2:38" hidden="1" x14ac:dyDescent="0.4">
      <c r="F47" s="108" t="s">
        <v>25</v>
      </c>
      <c r="G47" s="108" t="e">
        <f>IF(G45=G46,"","要")</f>
        <v>#REF!</v>
      </c>
      <c r="H47" s="108" t="e">
        <f t="shared" ref="H47:AL47" si="6">IF(H45=H46,"","要")</f>
        <v>#REF!</v>
      </c>
      <c r="I47" s="108" t="e">
        <f t="shared" si="6"/>
        <v>#REF!</v>
      </c>
      <c r="J47" s="108" t="e">
        <f t="shared" si="6"/>
        <v>#REF!</v>
      </c>
      <c r="K47" s="108" t="e">
        <f t="shared" si="6"/>
        <v>#REF!</v>
      </c>
      <c r="L47" s="108" t="e">
        <f t="shared" si="6"/>
        <v>#REF!</v>
      </c>
      <c r="M47" s="108" t="e">
        <f t="shared" si="6"/>
        <v>#REF!</v>
      </c>
      <c r="N47" s="108" t="e">
        <f t="shared" si="6"/>
        <v>#REF!</v>
      </c>
      <c r="O47" s="108" t="e">
        <f t="shared" si="6"/>
        <v>#REF!</v>
      </c>
      <c r="P47" s="108" t="e">
        <f t="shared" si="6"/>
        <v>#REF!</v>
      </c>
      <c r="Q47" s="108" t="e">
        <f t="shared" si="6"/>
        <v>#REF!</v>
      </c>
      <c r="R47" s="108" t="e">
        <f t="shared" si="6"/>
        <v>#REF!</v>
      </c>
      <c r="S47" s="108" t="e">
        <f t="shared" si="6"/>
        <v>#REF!</v>
      </c>
      <c r="T47" s="108" t="e">
        <f t="shared" si="6"/>
        <v>#REF!</v>
      </c>
      <c r="U47" s="108" t="e">
        <f t="shared" si="6"/>
        <v>#REF!</v>
      </c>
      <c r="V47" s="108" t="e">
        <f t="shared" si="6"/>
        <v>#REF!</v>
      </c>
      <c r="W47" s="108" t="e">
        <f t="shared" si="6"/>
        <v>#REF!</v>
      </c>
      <c r="X47" s="108" t="e">
        <f t="shared" si="6"/>
        <v>#REF!</v>
      </c>
      <c r="Y47" s="108" t="e">
        <f t="shared" si="6"/>
        <v>#REF!</v>
      </c>
      <c r="Z47" s="108" t="e">
        <f t="shared" si="6"/>
        <v>#REF!</v>
      </c>
      <c r="AA47" s="108" t="e">
        <f t="shared" si="6"/>
        <v>#REF!</v>
      </c>
      <c r="AB47" s="108" t="e">
        <f t="shared" si="6"/>
        <v>#REF!</v>
      </c>
      <c r="AC47" s="108" t="e">
        <f t="shared" si="6"/>
        <v>#REF!</v>
      </c>
      <c r="AD47" s="108" t="e">
        <f t="shared" si="6"/>
        <v>#REF!</v>
      </c>
      <c r="AE47" s="108" t="e">
        <f t="shared" si="6"/>
        <v>#REF!</v>
      </c>
      <c r="AF47" s="108" t="e">
        <f t="shared" si="6"/>
        <v>#REF!</v>
      </c>
      <c r="AG47" s="108" t="e">
        <f t="shared" si="6"/>
        <v>#REF!</v>
      </c>
      <c r="AH47" s="108" t="e">
        <f t="shared" si="6"/>
        <v>#REF!</v>
      </c>
      <c r="AI47" s="108" t="e">
        <f t="shared" si="6"/>
        <v>#REF!</v>
      </c>
      <c r="AJ47" s="108" t="e">
        <f t="shared" si="6"/>
        <v>#REF!</v>
      </c>
      <c r="AK47" s="108" t="e">
        <f t="shared" si="6"/>
        <v>#REF!</v>
      </c>
      <c r="AL47" s="108" t="e">
        <f t="shared" si="6"/>
        <v>#REF!</v>
      </c>
    </row>
    <row r="48" spans="2:38" hidden="1" x14ac:dyDescent="0.4"/>
    <row r="49" spans="6:38" hidden="1" x14ac:dyDescent="0.4">
      <c r="F49" s="108" t="s">
        <v>27</v>
      </c>
      <c r="G49" s="109" t="e">
        <f>#REF!</f>
        <v>#REF!</v>
      </c>
      <c r="H49" s="109" t="e">
        <f>#REF!</f>
        <v>#REF!</v>
      </c>
      <c r="I49" s="109" t="e">
        <f>#REF!</f>
        <v>#REF!</v>
      </c>
      <c r="J49" s="109" t="e">
        <f>#REF!</f>
        <v>#REF!</v>
      </c>
      <c r="K49" s="109" t="e">
        <f>#REF!</f>
        <v>#REF!</v>
      </c>
      <c r="L49" s="109" t="e">
        <f>#REF!</f>
        <v>#REF!</v>
      </c>
      <c r="M49" s="109" t="e">
        <f>#REF!</f>
        <v>#REF!</v>
      </c>
      <c r="N49" s="109" t="e">
        <f>#REF!</f>
        <v>#REF!</v>
      </c>
      <c r="O49" s="109" t="e">
        <f>#REF!</f>
        <v>#REF!</v>
      </c>
      <c r="P49" s="109" t="e">
        <f>#REF!</f>
        <v>#REF!</v>
      </c>
      <c r="Q49" s="109" t="e">
        <f>#REF!</f>
        <v>#REF!</v>
      </c>
      <c r="R49" s="109" t="e">
        <f>#REF!</f>
        <v>#REF!</v>
      </c>
      <c r="S49" s="109" t="e">
        <f>#REF!</f>
        <v>#REF!</v>
      </c>
      <c r="T49" s="109" t="e">
        <f>#REF!</f>
        <v>#REF!</v>
      </c>
      <c r="U49" s="109" t="e">
        <f>#REF!</f>
        <v>#REF!</v>
      </c>
      <c r="V49" s="109" t="e">
        <f>#REF!</f>
        <v>#REF!</v>
      </c>
      <c r="W49" s="109" t="e">
        <f>#REF!</f>
        <v>#REF!</v>
      </c>
      <c r="X49" s="109" t="e">
        <f>#REF!</f>
        <v>#REF!</v>
      </c>
      <c r="Y49" s="109" t="e">
        <f>#REF!</f>
        <v>#REF!</v>
      </c>
      <c r="Z49" s="109" t="e">
        <f>#REF!</f>
        <v>#REF!</v>
      </c>
      <c r="AA49" s="109" t="e">
        <f>#REF!</f>
        <v>#REF!</v>
      </c>
      <c r="AB49" s="109" t="e">
        <f>#REF!</f>
        <v>#REF!</v>
      </c>
      <c r="AC49" s="109" t="e">
        <f>#REF!</f>
        <v>#REF!</v>
      </c>
      <c r="AD49" s="109" t="e">
        <f>#REF!</f>
        <v>#REF!</v>
      </c>
      <c r="AE49" s="109" t="e">
        <f>#REF!</f>
        <v>#REF!</v>
      </c>
      <c r="AF49" s="109" t="e">
        <f>#REF!</f>
        <v>#REF!</v>
      </c>
      <c r="AG49" s="109" t="e">
        <f>#REF!</f>
        <v>#REF!</v>
      </c>
      <c r="AH49" s="109" t="e">
        <f>#REF!</f>
        <v>#REF!</v>
      </c>
      <c r="AI49" s="109" t="e">
        <f>#REF!</f>
        <v>#REF!</v>
      </c>
      <c r="AJ49" s="109" t="e">
        <f>#REF!</f>
        <v>#REF!</v>
      </c>
      <c r="AK49" s="109" t="e">
        <f>#REF!</f>
        <v>#REF!</v>
      </c>
      <c r="AL49" s="109" t="e">
        <f>#REF!</f>
        <v>#REF!</v>
      </c>
    </row>
    <row r="50" spans="6:38" hidden="1" x14ac:dyDescent="0.4">
      <c r="F50" s="107" t="s">
        <v>28</v>
      </c>
      <c r="G50" s="108" t="e">
        <f>SUM(G8:G13,#REF!)</f>
        <v>#REF!</v>
      </c>
      <c r="H50" s="108" t="e">
        <f>SUM(H8:H13,#REF!)</f>
        <v>#REF!</v>
      </c>
      <c r="I50" s="108" t="e">
        <f>SUM(I8:I13,#REF!)</f>
        <v>#REF!</v>
      </c>
      <c r="J50" s="108" t="e">
        <f>SUM(J8:J13,#REF!)</f>
        <v>#REF!</v>
      </c>
      <c r="K50" s="108" t="e">
        <f>SUM(K8:K13,#REF!)</f>
        <v>#REF!</v>
      </c>
      <c r="L50" s="108" t="e">
        <f>SUM(L8:L13,#REF!)</f>
        <v>#REF!</v>
      </c>
      <c r="M50" s="108" t="e">
        <f>SUM(M8:M13,#REF!)</f>
        <v>#REF!</v>
      </c>
      <c r="N50" s="108" t="e">
        <f>SUM(N8:N13,#REF!)</f>
        <v>#REF!</v>
      </c>
      <c r="O50" s="108" t="e">
        <f>SUM(O8:O13,#REF!)</f>
        <v>#REF!</v>
      </c>
      <c r="P50" s="108" t="e">
        <f>SUM(P8:P13,#REF!)</f>
        <v>#REF!</v>
      </c>
      <c r="Q50" s="108" t="e">
        <f>SUM(Q8:Q13,#REF!)</f>
        <v>#REF!</v>
      </c>
      <c r="R50" s="108" t="e">
        <f>SUM(R8:R13,#REF!)</f>
        <v>#REF!</v>
      </c>
      <c r="S50" s="108" t="e">
        <f>SUM(S8:S13,#REF!)</f>
        <v>#REF!</v>
      </c>
      <c r="T50" s="108" t="e">
        <f>SUM(T8:T13,#REF!)</f>
        <v>#REF!</v>
      </c>
      <c r="U50" s="108" t="e">
        <f>SUM(U8:U13,#REF!)</f>
        <v>#REF!</v>
      </c>
      <c r="V50" s="108" t="e">
        <f>SUM(V8:V13,#REF!)</f>
        <v>#REF!</v>
      </c>
      <c r="W50" s="108" t="e">
        <f>SUM(W8:W13,#REF!)</f>
        <v>#REF!</v>
      </c>
      <c r="X50" s="108" t="e">
        <f>SUM(X8:X13,#REF!)</f>
        <v>#REF!</v>
      </c>
      <c r="Y50" s="108" t="e">
        <f>SUM(Y8:Y13,#REF!)</f>
        <v>#REF!</v>
      </c>
      <c r="Z50" s="108" t="e">
        <f>SUM(Z8:Z13,#REF!)</f>
        <v>#REF!</v>
      </c>
      <c r="AA50" s="108" t="e">
        <f>SUM(AA8:AA13,#REF!)</f>
        <v>#REF!</v>
      </c>
      <c r="AB50" s="108" t="e">
        <f>SUM(AB8:AB13,#REF!)</f>
        <v>#REF!</v>
      </c>
      <c r="AC50" s="108" t="e">
        <f>SUM(AC8:AC13,#REF!)</f>
        <v>#REF!</v>
      </c>
      <c r="AD50" s="108" t="e">
        <f>SUM(AD8:AD13,#REF!)</f>
        <v>#REF!</v>
      </c>
      <c r="AE50" s="108" t="e">
        <f>SUM(AE8:AE13,#REF!)</f>
        <v>#REF!</v>
      </c>
      <c r="AF50" s="108" t="e">
        <f>SUM(AF8:AF13,#REF!)</f>
        <v>#REF!</v>
      </c>
      <c r="AG50" s="108" t="e">
        <f>SUM(AG8:AG13,#REF!)</f>
        <v>#REF!</v>
      </c>
      <c r="AH50" s="108" t="e">
        <f>SUM(AH8:AH13,#REF!)</f>
        <v>#REF!</v>
      </c>
      <c r="AI50" s="108" t="e">
        <f>SUM(AI8:AI13,#REF!)</f>
        <v>#REF!</v>
      </c>
      <c r="AJ50" s="108" t="e">
        <f>SUM(AJ8:AJ13,#REF!)</f>
        <v>#REF!</v>
      </c>
      <c r="AK50" s="108" t="e">
        <f>SUM(AK8:AK13,#REF!)</f>
        <v>#REF!</v>
      </c>
      <c r="AL50" s="108" t="e">
        <f>SUM(AL8:AL13,#REF!)</f>
        <v>#REF!</v>
      </c>
    </row>
    <row r="51" spans="6:38" hidden="1" x14ac:dyDescent="0.4">
      <c r="F51" s="108" t="s">
        <v>25</v>
      </c>
      <c r="G51" s="108" t="e">
        <f>IF(G49=G50,"","要")</f>
        <v>#REF!</v>
      </c>
      <c r="H51" s="108" t="e">
        <f t="shared" ref="H51:AL51" si="7">IF(H49=H50,"","要")</f>
        <v>#REF!</v>
      </c>
      <c r="I51" s="108" t="e">
        <f t="shared" si="7"/>
        <v>#REF!</v>
      </c>
      <c r="J51" s="108" t="e">
        <f t="shared" si="7"/>
        <v>#REF!</v>
      </c>
      <c r="K51" s="108" t="e">
        <f t="shared" si="7"/>
        <v>#REF!</v>
      </c>
      <c r="L51" s="108" t="e">
        <f t="shared" si="7"/>
        <v>#REF!</v>
      </c>
      <c r="M51" s="108" t="e">
        <f t="shared" si="7"/>
        <v>#REF!</v>
      </c>
      <c r="N51" s="108" t="e">
        <f t="shared" si="7"/>
        <v>#REF!</v>
      </c>
      <c r="O51" s="108" t="e">
        <f t="shared" si="7"/>
        <v>#REF!</v>
      </c>
      <c r="P51" s="108" t="e">
        <f t="shared" si="7"/>
        <v>#REF!</v>
      </c>
      <c r="Q51" s="108" t="e">
        <f t="shared" si="7"/>
        <v>#REF!</v>
      </c>
      <c r="R51" s="108" t="e">
        <f t="shared" si="7"/>
        <v>#REF!</v>
      </c>
      <c r="S51" s="108" t="e">
        <f t="shared" si="7"/>
        <v>#REF!</v>
      </c>
      <c r="T51" s="108" t="e">
        <f t="shared" si="7"/>
        <v>#REF!</v>
      </c>
      <c r="U51" s="108" t="e">
        <f t="shared" si="7"/>
        <v>#REF!</v>
      </c>
      <c r="V51" s="108" t="e">
        <f t="shared" si="7"/>
        <v>#REF!</v>
      </c>
      <c r="W51" s="108" t="e">
        <f t="shared" si="7"/>
        <v>#REF!</v>
      </c>
      <c r="X51" s="108" t="e">
        <f t="shared" si="7"/>
        <v>#REF!</v>
      </c>
      <c r="Y51" s="108" t="e">
        <f t="shared" si="7"/>
        <v>#REF!</v>
      </c>
      <c r="Z51" s="108" t="e">
        <f t="shared" si="7"/>
        <v>#REF!</v>
      </c>
      <c r="AA51" s="108" t="e">
        <f t="shared" si="7"/>
        <v>#REF!</v>
      </c>
      <c r="AB51" s="108" t="e">
        <f t="shared" si="7"/>
        <v>#REF!</v>
      </c>
      <c r="AC51" s="108" t="e">
        <f t="shared" si="7"/>
        <v>#REF!</v>
      </c>
      <c r="AD51" s="108" t="e">
        <f t="shared" si="7"/>
        <v>#REF!</v>
      </c>
      <c r="AE51" s="108" t="e">
        <f t="shared" si="7"/>
        <v>#REF!</v>
      </c>
      <c r="AF51" s="108" t="e">
        <f t="shared" si="7"/>
        <v>#REF!</v>
      </c>
      <c r="AG51" s="108" t="e">
        <f t="shared" si="7"/>
        <v>#REF!</v>
      </c>
      <c r="AH51" s="108" t="e">
        <f t="shared" si="7"/>
        <v>#REF!</v>
      </c>
      <c r="AI51" s="108" t="e">
        <f t="shared" si="7"/>
        <v>#REF!</v>
      </c>
      <c r="AJ51" s="108" t="e">
        <f t="shared" si="7"/>
        <v>#REF!</v>
      </c>
      <c r="AK51" s="108" t="e">
        <f t="shared" si="7"/>
        <v>#REF!</v>
      </c>
      <c r="AL51" s="108" t="e">
        <f t="shared" si="7"/>
        <v>#REF!</v>
      </c>
    </row>
    <row r="52" spans="6:38" hidden="1" x14ac:dyDescent="0.4"/>
  </sheetData>
  <sheetProtection sheet="1" objects="1" scenarios="1"/>
  <mergeCells count="38">
    <mergeCell ref="B37:AL37"/>
    <mergeCell ref="B38:AL42"/>
    <mergeCell ref="R1:U1"/>
    <mergeCell ref="Z2:AC2"/>
    <mergeCell ref="AJ2:AK2"/>
    <mergeCell ref="Z3:AC3"/>
    <mergeCell ref="E14:F14"/>
    <mergeCell ref="AA4:AL4"/>
    <mergeCell ref="C5:AL5"/>
    <mergeCell ref="B29:AL30"/>
    <mergeCell ref="B31:AL31"/>
    <mergeCell ref="C6:F6"/>
    <mergeCell ref="C7:F7"/>
    <mergeCell ref="E21:F21"/>
    <mergeCell ref="B6:B22"/>
    <mergeCell ref="B1:I2"/>
    <mergeCell ref="B32:AL33"/>
    <mergeCell ref="B35:AL36"/>
    <mergeCell ref="B34:AL34"/>
    <mergeCell ref="E9:F9"/>
    <mergeCell ref="E10:F10"/>
    <mergeCell ref="E11:F11"/>
    <mergeCell ref="E12:F12"/>
    <mergeCell ref="E17:F17"/>
    <mergeCell ref="B24:AL27"/>
    <mergeCell ref="B28:AL28"/>
    <mergeCell ref="E15:F15"/>
    <mergeCell ref="E16:F16"/>
    <mergeCell ref="C18:F18"/>
    <mergeCell ref="V1:AL1"/>
    <mergeCell ref="E19:F19"/>
    <mergeCell ref="E20:F20"/>
    <mergeCell ref="C19:C22"/>
    <mergeCell ref="AD2:AI2"/>
    <mergeCell ref="AD3:AL3"/>
    <mergeCell ref="E22:F22"/>
    <mergeCell ref="D8:F8"/>
    <mergeCell ref="D13:F13"/>
  </mergeCells>
  <phoneticPr fontId="2"/>
  <conditionalFormatting sqref="AI6:AK27">
    <cfRule type="expression" dxfId="24" priority="2">
      <formula>$C$6=2</formula>
    </cfRule>
  </conditionalFormatting>
  <conditionalFormatting sqref="AK6:AK27">
    <cfRule type="expression" dxfId="23" priority="1">
      <formula>OR($C$6=4,$C$6=6,$C$6=9,$C$6=11)</formula>
    </cfRule>
  </conditionalFormatting>
  <dataValidations count="2">
    <dataValidation type="list" allowBlank="1" showInputMessage="1" showErrorMessage="1" sqref="AD3">
      <formula1>"特定機能病院等に該当する,特定機能病院等に該当しない"</formula1>
    </dataValidation>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B1:AO49"/>
  <sheetViews>
    <sheetView showZeros="0" view="pageBreakPreview" zoomScale="60" zoomScaleNormal="70" zoomScalePageLayoutView="90" workbookViewId="0">
      <selection activeCell="N19" sqref="N19:N2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SUM(P14:P17)</f>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SUM(P19:P22)</f>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37:AL37"/>
    <mergeCell ref="B38:AL42"/>
    <mergeCell ref="E11:F11"/>
    <mergeCell ref="B29:AL30"/>
    <mergeCell ref="B31:AL31"/>
    <mergeCell ref="B32:AL33"/>
    <mergeCell ref="E17:F17"/>
    <mergeCell ref="B24:AL27"/>
    <mergeCell ref="B28:AL28"/>
    <mergeCell ref="E19:F19"/>
    <mergeCell ref="E20:F20"/>
    <mergeCell ref="E21:F21"/>
    <mergeCell ref="E22:F22"/>
    <mergeCell ref="B6:B22"/>
    <mergeCell ref="B35:AL36"/>
    <mergeCell ref="B34:AL34"/>
    <mergeCell ref="C18:F18"/>
    <mergeCell ref="C19:C22"/>
    <mergeCell ref="E15:F15"/>
    <mergeCell ref="E16:F16"/>
    <mergeCell ref="E10:F10"/>
    <mergeCell ref="E12:F12"/>
    <mergeCell ref="E14:F14"/>
    <mergeCell ref="D13:F13"/>
    <mergeCell ref="C7:F7"/>
    <mergeCell ref="E9:F9"/>
    <mergeCell ref="D8:F8"/>
    <mergeCell ref="Z3:AC3"/>
    <mergeCell ref="R1:U1"/>
    <mergeCell ref="Z2:AC2"/>
    <mergeCell ref="B1:I2"/>
    <mergeCell ref="V1:AL1"/>
    <mergeCell ref="AA4:AL4"/>
    <mergeCell ref="C5:AL5"/>
    <mergeCell ref="C6:F6"/>
    <mergeCell ref="AJ2:AK2"/>
    <mergeCell ref="AD2:AI2"/>
    <mergeCell ref="AD3:AL3"/>
  </mergeCells>
  <phoneticPr fontId="2"/>
  <conditionalFormatting sqref="AI6:AK27">
    <cfRule type="expression" dxfId="22" priority="2">
      <formula>$C$6=2</formula>
    </cfRule>
  </conditionalFormatting>
  <conditionalFormatting sqref="AK6:AK27">
    <cfRule type="expression" dxfId="21"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97"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97"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24:AL27"/>
    <mergeCell ref="B28:AL28"/>
    <mergeCell ref="AA4:AL4"/>
    <mergeCell ref="B37:AL37"/>
    <mergeCell ref="C5:AL5"/>
    <mergeCell ref="C6:F6"/>
    <mergeCell ref="C7:F7"/>
    <mergeCell ref="B6:B22"/>
    <mergeCell ref="E17:F17"/>
    <mergeCell ref="E15:F15"/>
    <mergeCell ref="E16:F16"/>
    <mergeCell ref="C18:F18"/>
    <mergeCell ref="C19:C22"/>
    <mergeCell ref="E19:F19"/>
    <mergeCell ref="E20:F20"/>
    <mergeCell ref="E21:F21"/>
    <mergeCell ref="B38:AL42"/>
    <mergeCell ref="B29:AL30"/>
    <mergeCell ref="B31:AL31"/>
    <mergeCell ref="B32:AL33"/>
    <mergeCell ref="B34:AL34"/>
    <mergeCell ref="B35:AL36"/>
    <mergeCell ref="D8:F8"/>
    <mergeCell ref="D13:F13"/>
    <mergeCell ref="E22:F22"/>
    <mergeCell ref="AD2:AI2"/>
    <mergeCell ref="E12:F12"/>
    <mergeCell ref="Z3:AC3"/>
    <mergeCell ref="B1:I2"/>
    <mergeCell ref="R1:U1"/>
    <mergeCell ref="Z2:AC2"/>
    <mergeCell ref="V1:AL1"/>
    <mergeCell ref="AJ2:AK2"/>
    <mergeCell ref="E14:F14"/>
    <mergeCell ref="E9:F9"/>
    <mergeCell ref="E10:F10"/>
    <mergeCell ref="E11:F11"/>
    <mergeCell ref="AD3:AL3"/>
  </mergeCells>
  <phoneticPr fontId="2"/>
  <conditionalFormatting sqref="AI6:AK27">
    <cfRule type="expression" dxfId="20" priority="2">
      <formula>$C$6=2</formula>
    </cfRule>
  </conditionalFormatting>
  <conditionalFormatting sqref="AK6:AK27">
    <cfRule type="expression" dxfId="19"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B1:AO49"/>
  <sheetViews>
    <sheetView showZeros="0" view="pageBreakPreview" zoomScale="60" zoomScaleNormal="70" zoomScalePageLayoutView="90" workbookViewId="0">
      <selection activeCell="B29" sqref="B29:AL42"/>
    </sheetView>
  </sheetViews>
  <sheetFormatPr defaultRowHeight="15.75" x14ac:dyDescent="0.4"/>
  <cols>
    <col min="1" max="1" width="2.625" style="97" customWidth="1"/>
    <col min="2" max="2" width="12.75" style="97" customWidth="1"/>
    <col min="3" max="5" width="2.625" style="97" customWidth="1"/>
    <col min="6" max="6" width="60.625" style="97" customWidth="1"/>
    <col min="7" max="37" width="5.125" style="97" customWidth="1"/>
    <col min="38" max="38" width="8.625" style="97" customWidth="1"/>
    <col min="39" max="16384" width="9" style="97"/>
  </cols>
  <sheetData>
    <row r="1" spans="2:41" ht="25.5" customHeight="1" x14ac:dyDescent="0.4">
      <c r="B1" s="362" t="s">
        <v>30</v>
      </c>
      <c r="C1" s="362"/>
      <c r="D1" s="362"/>
      <c r="E1" s="362"/>
      <c r="F1" s="362"/>
      <c r="G1" s="362"/>
      <c r="H1" s="362"/>
      <c r="I1" s="362"/>
      <c r="J1" s="139"/>
      <c r="K1" s="139"/>
      <c r="L1" s="139"/>
      <c r="M1" s="139"/>
      <c r="N1" s="139"/>
      <c r="O1" s="139"/>
      <c r="R1" s="353" t="s">
        <v>6</v>
      </c>
      <c r="S1" s="353"/>
      <c r="T1" s="353"/>
      <c r="U1" s="353"/>
      <c r="V1" s="483">
        <f>病棟①!V1</f>
        <v>0</v>
      </c>
      <c r="W1" s="484"/>
      <c r="X1" s="484"/>
      <c r="Y1" s="484"/>
      <c r="Z1" s="484"/>
      <c r="AA1" s="484"/>
      <c r="AB1" s="484"/>
      <c r="AC1" s="484"/>
      <c r="AD1" s="484"/>
      <c r="AE1" s="484"/>
      <c r="AF1" s="484"/>
      <c r="AG1" s="484"/>
      <c r="AH1" s="484"/>
      <c r="AI1" s="484"/>
      <c r="AJ1" s="484"/>
      <c r="AK1" s="484"/>
      <c r="AL1" s="485"/>
    </row>
    <row r="2" spans="2:41" ht="26.25" customHeight="1" x14ac:dyDescent="0.4">
      <c r="B2" s="362"/>
      <c r="C2" s="362"/>
      <c r="D2" s="362"/>
      <c r="E2" s="362"/>
      <c r="F2" s="362"/>
      <c r="G2" s="362"/>
      <c r="H2" s="362"/>
      <c r="I2" s="362"/>
      <c r="J2" s="139"/>
      <c r="K2" s="139"/>
      <c r="L2" s="139"/>
      <c r="M2" s="139"/>
      <c r="N2" s="139"/>
      <c r="O2" s="139"/>
      <c r="R2" s="98"/>
      <c r="S2" s="98"/>
      <c r="T2" s="98"/>
      <c r="U2" s="98"/>
      <c r="V2" s="98"/>
      <c r="W2" s="98"/>
      <c r="X2" s="98"/>
      <c r="Y2" s="98"/>
      <c r="Z2" s="353" t="s">
        <v>5</v>
      </c>
      <c r="AA2" s="353"/>
      <c r="AB2" s="353"/>
      <c r="AC2" s="353"/>
      <c r="AD2" s="488"/>
      <c r="AE2" s="489"/>
      <c r="AF2" s="489"/>
      <c r="AG2" s="489"/>
      <c r="AH2" s="489"/>
      <c r="AI2" s="490"/>
      <c r="AJ2" s="486">
        <f>病棟①!AJ2</f>
        <v>0</v>
      </c>
      <c r="AK2" s="487"/>
      <c r="AL2" s="166" t="s">
        <v>11</v>
      </c>
      <c r="AO2" s="100" t="str">
        <f>IF(OR(AJ2=2,AJ2=4,AJ2=6,AJ2=9,AJ2=11),"〇","×")</f>
        <v>×</v>
      </c>
    </row>
    <row r="3" spans="2:41" ht="26.25" customHeight="1" x14ac:dyDescent="0.4">
      <c r="B3" s="101"/>
      <c r="K3" s="102"/>
      <c r="L3" s="102"/>
      <c r="M3" s="102"/>
      <c r="R3" s="103"/>
      <c r="S3" s="103"/>
      <c r="T3" s="103"/>
      <c r="U3" s="103"/>
      <c r="V3" s="103"/>
      <c r="W3" s="103"/>
      <c r="X3" s="103"/>
      <c r="Y3" s="103"/>
      <c r="Z3" s="353" t="s">
        <v>34</v>
      </c>
      <c r="AA3" s="353"/>
      <c r="AB3" s="353"/>
      <c r="AC3" s="353"/>
      <c r="AD3" s="491" t="str">
        <f>IF(病棟①!$AD3="","",病棟①!$AD3)</f>
        <v/>
      </c>
      <c r="AE3" s="492"/>
      <c r="AF3" s="492"/>
      <c r="AG3" s="492"/>
      <c r="AH3" s="492"/>
      <c r="AI3" s="492"/>
      <c r="AJ3" s="492"/>
      <c r="AK3" s="492"/>
      <c r="AL3" s="493"/>
      <c r="AO3" s="100" t="str">
        <f>IF(AJ2=2,"〇","×")</f>
        <v>×</v>
      </c>
    </row>
    <row r="4" spans="2:41" ht="22.5" customHeight="1" thickBot="1" x14ac:dyDescent="0.45">
      <c r="B4" s="15"/>
      <c r="C4" s="15"/>
      <c r="D4" s="15"/>
      <c r="E4" s="15"/>
      <c r="F4" s="49"/>
      <c r="G4" s="48"/>
      <c r="H4" s="48"/>
      <c r="I4" s="48"/>
      <c r="J4" s="48"/>
      <c r="K4" s="48"/>
      <c r="L4" s="48"/>
      <c r="M4" s="48"/>
      <c r="N4" s="48"/>
      <c r="O4" s="48"/>
      <c r="P4" s="48"/>
      <c r="Q4" s="48"/>
      <c r="R4" s="131"/>
      <c r="S4" s="131"/>
      <c r="T4" s="131"/>
      <c r="U4" s="131"/>
      <c r="V4" s="131"/>
      <c r="W4" s="131"/>
      <c r="X4" s="131"/>
      <c r="Y4" s="131"/>
      <c r="Z4" s="48"/>
      <c r="AA4" s="388" t="s">
        <v>33</v>
      </c>
      <c r="AB4" s="388"/>
      <c r="AC4" s="388"/>
      <c r="AD4" s="388"/>
      <c r="AE4" s="388"/>
      <c r="AF4" s="388"/>
      <c r="AG4" s="388"/>
      <c r="AH4" s="388"/>
      <c r="AI4" s="388"/>
      <c r="AJ4" s="388"/>
      <c r="AK4" s="388"/>
      <c r="AL4" s="388"/>
    </row>
    <row r="5" spans="2:41" s="105" customFormat="1" ht="42" customHeight="1" thickBot="1" x14ac:dyDescent="0.45">
      <c r="B5" s="274" t="s">
        <v>29</v>
      </c>
      <c r="C5" s="390" t="s">
        <v>40</v>
      </c>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1" s="105" customFormat="1" ht="20.100000000000001" customHeight="1" thickTop="1" thickBot="1" x14ac:dyDescent="0.45">
      <c r="B6" s="393"/>
      <c r="C6" s="402" t="str">
        <f>IF(AJ2=0,"",AJ2)</f>
        <v/>
      </c>
      <c r="D6" s="402"/>
      <c r="E6" s="402"/>
      <c r="F6" s="403"/>
      <c r="G6" s="55">
        <v>1</v>
      </c>
      <c r="H6" s="56">
        <v>2</v>
      </c>
      <c r="I6" s="56">
        <v>3</v>
      </c>
      <c r="J6" s="56">
        <v>4</v>
      </c>
      <c r="K6" s="56">
        <v>5</v>
      </c>
      <c r="L6" s="56">
        <v>6</v>
      </c>
      <c r="M6" s="56">
        <v>7</v>
      </c>
      <c r="N6" s="56">
        <v>8</v>
      </c>
      <c r="O6" s="56">
        <v>9</v>
      </c>
      <c r="P6" s="56">
        <v>10</v>
      </c>
      <c r="Q6" s="56">
        <v>11</v>
      </c>
      <c r="R6" s="56">
        <v>12</v>
      </c>
      <c r="S6" s="56">
        <v>13</v>
      </c>
      <c r="T6" s="56">
        <v>14</v>
      </c>
      <c r="U6" s="56">
        <v>15</v>
      </c>
      <c r="V6" s="56">
        <v>16</v>
      </c>
      <c r="W6" s="56">
        <v>17</v>
      </c>
      <c r="X6" s="56">
        <v>18</v>
      </c>
      <c r="Y6" s="56">
        <v>19</v>
      </c>
      <c r="Z6" s="56">
        <v>20</v>
      </c>
      <c r="AA6" s="56">
        <v>21</v>
      </c>
      <c r="AB6" s="56">
        <v>22</v>
      </c>
      <c r="AC6" s="56">
        <v>23</v>
      </c>
      <c r="AD6" s="56">
        <v>24</v>
      </c>
      <c r="AE6" s="56">
        <v>25</v>
      </c>
      <c r="AF6" s="56">
        <v>26</v>
      </c>
      <c r="AG6" s="56">
        <v>27</v>
      </c>
      <c r="AH6" s="56">
        <v>28</v>
      </c>
      <c r="AI6" s="56">
        <v>29</v>
      </c>
      <c r="AJ6" s="56">
        <v>30</v>
      </c>
      <c r="AK6" s="57">
        <v>31</v>
      </c>
      <c r="AL6" s="50" t="s">
        <v>0</v>
      </c>
    </row>
    <row r="7" spans="2:41" ht="20.100000000000001" customHeight="1" thickBot="1" x14ac:dyDescent="0.45">
      <c r="B7" s="394"/>
      <c r="C7" s="396" t="s">
        <v>49</v>
      </c>
      <c r="D7" s="396"/>
      <c r="E7" s="396"/>
      <c r="F7" s="397"/>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f t="shared" ref="AL7:AL22" si="0">SUM(G7:AK7)</f>
        <v>0</v>
      </c>
    </row>
    <row r="8" spans="2:41" ht="20.100000000000001" customHeight="1" x14ac:dyDescent="0.4">
      <c r="B8" s="394"/>
      <c r="C8" s="270"/>
      <c r="D8" s="404" t="s">
        <v>76</v>
      </c>
      <c r="E8" s="405"/>
      <c r="F8" s="406"/>
      <c r="G8" s="255">
        <f>SUM(G9:G12)</f>
        <v>0</v>
      </c>
      <c r="H8" s="255">
        <f t="shared" ref="H8:AK8" si="1">SUM(H9:H12)</f>
        <v>0</v>
      </c>
      <c r="I8" s="255">
        <f t="shared" si="1"/>
        <v>0</v>
      </c>
      <c r="J8" s="255">
        <f t="shared" si="1"/>
        <v>0</v>
      </c>
      <c r="K8" s="255">
        <f t="shared" si="1"/>
        <v>0</v>
      </c>
      <c r="L8" s="255">
        <f t="shared" si="1"/>
        <v>0</v>
      </c>
      <c r="M8" s="255">
        <f t="shared" si="1"/>
        <v>0</v>
      </c>
      <c r="N8" s="255">
        <f t="shared" si="1"/>
        <v>0</v>
      </c>
      <c r="O8" s="255">
        <f t="shared" si="1"/>
        <v>0</v>
      </c>
      <c r="P8" s="255">
        <f t="shared" si="1"/>
        <v>0</v>
      </c>
      <c r="Q8" s="255">
        <f t="shared" si="1"/>
        <v>0</v>
      </c>
      <c r="R8" s="255">
        <f t="shared" si="1"/>
        <v>0</v>
      </c>
      <c r="S8" s="255">
        <f t="shared" si="1"/>
        <v>0</v>
      </c>
      <c r="T8" s="255">
        <f t="shared" si="1"/>
        <v>0</v>
      </c>
      <c r="U8" s="255">
        <f t="shared" si="1"/>
        <v>0</v>
      </c>
      <c r="V8" s="255">
        <f t="shared" si="1"/>
        <v>0</v>
      </c>
      <c r="W8" s="255">
        <f t="shared" si="1"/>
        <v>0</v>
      </c>
      <c r="X8" s="255">
        <f t="shared" si="1"/>
        <v>0</v>
      </c>
      <c r="Y8" s="255">
        <f t="shared" si="1"/>
        <v>0</v>
      </c>
      <c r="Z8" s="255">
        <f t="shared" si="1"/>
        <v>0</v>
      </c>
      <c r="AA8" s="255">
        <f t="shared" si="1"/>
        <v>0</v>
      </c>
      <c r="AB8" s="255">
        <f t="shared" si="1"/>
        <v>0</v>
      </c>
      <c r="AC8" s="255">
        <f t="shared" si="1"/>
        <v>0</v>
      </c>
      <c r="AD8" s="255">
        <f t="shared" si="1"/>
        <v>0</v>
      </c>
      <c r="AE8" s="255">
        <f t="shared" si="1"/>
        <v>0</v>
      </c>
      <c r="AF8" s="255">
        <f t="shared" si="1"/>
        <v>0</v>
      </c>
      <c r="AG8" s="255">
        <f t="shared" si="1"/>
        <v>0</v>
      </c>
      <c r="AH8" s="255">
        <f t="shared" si="1"/>
        <v>0</v>
      </c>
      <c r="AI8" s="255">
        <f t="shared" si="1"/>
        <v>0</v>
      </c>
      <c r="AJ8" s="255">
        <f t="shared" si="1"/>
        <v>0</v>
      </c>
      <c r="AK8" s="255">
        <f t="shared" si="1"/>
        <v>0</v>
      </c>
      <c r="AL8" s="150">
        <f t="shared" si="0"/>
        <v>0</v>
      </c>
    </row>
    <row r="9" spans="2:41" ht="20.100000000000001" customHeight="1" x14ac:dyDescent="0.4">
      <c r="B9" s="394"/>
      <c r="C9" s="272"/>
      <c r="D9" s="264"/>
      <c r="E9" s="398" t="s">
        <v>1</v>
      </c>
      <c r="F9" s="399"/>
      <c r="G9" s="62"/>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35">
        <f t="shared" si="0"/>
        <v>0</v>
      </c>
    </row>
    <row r="10" spans="2:41" ht="20.100000000000001" customHeight="1" x14ac:dyDescent="0.4">
      <c r="B10" s="394"/>
      <c r="C10" s="272"/>
      <c r="D10" s="264"/>
      <c r="E10" s="398" t="s">
        <v>2</v>
      </c>
      <c r="F10" s="399"/>
      <c r="G10" s="30"/>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4">
        <f t="shared" si="0"/>
        <v>0</v>
      </c>
    </row>
    <row r="11" spans="2:41" ht="20.100000000000001" customHeight="1" x14ac:dyDescent="0.4">
      <c r="B11" s="394"/>
      <c r="C11" s="272"/>
      <c r="D11" s="264"/>
      <c r="E11" s="398" t="s">
        <v>31</v>
      </c>
      <c r="F11" s="399"/>
      <c r="G11" s="30"/>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5">
        <f t="shared" si="0"/>
        <v>0</v>
      </c>
    </row>
    <row r="12" spans="2:41" ht="20.100000000000001" customHeight="1" thickBot="1" x14ac:dyDescent="0.45">
      <c r="B12" s="394"/>
      <c r="C12" s="272"/>
      <c r="D12" s="265"/>
      <c r="E12" s="400" t="s">
        <v>22</v>
      </c>
      <c r="F12" s="401"/>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41">
        <f t="shared" si="0"/>
        <v>0</v>
      </c>
    </row>
    <row r="13" spans="2:41" ht="35.1" customHeight="1" x14ac:dyDescent="0.4">
      <c r="B13" s="394"/>
      <c r="C13" s="267"/>
      <c r="D13" s="407" t="s">
        <v>77</v>
      </c>
      <c r="E13" s="408"/>
      <c r="F13" s="409"/>
      <c r="G13" s="61">
        <f>SUM(G14:G17)</f>
        <v>0</v>
      </c>
      <c r="H13" s="143">
        <f t="shared" ref="H13:AK13" si="2">SUM(H14:H17)</f>
        <v>0</v>
      </c>
      <c r="I13" s="143">
        <f>SUM(I14:I17)</f>
        <v>0</v>
      </c>
      <c r="J13" s="143">
        <f>SUM(J14:J17)</f>
        <v>0</v>
      </c>
      <c r="K13" s="143">
        <f t="shared" si="2"/>
        <v>0</v>
      </c>
      <c r="L13" s="143">
        <f t="shared" si="2"/>
        <v>0</v>
      </c>
      <c r="M13" s="143">
        <f t="shared" si="2"/>
        <v>0</v>
      </c>
      <c r="N13" s="143">
        <f t="shared" si="2"/>
        <v>0</v>
      </c>
      <c r="O13" s="143">
        <f t="shared" si="2"/>
        <v>0</v>
      </c>
      <c r="P13" s="143">
        <f t="shared" si="2"/>
        <v>0</v>
      </c>
      <c r="Q13" s="143">
        <f t="shared" si="2"/>
        <v>0</v>
      </c>
      <c r="R13" s="143">
        <f t="shared" si="2"/>
        <v>0</v>
      </c>
      <c r="S13" s="143">
        <f t="shared" si="2"/>
        <v>0</v>
      </c>
      <c r="T13" s="143">
        <f t="shared" si="2"/>
        <v>0</v>
      </c>
      <c r="U13" s="143">
        <f t="shared" si="2"/>
        <v>0</v>
      </c>
      <c r="V13" s="143">
        <f t="shared" si="2"/>
        <v>0</v>
      </c>
      <c r="W13" s="143">
        <f t="shared" si="2"/>
        <v>0</v>
      </c>
      <c r="X13" s="143">
        <f t="shared" si="2"/>
        <v>0</v>
      </c>
      <c r="Y13" s="143">
        <f t="shared" si="2"/>
        <v>0</v>
      </c>
      <c r="Z13" s="143">
        <f t="shared" si="2"/>
        <v>0</v>
      </c>
      <c r="AA13" s="143">
        <f t="shared" si="2"/>
        <v>0</v>
      </c>
      <c r="AB13" s="143">
        <f t="shared" si="2"/>
        <v>0</v>
      </c>
      <c r="AC13" s="143">
        <f t="shared" si="2"/>
        <v>0</v>
      </c>
      <c r="AD13" s="143">
        <f t="shared" si="2"/>
        <v>0</v>
      </c>
      <c r="AE13" s="143">
        <f t="shared" si="2"/>
        <v>0</v>
      </c>
      <c r="AF13" s="143">
        <f t="shared" si="2"/>
        <v>0</v>
      </c>
      <c r="AG13" s="143">
        <f t="shared" si="2"/>
        <v>0</v>
      </c>
      <c r="AH13" s="143">
        <f t="shared" si="2"/>
        <v>0</v>
      </c>
      <c r="AI13" s="143">
        <f t="shared" si="2"/>
        <v>0</v>
      </c>
      <c r="AJ13" s="143">
        <f t="shared" si="2"/>
        <v>0</v>
      </c>
      <c r="AK13" s="144">
        <f t="shared" si="2"/>
        <v>0</v>
      </c>
      <c r="AL13" s="61">
        <f t="shared" si="0"/>
        <v>0</v>
      </c>
    </row>
    <row r="14" spans="2:41" ht="20.100000000000001" customHeight="1" x14ac:dyDescent="0.4">
      <c r="B14" s="394"/>
      <c r="C14" s="272"/>
      <c r="D14" s="266"/>
      <c r="E14" s="398" t="s">
        <v>1</v>
      </c>
      <c r="F14" s="399"/>
      <c r="G14" s="30"/>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4">
        <f t="shared" si="0"/>
        <v>0</v>
      </c>
    </row>
    <row r="15" spans="2:41" ht="20.100000000000001" customHeight="1" x14ac:dyDescent="0.4">
      <c r="B15" s="394"/>
      <c r="C15" s="272"/>
      <c r="D15" s="266"/>
      <c r="E15" s="398" t="s">
        <v>2</v>
      </c>
      <c r="F15" s="399"/>
      <c r="G15" s="37"/>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5">
        <f t="shared" si="0"/>
        <v>0</v>
      </c>
    </row>
    <row r="16" spans="2:41" ht="20.100000000000001" customHeight="1" x14ac:dyDescent="0.4">
      <c r="B16" s="394"/>
      <c r="C16" s="272"/>
      <c r="D16" s="266"/>
      <c r="E16" s="398" t="s">
        <v>31</v>
      </c>
      <c r="F16" s="399"/>
      <c r="G16" s="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4">
        <f t="shared" si="0"/>
        <v>0</v>
      </c>
    </row>
    <row r="17" spans="2:39" ht="20.100000000000001" customHeight="1" thickBot="1" x14ac:dyDescent="0.45">
      <c r="B17" s="394"/>
      <c r="C17" s="273"/>
      <c r="D17" s="271"/>
      <c r="E17" s="400" t="s">
        <v>22</v>
      </c>
      <c r="F17" s="401"/>
      <c r="G17" s="7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1">
        <f t="shared" si="0"/>
        <v>0</v>
      </c>
    </row>
    <row r="18" spans="2:39" ht="20.100000000000001" customHeight="1" x14ac:dyDescent="0.4">
      <c r="B18" s="394"/>
      <c r="C18" s="365" t="s">
        <v>50</v>
      </c>
      <c r="D18" s="365"/>
      <c r="E18" s="365"/>
      <c r="F18" s="366"/>
      <c r="G18" s="256">
        <f>SUM(G19:G22)</f>
        <v>0</v>
      </c>
      <c r="H18" s="257">
        <f t="shared" ref="H18:AK18" si="3">SUM(H19:H22)</f>
        <v>0</v>
      </c>
      <c r="I18" s="257">
        <f t="shared" si="3"/>
        <v>0</v>
      </c>
      <c r="J18" s="257">
        <f t="shared" si="3"/>
        <v>0</v>
      </c>
      <c r="K18" s="257">
        <f t="shared" si="3"/>
        <v>0</v>
      </c>
      <c r="L18" s="257">
        <f t="shared" si="3"/>
        <v>0</v>
      </c>
      <c r="M18" s="257">
        <f t="shared" si="3"/>
        <v>0</v>
      </c>
      <c r="N18" s="257">
        <f t="shared" si="3"/>
        <v>0</v>
      </c>
      <c r="O18" s="257">
        <f t="shared" si="3"/>
        <v>0</v>
      </c>
      <c r="P18" s="257">
        <f t="shared" si="3"/>
        <v>0</v>
      </c>
      <c r="Q18" s="257">
        <f t="shared" si="3"/>
        <v>0</v>
      </c>
      <c r="R18" s="257">
        <f t="shared" si="3"/>
        <v>0</v>
      </c>
      <c r="S18" s="257">
        <f t="shared" si="3"/>
        <v>0</v>
      </c>
      <c r="T18" s="257">
        <f t="shared" si="3"/>
        <v>0</v>
      </c>
      <c r="U18" s="257">
        <f t="shared" si="3"/>
        <v>0</v>
      </c>
      <c r="V18" s="257">
        <f t="shared" si="3"/>
        <v>0</v>
      </c>
      <c r="W18" s="257">
        <f t="shared" si="3"/>
        <v>0</v>
      </c>
      <c r="X18" s="257">
        <f t="shared" si="3"/>
        <v>0</v>
      </c>
      <c r="Y18" s="257">
        <f t="shared" si="3"/>
        <v>0</v>
      </c>
      <c r="Z18" s="257">
        <f t="shared" si="3"/>
        <v>0</v>
      </c>
      <c r="AA18" s="257">
        <f t="shared" si="3"/>
        <v>0</v>
      </c>
      <c r="AB18" s="257">
        <f t="shared" si="3"/>
        <v>0</v>
      </c>
      <c r="AC18" s="257">
        <f t="shared" si="3"/>
        <v>0</v>
      </c>
      <c r="AD18" s="257">
        <f t="shared" si="3"/>
        <v>0</v>
      </c>
      <c r="AE18" s="257">
        <f t="shared" si="3"/>
        <v>0</v>
      </c>
      <c r="AF18" s="257">
        <f t="shared" si="3"/>
        <v>0</v>
      </c>
      <c r="AG18" s="257">
        <f t="shared" si="3"/>
        <v>0</v>
      </c>
      <c r="AH18" s="257">
        <f t="shared" si="3"/>
        <v>0</v>
      </c>
      <c r="AI18" s="257">
        <f t="shared" si="3"/>
        <v>0</v>
      </c>
      <c r="AJ18" s="257">
        <f t="shared" si="3"/>
        <v>0</v>
      </c>
      <c r="AK18" s="257">
        <f t="shared" si="3"/>
        <v>0</v>
      </c>
      <c r="AL18" s="82">
        <f t="shared" si="0"/>
        <v>0</v>
      </c>
      <c r="AM18" s="85"/>
    </row>
    <row r="19" spans="2:39" ht="20.100000000000001" customHeight="1" x14ac:dyDescent="0.4">
      <c r="B19" s="394"/>
      <c r="C19" s="367"/>
      <c r="D19" s="268"/>
      <c r="E19" s="363" t="s">
        <v>1</v>
      </c>
      <c r="F19" s="364"/>
      <c r="G19" s="30"/>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3">
        <f t="shared" si="0"/>
        <v>0</v>
      </c>
      <c r="AM19" s="85"/>
    </row>
    <row r="20" spans="2:39" ht="20.100000000000001" customHeight="1" x14ac:dyDescent="0.4">
      <c r="B20" s="394"/>
      <c r="C20" s="367"/>
      <c r="D20" s="268"/>
      <c r="E20" s="363" t="s">
        <v>2</v>
      </c>
      <c r="F20" s="364"/>
      <c r="G20" s="3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83">
        <f t="shared" si="0"/>
        <v>0</v>
      </c>
      <c r="AM20" s="85"/>
    </row>
    <row r="21" spans="2:39" ht="20.100000000000001" customHeight="1" x14ac:dyDescent="0.4">
      <c r="B21" s="394"/>
      <c r="C21" s="367"/>
      <c r="D21" s="268"/>
      <c r="E21" s="363" t="s">
        <v>31</v>
      </c>
      <c r="F21" s="364"/>
      <c r="G21" s="30"/>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83">
        <f t="shared" si="0"/>
        <v>0</v>
      </c>
      <c r="AM21" s="85"/>
    </row>
    <row r="22" spans="2:39" ht="20.100000000000001" customHeight="1" thickBot="1" x14ac:dyDescent="0.45">
      <c r="B22" s="395"/>
      <c r="C22" s="368"/>
      <c r="D22" s="269"/>
      <c r="E22" s="369" t="s">
        <v>32</v>
      </c>
      <c r="F22" s="370"/>
      <c r="G22" s="72"/>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84">
        <f t="shared" si="0"/>
        <v>0</v>
      </c>
      <c r="AM22" s="85"/>
    </row>
    <row r="23" spans="2:39" ht="7.5" customHeight="1" thickTop="1" thickBot="1" x14ac:dyDescent="0.45">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9" ht="62.1" customHeight="1" x14ac:dyDescent="0.4">
      <c r="B24" s="379" t="s">
        <v>78</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9" ht="62.1" customHeight="1" x14ac:dyDescent="0.4">
      <c r="B25" s="382"/>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row>
    <row r="26" spans="2:39" ht="62.1" customHeight="1" x14ac:dyDescent="0.4">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row>
    <row r="27" spans="2:39" ht="62.1" customHeight="1" thickBot="1" x14ac:dyDescent="0.4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9" ht="20.100000000000001" customHeight="1" x14ac:dyDescent="0.4">
      <c r="B28" s="476" t="s">
        <v>37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row>
    <row r="29" spans="2:39" ht="35.1" customHeight="1" x14ac:dyDescent="0.4">
      <c r="B29" s="341" t="s">
        <v>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3"/>
    </row>
    <row r="30" spans="2:39" ht="35.1" customHeight="1" x14ac:dyDescent="0.4">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9" ht="20.100000000000001" customHeight="1" x14ac:dyDescent="0.4">
      <c r="B31" s="473" t="s">
        <v>35</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9" ht="35.1" customHeight="1" x14ac:dyDescent="0.4">
      <c r="B32" s="341" t="s">
        <v>87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row>
    <row r="33" spans="2:38" ht="35.1" customHeight="1" x14ac:dyDescent="0.4">
      <c r="B33" s="344"/>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8" ht="20.100000000000001" customHeight="1" x14ac:dyDescent="0.4">
      <c r="B34" s="473" t="s">
        <v>38</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35.1" customHeight="1" x14ac:dyDescent="0.4">
      <c r="B35" s="341" t="s">
        <v>86</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3"/>
    </row>
    <row r="36" spans="2:38" ht="35.1" customHeight="1" x14ac:dyDescent="0.4">
      <c r="B36" s="344"/>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row>
    <row r="37" spans="2:38" ht="20.100000000000001" customHeight="1" x14ac:dyDescent="0.4">
      <c r="B37" s="479" t="s">
        <v>84</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1"/>
    </row>
    <row r="38" spans="2:38" ht="14.1" customHeight="1" x14ac:dyDescent="0.4">
      <c r="B38" s="341" t="s">
        <v>86</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2:38" ht="14.1" customHeight="1" x14ac:dyDescent="0.4">
      <c r="B39" s="344"/>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6"/>
    </row>
    <row r="40" spans="2:38" ht="14.1" customHeight="1" x14ac:dyDescent="0.4">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6"/>
    </row>
    <row r="41" spans="2:38" ht="14.1" customHeight="1" x14ac:dyDescent="0.4">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6"/>
    </row>
    <row r="42" spans="2:38" ht="14.1" customHeight="1" thickBot="1" x14ac:dyDescent="0.45">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2"/>
    </row>
    <row r="43" spans="2:38" hidden="1" x14ac:dyDescent="0.4">
      <c r="F43" s="108" t="s">
        <v>23</v>
      </c>
      <c r="G43" s="108">
        <f t="shared" ref="G43:AL43" si="4">G9</f>
        <v>0</v>
      </c>
      <c r="H43" s="108">
        <f t="shared" si="4"/>
        <v>0</v>
      </c>
      <c r="I43" s="108">
        <f t="shared" si="4"/>
        <v>0</v>
      </c>
      <c r="J43" s="108">
        <f t="shared" si="4"/>
        <v>0</v>
      </c>
      <c r="K43" s="108">
        <f t="shared" si="4"/>
        <v>0</v>
      </c>
      <c r="L43" s="108">
        <f t="shared" si="4"/>
        <v>0</v>
      </c>
      <c r="M43" s="108">
        <f t="shared" si="4"/>
        <v>0</v>
      </c>
      <c r="N43" s="108">
        <f t="shared" si="4"/>
        <v>0</v>
      </c>
      <c r="O43" s="108">
        <f t="shared" si="4"/>
        <v>0</v>
      </c>
      <c r="P43" s="108">
        <f t="shared" si="4"/>
        <v>0</v>
      </c>
      <c r="Q43" s="108">
        <f t="shared" si="4"/>
        <v>0</v>
      </c>
      <c r="R43" s="108">
        <f t="shared" si="4"/>
        <v>0</v>
      </c>
      <c r="S43" s="108">
        <f t="shared" si="4"/>
        <v>0</v>
      </c>
      <c r="T43" s="108">
        <f t="shared" si="4"/>
        <v>0</v>
      </c>
      <c r="U43" s="108">
        <f t="shared" si="4"/>
        <v>0</v>
      </c>
      <c r="V43" s="108">
        <f t="shared" si="4"/>
        <v>0</v>
      </c>
      <c r="W43" s="108">
        <f t="shared" si="4"/>
        <v>0</v>
      </c>
      <c r="X43" s="108">
        <f t="shared" si="4"/>
        <v>0</v>
      </c>
      <c r="Y43" s="108">
        <f t="shared" si="4"/>
        <v>0</v>
      </c>
      <c r="Z43" s="108">
        <f t="shared" si="4"/>
        <v>0</v>
      </c>
      <c r="AA43" s="108">
        <f t="shared" si="4"/>
        <v>0</v>
      </c>
      <c r="AB43" s="108">
        <f t="shared" si="4"/>
        <v>0</v>
      </c>
      <c r="AC43" s="108">
        <f t="shared" si="4"/>
        <v>0</v>
      </c>
      <c r="AD43" s="108">
        <f t="shared" si="4"/>
        <v>0</v>
      </c>
      <c r="AE43" s="108">
        <f t="shared" si="4"/>
        <v>0</v>
      </c>
      <c r="AF43" s="108">
        <f t="shared" si="4"/>
        <v>0</v>
      </c>
      <c r="AG43" s="108">
        <f t="shared" si="4"/>
        <v>0</v>
      </c>
      <c r="AH43" s="108">
        <f t="shared" si="4"/>
        <v>0</v>
      </c>
      <c r="AI43" s="108">
        <f t="shared" si="4"/>
        <v>0</v>
      </c>
      <c r="AJ43" s="108">
        <f t="shared" si="4"/>
        <v>0</v>
      </c>
      <c r="AK43" s="108">
        <f t="shared" si="4"/>
        <v>0</v>
      </c>
      <c r="AL43" s="108">
        <f t="shared" si="4"/>
        <v>0</v>
      </c>
    </row>
    <row r="44" spans="2:38" hidden="1" x14ac:dyDescent="0.4">
      <c r="F44" s="108" t="s">
        <v>25</v>
      </c>
      <c r="G44" s="108" t="str">
        <f>IF(G42=G43,"","要")</f>
        <v/>
      </c>
      <c r="H44" s="108" t="str">
        <f t="shared" ref="H44:AL44" si="5">IF(H42=H43,"","要")</f>
        <v/>
      </c>
      <c r="I44" s="108" t="str">
        <f t="shared" si="5"/>
        <v/>
      </c>
      <c r="J44" s="108" t="str">
        <f t="shared" si="5"/>
        <v/>
      </c>
      <c r="K44" s="108" t="str">
        <f t="shared" si="5"/>
        <v/>
      </c>
      <c r="L44" s="108" t="str">
        <f t="shared" si="5"/>
        <v/>
      </c>
      <c r="M44" s="108" t="str">
        <f t="shared" si="5"/>
        <v/>
      </c>
      <c r="N44" s="108" t="str">
        <f t="shared" si="5"/>
        <v/>
      </c>
      <c r="O44" s="108" t="str">
        <f t="shared" si="5"/>
        <v/>
      </c>
      <c r="P44" s="108" t="str">
        <f t="shared" si="5"/>
        <v/>
      </c>
      <c r="Q44" s="108" t="str">
        <f t="shared" si="5"/>
        <v/>
      </c>
      <c r="R44" s="108" t="str">
        <f t="shared" si="5"/>
        <v/>
      </c>
      <c r="S44" s="108" t="str">
        <f t="shared" si="5"/>
        <v/>
      </c>
      <c r="T44" s="108" t="str">
        <f t="shared" si="5"/>
        <v/>
      </c>
      <c r="U44" s="108" t="str">
        <f t="shared" si="5"/>
        <v/>
      </c>
      <c r="V44" s="108" t="str">
        <f t="shared" si="5"/>
        <v/>
      </c>
      <c r="W44" s="108" t="str">
        <f t="shared" si="5"/>
        <v/>
      </c>
      <c r="X44" s="108" t="str">
        <f t="shared" si="5"/>
        <v/>
      </c>
      <c r="Y44" s="108" t="str">
        <f t="shared" si="5"/>
        <v/>
      </c>
      <c r="Z44" s="108" t="str">
        <f t="shared" si="5"/>
        <v/>
      </c>
      <c r="AA44" s="108" t="str">
        <f t="shared" si="5"/>
        <v/>
      </c>
      <c r="AB44" s="108" t="str">
        <f t="shared" si="5"/>
        <v/>
      </c>
      <c r="AC44" s="108" t="str">
        <f t="shared" si="5"/>
        <v/>
      </c>
      <c r="AD44" s="108" t="str">
        <f t="shared" si="5"/>
        <v/>
      </c>
      <c r="AE44" s="108" t="str">
        <f t="shared" si="5"/>
        <v/>
      </c>
      <c r="AF44" s="108" t="str">
        <f t="shared" si="5"/>
        <v/>
      </c>
      <c r="AG44" s="108" t="str">
        <f t="shared" si="5"/>
        <v/>
      </c>
      <c r="AH44" s="108" t="str">
        <f t="shared" si="5"/>
        <v/>
      </c>
      <c r="AI44" s="108" t="str">
        <f t="shared" si="5"/>
        <v/>
      </c>
      <c r="AJ44" s="108" t="str">
        <f t="shared" si="5"/>
        <v/>
      </c>
      <c r="AK44" s="108" t="str">
        <f t="shared" si="5"/>
        <v/>
      </c>
      <c r="AL44" s="108" t="str">
        <f t="shared" si="5"/>
        <v/>
      </c>
    </row>
    <row r="45" spans="2:38" hidden="1" x14ac:dyDescent="0.4"/>
    <row r="46" spans="2:38" hidden="1" x14ac:dyDescent="0.4">
      <c r="F46" s="108" t="s">
        <v>27</v>
      </c>
      <c r="G46" s="109" t="e">
        <f>#REF!</f>
        <v>#REF!</v>
      </c>
      <c r="H46" s="109" t="e">
        <f>#REF!</f>
        <v>#REF!</v>
      </c>
      <c r="I46" s="109" t="e">
        <f>#REF!</f>
        <v>#REF!</v>
      </c>
      <c r="J46" s="109" t="e">
        <f>#REF!</f>
        <v>#REF!</v>
      </c>
      <c r="K46" s="109" t="e">
        <f>#REF!</f>
        <v>#REF!</v>
      </c>
      <c r="L46" s="109" t="e">
        <f>#REF!</f>
        <v>#REF!</v>
      </c>
      <c r="M46" s="109" t="e">
        <f>#REF!</f>
        <v>#REF!</v>
      </c>
      <c r="N46" s="109" t="e">
        <f>#REF!</f>
        <v>#REF!</v>
      </c>
      <c r="O46" s="109" t="e">
        <f>#REF!</f>
        <v>#REF!</v>
      </c>
      <c r="P46" s="109" t="e">
        <f>#REF!</f>
        <v>#REF!</v>
      </c>
      <c r="Q46" s="109" t="e">
        <f>#REF!</f>
        <v>#REF!</v>
      </c>
      <c r="R46" s="109" t="e">
        <f>#REF!</f>
        <v>#REF!</v>
      </c>
      <c r="S46" s="109" t="e">
        <f>#REF!</f>
        <v>#REF!</v>
      </c>
      <c r="T46" s="109" t="e">
        <f>#REF!</f>
        <v>#REF!</v>
      </c>
      <c r="U46" s="109" t="e">
        <f>#REF!</f>
        <v>#REF!</v>
      </c>
      <c r="V46" s="109" t="e">
        <f>#REF!</f>
        <v>#REF!</v>
      </c>
      <c r="W46" s="109" t="e">
        <f>#REF!</f>
        <v>#REF!</v>
      </c>
      <c r="X46" s="109" t="e">
        <f>#REF!</f>
        <v>#REF!</v>
      </c>
      <c r="Y46" s="109" t="e">
        <f>#REF!</f>
        <v>#REF!</v>
      </c>
      <c r="Z46" s="109" t="e">
        <f>#REF!</f>
        <v>#REF!</v>
      </c>
      <c r="AA46" s="109" t="e">
        <f>#REF!</f>
        <v>#REF!</v>
      </c>
      <c r="AB46" s="109" t="e">
        <f>#REF!</f>
        <v>#REF!</v>
      </c>
      <c r="AC46" s="109" t="e">
        <f>#REF!</f>
        <v>#REF!</v>
      </c>
      <c r="AD46" s="109" t="e">
        <f>#REF!</f>
        <v>#REF!</v>
      </c>
      <c r="AE46" s="109" t="e">
        <f>#REF!</f>
        <v>#REF!</v>
      </c>
      <c r="AF46" s="109" t="e">
        <f>#REF!</f>
        <v>#REF!</v>
      </c>
      <c r="AG46" s="109" t="e">
        <f>#REF!</f>
        <v>#REF!</v>
      </c>
      <c r="AH46" s="109" t="e">
        <f>#REF!</f>
        <v>#REF!</v>
      </c>
      <c r="AI46" s="109" t="e">
        <f>#REF!</f>
        <v>#REF!</v>
      </c>
      <c r="AJ46" s="109" t="e">
        <f>#REF!</f>
        <v>#REF!</v>
      </c>
      <c r="AK46" s="109" t="e">
        <f>#REF!</f>
        <v>#REF!</v>
      </c>
      <c r="AL46" s="109" t="e">
        <f>#REF!</f>
        <v>#REF!</v>
      </c>
    </row>
    <row r="47" spans="2:38" hidden="1" x14ac:dyDescent="0.4">
      <c r="F47" s="107" t="s">
        <v>28</v>
      </c>
      <c r="G47" s="108">
        <f t="shared" ref="G47:AL47" si="6">SUM(G8:G9,G16:G17)</f>
        <v>0</v>
      </c>
      <c r="H47" s="108">
        <f t="shared" si="6"/>
        <v>0</v>
      </c>
      <c r="I47" s="108">
        <f t="shared" si="6"/>
        <v>0</v>
      </c>
      <c r="J47" s="108">
        <f t="shared" si="6"/>
        <v>0</v>
      </c>
      <c r="K47" s="108">
        <f t="shared" si="6"/>
        <v>0</v>
      </c>
      <c r="L47" s="108">
        <f t="shared" si="6"/>
        <v>0</v>
      </c>
      <c r="M47" s="108">
        <f t="shared" si="6"/>
        <v>0</v>
      </c>
      <c r="N47" s="108">
        <f t="shared" si="6"/>
        <v>0</v>
      </c>
      <c r="O47" s="108">
        <f t="shared" si="6"/>
        <v>0</v>
      </c>
      <c r="P47" s="108">
        <f t="shared" si="6"/>
        <v>0</v>
      </c>
      <c r="Q47" s="108">
        <f t="shared" si="6"/>
        <v>0</v>
      </c>
      <c r="R47" s="108">
        <f t="shared" si="6"/>
        <v>0</v>
      </c>
      <c r="S47" s="108">
        <f t="shared" si="6"/>
        <v>0</v>
      </c>
      <c r="T47" s="108">
        <f t="shared" si="6"/>
        <v>0</v>
      </c>
      <c r="U47" s="108">
        <f t="shared" si="6"/>
        <v>0</v>
      </c>
      <c r="V47" s="108">
        <f t="shared" si="6"/>
        <v>0</v>
      </c>
      <c r="W47" s="108">
        <f t="shared" si="6"/>
        <v>0</v>
      </c>
      <c r="X47" s="108">
        <f t="shared" si="6"/>
        <v>0</v>
      </c>
      <c r="Y47" s="108">
        <f t="shared" si="6"/>
        <v>0</v>
      </c>
      <c r="Z47" s="108">
        <f t="shared" si="6"/>
        <v>0</v>
      </c>
      <c r="AA47" s="108">
        <f t="shared" si="6"/>
        <v>0</v>
      </c>
      <c r="AB47" s="108">
        <f t="shared" si="6"/>
        <v>0</v>
      </c>
      <c r="AC47" s="108">
        <f t="shared" si="6"/>
        <v>0</v>
      </c>
      <c r="AD47" s="108">
        <f t="shared" si="6"/>
        <v>0</v>
      </c>
      <c r="AE47" s="108">
        <f t="shared" si="6"/>
        <v>0</v>
      </c>
      <c r="AF47" s="108">
        <f t="shared" si="6"/>
        <v>0</v>
      </c>
      <c r="AG47" s="108">
        <f t="shared" si="6"/>
        <v>0</v>
      </c>
      <c r="AH47" s="108">
        <f t="shared" si="6"/>
        <v>0</v>
      </c>
      <c r="AI47" s="108">
        <f t="shared" si="6"/>
        <v>0</v>
      </c>
      <c r="AJ47" s="108">
        <f t="shared" si="6"/>
        <v>0</v>
      </c>
      <c r="AK47" s="108">
        <f t="shared" si="6"/>
        <v>0</v>
      </c>
      <c r="AL47" s="108">
        <f t="shared" si="6"/>
        <v>0</v>
      </c>
    </row>
    <row r="48" spans="2:38" hidden="1" x14ac:dyDescent="0.4">
      <c r="F48" s="108" t="s">
        <v>25</v>
      </c>
      <c r="G48" s="108" t="e">
        <f>IF(G46=G47,"","要")</f>
        <v>#REF!</v>
      </c>
      <c r="H48" s="108" t="e">
        <f t="shared" ref="H48:AL48" si="7">IF(H46=H47,"","要")</f>
        <v>#REF!</v>
      </c>
      <c r="I48" s="108" t="e">
        <f t="shared" si="7"/>
        <v>#REF!</v>
      </c>
      <c r="J48" s="108" t="e">
        <f t="shared" si="7"/>
        <v>#REF!</v>
      </c>
      <c r="K48" s="108" t="e">
        <f t="shared" si="7"/>
        <v>#REF!</v>
      </c>
      <c r="L48" s="108" t="e">
        <f t="shared" si="7"/>
        <v>#REF!</v>
      </c>
      <c r="M48" s="108" t="e">
        <f t="shared" si="7"/>
        <v>#REF!</v>
      </c>
      <c r="N48" s="108" t="e">
        <f t="shared" si="7"/>
        <v>#REF!</v>
      </c>
      <c r="O48" s="108" t="e">
        <f t="shared" si="7"/>
        <v>#REF!</v>
      </c>
      <c r="P48" s="108" t="e">
        <f t="shared" si="7"/>
        <v>#REF!</v>
      </c>
      <c r="Q48" s="108" t="e">
        <f t="shared" si="7"/>
        <v>#REF!</v>
      </c>
      <c r="R48" s="108" t="e">
        <f t="shared" si="7"/>
        <v>#REF!</v>
      </c>
      <c r="S48" s="108" t="e">
        <f t="shared" si="7"/>
        <v>#REF!</v>
      </c>
      <c r="T48" s="108" t="e">
        <f t="shared" si="7"/>
        <v>#REF!</v>
      </c>
      <c r="U48" s="108" t="e">
        <f t="shared" si="7"/>
        <v>#REF!</v>
      </c>
      <c r="V48" s="108" t="e">
        <f t="shared" si="7"/>
        <v>#REF!</v>
      </c>
      <c r="W48" s="108" t="e">
        <f t="shared" si="7"/>
        <v>#REF!</v>
      </c>
      <c r="X48" s="108" t="e">
        <f t="shared" si="7"/>
        <v>#REF!</v>
      </c>
      <c r="Y48" s="108" t="e">
        <f t="shared" si="7"/>
        <v>#REF!</v>
      </c>
      <c r="Z48" s="108" t="e">
        <f t="shared" si="7"/>
        <v>#REF!</v>
      </c>
      <c r="AA48" s="108" t="e">
        <f t="shared" si="7"/>
        <v>#REF!</v>
      </c>
      <c r="AB48" s="108" t="e">
        <f t="shared" si="7"/>
        <v>#REF!</v>
      </c>
      <c r="AC48" s="108" t="e">
        <f t="shared" si="7"/>
        <v>#REF!</v>
      </c>
      <c r="AD48" s="108" t="e">
        <f t="shared" si="7"/>
        <v>#REF!</v>
      </c>
      <c r="AE48" s="108" t="e">
        <f t="shared" si="7"/>
        <v>#REF!</v>
      </c>
      <c r="AF48" s="108" t="e">
        <f t="shared" si="7"/>
        <v>#REF!</v>
      </c>
      <c r="AG48" s="108" t="e">
        <f t="shared" si="7"/>
        <v>#REF!</v>
      </c>
      <c r="AH48" s="108" t="e">
        <f t="shared" si="7"/>
        <v>#REF!</v>
      </c>
      <c r="AI48" s="108" t="e">
        <f t="shared" si="7"/>
        <v>#REF!</v>
      </c>
      <c r="AJ48" s="108" t="e">
        <f t="shared" si="7"/>
        <v>#REF!</v>
      </c>
      <c r="AK48" s="108" t="e">
        <f t="shared" si="7"/>
        <v>#REF!</v>
      </c>
      <c r="AL48" s="108" t="e">
        <f t="shared" si="7"/>
        <v>#REF!</v>
      </c>
    </row>
    <row r="49" hidden="1" x14ac:dyDescent="0.4"/>
  </sheetData>
  <sheetProtection sheet="1" objects="1" scenarios="1"/>
  <mergeCells count="38">
    <mergeCell ref="B24:AL27"/>
    <mergeCell ref="B28:AL28"/>
    <mergeCell ref="AA4:AL4"/>
    <mergeCell ref="B37:AL37"/>
    <mergeCell ref="C5:AL5"/>
    <mergeCell ref="C6:F6"/>
    <mergeCell ref="C7:F7"/>
    <mergeCell ref="B6:B22"/>
    <mergeCell ref="E17:F17"/>
    <mergeCell ref="E15:F15"/>
    <mergeCell ref="E16:F16"/>
    <mergeCell ref="C18:F18"/>
    <mergeCell ref="C19:C22"/>
    <mergeCell ref="E19:F19"/>
    <mergeCell ref="E20:F20"/>
    <mergeCell ref="E21:F21"/>
    <mergeCell ref="B38:AL42"/>
    <mergeCell ref="B29:AL30"/>
    <mergeCell ref="B31:AL31"/>
    <mergeCell ref="B32:AL33"/>
    <mergeCell ref="B34:AL34"/>
    <mergeCell ref="B35:AL36"/>
    <mergeCell ref="D8:F8"/>
    <mergeCell ref="D13:F13"/>
    <mergeCell ref="E22:F22"/>
    <mergeCell ref="AD2:AI2"/>
    <mergeCell ref="E12:F12"/>
    <mergeCell ref="Z3:AC3"/>
    <mergeCell ref="B1:I2"/>
    <mergeCell ref="R1:U1"/>
    <mergeCell ref="Z2:AC2"/>
    <mergeCell ref="V1:AL1"/>
    <mergeCell ref="AJ2:AK2"/>
    <mergeCell ref="E14:F14"/>
    <mergeCell ref="E9:F9"/>
    <mergeCell ref="E10:F10"/>
    <mergeCell ref="E11:F11"/>
    <mergeCell ref="AD3:AL3"/>
  </mergeCells>
  <phoneticPr fontId="2"/>
  <conditionalFormatting sqref="AI6:AK27">
    <cfRule type="expression" dxfId="18" priority="2">
      <formula>$C$6=2</formula>
    </cfRule>
  </conditionalFormatting>
  <conditionalFormatting sqref="AK6:AK27">
    <cfRule type="expression" dxfId="17" priority="1">
      <formula>OR($C$6=4,$C$6=6,$C$6=9,$C$6=11)</formula>
    </cfRule>
  </conditionalFormatting>
  <dataValidations count="1">
    <dataValidation type="custom" allowBlank="1" showInputMessage="1" showErrorMessage="1" sqref="AK13">
      <formula1>AO6&lt;&gt;"○"</formula1>
    </dataValidation>
  </dataValidations>
  <pageMargins left="0.70866141732283472" right="0.70866141732283472" top="0.74803149606299213" bottom="0.35433070866141736" header="0.31496062992125984" footer="0"/>
  <pageSetup paperSize="9" scale="47" orientation="landscape"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（参考）補助対象範囲イメージ図面</vt:lpstr>
      <vt:lpstr>（参考）記載例（病棟）</vt:lpstr>
      <vt:lpstr>（参考）記載例（合計）</vt:lpstr>
      <vt:lpstr>（参考）記載例2（病棟）</vt:lpstr>
      <vt:lpstr>（参考）記載例2（合計）</vt:lpstr>
      <vt:lpstr>病棟①</vt:lpstr>
      <vt:lpstr>病棟②</vt:lpstr>
      <vt:lpstr>病棟③</vt:lpstr>
      <vt:lpstr>病棟④</vt:lpstr>
      <vt:lpstr>病棟⑤</vt:lpstr>
      <vt:lpstr>病棟⑥</vt:lpstr>
      <vt:lpstr>病棟⑦</vt:lpstr>
      <vt:lpstr>病棟⑧</vt:lpstr>
      <vt:lpstr>病棟⑨</vt:lpstr>
      <vt:lpstr>病棟⑩</vt:lpstr>
      <vt:lpstr>他病棟休止</vt:lpstr>
      <vt:lpstr>合計</vt:lpstr>
      <vt:lpstr>'（参考）記載例（合計）'!Print_Area</vt:lpstr>
      <vt:lpstr>'（参考）記載例（病棟）'!Print_Area</vt:lpstr>
      <vt:lpstr>'（参考）記載例2（合計）'!Print_Area</vt:lpstr>
      <vt:lpstr>'（参考）記載例2（病棟）'!Print_Area</vt:lpstr>
      <vt:lpstr>合計!Print_Area</vt:lpstr>
      <vt:lpstr>他病棟休止!Print_Area</vt:lpstr>
      <vt:lpstr>病棟①!Print_Area</vt:lpstr>
      <vt:lpstr>病棟②!Print_Area</vt:lpstr>
      <vt:lpstr>病棟③!Print_Area</vt:lpstr>
      <vt:lpstr>病棟④!Print_Area</vt:lpstr>
      <vt:lpstr>病棟⑤!Print_Area</vt:lpstr>
      <vt:lpstr>病棟⑥!Print_Area</vt:lpstr>
      <vt:lpstr>病棟⑦!Print_Area</vt:lpstr>
      <vt:lpstr>病棟⑧!Print_Area</vt:lpstr>
      <vt:lpstr>病棟⑨!Print_Area</vt:lpstr>
      <vt:lpstr>病棟⑩!Print_Area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2022-12-13T09:42:30Z</cp:lastPrinted>
  <dcterms:created xsi:type="dcterms:W3CDTF">2020-06-10T04:08:11Z</dcterms:created>
  <dcterms:modified xsi:type="dcterms:W3CDTF">2023-02-21T05:50:53Z</dcterms:modified>
</cp:coreProperties>
</file>