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H28効果検証" sheetId="2" r:id="rId1"/>
  </sheets>
  <definedNames>
    <definedName name="_xlnm._FilterDatabase" localSheetId="0" hidden="1">H28効果検証!$A$3:$R$26</definedName>
    <definedName name="_xlnm.Print_Area" localSheetId="0">H28効果検証!$A$1:$O$26</definedName>
    <definedName name="_xlnm.Print_Titles" localSheetId="0">H28効果検証!$1:$3</definedName>
  </definedNames>
  <calcPr calcId="145621"/>
</workbook>
</file>

<file path=xl/calcChain.xml><?xml version="1.0" encoding="utf-8"?>
<calcChain xmlns="http://schemas.openxmlformats.org/spreadsheetml/2006/main">
  <c r="D26" i="2" l="1"/>
  <c r="C26" i="2"/>
  <c r="K19" i="2" l="1"/>
  <c r="K25" i="2" l="1"/>
  <c r="K24" i="2"/>
  <c r="K23" i="2"/>
  <c r="K22" i="2"/>
  <c r="K21" i="2"/>
  <c r="E21" i="2"/>
  <c r="K20" i="2"/>
  <c r="K18" i="2"/>
  <c r="K17" i="2"/>
  <c r="E17" i="2"/>
  <c r="K15" i="2"/>
  <c r="K14" i="2"/>
  <c r="K13" i="2"/>
  <c r="K12" i="2"/>
  <c r="E12" i="2"/>
  <c r="K11" i="2"/>
  <c r="K10" i="2"/>
  <c r="K9" i="2"/>
  <c r="E8" i="2"/>
  <c r="K6" i="2"/>
  <c r="K5" i="2"/>
  <c r="E5" i="2"/>
  <c r="E26" i="2" l="1"/>
</calcChain>
</file>

<file path=xl/sharedStrings.xml><?xml version="1.0" encoding="utf-8"?>
<sst xmlns="http://schemas.openxmlformats.org/spreadsheetml/2006/main" count="105" uniqueCount="80">
  <si>
    <t>実績額</t>
    <rPh sb="0" eb="2">
      <t>ジッセキ</t>
    </rPh>
    <rPh sb="2" eb="3">
      <t>ガク</t>
    </rPh>
    <phoneticPr fontId="4"/>
  </si>
  <si>
    <t>本事業における重要業績評価指標（KPI）</t>
    <rPh sb="0" eb="1">
      <t>ホン</t>
    </rPh>
    <rPh sb="1" eb="3">
      <t>ジギョウ</t>
    </rPh>
    <rPh sb="7" eb="9">
      <t>ジュウヨウ</t>
    </rPh>
    <rPh sb="9" eb="11">
      <t>ギョウセキ</t>
    </rPh>
    <rPh sb="11" eb="13">
      <t>ヒョウカ</t>
    </rPh>
    <rPh sb="13" eb="15">
      <t>シヒョウ</t>
    </rPh>
    <phoneticPr fontId="4"/>
  </si>
  <si>
    <t>指標値</t>
    <rPh sb="0" eb="3">
      <t>シヒョウチ</t>
    </rPh>
    <phoneticPr fontId="4"/>
  </si>
  <si>
    <t>目標年月</t>
    <rPh sb="0" eb="2">
      <t>モクヒョウ</t>
    </rPh>
    <rPh sb="2" eb="4">
      <t>ネンゲツ</t>
    </rPh>
    <phoneticPr fontId="4"/>
  </si>
  <si>
    <t>実績値</t>
    <rPh sb="0" eb="3">
      <t>ジッセキチ</t>
    </rPh>
    <phoneticPr fontId="4"/>
  </si>
  <si>
    <t>交付対象事業の名称・概要</t>
    <rPh sb="0" eb="2">
      <t>コウフ</t>
    </rPh>
    <rPh sb="2" eb="4">
      <t>タイショウ</t>
    </rPh>
    <rPh sb="4" eb="6">
      <t>ジギョウ</t>
    </rPh>
    <rPh sb="7" eb="9">
      <t>メイショウ</t>
    </rPh>
    <rPh sb="10" eb="12">
      <t>ガイヨウ</t>
    </rPh>
    <phoneticPr fontId="4"/>
  </si>
  <si>
    <t>効果</t>
    <rPh sb="0" eb="2">
      <t>コウカ</t>
    </rPh>
    <phoneticPr fontId="4"/>
  </si>
  <si>
    <t>（単位：円）</t>
    <rPh sb="1" eb="3">
      <t>タンイ</t>
    </rPh>
    <rPh sb="4" eb="5">
      <t>エン</t>
    </rPh>
    <phoneticPr fontId="4"/>
  </si>
  <si>
    <t>執行率</t>
    <rPh sb="0" eb="2">
      <t>シッコウ</t>
    </rPh>
    <rPh sb="2" eb="3">
      <t>リツ</t>
    </rPh>
    <phoneticPr fontId="2"/>
  </si>
  <si>
    <t>達成率</t>
    <rPh sb="0" eb="3">
      <t>タッセイリツ</t>
    </rPh>
    <phoneticPr fontId="2"/>
  </si>
  <si>
    <t>総合戦略の方向性Ⅰ）若者が活躍でき、子育て安心の都市「大阪」の実現</t>
    <rPh sb="0" eb="2">
      <t>ソウゴウ</t>
    </rPh>
    <rPh sb="2" eb="4">
      <t>センリャク</t>
    </rPh>
    <rPh sb="5" eb="8">
      <t>ホウコウセイ</t>
    </rPh>
    <rPh sb="10" eb="12">
      <t>ワカモノ</t>
    </rPh>
    <rPh sb="13" eb="15">
      <t>カツヤク</t>
    </rPh>
    <rPh sb="18" eb="20">
      <t>コソダ</t>
    </rPh>
    <rPh sb="21" eb="23">
      <t>アンシン</t>
    </rPh>
    <rPh sb="24" eb="26">
      <t>トシ</t>
    </rPh>
    <rPh sb="27" eb="29">
      <t>オオサカ</t>
    </rPh>
    <rPh sb="31" eb="33">
      <t>ジツゲン</t>
    </rPh>
    <phoneticPr fontId="2"/>
  </si>
  <si>
    <t>総合戦略の方向性Ⅱ）人口減少・超高齢社会でも持続可能な地域づくり</t>
    <rPh sb="0" eb="2">
      <t>ソウゴウ</t>
    </rPh>
    <rPh sb="2" eb="4">
      <t>センリャク</t>
    </rPh>
    <rPh sb="5" eb="8">
      <t>ホウコウセイ</t>
    </rPh>
    <rPh sb="10" eb="12">
      <t>ジンコウ</t>
    </rPh>
    <rPh sb="12" eb="14">
      <t>ゲンショウ</t>
    </rPh>
    <rPh sb="15" eb="16">
      <t>チョウ</t>
    </rPh>
    <rPh sb="16" eb="18">
      <t>コウレイ</t>
    </rPh>
    <rPh sb="18" eb="20">
      <t>シャカイ</t>
    </rPh>
    <rPh sb="22" eb="24">
      <t>ジゾク</t>
    </rPh>
    <rPh sb="24" eb="26">
      <t>カノウ</t>
    </rPh>
    <rPh sb="27" eb="29">
      <t>チイキ</t>
    </rPh>
    <phoneticPr fontId="2"/>
  </si>
  <si>
    <t>総合戦略の方向性Ⅲ）東西二極の一極としての社会経済構造の構築</t>
    <rPh sb="0" eb="2">
      <t>ソウゴウ</t>
    </rPh>
    <rPh sb="2" eb="4">
      <t>センリャク</t>
    </rPh>
    <rPh sb="5" eb="8">
      <t>ホウコウセイ</t>
    </rPh>
    <rPh sb="10" eb="12">
      <t>トウザイ</t>
    </rPh>
    <rPh sb="12" eb="14">
      <t>ニキョク</t>
    </rPh>
    <rPh sb="15" eb="17">
      <t>イッキョク</t>
    </rPh>
    <rPh sb="21" eb="23">
      <t>シャカイ</t>
    </rPh>
    <rPh sb="23" eb="25">
      <t>ケイザイ</t>
    </rPh>
    <rPh sb="25" eb="27">
      <t>コウゾウ</t>
    </rPh>
    <rPh sb="28" eb="30">
      <t>コウチク</t>
    </rPh>
    <phoneticPr fontId="2"/>
  </si>
  <si>
    <t>外部有識者</t>
    <rPh sb="0" eb="2">
      <t>ガイブ</t>
    </rPh>
    <rPh sb="2" eb="5">
      <t>ユウシキシャ</t>
    </rPh>
    <phoneticPr fontId="4"/>
  </si>
  <si>
    <t>からの評価</t>
    <phoneticPr fontId="2"/>
  </si>
  <si>
    <t>H29.3</t>
    <phoneticPr fontId="2"/>
  </si>
  <si>
    <t>人</t>
    <rPh sb="0" eb="1">
      <t>ニン</t>
    </rPh>
    <phoneticPr fontId="2"/>
  </si>
  <si>
    <t>回</t>
    <rPh sb="0" eb="1">
      <t>カイ</t>
    </rPh>
    <phoneticPr fontId="2"/>
  </si>
  <si>
    <t>支援により就職決定した者数</t>
    <phoneticPr fontId="2"/>
  </si>
  <si>
    <t>人</t>
    <rPh sb="0" eb="1">
      <t>ヒト</t>
    </rPh>
    <phoneticPr fontId="2"/>
  </si>
  <si>
    <t>支援を受けた者数</t>
    <phoneticPr fontId="2"/>
  </si>
  <si>
    <t>H29.3</t>
    <phoneticPr fontId="2"/>
  </si>
  <si>
    <t>H29.3</t>
    <phoneticPr fontId="2"/>
  </si>
  <si>
    <t>件</t>
    <rPh sb="0" eb="1">
      <t>ケン</t>
    </rPh>
    <phoneticPr fontId="2"/>
  </si>
  <si>
    <t>（東京圏からの移住等の結果として）転出超過率（対東京圏）</t>
    <phoneticPr fontId="2"/>
  </si>
  <si>
    <t>店舗</t>
    <rPh sb="0" eb="2">
      <t>テンポ</t>
    </rPh>
    <phoneticPr fontId="2"/>
  </si>
  <si>
    <t>人</t>
    <rPh sb="0" eb="1">
      <t>ニン</t>
    </rPh>
    <phoneticPr fontId="2"/>
  </si>
  <si>
    <t>健康・栄養状況の改善　健康を意識した人の割合（アンケート実施）</t>
    <phoneticPr fontId="2"/>
  </si>
  <si>
    <t>「地域間連携・近畿圏移住促進フェア事業」フェアの参加来場者数</t>
    <phoneticPr fontId="2"/>
  </si>
  <si>
    <t>人以上</t>
    <rPh sb="0" eb="1">
      <t>ニン</t>
    </rPh>
    <rPh sb="1" eb="3">
      <t>イジョウ</t>
    </rPh>
    <phoneticPr fontId="2"/>
  </si>
  <si>
    <t>「地方就職支援事業」 プログラム参加者数</t>
    <phoneticPr fontId="2"/>
  </si>
  <si>
    <t>人以上</t>
    <phoneticPr fontId="2"/>
  </si>
  <si>
    <t>「大学生を活用した中小企業魅力発見・発掘事業」：
大学の取材活動による企業情報掲載数</t>
    <phoneticPr fontId="2"/>
  </si>
  <si>
    <t>社</t>
    <rPh sb="0" eb="1">
      <t>シャ</t>
    </rPh>
    <phoneticPr fontId="2"/>
  </si>
  <si>
    <t>プロフェッショナル人材戦略拠点における成約件数</t>
    <phoneticPr fontId="2"/>
  </si>
  <si>
    <t>件以上</t>
    <rPh sb="0" eb="1">
      <t>ケン</t>
    </rPh>
    <rPh sb="1" eb="3">
      <t>イジョウ</t>
    </rPh>
    <phoneticPr fontId="2"/>
  </si>
  <si>
    <t>％</t>
    <phoneticPr fontId="2"/>
  </si>
  <si>
    <t>人</t>
    <phoneticPr fontId="2"/>
  </si>
  <si>
    <t>H29.3</t>
  </si>
  <si>
    <t>％向上</t>
    <rPh sb="1" eb="3">
      <t>コウジョウ</t>
    </rPh>
    <phoneticPr fontId="2"/>
  </si>
  <si>
    <t>社会実験実施後の意識調査における「エリアマネジメント活動に今後も参画したい」と思う住民等の割合</t>
    <phoneticPr fontId="2"/>
  </si>
  <si>
    <t>BID制度を含むエリアマネジメントの検討に着手する団体</t>
    <phoneticPr fontId="2"/>
  </si>
  <si>
    <t>団体</t>
    <rPh sb="0" eb="2">
      <t>ダンタイ</t>
    </rPh>
    <phoneticPr fontId="2"/>
  </si>
  <si>
    <t>BID制度を含むエリアマネジメントに関するフォーラムの開催</t>
    <phoneticPr fontId="2"/>
  </si>
  <si>
    <t>BID制度を含むエリアマネジメントの推進に関しての府内市町村相談件数）</t>
    <phoneticPr fontId="2"/>
  </si>
  <si>
    <t>市町村</t>
    <rPh sb="0" eb="2">
      <t>シチョウ</t>
    </rPh>
    <rPh sb="2" eb="3">
      <t>ソン</t>
    </rPh>
    <phoneticPr fontId="2"/>
  </si>
  <si>
    <t>予算額</t>
    <rPh sb="0" eb="2">
      <t>ヨサン</t>
    </rPh>
    <rPh sb="2" eb="3">
      <t>ガク</t>
    </rPh>
    <phoneticPr fontId="2"/>
  </si>
  <si>
    <t>「地方就職支援事業」UＩＪターン就職者数</t>
    <phoneticPr fontId="2"/>
  </si>
  <si>
    <t>非常に
効果的</t>
    <rPh sb="0" eb="2">
      <t>ヒジョウ</t>
    </rPh>
    <rPh sb="4" eb="7">
      <t>コウカテキ</t>
    </rPh>
    <phoneticPr fontId="2"/>
  </si>
  <si>
    <t>中小企業からの相談件数</t>
  </si>
  <si>
    <t>企業アプローチ数：１０００件</t>
  </si>
  <si>
    <t>しごと情報掲載数（WEB）</t>
  </si>
  <si>
    <t>相談件数</t>
  </si>
  <si>
    <t>継続</t>
    <phoneticPr fontId="2"/>
  </si>
  <si>
    <t>継続</t>
    <rPh sb="0" eb="2">
      <t>ケイゾク</t>
    </rPh>
    <phoneticPr fontId="2"/>
  </si>
  <si>
    <t>対象メニュー登録店舗数</t>
    <phoneticPr fontId="2"/>
  </si>
  <si>
    <t>普及指導人材活動人数（のべ人数）</t>
    <rPh sb="13" eb="15">
      <t>ニンズウ</t>
    </rPh>
    <phoneticPr fontId="2"/>
  </si>
  <si>
    <t>効果あり</t>
    <rPh sb="0" eb="2">
      <t>コウカ</t>
    </rPh>
    <phoneticPr fontId="2"/>
  </si>
  <si>
    <t>終了</t>
    <rPh sb="0" eb="2">
      <t>シュウリョウ</t>
    </rPh>
    <phoneticPr fontId="2"/>
  </si>
  <si>
    <t>事業の振り返りと今後の方針</t>
    <rPh sb="0" eb="2">
      <t>ジギョウ</t>
    </rPh>
    <rPh sb="3" eb="4">
      <t>フ</t>
    </rPh>
    <rPh sb="5" eb="6">
      <t>カエ</t>
    </rPh>
    <rPh sb="8" eb="10">
      <t>コンゴ</t>
    </rPh>
    <rPh sb="11" eb="13">
      <t>ホウシン</t>
    </rPh>
    <phoneticPr fontId="4"/>
  </si>
  <si>
    <t>・平成28年度は、健康寿命延伸のために高齢者をはじめとする多世代の食生活を支援する環境づくりや「元気に食べられるからだを維持する」ため健康や疾病の自己管理を普及促進する環境整備を実施。
・KPIは一部達成できなかったものもあるが、達成できた項目は目標を大きく上回った。
・平成29年度は、企業版ふるさと納税を活用しながら、先行モデル３地域の取組事例を紹介し、健康寿命の延伸と住民のQOLの向上に向け、市町村、医療機関、関係団体等によるまちづくりへの参画のきっかけづくりを図るなど、事業を実施。</t>
    <rPh sb="1" eb="3">
      <t>ヘイセイ</t>
    </rPh>
    <rPh sb="5" eb="7">
      <t>ネンド</t>
    </rPh>
    <rPh sb="9" eb="11">
      <t>ケンコウ</t>
    </rPh>
    <rPh sb="11" eb="13">
      <t>ジュミョウ</t>
    </rPh>
    <rPh sb="13" eb="15">
      <t>エンシン</t>
    </rPh>
    <rPh sb="19" eb="22">
      <t>コウレイシャ</t>
    </rPh>
    <rPh sb="29" eb="30">
      <t>タ</t>
    </rPh>
    <rPh sb="30" eb="32">
      <t>セダイ</t>
    </rPh>
    <rPh sb="33" eb="36">
      <t>ショクセイカツ</t>
    </rPh>
    <rPh sb="37" eb="39">
      <t>シエン</t>
    </rPh>
    <rPh sb="41" eb="43">
      <t>カンキョウ</t>
    </rPh>
    <rPh sb="48" eb="50">
      <t>ゲンキ</t>
    </rPh>
    <rPh sb="51" eb="52">
      <t>タ</t>
    </rPh>
    <rPh sb="60" eb="62">
      <t>イジ</t>
    </rPh>
    <rPh sb="67" eb="69">
      <t>ケンコウ</t>
    </rPh>
    <rPh sb="70" eb="72">
      <t>シッペイ</t>
    </rPh>
    <rPh sb="73" eb="75">
      <t>ジコ</t>
    </rPh>
    <rPh sb="75" eb="77">
      <t>カンリ</t>
    </rPh>
    <rPh sb="78" eb="80">
      <t>フキュウ</t>
    </rPh>
    <rPh sb="80" eb="82">
      <t>ソクシン</t>
    </rPh>
    <rPh sb="84" eb="86">
      <t>カンキョウ</t>
    </rPh>
    <rPh sb="86" eb="88">
      <t>セイビ</t>
    </rPh>
    <rPh sb="89" eb="91">
      <t>ジッシ</t>
    </rPh>
    <rPh sb="98" eb="100">
      <t>イチブ</t>
    </rPh>
    <rPh sb="100" eb="102">
      <t>タッセイ</t>
    </rPh>
    <rPh sb="115" eb="117">
      <t>タッセイ</t>
    </rPh>
    <rPh sb="120" eb="122">
      <t>コウモク</t>
    </rPh>
    <rPh sb="123" eb="125">
      <t>モクヒョウ</t>
    </rPh>
    <rPh sb="126" eb="127">
      <t>オオ</t>
    </rPh>
    <phoneticPr fontId="2"/>
  </si>
  <si>
    <t>・平成28年度は、参加型ワークショップや就業体験等により、就職活動をしていなかった女性を支援し、KPIを達成するなど効果があった。
・平成29年度は、OSAKAしごとフィールド運営事業において、一体的に実施。</t>
    <rPh sb="9" eb="12">
      <t>サンカガタ</t>
    </rPh>
    <rPh sb="20" eb="22">
      <t>シュウギョウ</t>
    </rPh>
    <rPh sb="22" eb="24">
      <t>タイケン</t>
    </rPh>
    <rPh sb="24" eb="25">
      <t>トウ</t>
    </rPh>
    <rPh sb="29" eb="31">
      <t>シュウショク</t>
    </rPh>
    <rPh sb="31" eb="33">
      <t>カツドウ</t>
    </rPh>
    <rPh sb="41" eb="43">
      <t>ジョセイ</t>
    </rPh>
    <rPh sb="44" eb="46">
      <t>シエン</t>
    </rPh>
    <rPh sb="52" eb="54">
      <t>タッセイ</t>
    </rPh>
    <rPh sb="58" eb="60">
      <t>コウカ</t>
    </rPh>
    <rPh sb="68" eb="70">
      <t>ヘイセイ</t>
    </rPh>
    <rPh sb="72" eb="74">
      <t>ネンド</t>
    </rPh>
    <rPh sb="89" eb="91">
      <t>ウンエイ</t>
    </rPh>
    <rPh sb="91" eb="93">
      <t>ジギョウ</t>
    </rPh>
    <rPh sb="102" eb="104">
      <t>ジッシ</t>
    </rPh>
    <phoneticPr fontId="2"/>
  </si>
  <si>
    <t>・健康関連の施策については、様々な側面からの働きかけが可能であるが、個々人がもっと意識を高めていく必要がある。</t>
    <phoneticPr fontId="2"/>
  </si>
  <si>
    <t>・全国的にも大阪のおもしろい取組みは評価されているところはあり、セミナーやプラットフォームづくりなどの社会実験を行政が支援してきたことは評価ができる。
・BIDが自立していくため、仕組みや仕掛けを考えていかなければ、日本における定着は難しいのではないか。</t>
    <phoneticPr fontId="2"/>
  </si>
  <si>
    <t>・支援対象者の個別の状況に合わせて対応可能な総合的な取組みが必要ではないか。</t>
    <phoneticPr fontId="2"/>
  </si>
  <si>
    <t>前年を下回る
（H27年：0.130）</t>
    <rPh sb="11" eb="12">
      <t>ネン</t>
    </rPh>
    <phoneticPr fontId="2"/>
  </si>
  <si>
    <t>0.128
（H28年）</t>
    <rPh sb="10" eb="11">
      <t>ネン</t>
    </rPh>
    <phoneticPr fontId="2"/>
  </si>
  <si>
    <t>・平成28年度は、東京圏における年2回（7月・2月）の移住促進フェアを実施し、来場者数764人（KPI：600人）を達成した。また、就業体験プログラムでは、プログラム参加者数98人（KPI：90人）を達成した。
このような取り組みにより、東京圏からのUIJターン就職者数66人（KPI：60人）を達成することができた。
・平成29年度は、おおさかＵＩＪターン促進事業に一本化して、事業を実施。
本事業で展開した広報ツール等を引き継ぎ、大阪へのUIJターン就職促進を効果的に実施する。また、本事業で得た個人情報を用い、おおさかUIJターン促進事業において情報発信や就職支援に役立てる。さらに、庁内での連携だけでなく、近隣府県や府内自治体との連携も強化し、事業の効率化を図る。</t>
  </si>
  <si>
    <t>・平成28年度は、まちづくりフォーラムの開催や、船やバスで地域をつなぐ社会実験を実施。KPIを達成するなど効果があった。
・平成29年度は、まちづくり関係者によるプラットフォームを立ち上げ、市町村と連携しながら、広域連携型のまちづくりの推進に向けた取組みを進める。また、竹内街道の日本遺産認定を契機に、H28年度の試験運行をモデルとした周遊バス運行の継続を図る。さらに、BID制度について、活動財源を確保する仕組みづくりなど国家要望を行う。
・平成28年度の取組みにより、天満橋から枚方まで、民間舟運事業者によるまちの賑わいと連携した観光船の運航が平成29年9月から開始するなど、地域活性化の支援が図れた。</t>
    <rPh sb="223" eb="225">
      <t>ヘイセイ</t>
    </rPh>
    <rPh sb="227" eb="228">
      <t>ネン</t>
    </rPh>
    <rPh sb="228" eb="229">
      <t>ド</t>
    </rPh>
    <rPh sb="230" eb="232">
      <t>トリク</t>
    </rPh>
    <phoneticPr fontId="2"/>
  </si>
  <si>
    <t>・支援した人のうち、確認できた就職者以外のUIJターン就職も想定されるため、実際には、もう少し多くの人が就職されている可能性もあり、非常に効果があったのではないかと考えられる。
・一方で、年間の人口の社会移動の規模からすれば、66人の実績は小さく、事業費とKPIを比較すると、１人当たりのコストがかなり高額となっている。費用のかけ方を工夫した方が良いのではないか。
・他府県の状況など、同様の取組みにかけている１人当たりの獲得コストなどを参考にしてはどうか。
・大阪にUIJターンされた人の動機などを確認してみてはどうか。</t>
    <rPh sb="1" eb="3">
      <t>シエン</t>
    </rPh>
    <rPh sb="5" eb="6">
      <t>ヒト</t>
    </rPh>
    <rPh sb="10" eb="12">
      <t>カクニン</t>
    </rPh>
    <rPh sb="15" eb="17">
      <t>シュウショク</t>
    </rPh>
    <rPh sb="17" eb="18">
      <t>シャ</t>
    </rPh>
    <rPh sb="90" eb="92">
      <t>イッポウ</t>
    </rPh>
    <rPh sb="94" eb="95">
      <t>ネン</t>
    </rPh>
    <rPh sb="95" eb="96">
      <t>カン</t>
    </rPh>
    <rPh sb="124" eb="126">
      <t>ジギョウ</t>
    </rPh>
    <rPh sb="207" eb="208">
      <t>ア</t>
    </rPh>
    <phoneticPr fontId="2"/>
  </si>
  <si>
    <t>・平成28年度は、東京圏における年2回（7月・2月）の移住促進フェアでは、来場者数764人、就業体験プログラムでは、98人が参加するなど、目標を達成した。
・それらの取組みの成果として、東京圏からのUIJターン就職者数66人に繋がった。
・平成29年度は、本事業で展開した広報ツール等や個人情報をおおさかUIJターン促進事業に引き継ぎ、情報発信や就職支援を継続。
・さらに、庁内連携のみならず、府内自治体や近隣府県、民間事業者等との連携も強化し、大阪へのUIJターン就職促進を効果的・効率的に実施する。</t>
    <rPh sb="62" eb="64">
      <t>サンカ</t>
    </rPh>
    <rPh sb="69" eb="71">
      <t>モクヒョウ</t>
    </rPh>
    <rPh sb="87" eb="89">
      <t>セイカ</t>
    </rPh>
    <rPh sb="113" eb="114">
      <t>ツナ</t>
    </rPh>
    <rPh sb="129" eb="130">
      <t>ホン</t>
    </rPh>
    <rPh sb="130" eb="132">
      <t>ジギョウ</t>
    </rPh>
    <rPh sb="133" eb="135">
      <t>テンカイ</t>
    </rPh>
    <rPh sb="137" eb="139">
      <t>コウホウ</t>
    </rPh>
    <rPh sb="142" eb="143">
      <t>トウ</t>
    </rPh>
    <rPh sb="144" eb="146">
      <t>コジン</t>
    </rPh>
    <rPh sb="146" eb="148">
      <t>ジョウホウ</t>
    </rPh>
    <rPh sb="159" eb="161">
      <t>ソクシン</t>
    </rPh>
    <rPh sb="161" eb="163">
      <t>ジギョウ</t>
    </rPh>
    <rPh sb="169" eb="171">
      <t>ジョウホウ</t>
    </rPh>
    <rPh sb="171" eb="173">
      <t>ハッシン</t>
    </rPh>
    <rPh sb="174" eb="176">
      <t>シュウショク</t>
    </rPh>
    <rPh sb="176" eb="178">
      <t>シエン</t>
    </rPh>
    <rPh sb="179" eb="181">
      <t>ケイゾク</t>
    </rPh>
    <rPh sb="209" eb="211">
      <t>ミンカン</t>
    </rPh>
    <rPh sb="211" eb="213">
      <t>ジギョウ</t>
    </rPh>
    <rPh sb="213" eb="214">
      <t>シャ</t>
    </rPh>
    <rPh sb="214" eb="215">
      <t>トウ</t>
    </rPh>
    <rPh sb="243" eb="245">
      <t>コウリツ</t>
    </rPh>
    <rPh sb="245" eb="246">
      <t>テキ</t>
    </rPh>
    <phoneticPr fontId="2"/>
  </si>
  <si>
    <t>・支援した人のうち、確認できた就職者以外のUIJターン就職も想定されるため、実際には、もう少し多くの人が就職されている可能性もあり、非常に効果があったのではないかと考えられる。
・UIJターンの取組みは重要であるので、地道に取組みを継続していくべき。
・東京に関西出身の人が集まれる憩いの場があれば、効率的に情報提供することができるのではないか。関西の私立大学のサテライトも開設されているので、そのような場を活用するのも良いのではないか。
・関西出身者は、関西で働きたい人も多いと考えられるため、より多くの選択肢を提示すべきではないか。
・大阪はポテンシャルがあるため、見せ方を工夫して、より魅力を発信していく必要がある。
・一方で、年間の人口の社会移動の規模からすれば、66人の実績は小さく、事業費とKPIを比較すると、１人当たりのコストがかなり高額となっている。費用のかけ方を工夫した方が良いのではないか。
・大阪にUIJターンされた人の動機などを確認してみてはどうか。</t>
    <rPh sb="225" eb="226">
      <t>シャ</t>
    </rPh>
    <rPh sb="240" eb="241">
      <t>カンガ</t>
    </rPh>
    <rPh sb="289" eb="291">
      <t>クフウ</t>
    </rPh>
    <rPh sb="407" eb="409">
      <t>オオサカ</t>
    </rPh>
    <rPh sb="419" eb="420">
      <t>ヒト</t>
    </rPh>
    <rPh sb="421" eb="423">
      <t>ドウキ</t>
    </rPh>
    <rPh sb="426" eb="428">
      <t>カクニン</t>
    </rPh>
    <phoneticPr fontId="2"/>
  </si>
  <si>
    <t>・平成28年度事業では、ＵＩＪターン就職の促進のため、東京圏において合同企業説明会や、セミナー等を実施することで、求職者約940名が事業登録し、東京圏からのUIJターン就職者数66人に繋がった。
・また、プロフェッショナル人材戦略拠点については、大企業の早期退職者の採用支援を実施。KPIを大きく上回るなど効果があった。
・平成29年度は、ＵＩＪターン就職については、昨年度の事業登録者のうち約850名に、引き続き就職支援を行っていくとともに、東京圏の大学との連携による学内イベントの開催や、転職者層をメインターゲットとしたイベントを実施する。また、府庁内各部局や地域における関係者（府内市町村、経済団体、金融機関等）と連携を図りながら、オール大阪で魅力を発信していく。
・府内中堅・中小企業の魅力情報ＷＥＢサイトの作成については、受益者負担の観点から掲載企業から情報掲載料を徴収する。
・以上のように昨年度構築したネットワークなどを活用することで、事業費の縮小を図り、効率的な事業運営により、ＵＩＪターン就職の促進に取り組む。
・プロフェッショナル人材戦略拠点については、企業が求めるプロ人材のマッチングに努めるとともに、OSAKAしごとフィールド中小企業人材支援センターと連携した人材確保支援に取り組んでいく。</t>
    <rPh sb="57" eb="59">
      <t>キュウショク</t>
    </rPh>
    <rPh sb="59" eb="60">
      <t>シャ</t>
    </rPh>
    <rPh sb="60" eb="61">
      <t>ヤク</t>
    </rPh>
    <rPh sb="64" eb="65">
      <t>メイ</t>
    </rPh>
    <rPh sb="66" eb="68">
      <t>ジギョウ</t>
    </rPh>
    <rPh sb="68" eb="70">
      <t>トウロク</t>
    </rPh>
    <rPh sb="72" eb="74">
      <t>トウキョウ</t>
    </rPh>
    <rPh sb="74" eb="75">
      <t>ケン</t>
    </rPh>
    <rPh sb="84" eb="86">
      <t>シュウショク</t>
    </rPh>
    <rPh sb="86" eb="87">
      <t>シャ</t>
    </rPh>
    <rPh sb="87" eb="88">
      <t>スウ</t>
    </rPh>
    <rPh sb="92" eb="93">
      <t>ツナ</t>
    </rPh>
    <rPh sb="185" eb="188">
      <t>サクネンド</t>
    </rPh>
    <rPh sb="247" eb="250">
      <t>テンショクシャ</t>
    </rPh>
    <rPh sb="250" eb="251">
      <t>ソウ</t>
    </rPh>
    <rPh sb="268" eb="270">
      <t>ジッシ</t>
    </rPh>
    <rPh sb="367" eb="370">
      <t>ジュエキシャ</t>
    </rPh>
    <rPh sb="370" eb="372">
      <t>フタン</t>
    </rPh>
    <rPh sb="373" eb="375">
      <t>カンテン</t>
    </rPh>
    <rPh sb="396" eb="398">
      <t>イジョウ</t>
    </rPh>
    <rPh sb="402" eb="405">
      <t>サクネンド</t>
    </rPh>
    <rPh sb="405" eb="407">
      <t>コウチク</t>
    </rPh>
    <rPh sb="418" eb="420">
      <t>カツヨウ</t>
    </rPh>
    <rPh sb="426" eb="429">
      <t>ジギョウヒ</t>
    </rPh>
    <rPh sb="430" eb="432">
      <t>シュクショウ</t>
    </rPh>
    <rPh sb="433" eb="434">
      <t>ハカ</t>
    </rPh>
    <rPh sb="436" eb="439">
      <t>コウリツテキ</t>
    </rPh>
    <rPh sb="440" eb="442">
      <t>ジギョウ</t>
    </rPh>
    <rPh sb="442" eb="444">
      <t>ウンエイ</t>
    </rPh>
    <rPh sb="454" eb="456">
      <t>シュウショク</t>
    </rPh>
    <rPh sb="457" eb="459">
      <t>ソクシン</t>
    </rPh>
    <rPh sb="460" eb="461">
      <t>ト</t>
    </rPh>
    <rPh sb="462" eb="463">
      <t>ク</t>
    </rPh>
    <phoneticPr fontId="2"/>
  </si>
  <si>
    <t>・平成28年度事業では、ＵＩＪターン就職の促進のため、東京圏において合同企業説明会や、セミナー等を実施することで、求職者約940名を事業登録に繋げ、KPIである東京圏からのUIJターン就職者数60人を上回る66人を達成することができた。また、事業登録者のうち約850名については、平成29年度も引き続き就職支援を行っていく。プロフェッショナル人材戦略拠点については、大企業の早期退職者の採用支援を実施。KPIを大きく上回るなど効果があった。
・平成29年度は、ＵＩＪターン就職については、昨年度の事業登録者情報を活用するとともに、東京圏の大学との連携による学内イベントの開催や、転職者層をメインターゲットとしたイベントを実施する。また、府庁内各部局や地域における関係者（府内市町村、経済団体、金融機関等）と連携を図りながら、オール大阪で魅力を発信していく。府内中堅・中小企業の魅力情報ＷＥＢサイトの作成については、受益者負担の観点から掲載企業から情報掲載料を徴収する。
以上のように昨年度構築したネットワークなどを活用することで、事業費の縮小を図り、効率的な事業運営により、ＵＩＪターン就職の促進に取り組む。
・プロフェッショナル人材戦略拠点については、企業が求めるプロ人材のマッチングに努めるとともに、OSAKAしごとフィールド中小企業人材支援センターと連携した人材確保支援に取り組んでいく。</t>
    <rPh sb="57" eb="59">
      <t>キュウショク</t>
    </rPh>
    <rPh sb="59" eb="60">
      <t>シャ</t>
    </rPh>
    <rPh sb="60" eb="61">
      <t>ヤク</t>
    </rPh>
    <rPh sb="64" eb="65">
      <t>メイ</t>
    </rPh>
    <rPh sb="66" eb="68">
      <t>ジギョウ</t>
    </rPh>
    <rPh sb="68" eb="70">
      <t>トウロク</t>
    </rPh>
    <rPh sb="71" eb="72">
      <t>ツナ</t>
    </rPh>
    <rPh sb="121" eb="123">
      <t>ジギョウ</t>
    </rPh>
    <rPh sb="123" eb="125">
      <t>トウロク</t>
    </rPh>
    <rPh sb="125" eb="126">
      <t>シャ</t>
    </rPh>
    <rPh sb="129" eb="130">
      <t>ヤク</t>
    </rPh>
    <rPh sb="133" eb="134">
      <t>メイ</t>
    </rPh>
    <rPh sb="140" eb="142">
      <t>ヘイセイ</t>
    </rPh>
    <rPh sb="144" eb="146">
      <t>ネンド</t>
    </rPh>
    <rPh sb="147" eb="148">
      <t>ヒ</t>
    </rPh>
    <rPh sb="149" eb="150">
      <t>ツヅ</t>
    </rPh>
    <rPh sb="151" eb="153">
      <t>シュウショク</t>
    </rPh>
    <rPh sb="153" eb="155">
      <t>シエン</t>
    </rPh>
    <rPh sb="156" eb="157">
      <t>オコナ</t>
    </rPh>
    <rPh sb="245" eb="248">
      <t>サクネンド</t>
    </rPh>
    <rPh sb="249" eb="251">
      <t>ジギョウ</t>
    </rPh>
    <rPh sb="251" eb="253">
      <t>トウロク</t>
    </rPh>
    <rPh sb="253" eb="254">
      <t>シャ</t>
    </rPh>
    <rPh sb="254" eb="256">
      <t>ジョウホウ</t>
    </rPh>
    <rPh sb="257" eb="259">
      <t>カツヨウ</t>
    </rPh>
    <rPh sb="290" eb="293">
      <t>テンショクシャ</t>
    </rPh>
    <rPh sb="293" eb="294">
      <t>ソウ</t>
    </rPh>
    <rPh sb="311" eb="313">
      <t>ジッシ</t>
    </rPh>
    <rPh sb="408" eb="411">
      <t>ジュエキシャ</t>
    </rPh>
    <rPh sb="411" eb="413">
      <t>フタン</t>
    </rPh>
    <rPh sb="414" eb="416">
      <t>カンテン</t>
    </rPh>
    <rPh sb="436" eb="438">
      <t>イジョウ</t>
    </rPh>
    <rPh sb="442" eb="445">
      <t>サクネンド</t>
    </rPh>
    <rPh sb="445" eb="447">
      <t>コウチク</t>
    </rPh>
    <rPh sb="458" eb="460">
      <t>カツヨウ</t>
    </rPh>
    <rPh sb="466" eb="469">
      <t>ジギョウヒ</t>
    </rPh>
    <rPh sb="470" eb="472">
      <t>シュクショウ</t>
    </rPh>
    <rPh sb="473" eb="474">
      <t>ハカ</t>
    </rPh>
    <rPh sb="476" eb="479">
      <t>コウリツテキ</t>
    </rPh>
    <rPh sb="480" eb="482">
      <t>ジギョウ</t>
    </rPh>
    <rPh sb="482" eb="484">
      <t>ウンエイ</t>
    </rPh>
    <rPh sb="494" eb="496">
      <t>シュウショク</t>
    </rPh>
    <rPh sb="497" eb="499">
      <t>ソクシン</t>
    </rPh>
    <rPh sb="500" eb="501">
      <t>ト</t>
    </rPh>
    <rPh sb="502" eb="503">
      <t>ク</t>
    </rPh>
    <phoneticPr fontId="2"/>
  </si>
  <si>
    <t>■ 地方創生加速化交付金事業の効果検証</t>
    <rPh sb="2" eb="4">
      <t>チホウ</t>
    </rPh>
    <rPh sb="4" eb="6">
      <t>ソウセイ</t>
    </rPh>
    <rPh sb="6" eb="9">
      <t>カソクカ</t>
    </rPh>
    <rPh sb="9" eb="12">
      <t>コウフキン</t>
    </rPh>
    <rPh sb="12" eb="14">
      <t>ジギョウ</t>
    </rPh>
    <phoneticPr fontId="2"/>
  </si>
  <si>
    <r>
      <rPr>
        <b/>
        <u/>
        <sz val="10"/>
        <color theme="1"/>
        <rFont val="ＭＳ Ｐゴシック"/>
        <family val="3"/>
        <charset val="128"/>
        <scheme val="minor"/>
      </rPr>
      <t>○若年女性経済的自立支援事業</t>
    </r>
    <r>
      <rPr>
        <sz val="10"/>
        <color theme="1"/>
        <rFont val="ＭＳ Ｐゴシック"/>
        <family val="3"/>
        <charset val="128"/>
        <scheme val="minor"/>
      </rPr>
      <t xml:space="preserve">
　 「自信がない」などの理由で、具体的な就職活動に踏み出せていない等の若年無業女性を就業支援の場へ誘導し、参加型ワークショップや意見交換会等を通じた就業意欲の喚起、経済的自立化に向けた意識改革を行い、「働く」ことへ具体的に結びつけるための支援を行う。</t>
    </r>
    <phoneticPr fontId="2"/>
  </si>
  <si>
    <r>
      <rPr>
        <b/>
        <u/>
        <sz val="10"/>
        <color theme="1"/>
        <rFont val="ＭＳ Ｐゴシック"/>
        <family val="3"/>
        <charset val="128"/>
        <scheme val="minor"/>
      </rPr>
      <t>○大阪府市医療戦略推進事業（人口減少・超高齢社会における都市型「生涯活躍のまち」モデル事業）</t>
    </r>
    <r>
      <rPr>
        <sz val="10"/>
        <color theme="1"/>
        <rFont val="ＭＳ Ｐゴシック"/>
        <family val="3"/>
        <charset val="128"/>
        <scheme val="minor"/>
      </rPr>
      <t xml:space="preserve">
　人口減少・超高齢社会に対応するまちづくりであるスマートエイジング・シティの実現に向けた取組みを促進するため、「食×健康寿命延伸」をテーマに、多世代の食生活を支援する環境づくりと健康や疾病の自己管理を普及促進する環境整備などのモデル事業を実施する。</t>
    </r>
    <phoneticPr fontId="2"/>
  </si>
  <si>
    <r>
      <rPr>
        <b/>
        <u/>
        <sz val="10"/>
        <color theme="1"/>
        <rFont val="ＭＳ Ｐゴシック"/>
        <family val="3"/>
        <charset val="128"/>
        <scheme val="minor"/>
      </rPr>
      <t>○グランドデザイン推進事業</t>
    </r>
    <r>
      <rPr>
        <sz val="10"/>
        <color theme="1"/>
        <rFont val="ＭＳ Ｐゴシック"/>
        <family val="3"/>
        <charset val="128"/>
        <scheme val="minor"/>
      </rPr>
      <t xml:space="preserve">
　府内市町村に対するBIDエリアマネジメントの普及活動や、府内地域におけるBIDエリアマネジメントの普及活動や、府内地域におけるBIDエリアマネジメント計画の策定支援等を実施し、そこで明らかになった課題等を国へ提言し、日本版BID制度の策定を支援する。</t>
    </r>
    <phoneticPr fontId="2"/>
  </si>
  <si>
    <r>
      <rPr>
        <b/>
        <u/>
        <sz val="10"/>
        <color theme="1"/>
        <rFont val="ＭＳ Ｐゴシック"/>
        <family val="3"/>
        <charset val="128"/>
      </rPr>
      <t>○高度若年人材還流促進事業</t>
    </r>
    <r>
      <rPr>
        <sz val="10"/>
        <color theme="1"/>
        <rFont val="ＭＳ Ｐゴシック"/>
        <family val="3"/>
        <charset val="128"/>
      </rPr>
      <t xml:space="preserve">
　大阪の魅力を発信する「移住促進フェア」等を開催し、UIJターン希望者等を効果的に集客するとともに、府内企業における就業体験プログラムの提供等を実施する。</t>
    </r>
    <rPh sb="64" eb="66">
      <t>フナイ</t>
    </rPh>
    <rPh sb="66" eb="68">
      <t>キギョウ</t>
    </rPh>
    <rPh sb="84" eb="85">
      <t>トウ</t>
    </rPh>
    <rPh sb="86" eb="88">
      <t>ジッシ</t>
    </rPh>
    <phoneticPr fontId="2"/>
  </si>
  <si>
    <r>
      <rPr>
        <b/>
        <u/>
        <sz val="10"/>
        <color theme="1"/>
        <rFont val="ＭＳ Ｐゴシック"/>
        <family val="3"/>
        <charset val="128"/>
      </rPr>
      <t>○おおさかＵＩＪターン促進事業</t>
    </r>
    <r>
      <rPr>
        <sz val="10"/>
        <color theme="1"/>
        <rFont val="ＭＳ Ｐゴシック"/>
        <family val="3"/>
        <charset val="128"/>
      </rPr>
      <t xml:space="preserve">
　東京圏等の若者に、府内企業の魅力を発信するとともに、府内企業との交流会等を実施し、ＵＩＪターン就職を促進する。さらに、おおさか地域しごと支援センターにおいて、「しごと」や「暮らし」情報等の提供も行う。
　また、「攻めの経営」への転換をめざす中小企業のプロフェッショナル人材確保のサポートを実施する。</t>
    </r>
    <rPh sb="20" eb="21">
      <t>トウ</t>
    </rPh>
    <rPh sb="34" eb="36">
      <t>ハッシン</t>
    </rPh>
    <rPh sb="43" eb="45">
      <t>フナイ</t>
    </rPh>
    <rPh sb="45" eb="47">
      <t>キギョウ</t>
    </rPh>
    <rPh sb="49" eb="52">
      <t>コウリュウカイ</t>
    </rPh>
    <rPh sb="64" eb="66">
      <t>シュウショク</t>
    </rPh>
    <rPh sb="67" eb="69">
      <t>ソクシン</t>
    </rPh>
    <rPh sb="80" eb="82">
      <t>チイキ</t>
    </rPh>
    <rPh sb="85" eb="87">
      <t>シエン</t>
    </rPh>
    <rPh sb="111" eb="113">
      <t>テイキョウ</t>
    </rPh>
    <rPh sb="114" eb="115">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</si>
</sst>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b/>
      <u/>
      <sz val="10"/>
      <color theme="1"/>
      <name val="ＭＳ Ｐゴシック"/>
      <family val="3"/>
      <charset val="128"/>
      <scheme val="minor"/>
    </font>
    <font>
      <sz val="11"/>
      <color theme="1"/>
      <name val="メイリオ"/>
      <family val="3"/>
      <charset val="128"/>
    </font>
    <font>
      <b/>
      <sz val="16"/>
      <color theme="1"/>
      <name val="メイリオ"/>
      <family val="3"/>
      <charset val="128"/>
    </font>
    <font>
      <sz val="12"/>
      <color theme="1"/>
      <name val="メイリオ"/>
      <family val="3"/>
      <charset val="128"/>
    </font>
    <font>
      <sz val="14"/>
      <color theme="1"/>
      <name val="メイリオ"/>
      <family val="3"/>
      <charset val="128"/>
    </font>
    <font>
      <b/>
      <sz val="18"/>
      <color theme="1"/>
      <name val="メイリオ"/>
      <family val="3"/>
      <charset val="128"/>
    </font>
    <font>
      <sz val="10"/>
      <color theme="1"/>
      <name val="ＭＳ Ｐゴシック"/>
      <family val="3"/>
      <charset val="128"/>
    </font>
    <font>
      <b/>
      <sz val="14"/>
      <color theme="1"/>
      <name val="メイリオ"/>
      <family val="3"/>
      <charset val="128"/>
    </font>
    <font>
      <b/>
      <u/>
      <sz val="10"/>
      <color theme="1"/>
      <name val="ＭＳ Ｐゴシック"/>
      <family val="3"/>
      <charset val="128"/>
    </font>
    <font>
      <b/>
      <sz val="11"/>
      <color theme="1"/>
      <name val="メイリオ"/>
      <family val="3"/>
      <charset val="128"/>
    </font>
  </fonts>
  <fills count="4">
    <fill>
      <patternFill patternType="none"/>
    </fill>
    <fill>
      <patternFill patternType="gray125"/>
    </fill>
    <fill>
      <patternFill patternType="solid">
        <fgColor rgb="FF92D050"/>
        <bgColor indexed="64"/>
      </patternFill>
    </fill>
    <fill>
      <patternFill patternType="solid">
        <fgColor theme="0" tint="-0.249977111117893"/>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thin">
        <color auto="1"/>
      </left>
      <right style="hair">
        <color auto="1"/>
      </right>
      <top style="thin">
        <color auto="1"/>
      </top>
      <bottom style="dotted">
        <color auto="1"/>
      </bottom>
      <diagonal/>
    </border>
    <border>
      <left style="hair">
        <color auto="1"/>
      </left>
      <right style="hair">
        <color auto="1"/>
      </right>
      <top style="thin">
        <color auto="1"/>
      </top>
      <bottom style="dotted">
        <color auto="1"/>
      </bottom>
      <diagonal/>
    </border>
    <border>
      <left style="hair">
        <color auto="1"/>
      </left>
      <right style="thin">
        <color auto="1"/>
      </right>
      <top style="thin">
        <color auto="1"/>
      </top>
      <bottom style="dotted">
        <color auto="1"/>
      </bottom>
      <diagonal/>
    </border>
    <border>
      <left style="thin">
        <color auto="1"/>
      </left>
      <right style="hair">
        <color auto="1"/>
      </right>
      <top style="dotted">
        <color auto="1"/>
      </top>
      <bottom style="thin">
        <color auto="1"/>
      </bottom>
      <diagonal/>
    </border>
    <border>
      <left style="hair">
        <color auto="1"/>
      </left>
      <right style="hair">
        <color auto="1"/>
      </right>
      <top style="dotted">
        <color auto="1"/>
      </top>
      <bottom style="thin">
        <color auto="1"/>
      </bottom>
      <diagonal/>
    </border>
    <border>
      <left style="hair">
        <color auto="1"/>
      </left>
      <right style="thin">
        <color auto="1"/>
      </right>
      <top style="dotted">
        <color auto="1"/>
      </top>
      <bottom style="thin">
        <color auto="1"/>
      </bottom>
      <diagonal/>
    </border>
    <border>
      <left style="hair">
        <color auto="1"/>
      </left>
      <right style="thin">
        <color auto="1"/>
      </right>
      <top/>
      <bottom style="thin">
        <color auto="1"/>
      </bottom>
      <diagonal/>
    </border>
    <border>
      <left style="hair">
        <color auto="1"/>
      </left>
      <right style="thin">
        <color auto="1"/>
      </right>
      <top/>
      <bottom style="dotted">
        <color auto="1"/>
      </bottom>
      <diagonal/>
    </border>
    <border>
      <left style="hair">
        <color auto="1"/>
      </left>
      <right style="thin">
        <color auto="1"/>
      </right>
      <top/>
      <bottom/>
      <diagonal/>
    </border>
    <border>
      <left style="hair">
        <color auto="1"/>
      </left>
      <right style="thin">
        <color auto="1"/>
      </right>
      <top style="dashed">
        <color auto="1"/>
      </top>
      <bottom style="thin">
        <color auto="1"/>
      </bottom>
      <diagonal/>
    </border>
    <border>
      <left style="hair">
        <color auto="1"/>
      </left>
      <right style="thin">
        <color auto="1"/>
      </right>
      <top style="thin">
        <color auto="1"/>
      </top>
      <bottom/>
      <diagonal/>
    </border>
    <border>
      <left style="thin">
        <color auto="1"/>
      </left>
      <right style="hair">
        <color auto="1"/>
      </right>
      <top style="dashed">
        <color auto="1"/>
      </top>
      <bottom style="thin">
        <color auto="1"/>
      </bottom>
      <diagonal/>
    </border>
    <border>
      <left style="hair">
        <color auto="1"/>
      </left>
      <right style="hair">
        <color auto="1"/>
      </right>
      <top style="dashed">
        <color auto="1"/>
      </top>
      <bottom style="thin">
        <color auto="1"/>
      </bottom>
      <diagonal/>
    </border>
    <border>
      <left style="thin">
        <color auto="1"/>
      </left>
      <right style="hair">
        <color auto="1"/>
      </right>
      <top style="thin">
        <color auto="1"/>
      </top>
      <bottom style="dashed">
        <color auto="1"/>
      </bottom>
      <diagonal/>
    </border>
    <border>
      <left style="hair">
        <color auto="1"/>
      </left>
      <right style="hair">
        <color auto="1"/>
      </right>
      <top style="thin">
        <color auto="1"/>
      </top>
      <bottom style="dashed">
        <color auto="1"/>
      </bottom>
      <diagonal/>
    </border>
    <border>
      <left style="hair">
        <color auto="1"/>
      </left>
      <right style="thin">
        <color auto="1"/>
      </right>
      <top style="thin">
        <color auto="1"/>
      </top>
      <bottom style="dashed">
        <color auto="1"/>
      </bottom>
      <diagonal/>
    </border>
    <border>
      <left style="thin">
        <color auto="1"/>
      </left>
      <right style="hair">
        <color auto="1"/>
      </right>
      <top/>
      <bottom/>
      <diagonal/>
    </border>
    <border>
      <left style="hair">
        <color auto="1"/>
      </left>
      <right style="hair">
        <color auto="1"/>
      </right>
      <top/>
      <bottom/>
      <diagonal/>
    </border>
    <border>
      <left style="thin">
        <color auto="1"/>
      </left>
      <right style="hair">
        <color auto="1"/>
      </right>
      <top/>
      <bottom style="dotted">
        <color auto="1"/>
      </bottom>
      <diagonal/>
    </border>
    <border>
      <left style="hair">
        <color auto="1"/>
      </left>
      <right style="hair">
        <color auto="1"/>
      </right>
      <top/>
      <bottom style="dotted">
        <color auto="1"/>
      </bottom>
      <diagonal/>
    </border>
    <border>
      <left style="hair">
        <color auto="1"/>
      </left>
      <right style="thin">
        <color auto="1"/>
      </right>
      <top style="dashed">
        <color auto="1"/>
      </top>
      <bottom style="dashed">
        <color auto="1"/>
      </bottom>
      <diagonal/>
    </border>
    <border>
      <left style="thin">
        <color auto="1"/>
      </left>
      <right style="hair">
        <color auto="1"/>
      </right>
      <top style="dashed">
        <color auto="1"/>
      </top>
      <bottom style="dashed">
        <color auto="1"/>
      </bottom>
      <diagonal/>
    </border>
    <border>
      <left style="hair">
        <color auto="1"/>
      </left>
      <right style="hair">
        <color auto="1"/>
      </right>
      <top style="dashed">
        <color auto="1"/>
      </top>
      <bottom style="dashed">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4">
    <xf numFmtId="0" fontId="0" fillId="0" borderId="0">
      <alignment vertical="center"/>
    </xf>
    <xf numFmtId="0" fontId="3" fillId="0" borderId="0"/>
    <xf numFmtId="0" fontId="1" fillId="0" borderId="0">
      <alignment vertical="center"/>
    </xf>
    <xf numFmtId="0" fontId="1" fillId="0" borderId="0">
      <alignment vertical="center"/>
    </xf>
  </cellStyleXfs>
  <cellXfs count="171">
    <xf numFmtId="0" fontId="0" fillId="0" borderId="0" xfId="0">
      <alignment vertical="center"/>
    </xf>
    <xf numFmtId="0" fontId="7" fillId="0" borderId="0" xfId="1" applyFont="1" applyAlignment="1">
      <alignment horizontal="center" vertical="center"/>
    </xf>
    <xf numFmtId="9" fontId="7" fillId="0" borderId="0" xfId="1" applyNumberFormat="1" applyFont="1" applyAlignment="1">
      <alignment horizontal="center" vertical="center"/>
    </xf>
    <xf numFmtId="0" fontId="7" fillId="0" borderId="0" xfId="0" applyFont="1">
      <alignment vertical="center"/>
    </xf>
    <xf numFmtId="0" fontId="7" fillId="0" borderId="0" xfId="1" applyFont="1" applyAlignment="1">
      <alignment horizontal="center" vertical="center" wrapText="1"/>
    </xf>
    <xf numFmtId="0" fontId="7" fillId="0" borderId="0" xfId="1" applyFont="1" applyAlignment="1">
      <alignment horizontal="center"/>
    </xf>
    <xf numFmtId="0" fontId="7" fillId="0" borderId="0" xfId="1" applyFont="1"/>
    <xf numFmtId="0" fontId="7" fillId="0" borderId="0" xfId="1" applyFont="1" applyAlignment="1">
      <alignment horizontal="left" vertical="center"/>
    </xf>
    <xf numFmtId="3" fontId="7" fillId="0" borderId="0" xfId="0" applyNumberFormat="1" applyFont="1" applyAlignment="1">
      <alignment vertical="center" shrinkToFit="1"/>
    </xf>
    <xf numFmtId="9" fontId="7" fillId="0" borderId="0" xfId="0" applyNumberFormat="1" applyFont="1">
      <alignment vertical="center"/>
    </xf>
    <xf numFmtId="0" fontId="9" fillId="2" borderId="11" xfId="1" applyFont="1" applyFill="1" applyBorder="1" applyAlignment="1">
      <alignment horizontal="center" vertical="center" wrapText="1"/>
    </xf>
    <xf numFmtId="0" fontId="9" fillId="2" borderId="12" xfId="1" applyFont="1" applyFill="1" applyBorder="1" applyAlignment="1">
      <alignment horizontal="center" vertical="center" wrapText="1"/>
    </xf>
    <xf numFmtId="0" fontId="9" fillId="2" borderId="13" xfId="1" applyFont="1" applyFill="1" applyBorder="1" applyAlignment="1">
      <alignment horizontal="center" vertical="center"/>
    </xf>
    <xf numFmtId="0" fontId="11" fillId="0" borderId="0" xfId="1" applyFont="1" applyAlignment="1">
      <alignment horizontal="left"/>
    </xf>
    <xf numFmtId="9" fontId="7" fillId="0" borderId="0" xfId="1" applyNumberFormat="1" applyFont="1"/>
    <xf numFmtId="0" fontId="9" fillId="2" borderId="6"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9" fillId="2" borderId="10" xfId="1" applyFont="1" applyFill="1" applyBorder="1" applyAlignment="1">
      <alignment horizontal="center" vertical="center"/>
    </xf>
    <xf numFmtId="9" fontId="9" fillId="2" borderId="9" xfId="1" applyNumberFormat="1" applyFont="1" applyFill="1" applyBorder="1" applyAlignment="1">
      <alignment horizontal="center" vertical="center"/>
    </xf>
    <xf numFmtId="0" fontId="9" fillId="2" borderId="10" xfId="1" applyFont="1" applyFill="1" applyBorder="1" applyAlignment="1">
      <alignment horizontal="center" vertical="center" wrapText="1"/>
    </xf>
    <xf numFmtId="0" fontId="13" fillId="3" borderId="2" xfId="1" applyFont="1" applyFill="1" applyBorder="1" applyAlignment="1">
      <alignment horizontal="left" vertical="center"/>
    </xf>
    <xf numFmtId="0" fontId="10" fillId="3" borderId="7" xfId="1" applyFont="1" applyFill="1" applyBorder="1" applyAlignment="1">
      <alignment horizontal="left" vertical="center" wrapText="1"/>
    </xf>
    <xf numFmtId="3" fontId="10" fillId="3" borderId="7" xfId="1" applyNumberFormat="1" applyFont="1" applyFill="1" applyBorder="1" applyAlignment="1">
      <alignment horizontal="right" vertical="center"/>
    </xf>
    <xf numFmtId="9" fontId="10" fillId="3" borderId="7" xfId="1" applyNumberFormat="1" applyFont="1" applyFill="1" applyBorder="1" applyAlignment="1">
      <alignment horizontal="right" vertical="center"/>
    </xf>
    <xf numFmtId="3" fontId="10" fillId="3" borderId="7" xfId="1" applyNumberFormat="1" applyFont="1" applyFill="1" applyBorder="1" applyAlignment="1">
      <alignment horizontal="left" vertical="center" wrapText="1"/>
    </xf>
    <xf numFmtId="3" fontId="10" fillId="3" borderId="7" xfId="1" applyNumberFormat="1" applyFont="1" applyFill="1" applyBorder="1" applyAlignment="1">
      <alignment horizontal="right" vertical="center" shrinkToFit="1"/>
    </xf>
    <xf numFmtId="3" fontId="10" fillId="3" borderId="7" xfId="1" applyNumberFormat="1" applyFont="1" applyFill="1" applyBorder="1" applyAlignment="1">
      <alignment horizontal="center" vertical="center" wrapText="1"/>
    </xf>
    <xf numFmtId="0" fontId="10" fillId="3" borderId="7" xfId="1" applyFont="1" applyFill="1" applyBorder="1" applyAlignment="1">
      <alignment horizontal="center" vertical="center" wrapText="1"/>
    </xf>
    <xf numFmtId="0" fontId="10" fillId="3" borderId="7" xfId="1" applyFont="1" applyFill="1" applyBorder="1" applyAlignment="1" applyProtection="1">
      <alignment horizontal="center" vertical="center" wrapText="1" shrinkToFit="1"/>
      <protection locked="0"/>
    </xf>
    <xf numFmtId="0" fontId="10" fillId="3" borderId="3" xfId="1" applyFont="1" applyFill="1" applyBorder="1" applyAlignment="1">
      <alignment horizontal="left" vertical="center" wrapText="1"/>
    </xf>
    <xf numFmtId="3" fontId="10" fillId="3" borderId="7" xfId="0" applyNumberFormat="1" applyFont="1" applyFill="1" applyBorder="1" applyAlignment="1">
      <alignment horizontal="left" vertical="center" wrapText="1"/>
    </xf>
    <xf numFmtId="3" fontId="5" fillId="0" borderId="18" xfId="1" applyNumberFormat="1" applyFont="1" applyFill="1" applyBorder="1" applyAlignment="1">
      <alignment horizontal="left" vertical="center" wrapText="1"/>
    </xf>
    <xf numFmtId="3" fontId="5" fillId="0" borderId="19" xfId="1" applyNumberFormat="1" applyFont="1" applyFill="1" applyBorder="1" applyAlignment="1">
      <alignment horizontal="right" vertical="center"/>
    </xf>
    <xf numFmtId="3" fontId="5" fillId="0" borderId="19" xfId="1" applyNumberFormat="1" applyFont="1" applyFill="1" applyBorder="1" applyAlignment="1">
      <alignment horizontal="right" vertical="center" shrinkToFit="1"/>
    </xf>
    <xf numFmtId="3" fontId="5" fillId="0" borderId="20" xfId="1" applyNumberFormat="1" applyFont="1" applyFill="1" applyBorder="1" applyAlignment="1">
      <alignment horizontal="right" vertical="center"/>
    </xf>
    <xf numFmtId="0" fontId="13" fillId="0" borderId="0" xfId="1" applyFont="1" applyAlignment="1">
      <alignment horizontal="center" vertical="center" wrapText="1"/>
    </xf>
    <xf numFmtId="0" fontId="8" fillId="0" borderId="0" xfId="1" applyFont="1" applyAlignment="1">
      <alignment vertical="top"/>
    </xf>
    <xf numFmtId="3" fontId="5" fillId="0" borderId="15" xfId="1" applyNumberFormat="1" applyFont="1" applyFill="1" applyBorder="1" applyAlignment="1">
      <alignment horizontal="left" vertical="center" wrapText="1"/>
    </xf>
    <xf numFmtId="3" fontId="5" fillId="0" borderId="16" xfId="1" applyNumberFormat="1" applyFont="1" applyFill="1" applyBorder="1" applyAlignment="1">
      <alignment horizontal="right" vertical="center"/>
    </xf>
    <xf numFmtId="3" fontId="5" fillId="0" borderId="16" xfId="1" applyNumberFormat="1" applyFont="1" applyFill="1" applyBorder="1" applyAlignment="1">
      <alignment horizontal="right" vertical="center" shrinkToFit="1"/>
    </xf>
    <xf numFmtId="3" fontId="5" fillId="0" borderId="17" xfId="1" applyNumberFormat="1" applyFont="1" applyFill="1" applyBorder="1" applyAlignment="1">
      <alignment horizontal="right" vertical="center"/>
    </xf>
    <xf numFmtId="3" fontId="5" fillId="0" borderId="14" xfId="1" applyNumberFormat="1" applyFont="1" applyFill="1" applyBorder="1" applyAlignment="1">
      <alignment horizontal="right" vertical="center" shrinkToFit="1"/>
    </xf>
    <xf numFmtId="3" fontId="5" fillId="0" borderId="30" xfId="1" applyNumberFormat="1" applyFont="1" applyFill="1" applyBorder="1" applyAlignment="1">
      <alignment horizontal="right" vertical="center"/>
    </xf>
    <xf numFmtId="3" fontId="5" fillId="0" borderId="33" xfId="1" applyNumberFormat="1" applyFont="1" applyFill="1" applyBorder="1" applyAlignment="1">
      <alignment horizontal="left" vertical="center" wrapText="1"/>
    </xf>
    <xf numFmtId="3" fontId="5" fillId="0" borderId="34" xfId="1" applyNumberFormat="1" applyFont="1" applyFill="1" applyBorder="1" applyAlignment="1">
      <alignment horizontal="right" vertical="center" shrinkToFit="1"/>
    </xf>
    <xf numFmtId="3" fontId="5" fillId="0" borderId="22" xfId="1" applyNumberFormat="1" applyFont="1" applyFill="1" applyBorder="1" applyAlignment="1">
      <alignment horizontal="right" vertical="center"/>
    </xf>
    <xf numFmtId="3" fontId="5" fillId="0" borderId="34" xfId="1" applyNumberFormat="1" applyFont="1" applyFill="1" applyBorder="1" applyAlignment="1">
      <alignment horizontal="right" vertical="center" wrapText="1"/>
    </xf>
    <xf numFmtId="3" fontId="5" fillId="0" borderId="14" xfId="1" applyNumberFormat="1" applyFont="1" applyFill="1" applyBorder="1" applyAlignment="1">
      <alignment horizontal="right" vertical="center" wrapText="1"/>
    </xf>
    <xf numFmtId="3" fontId="12" fillId="0" borderId="28" xfId="1" applyNumberFormat="1" applyFont="1" applyFill="1" applyBorder="1" applyAlignment="1">
      <alignment horizontal="left" vertical="center" wrapText="1"/>
    </xf>
    <xf numFmtId="3" fontId="12" fillId="0" borderId="29" xfId="1" applyNumberFormat="1" applyFont="1" applyFill="1" applyBorder="1" applyAlignment="1">
      <alignment horizontal="right" vertical="center" shrinkToFit="1"/>
    </xf>
    <xf numFmtId="3" fontId="12" fillId="0" borderId="37" xfId="1" applyNumberFormat="1" applyFont="1" applyFill="1" applyBorder="1" applyAlignment="1">
      <alignment horizontal="right" vertical="center"/>
    </xf>
    <xf numFmtId="3" fontId="12" fillId="0" borderId="37" xfId="1" applyNumberFormat="1" applyFont="1" applyFill="1" applyBorder="1" applyAlignment="1">
      <alignment horizontal="right" vertical="center" shrinkToFit="1"/>
    </xf>
    <xf numFmtId="3" fontId="12" fillId="0" borderId="35" xfId="1" applyNumberFormat="1" applyFont="1" applyFill="1" applyBorder="1" applyAlignment="1">
      <alignment horizontal="right" vertical="center"/>
    </xf>
    <xf numFmtId="3" fontId="12" fillId="0" borderId="27" xfId="1" applyNumberFormat="1" applyFont="1" applyFill="1" applyBorder="1" applyAlignment="1">
      <alignment horizontal="right" vertical="center"/>
    </xf>
    <xf numFmtId="3" fontId="12" fillId="0" borderId="27" xfId="1" applyNumberFormat="1" applyFont="1" applyFill="1" applyBorder="1" applyAlignment="1">
      <alignment horizontal="right" vertical="center" shrinkToFit="1"/>
    </xf>
    <xf numFmtId="3" fontId="12" fillId="0" borderId="24" xfId="1" applyNumberFormat="1" applyFont="1" applyFill="1" applyBorder="1" applyAlignment="1">
      <alignment horizontal="right" vertical="center"/>
    </xf>
    <xf numFmtId="3" fontId="12" fillId="0" borderId="36" xfId="1" applyNumberFormat="1" applyFont="1" applyFill="1" applyBorder="1" applyAlignment="1">
      <alignment horizontal="left" vertical="center" wrapText="1"/>
    </xf>
    <xf numFmtId="3" fontId="5" fillId="0" borderId="13" xfId="1" applyNumberFormat="1" applyFont="1" applyFill="1" applyBorder="1" applyAlignment="1">
      <alignment horizontal="left" vertical="center" wrapText="1"/>
    </xf>
    <xf numFmtId="3" fontId="5" fillId="0" borderId="16" xfId="1" applyNumberFormat="1" applyFont="1" applyFill="1" applyBorder="1" applyAlignment="1">
      <alignment horizontal="right" vertical="center" wrapText="1"/>
    </xf>
    <xf numFmtId="3" fontId="12" fillId="0" borderId="26" xfId="1" applyNumberFormat="1" applyFont="1" applyFill="1" applyBorder="1" applyAlignment="1">
      <alignment horizontal="left" vertical="center" wrapText="1"/>
    </xf>
    <xf numFmtId="3" fontId="12" fillId="0" borderId="29" xfId="1" applyNumberFormat="1" applyFont="1" applyFill="1" applyBorder="1" applyAlignment="1">
      <alignment horizontal="right" vertical="center" wrapText="1"/>
    </xf>
    <xf numFmtId="3" fontId="12" fillId="0" borderId="11" xfId="1" applyNumberFormat="1" applyFont="1" applyFill="1" applyBorder="1" applyAlignment="1">
      <alignment horizontal="left" vertical="center" wrapText="1"/>
    </xf>
    <xf numFmtId="3" fontId="12" fillId="0" borderId="12" xfId="1" applyNumberFormat="1" applyFont="1" applyFill="1" applyBorder="1" applyAlignment="1">
      <alignment horizontal="right" vertical="center" shrinkToFit="1"/>
    </xf>
    <xf numFmtId="3" fontId="12" fillId="0" borderId="25" xfId="1" applyNumberFormat="1" applyFont="1" applyFill="1" applyBorder="1" applyAlignment="1">
      <alignment horizontal="right" vertical="center"/>
    </xf>
    <xf numFmtId="0" fontId="7" fillId="0" borderId="0" xfId="0" applyFont="1" applyAlignment="1">
      <alignment horizontal="center" vertical="center"/>
    </xf>
    <xf numFmtId="9" fontId="5" fillId="0" borderId="16" xfId="1" applyNumberFormat="1" applyFont="1" applyFill="1" applyBorder="1" applyAlignment="1">
      <alignment horizontal="right" vertical="center"/>
    </xf>
    <xf numFmtId="9" fontId="5" fillId="0" borderId="19" xfId="1" applyNumberFormat="1" applyFont="1" applyFill="1" applyBorder="1" applyAlignment="1">
      <alignment horizontal="right" vertical="center"/>
    </xf>
    <xf numFmtId="3" fontId="5" fillId="0" borderId="15" xfId="1" applyNumberFormat="1" applyFont="1" applyFill="1" applyBorder="1" applyAlignment="1">
      <alignment vertical="center" wrapText="1"/>
    </xf>
    <xf numFmtId="9" fontId="5" fillId="0" borderId="16" xfId="1" applyNumberFormat="1" applyFont="1" applyFill="1" applyBorder="1" applyAlignment="1">
      <alignment horizontal="right" vertical="center" wrapText="1"/>
    </xf>
    <xf numFmtId="3" fontId="5" fillId="0" borderId="33" xfId="1" applyNumberFormat="1" applyFont="1" applyFill="1" applyBorder="1" applyAlignment="1">
      <alignment vertical="center" wrapText="1"/>
    </xf>
    <xf numFmtId="9" fontId="5" fillId="0" borderId="34" xfId="1" applyNumberFormat="1" applyFont="1" applyFill="1" applyBorder="1" applyAlignment="1">
      <alignment horizontal="right" vertical="center" wrapText="1"/>
    </xf>
    <xf numFmtId="3" fontId="5" fillId="0" borderId="13" xfId="1" applyNumberFormat="1" applyFont="1" applyFill="1" applyBorder="1" applyAlignment="1">
      <alignment vertical="center" wrapText="1"/>
    </xf>
    <xf numFmtId="9" fontId="5" fillId="0" borderId="14" xfId="1" applyNumberFormat="1" applyFont="1" applyFill="1" applyBorder="1" applyAlignment="1">
      <alignment horizontal="right" vertical="center" wrapText="1"/>
    </xf>
    <xf numFmtId="9" fontId="12" fillId="0" borderId="12" xfId="1" applyNumberFormat="1" applyFont="1" applyFill="1" applyBorder="1" applyAlignment="1">
      <alignment horizontal="right" vertical="center"/>
    </xf>
    <xf numFmtId="9" fontId="12" fillId="0" borderId="37" xfId="1" applyNumberFormat="1" applyFont="1" applyFill="1" applyBorder="1" applyAlignment="1">
      <alignment horizontal="right" vertical="center"/>
    </xf>
    <xf numFmtId="9" fontId="12" fillId="0" borderId="27" xfId="1" applyNumberFormat="1" applyFont="1" applyFill="1" applyBorder="1" applyAlignment="1">
      <alignment horizontal="right" vertical="center"/>
    </xf>
    <xf numFmtId="3" fontId="5" fillId="0" borderId="15" xfId="1" applyNumberFormat="1" applyFont="1" applyFill="1" applyBorder="1" applyAlignment="1">
      <alignment horizontal="right" vertical="center"/>
    </xf>
    <xf numFmtId="4" fontId="5" fillId="0" borderId="15" xfId="1" applyNumberFormat="1" applyFont="1" applyFill="1" applyBorder="1" applyAlignment="1">
      <alignment horizontal="right" vertical="center" wrapText="1"/>
    </xf>
    <xf numFmtId="9" fontId="12" fillId="0" borderId="29" xfId="1" applyNumberFormat="1" applyFont="1" applyFill="1" applyBorder="1" applyAlignment="1">
      <alignment horizontal="right" vertical="center"/>
    </xf>
    <xf numFmtId="3" fontId="12" fillId="0" borderId="28" xfId="1" applyNumberFormat="1" applyFont="1" applyFill="1" applyBorder="1" applyAlignment="1">
      <alignment vertical="center"/>
    </xf>
    <xf numFmtId="3" fontId="5" fillId="0" borderId="18" xfId="1" applyNumberFormat="1" applyFont="1" applyFill="1" applyBorder="1" applyAlignment="1">
      <alignment horizontal="right" vertical="center"/>
    </xf>
    <xf numFmtId="3" fontId="12" fillId="0" borderId="37" xfId="1" applyNumberFormat="1" applyFont="1" applyFill="1" applyBorder="1" applyAlignment="1">
      <alignment horizontal="right" vertical="center" wrapText="1"/>
    </xf>
    <xf numFmtId="3" fontId="12" fillId="0" borderId="26" xfId="1" applyNumberFormat="1" applyFont="1" applyFill="1" applyBorder="1" applyAlignment="1">
      <alignment vertical="center" wrapText="1"/>
    </xf>
    <xf numFmtId="3" fontId="12" fillId="0" borderId="36" xfId="1" applyNumberFormat="1" applyFont="1" applyFill="1" applyBorder="1" applyAlignment="1">
      <alignment vertical="center"/>
    </xf>
    <xf numFmtId="3" fontId="12" fillId="0" borderId="26" xfId="1" applyNumberFormat="1" applyFont="1" applyFill="1" applyBorder="1" applyAlignment="1">
      <alignment vertical="center"/>
    </xf>
    <xf numFmtId="0" fontId="7" fillId="0" borderId="0" xfId="1" applyFont="1" applyAlignment="1">
      <alignment horizontal="left" vertical="center" wrapText="1"/>
    </xf>
    <xf numFmtId="0" fontId="9" fillId="2" borderId="8" xfId="1" applyFont="1" applyFill="1" applyBorder="1" applyAlignment="1">
      <alignment horizontal="center" vertical="center"/>
    </xf>
    <xf numFmtId="0" fontId="15" fillId="0" borderId="0" xfId="1" applyFont="1" applyFill="1" applyAlignment="1">
      <alignment horizontal="left" wrapText="1"/>
    </xf>
    <xf numFmtId="3" fontId="12" fillId="0" borderId="12" xfId="1" applyNumberFormat="1" applyFont="1" applyFill="1" applyBorder="1" applyAlignment="1">
      <alignment horizontal="right" vertical="center"/>
    </xf>
    <xf numFmtId="3" fontId="12" fillId="0" borderId="11" xfId="1" applyNumberFormat="1" applyFont="1" applyFill="1" applyBorder="1" applyAlignment="1">
      <alignment vertical="center"/>
    </xf>
    <xf numFmtId="3" fontId="5" fillId="0" borderId="25" xfId="1" applyNumberFormat="1" applyFont="1" applyFill="1" applyBorder="1" applyAlignment="1">
      <alignment horizontal="center" vertical="center" wrapText="1"/>
    </xf>
    <xf numFmtId="3" fontId="5" fillId="0" borderId="23" xfId="1" applyNumberFormat="1" applyFont="1" applyFill="1" applyBorder="1" applyAlignment="1">
      <alignment horizontal="center" vertical="center" wrapText="1"/>
    </xf>
    <xf numFmtId="3" fontId="5" fillId="0" borderId="21" xfId="1" applyNumberFormat="1" applyFont="1" applyFill="1" applyBorder="1" applyAlignment="1">
      <alignment horizontal="center" vertical="center" wrapText="1"/>
    </xf>
    <xf numFmtId="0" fontId="12" fillId="0" borderId="25" xfId="1" applyFont="1" applyFill="1" applyBorder="1" applyAlignment="1">
      <alignment vertical="center" wrapText="1"/>
    </xf>
    <xf numFmtId="0" fontId="12" fillId="0" borderId="23" xfId="1" applyFont="1" applyFill="1" applyBorder="1" applyAlignment="1">
      <alignment vertical="center" wrapText="1"/>
    </xf>
    <xf numFmtId="0" fontId="12" fillId="0" borderId="21" xfId="1" applyFont="1" applyFill="1" applyBorder="1" applyAlignment="1">
      <alignment vertical="center" wrapText="1"/>
    </xf>
    <xf numFmtId="0" fontId="12" fillId="0" borderId="11" xfId="1" applyFont="1" applyFill="1" applyBorder="1" applyAlignment="1" applyProtection="1">
      <alignment horizontal="center" vertical="center" wrapText="1" shrinkToFit="1"/>
      <protection locked="0"/>
    </xf>
    <xf numFmtId="0" fontId="12" fillId="0" borderId="31" xfId="1" applyFont="1" applyFill="1" applyBorder="1" applyAlignment="1" applyProtection="1">
      <alignment horizontal="center" vertical="center" wrapText="1" shrinkToFit="1"/>
      <protection locked="0"/>
    </xf>
    <xf numFmtId="0" fontId="12" fillId="0" borderId="13" xfId="1" applyFont="1" applyFill="1" applyBorder="1" applyAlignment="1" applyProtection="1">
      <alignment horizontal="center" vertical="center" wrapText="1" shrinkToFit="1"/>
      <protection locked="0"/>
    </xf>
    <xf numFmtId="0" fontId="12" fillId="0" borderId="6" xfId="1" applyFont="1" applyFill="1" applyBorder="1" applyAlignment="1">
      <alignment vertical="center" wrapText="1"/>
    </xf>
    <xf numFmtId="0" fontId="12" fillId="0" borderId="4" xfId="1" applyFont="1" applyFill="1" applyBorder="1" applyAlignment="1">
      <alignment vertical="center" wrapText="1"/>
    </xf>
    <xf numFmtId="0" fontId="12" fillId="0" borderId="5" xfId="1" applyFont="1" applyFill="1" applyBorder="1" applyAlignment="1">
      <alignment vertical="center" wrapText="1"/>
    </xf>
    <xf numFmtId="3" fontId="12" fillId="0" borderId="25" xfId="1" applyNumberFormat="1" applyFont="1" applyFill="1" applyBorder="1" applyAlignment="1">
      <alignment horizontal="center" vertical="center" wrapText="1"/>
    </xf>
    <xf numFmtId="3" fontId="12" fillId="0" borderId="23" xfId="1" applyNumberFormat="1" applyFont="1" applyFill="1" applyBorder="1" applyAlignment="1">
      <alignment horizontal="center" vertical="center" wrapText="1"/>
    </xf>
    <xf numFmtId="3" fontId="12" fillId="0" borderId="21" xfId="1" applyNumberFormat="1" applyFont="1" applyFill="1" applyBorder="1" applyAlignment="1">
      <alignment horizontal="center" vertical="center" wrapText="1"/>
    </xf>
    <xf numFmtId="0" fontId="12" fillId="0" borderId="25" xfId="1" applyFont="1" applyFill="1" applyBorder="1" applyAlignment="1">
      <alignment horizontal="left" vertical="center" wrapText="1"/>
    </xf>
    <xf numFmtId="0" fontId="12" fillId="0" borderId="23" xfId="1" applyFont="1" applyFill="1" applyBorder="1" applyAlignment="1">
      <alignment horizontal="left" vertical="center" wrapText="1"/>
    </xf>
    <xf numFmtId="0" fontId="12" fillId="0" borderId="21" xfId="1" applyFont="1" applyFill="1" applyBorder="1" applyAlignment="1">
      <alignment horizontal="left" vertical="center" wrapText="1"/>
    </xf>
    <xf numFmtId="3" fontId="5" fillId="0" borderId="9" xfId="1" applyNumberFormat="1" applyFont="1" applyFill="1" applyBorder="1" applyAlignment="1">
      <alignment horizontal="right" vertical="center"/>
    </xf>
    <xf numFmtId="0" fontId="5" fillId="0" borderId="1" xfId="1" applyFont="1" applyFill="1" applyBorder="1" applyAlignment="1">
      <alignment horizontal="right" vertical="center"/>
    </xf>
    <xf numFmtId="0" fontId="5" fillId="0" borderId="1" xfId="1" applyFont="1" applyFill="1" applyBorder="1" applyAlignment="1">
      <alignment horizontal="left" vertical="center" wrapText="1"/>
    </xf>
    <xf numFmtId="0" fontId="5" fillId="0" borderId="6" xfId="1" applyFont="1" applyFill="1" applyBorder="1" applyAlignment="1">
      <alignment horizontal="right" vertical="center"/>
    </xf>
    <xf numFmtId="0" fontId="5" fillId="0" borderId="4" xfId="1" applyFont="1" applyFill="1" applyBorder="1" applyAlignment="1">
      <alignment horizontal="right" vertical="center"/>
    </xf>
    <xf numFmtId="0" fontId="5" fillId="0" borderId="5" xfId="1" applyFont="1" applyFill="1" applyBorder="1" applyAlignment="1">
      <alignment horizontal="right" vertical="center"/>
    </xf>
    <xf numFmtId="0" fontId="5" fillId="0" borderId="6" xfId="1" applyFont="1" applyFill="1" applyBorder="1" applyAlignment="1">
      <alignment horizontal="left" vertical="center" wrapText="1"/>
    </xf>
    <xf numFmtId="0" fontId="5" fillId="0" borderId="4" xfId="1" applyFont="1" applyFill="1" applyBorder="1" applyAlignment="1">
      <alignment horizontal="left" vertical="center" wrapText="1"/>
    </xf>
    <xf numFmtId="0" fontId="5" fillId="0" borderId="5" xfId="1" applyFont="1" applyFill="1" applyBorder="1" applyAlignment="1">
      <alignment horizontal="left" vertical="center" wrapText="1"/>
    </xf>
    <xf numFmtId="3" fontId="5" fillId="0" borderId="11" xfId="1" applyNumberFormat="1" applyFont="1" applyFill="1" applyBorder="1" applyAlignment="1">
      <alignment vertical="center"/>
    </xf>
    <xf numFmtId="3" fontId="5" fillId="0" borderId="31" xfId="1" applyNumberFormat="1" applyFont="1" applyFill="1" applyBorder="1" applyAlignment="1">
      <alignment vertical="center"/>
    </xf>
    <xf numFmtId="3" fontId="5" fillId="0" borderId="13" xfId="1" applyNumberFormat="1" applyFont="1" applyFill="1" applyBorder="1" applyAlignment="1">
      <alignment vertical="center"/>
    </xf>
    <xf numFmtId="3" fontId="5" fillId="0" borderId="8" xfId="1" applyNumberFormat="1" applyFont="1" applyFill="1" applyBorder="1" applyAlignment="1">
      <alignment horizontal="right" vertical="center"/>
    </xf>
    <xf numFmtId="0" fontId="9" fillId="2" borderId="1" xfId="1" applyFont="1" applyFill="1" applyBorder="1" applyAlignment="1">
      <alignment horizontal="center" vertical="center"/>
    </xf>
    <xf numFmtId="0" fontId="9" fillId="2" borderId="1" xfId="1" applyFont="1" applyFill="1" applyBorder="1" applyAlignment="1">
      <alignment horizontal="center" vertical="center" wrapText="1"/>
    </xf>
    <xf numFmtId="0" fontId="9" fillId="2" borderId="1" xfId="1" applyFont="1" applyFill="1" applyBorder="1" applyAlignment="1">
      <alignment vertical="center"/>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9" fontId="9" fillId="2" borderId="10" xfId="1" applyNumberFormat="1" applyFont="1" applyFill="1" applyBorder="1" applyAlignment="1">
      <alignment horizontal="center" vertical="center" wrapText="1"/>
    </xf>
    <xf numFmtId="0" fontId="9" fillId="2" borderId="40" xfId="1" applyFont="1" applyFill="1" applyBorder="1" applyAlignment="1">
      <alignment horizontal="center" vertical="center" wrapText="1"/>
    </xf>
    <xf numFmtId="0" fontId="9" fillId="2" borderId="41" xfId="1" applyFont="1" applyFill="1" applyBorder="1" applyAlignment="1">
      <alignment horizontal="center" vertical="center" wrapText="1"/>
    </xf>
    <xf numFmtId="0" fontId="9" fillId="2" borderId="38" xfId="1" applyFont="1" applyFill="1" applyBorder="1" applyAlignment="1">
      <alignment horizontal="center" vertical="center" wrapText="1"/>
    </xf>
    <xf numFmtId="0" fontId="9" fillId="2" borderId="39" xfId="1" applyFont="1" applyFill="1" applyBorder="1" applyAlignment="1">
      <alignment horizontal="center" vertical="center" wrapText="1"/>
    </xf>
    <xf numFmtId="9" fontId="5" fillId="0" borderId="10" xfId="1" applyNumberFormat="1" applyFont="1" applyFill="1" applyBorder="1" applyAlignment="1">
      <alignment horizontal="right" vertical="center"/>
    </xf>
    <xf numFmtId="9" fontId="12" fillId="0" borderId="10" xfId="1" applyNumberFormat="1" applyFont="1" applyFill="1" applyBorder="1" applyAlignment="1">
      <alignment horizontal="right" vertical="center"/>
    </xf>
    <xf numFmtId="3" fontId="5" fillId="0" borderId="10" xfId="1" applyNumberFormat="1" applyFont="1" applyFill="1" applyBorder="1" applyAlignment="1">
      <alignment horizontal="center" vertical="center" wrapText="1"/>
    </xf>
    <xf numFmtId="0" fontId="5" fillId="0" borderId="1" xfId="1" applyFont="1" applyFill="1" applyBorder="1" applyAlignment="1">
      <alignment vertical="center" wrapText="1"/>
    </xf>
    <xf numFmtId="0" fontId="5" fillId="0" borderId="8" xfId="1" applyFont="1" applyFill="1" applyBorder="1" applyAlignment="1" applyProtection="1">
      <alignment horizontal="center" vertical="center" wrapText="1" shrinkToFit="1"/>
      <protection locked="0"/>
    </xf>
    <xf numFmtId="9" fontId="5" fillId="0" borderId="25" xfId="1" applyNumberFormat="1" applyFont="1" applyFill="1" applyBorder="1" applyAlignment="1">
      <alignment horizontal="right" vertical="center"/>
    </xf>
    <xf numFmtId="9" fontId="5" fillId="0" borderId="23" xfId="1" applyNumberFormat="1" applyFont="1" applyFill="1" applyBorder="1" applyAlignment="1">
      <alignment horizontal="right" vertical="center"/>
    </xf>
    <xf numFmtId="9" fontId="5" fillId="0" borderId="21" xfId="1" applyNumberFormat="1" applyFont="1" applyFill="1" applyBorder="1" applyAlignment="1">
      <alignment horizontal="right" vertical="center"/>
    </xf>
    <xf numFmtId="0" fontId="5" fillId="0" borderId="6" xfId="1" applyFont="1" applyFill="1" applyBorder="1" applyAlignment="1">
      <alignment vertical="center" wrapText="1"/>
    </xf>
    <xf numFmtId="0" fontId="5" fillId="0" borderId="4" xfId="1" applyFont="1" applyFill="1" applyBorder="1" applyAlignment="1">
      <alignment vertical="center" wrapText="1"/>
    </xf>
    <xf numFmtId="0" fontId="5" fillId="0" borderId="5" xfId="1" applyFont="1" applyFill="1" applyBorder="1" applyAlignment="1">
      <alignment vertical="center" wrapText="1"/>
    </xf>
    <xf numFmtId="0" fontId="5" fillId="0" borderId="11" xfId="1" applyFont="1" applyFill="1" applyBorder="1" applyAlignment="1" applyProtection="1">
      <alignment horizontal="center" vertical="center" wrapText="1" shrinkToFit="1"/>
      <protection locked="0"/>
    </xf>
    <xf numFmtId="0" fontId="5" fillId="0" borderId="31" xfId="1" applyFont="1" applyFill="1" applyBorder="1" applyAlignment="1" applyProtection="1">
      <alignment horizontal="center" vertical="center" wrapText="1" shrinkToFit="1"/>
      <protection locked="0"/>
    </xf>
    <xf numFmtId="0" fontId="5" fillId="0" borderId="13" xfId="1" applyFont="1" applyFill="1" applyBorder="1" applyAlignment="1" applyProtection="1">
      <alignment horizontal="center" vertical="center" wrapText="1" shrinkToFit="1"/>
      <protection locked="0"/>
    </xf>
    <xf numFmtId="0" fontId="5" fillId="0" borderId="10" xfId="1" applyFont="1" applyFill="1" applyBorder="1" applyAlignment="1">
      <alignment vertical="center" wrapText="1"/>
    </xf>
    <xf numFmtId="0" fontId="5" fillId="0" borderId="25" xfId="1" applyFont="1" applyFill="1" applyBorder="1" applyAlignment="1">
      <alignment vertical="center" wrapText="1"/>
    </xf>
    <xf numFmtId="0" fontId="5" fillId="0" borderId="23" xfId="1" applyFont="1" applyFill="1" applyBorder="1" applyAlignment="1">
      <alignment vertical="center" wrapText="1"/>
    </xf>
    <xf numFmtId="0" fontId="5" fillId="0" borderId="21" xfId="1" applyFont="1" applyFill="1" applyBorder="1" applyAlignment="1">
      <alignment vertical="center" wrapText="1"/>
    </xf>
    <xf numFmtId="3" fontId="5" fillId="0" borderId="12" xfId="1" applyNumberFormat="1" applyFont="1" applyFill="1" applyBorder="1" applyAlignment="1">
      <alignment horizontal="right" vertical="center"/>
    </xf>
    <xf numFmtId="3" fontId="5" fillId="0" borderId="32" xfId="1" applyNumberFormat="1" applyFont="1" applyFill="1" applyBorder="1" applyAlignment="1">
      <alignment horizontal="right" vertical="center"/>
    </xf>
    <xf numFmtId="3" fontId="5" fillId="0" borderId="14" xfId="1" applyNumberFormat="1" applyFont="1" applyFill="1" applyBorder="1" applyAlignment="1">
      <alignment horizontal="right" vertical="center"/>
    </xf>
    <xf numFmtId="0" fontId="12" fillId="0" borderId="6" xfId="1" applyFont="1" applyFill="1" applyBorder="1" applyAlignment="1">
      <alignment horizontal="right" vertical="center"/>
    </xf>
    <xf numFmtId="0" fontId="12" fillId="0" borderId="4" xfId="1" applyFont="1" applyFill="1" applyBorder="1" applyAlignment="1">
      <alignment horizontal="right" vertical="center"/>
    </xf>
    <xf numFmtId="0" fontId="12" fillId="0" borderId="5" xfId="1" applyFont="1" applyFill="1" applyBorder="1" applyAlignment="1">
      <alignment horizontal="right" vertical="center"/>
    </xf>
    <xf numFmtId="0" fontId="12" fillId="0" borderId="6" xfId="1" applyFont="1" applyFill="1" applyBorder="1" applyAlignment="1">
      <alignment horizontal="left" vertical="center" wrapText="1"/>
    </xf>
    <xf numFmtId="0" fontId="12" fillId="0" borderId="4" xfId="1" applyFont="1" applyFill="1" applyBorder="1" applyAlignment="1">
      <alignment horizontal="left" vertical="center" wrapText="1"/>
    </xf>
    <xf numFmtId="0" fontId="12" fillId="0" borderId="5" xfId="1" applyFont="1" applyFill="1" applyBorder="1" applyAlignment="1">
      <alignment horizontal="left" vertical="center" wrapText="1"/>
    </xf>
    <xf numFmtId="3" fontId="12" fillId="0" borderId="9" xfId="1" applyNumberFormat="1" applyFont="1" applyFill="1" applyBorder="1" applyAlignment="1">
      <alignment horizontal="right" vertical="center"/>
    </xf>
    <xf numFmtId="0" fontId="12" fillId="0" borderId="1" xfId="1" applyFont="1" applyFill="1" applyBorder="1" applyAlignment="1">
      <alignment horizontal="right" vertical="center"/>
    </xf>
    <xf numFmtId="0" fontId="12" fillId="0" borderId="1" xfId="1" applyFont="1" applyFill="1" applyBorder="1" applyAlignment="1">
      <alignment horizontal="left" vertical="center" wrapText="1"/>
    </xf>
    <xf numFmtId="3" fontId="12" fillId="0" borderId="8" xfId="1" applyNumberFormat="1" applyFont="1" applyFill="1" applyBorder="1" applyAlignment="1">
      <alignment horizontal="right" vertical="center"/>
    </xf>
    <xf numFmtId="3" fontId="12" fillId="0" borderId="12" xfId="1" applyNumberFormat="1" applyFont="1" applyFill="1" applyBorder="1" applyAlignment="1">
      <alignment vertical="center"/>
    </xf>
    <xf numFmtId="3" fontId="12" fillId="0" borderId="32" xfId="1" applyNumberFormat="1" applyFont="1" applyFill="1" applyBorder="1" applyAlignment="1">
      <alignment vertical="center"/>
    </xf>
    <xf numFmtId="3" fontId="12" fillId="0" borderId="11" xfId="1" applyNumberFormat="1" applyFont="1" applyFill="1" applyBorder="1" applyAlignment="1">
      <alignment vertical="center"/>
    </xf>
    <xf numFmtId="3" fontId="12" fillId="0" borderId="31" xfId="1" applyNumberFormat="1" applyFont="1" applyFill="1" applyBorder="1" applyAlignment="1">
      <alignment vertical="center"/>
    </xf>
    <xf numFmtId="9" fontId="12" fillId="0" borderId="25" xfId="1" applyNumberFormat="1" applyFont="1" applyFill="1" applyBorder="1" applyAlignment="1">
      <alignment vertical="center"/>
    </xf>
    <xf numFmtId="9" fontId="12" fillId="0" borderId="23" xfId="1" applyNumberFormat="1" applyFont="1" applyFill="1" applyBorder="1" applyAlignment="1">
      <alignment vertical="center"/>
    </xf>
    <xf numFmtId="3" fontId="12" fillId="0" borderId="13" xfId="1" applyNumberFormat="1" applyFont="1" applyFill="1" applyBorder="1" applyAlignment="1">
      <alignment vertical="center"/>
    </xf>
    <xf numFmtId="3" fontId="12" fillId="0" borderId="14" xfId="1" applyNumberFormat="1" applyFont="1" applyFill="1" applyBorder="1" applyAlignment="1">
      <alignment vertical="center"/>
    </xf>
    <xf numFmtId="9" fontId="12" fillId="0" borderId="21" xfId="1" applyNumberFormat="1" applyFont="1" applyFill="1" applyBorder="1" applyAlignment="1">
      <alignment vertical="center"/>
    </xf>
  </cellXfs>
  <cellStyles count="4">
    <cellStyle name="標準" xfId="0" builtinId="0"/>
    <cellStyle name="標準 2" xfId="2"/>
    <cellStyle name="標準 2 2" xfId="3"/>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38"/>
  <sheetViews>
    <sheetView tabSelected="1" view="pageBreakPreview" zoomScale="75" zoomScaleNormal="70" zoomScaleSheetLayoutView="75" workbookViewId="0">
      <pane xSplit="2" ySplit="4" topLeftCell="G5" activePane="bottomRight" state="frozen"/>
      <selection pane="topRight" activeCell="C1" sqref="C1"/>
      <selection pane="bottomLeft" activeCell="A5" sqref="A5"/>
      <selection pane="bottomRight" activeCell="B5" sqref="B5:B6"/>
    </sheetView>
  </sheetViews>
  <sheetFormatPr defaultRowHeight="18.75" x14ac:dyDescent="0.15"/>
  <cols>
    <col min="1" max="1" width="3.625" style="3" customWidth="1"/>
    <col min="2" max="2" width="50.625" style="3" customWidth="1"/>
    <col min="3" max="4" width="11.875" style="3" customWidth="1"/>
    <col min="5" max="5" width="8.75" style="9" customWidth="1"/>
    <col min="6" max="6" width="20.625" style="3" customWidth="1"/>
    <col min="7" max="7" width="13.5" style="3" customWidth="1"/>
    <col min="8" max="8" width="6.25" style="3" customWidth="1"/>
    <col min="9" max="9" width="9" style="3"/>
    <col min="10" max="10" width="14.75" style="3" customWidth="1"/>
    <col min="11" max="11" width="9.125" style="9" bestFit="1" customWidth="1"/>
    <col min="12" max="12" width="8.375" style="64" customWidth="1"/>
    <col min="13" max="13" width="37.5" style="3" customWidth="1"/>
    <col min="14" max="14" width="6.625" style="64" customWidth="1"/>
    <col min="15" max="15" width="40.625" style="3" customWidth="1"/>
    <col min="16" max="16384" width="9" style="3"/>
  </cols>
  <sheetData>
    <row r="1" spans="1:18" ht="38.25" customHeight="1" x14ac:dyDescent="0.65">
      <c r="A1" s="13" t="s">
        <v>74</v>
      </c>
      <c r="B1" s="35"/>
      <c r="C1" s="1"/>
      <c r="D1" s="1"/>
      <c r="E1" s="2"/>
      <c r="F1" s="36"/>
      <c r="G1" s="1"/>
      <c r="H1" s="1"/>
      <c r="I1" s="1"/>
      <c r="J1" s="1"/>
      <c r="K1" s="2"/>
      <c r="L1" s="1"/>
      <c r="M1" s="85"/>
      <c r="N1" s="4"/>
      <c r="O1" s="87"/>
      <c r="P1" s="1"/>
      <c r="Q1" s="1"/>
      <c r="R1" s="1"/>
    </row>
    <row r="2" spans="1:18" ht="18" customHeight="1" x14ac:dyDescent="0.15">
      <c r="A2" s="121"/>
      <c r="B2" s="122" t="s">
        <v>5</v>
      </c>
      <c r="C2" s="10" t="s">
        <v>0</v>
      </c>
      <c r="D2" s="11" t="s">
        <v>46</v>
      </c>
      <c r="E2" s="126" t="s">
        <v>8</v>
      </c>
      <c r="F2" s="122" t="s">
        <v>1</v>
      </c>
      <c r="G2" s="122"/>
      <c r="H2" s="122"/>
      <c r="I2" s="122"/>
      <c r="J2" s="122"/>
      <c r="K2" s="122"/>
      <c r="L2" s="122"/>
      <c r="M2" s="15" t="s">
        <v>13</v>
      </c>
      <c r="N2" s="127" t="s">
        <v>59</v>
      </c>
      <c r="O2" s="128"/>
      <c r="P2" s="1"/>
      <c r="Q2" s="1"/>
      <c r="R2" s="1"/>
    </row>
    <row r="3" spans="1:18" ht="18" customHeight="1" x14ac:dyDescent="0.45">
      <c r="A3" s="121"/>
      <c r="B3" s="123"/>
      <c r="C3" s="12" t="s">
        <v>7</v>
      </c>
      <c r="D3" s="12" t="s">
        <v>7</v>
      </c>
      <c r="E3" s="126"/>
      <c r="F3" s="124" t="s">
        <v>2</v>
      </c>
      <c r="G3" s="125"/>
      <c r="H3" s="125"/>
      <c r="I3" s="17" t="s">
        <v>3</v>
      </c>
      <c r="J3" s="86" t="s">
        <v>4</v>
      </c>
      <c r="K3" s="18" t="s">
        <v>9</v>
      </c>
      <c r="L3" s="19" t="s">
        <v>6</v>
      </c>
      <c r="M3" s="16" t="s">
        <v>14</v>
      </c>
      <c r="N3" s="129"/>
      <c r="O3" s="130"/>
      <c r="P3" s="6"/>
      <c r="Q3" s="6"/>
      <c r="R3" s="6"/>
    </row>
    <row r="4" spans="1:18" ht="33" customHeight="1" x14ac:dyDescent="0.15">
      <c r="A4" s="20" t="s">
        <v>10</v>
      </c>
      <c r="B4" s="21"/>
      <c r="C4" s="22"/>
      <c r="D4" s="22"/>
      <c r="E4" s="23"/>
      <c r="F4" s="30"/>
      <c r="G4" s="22"/>
      <c r="H4" s="25"/>
      <c r="I4" s="22"/>
      <c r="J4" s="22"/>
      <c r="K4" s="23"/>
      <c r="L4" s="26"/>
      <c r="M4" s="27"/>
      <c r="N4" s="28"/>
      <c r="O4" s="29"/>
      <c r="P4" s="7"/>
      <c r="Q4" s="7"/>
      <c r="R4" s="7"/>
    </row>
    <row r="5" spans="1:18" ht="61.5" customHeight="1" x14ac:dyDescent="0.15">
      <c r="A5" s="109">
        <v>1</v>
      </c>
      <c r="B5" s="110" t="s">
        <v>75</v>
      </c>
      <c r="C5" s="120">
        <v>31701652</v>
      </c>
      <c r="D5" s="108">
        <v>31749000</v>
      </c>
      <c r="E5" s="131">
        <f>C5/D5</f>
        <v>0.99850867743865945</v>
      </c>
      <c r="F5" s="37" t="s">
        <v>18</v>
      </c>
      <c r="G5" s="38">
        <v>100</v>
      </c>
      <c r="H5" s="39" t="s">
        <v>19</v>
      </c>
      <c r="I5" s="40"/>
      <c r="J5" s="76">
        <v>108</v>
      </c>
      <c r="K5" s="65">
        <f t="shared" ref="K5:K6" si="0">J5/G5</f>
        <v>1.08</v>
      </c>
      <c r="L5" s="133" t="s">
        <v>48</v>
      </c>
      <c r="M5" s="134" t="s">
        <v>64</v>
      </c>
      <c r="N5" s="135" t="s">
        <v>54</v>
      </c>
      <c r="O5" s="145" t="s">
        <v>61</v>
      </c>
      <c r="P5" s="7"/>
      <c r="Q5" s="7"/>
      <c r="R5" s="7"/>
    </row>
    <row r="6" spans="1:18" ht="61.5" customHeight="1" x14ac:dyDescent="0.15">
      <c r="A6" s="109"/>
      <c r="B6" s="110"/>
      <c r="C6" s="120"/>
      <c r="D6" s="108"/>
      <c r="E6" s="131"/>
      <c r="F6" s="31" t="s">
        <v>20</v>
      </c>
      <c r="G6" s="32">
        <v>1000</v>
      </c>
      <c r="H6" s="33" t="s">
        <v>37</v>
      </c>
      <c r="I6" s="34" t="s">
        <v>15</v>
      </c>
      <c r="J6" s="80">
        <v>1082</v>
      </c>
      <c r="K6" s="66">
        <f t="shared" si="0"/>
        <v>1.0820000000000001</v>
      </c>
      <c r="L6" s="133"/>
      <c r="M6" s="134"/>
      <c r="N6" s="135"/>
      <c r="O6" s="145"/>
      <c r="P6" s="7"/>
      <c r="Q6" s="7"/>
      <c r="R6" s="7"/>
    </row>
    <row r="7" spans="1:18" ht="33.75" customHeight="1" x14ac:dyDescent="0.15">
      <c r="A7" s="20" t="s">
        <v>11</v>
      </c>
      <c r="B7" s="21"/>
      <c r="C7" s="22"/>
      <c r="D7" s="22"/>
      <c r="E7" s="23"/>
      <c r="F7" s="24"/>
      <c r="G7" s="22"/>
      <c r="H7" s="25"/>
      <c r="I7" s="22"/>
      <c r="J7" s="22"/>
      <c r="K7" s="23"/>
      <c r="L7" s="26"/>
      <c r="M7" s="27"/>
      <c r="N7" s="28"/>
      <c r="O7" s="29"/>
      <c r="P7" s="7"/>
      <c r="Q7" s="7"/>
      <c r="R7" s="7"/>
    </row>
    <row r="8" spans="1:18" ht="57" customHeight="1" x14ac:dyDescent="0.15">
      <c r="A8" s="111">
        <v>2</v>
      </c>
      <c r="B8" s="114" t="s">
        <v>76</v>
      </c>
      <c r="C8" s="117">
        <v>59283000</v>
      </c>
      <c r="D8" s="149">
        <v>59283000</v>
      </c>
      <c r="E8" s="136">
        <f>SUM(C8/D8)</f>
        <v>1</v>
      </c>
      <c r="F8" s="37" t="s">
        <v>24</v>
      </c>
      <c r="G8" s="58" t="s">
        <v>65</v>
      </c>
      <c r="H8" s="39"/>
      <c r="I8" s="40" t="s">
        <v>21</v>
      </c>
      <c r="J8" s="77" t="s">
        <v>66</v>
      </c>
      <c r="K8" s="68">
        <v>1</v>
      </c>
      <c r="L8" s="90" t="s">
        <v>57</v>
      </c>
      <c r="M8" s="139" t="s">
        <v>62</v>
      </c>
      <c r="N8" s="142" t="s">
        <v>53</v>
      </c>
      <c r="O8" s="146" t="s">
        <v>60</v>
      </c>
      <c r="P8" s="7"/>
      <c r="Q8" s="7"/>
      <c r="R8" s="7"/>
    </row>
    <row r="9" spans="1:18" ht="33.75" customHeight="1" x14ac:dyDescent="0.15">
      <c r="A9" s="112"/>
      <c r="B9" s="115"/>
      <c r="C9" s="118"/>
      <c r="D9" s="150"/>
      <c r="E9" s="137"/>
      <c r="F9" s="43" t="s">
        <v>55</v>
      </c>
      <c r="G9" s="46">
        <v>100</v>
      </c>
      <c r="H9" s="44" t="s">
        <v>25</v>
      </c>
      <c r="I9" s="45" t="s">
        <v>21</v>
      </c>
      <c r="J9" s="69">
        <v>42</v>
      </c>
      <c r="K9" s="70">
        <f t="shared" ref="K9:K15" si="1">J9/G9</f>
        <v>0.42</v>
      </c>
      <c r="L9" s="91"/>
      <c r="M9" s="140"/>
      <c r="N9" s="143"/>
      <c r="O9" s="147"/>
      <c r="P9" s="7"/>
      <c r="Q9" s="7"/>
      <c r="R9" s="7"/>
    </row>
    <row r="10" spans="1:18" ht="40.5" customHeight="1" x14ac:dyDescent="0.15">
      <c r="A10" s="112"/>
      <c r="B10" s="115"/>
      <c r="C10" s="118"/>
      <c r="D10" s="150"/>
      <c r="E10" s="137"/>
      <c r="F10" s="43" t="s">
        <v>56</v>
      </c>
      <c r="G10" s="46">
        <v>200</v>
      </c>
      <c r="H10" s="44" t="s">
        <v>26</v>
      </c>
      <c r="I10" s="45" t="s">
        <v>21</v>
      </c>
      <c r="J10" s="69">
        <v>545</v>
      </c>
      <c r="K10" s="70">
        <f t="shared" si="1"/>
        <v>2.7250000000000001</v>
      </c>
      <c r="L10" s="91"/>
      <c r="M10" s="140"/>
      <c r="N10" s="143"/>
      <c r="O10" s="147"/>
      <c r="P10" s="7"/>
      <c r="Q10" s="7"/>
      <c r="R10" s="7"/>
    </row>
    <row r="11" spans="1:18" ht="51" customHeight="1" x14ac:dyDescent="0.15">
      <c r="A11" s="113"/>
      <c r="B11" s="116"/>
      <c r="C11" s="119"/>
      <c r="D11" s="151"/>
      <c r="E11" s="138"/>
      <c r="F11" s="57" t="s">
        <v>27</v>
      </c>
      <c r="G11" s="47">
        <v>10</v>
      </c>
      <c r="H11" s="41" t="s">
        <v>39</v>
      </c>
      <c r="I11" s="34" t="s">
        <v>22</v>
      </c>
      <c r="J11" s="71">
        <v>73</v>
      </c>
      <c r="K11" s="72">
        <f t="shared" si="1"/>
        <v>7.3</v>
      </c>
      <c r="L11" s="92"/>
      <c r="M11" s="141"/>
      <c r="N11" s="144"/>
      <c r="O11" s="148"/>
      <c r="P11" s="7"/>
      <c r="Q11" s="7"/>
      <c r="R11" s="7"/>
    </row>
    <row r="12" spans="1:18" ht="63" customHeight="1" x14ac:dyDescent="0.15">
      <c r="A12" s="111">
        <v>3</v>
      </c>
      <c r="B12" s="114" t="s">
        <v>77</v>
      </c>
      <c r="C12" s="117">
        <v>13723260</v>
      </c>
      <c r="D12" s="149">
        <v>14045000</v>
      </c>
      <c r="E12" s="136">
        <f>SUM(C12/D12)</f>
        <v>0.97709220363118543</v>
      </c>
      <c r="F12" s="37" t="s">
        <v>40</v>
      </c>
      <c r="G12" s="38">
        <v>70</v>
      </c>
      <c r="H12" s="39" t="s">
        <v>36</v>
      </c>
      <c r="I12" s="40" t="s">
        <v>38</v>
      </c>
      <c r="J12" s="67">
        <v>72.900000000000006</v>
      </c>
      <c r="K12" s="68">
        <f t="shared" si="1"/>
        <v>1.0414285714285716</v>
      </c>
      <c r="L12" s="90" t="s">
        <v>48</v>
      </c>
      <c r="M12" s="139" t="s">
        <v>63</v>
      </c>
      <c r="N12" s="142" t="s">
        <v>58</v>
      </c>
      <c r="O12" s="146" t="s">
        <v>68</v>
      </c>
      <c r="P12" s="7"/>
      <c r="Q12" s="7"/>
      <c r="R12" s="7"/>
    </row>
    <row r="13" spans="1:18" ht="48" customHeight="1" x14ac:dyDescent="0.15">
      <c r="A13" s="112"/>
      <c r="B13" s="115"/>
      <c r="C13" s="118"/>
      <c r="D13" s="150"/>
      <c r="E13" s="137"/>
      <c r="F13" s="43" t="s">
        <v>41</v>
      </c>
      <c r="G13" s="46">
        <v>2</v>
      </c>
      <c r="H13" s="44" t="s">
        <v>42</v>
      </c>
      <c r="I13" s="45" t="s">
        <v>38</v>
      </c>
      <c r="J13" s="69">
        <v>2</v>
      </c>
      <c r="K13" s="70">
        <f t="shared" si="1"/>
        <v>1</v>
      </c>
      <c r="L13" s="91"/>
      <c r="M13" s="140"/>
      <c r="N13" s="143"/>
      <c r="O13" s="147"/>
      <c r="P13" s="7"/>
      <c r="Q13" s="7"/>
      <c r="R13" s="7"/>
    </row>
    <row r="14" spans="1:18" ht="48" customHeight="1" x14ac:dyDescent="0.15">
      <c r="A14" s="112"/>
      <c r="B14" s="115"/>
      <c r="C14" s="118"/>
      <c r="D14" s="150"/>
      <c r="E14" s="137"/>
      <c r="F14" s="43" t="s">
        <v>43</v>
      </c>
      <c r="G14" s="46">
        <v>2</v>
      </c>
      <c r="H14" s="44" t="s">
        <v>17</v>
      </c>
      <c r="I14" s="45" t="s">
        <v>38</v>
      </c>
      <c r="J14" s="69">
        <v>2</v>
      </c>
      <c r="K14" s="70">
        <f t="shared" si="1"/>
        <v>1</v>
      </c>
      <c r="L14" s="91"/>
      <c r="M14" s="140"/>
      <c r="N14" s="143"/>
      <c r="O14" s="147"/>
      <c r="P14" s="7"/>
      <c r="Q14" s="7"/>
      <c r="R14" s="7"/>
    </row>
    <row r="15" spans="1:18" ht="59.25" customHeight="1" x14ac:dyDescent="0.15">
      <c r="A15" s="113"/>
      <c r="B15" s="116"/>
      <c r="C15" s="119"/>
      <c r="D15" s="151"/>
      <c r="E15" s="138"/>
      <c r="F15" s="57" t="s">
        <v>44</v>
      </c>
      <c r="G15" s="47">
        <v>10</v>
      </c>
      <c r="H15" s="41" t="s">
        <v>45</v>
      </c>
      <c r="I15" s="34" t="s">
        <v>15</v>
      </c>
      <c r="J15" s="71">
        <v>10</v>
      </c>
      <c r="K15" s="72">
        <f t="shared" si="1"/>
        <v>1</v>
      </c>
      <c r="L15" s="92"/>
      <c r="M15" s="141"/>
      <c r="N15" s="144"/>
      <c r="O15" s="148"/>
      <c r="P15" s="7"/>
      <c r="Q15" s="7"/>
      <c r="R15" s="7"/>
    </row>
    <row r="16" spans="1:18" ht="33" customHeight="1" x14ac:dyDescent="0.15">
      <c r="A16" s="20" t="s">
        <v>12</v>
      </c>
      <c r="B16" s="21"/>
      <c r="C16" s="22"/>
      <c r="D16" s="22"/>
      <c r="E16" s="23"/>
      <c r="F16" s="24"/>
      <c r="G16" s="22"/>
      <c r="H16" s="25"/>
      <c r="I16" s="22"/>
      <c r="J16" s="22"/>
      <c r="K16" s="23"/>
      <c r="L16" s="26"/>
      <c r="M16" s="27"/>
      <c r="N16" s="28"/>
      <c r="O16" s="29"/>
      <c r="P16" s="7"/>
      <c r="Q16" s="7"/>
      <c r="R16" s="7"/>
    </row>
    <row r="17" spans="1:18" ht="75" customHeight="1" x14ac:dyDescent="0.15">
      <c r="A17" s="159">
        <v>4</v>
      </c>
      <c r="B17" s="160" t="s">
        <v>78</v>
      </c>
      <c r="C17" s="161">
        <v>106824090</v>
      </c>
      <c r="D17" s="158">
        <v>107054000</v>
      </c>
      <c r="E17" s="132">
        <f>C17/D17</f>
        <v>0.99785239225063982</v>
      </c>
      <c r="F17" s="61" t="s">
        <v>28</v>
      </c>
      <c r="G17" s="88">
        <v>600</v>
      </c>
      <c r="H17" s="62" t="s">
        <v>29</v>
      </c>
      <c r="I17" s="63"/>
      <c r="J17" s="89">
        <v>764</v>
      </c>
      <c r="K17" s="73">
        <f>J17/G17</f>
        <v>1.2733333333333334</v>
      </c>
      <c r="L17" s="102" t="s">
        <v>48</v>
      </c>
      <c r="M17" s="99" t="s">
        <v>69</v>
      </c>
      <c r="N17" s="96" t="s">
        <v>54</v>
      </c>
      <c r="O17" s="93" t="s">
        <v>70</v>
      </c>
      <c r="P17" s="7"/>
      <c r="Q17" s="7"/>
      <c r="R17" s="7"/>
    </row>
    <row r="18" spans="1:18" ht="53.25" customHeight="1" x14ac:dyDescent="0.15">
      <c r="A18" s="159"/>
      <c r="B18" s="160"/>
      <c r="C18" s="161"/>
      <c r="D18" s="158"/>
      <c r="E18" s="132"/>
      <c r="F18" s="56" t="s">
        <v>30</v>
      </c>
      <c r="G18" s="50">
        <v>90</v>
      </c>
      <c r="H18" s="51" t="s">
        <v>31</v>
      </c>
      <c r="I18" s="52"/>
      <c r="J18" s="83">
        <v>98</v>
      </c>
      <c r="K18" s="74">
        <f>J18/G18</f>
        <v>1.0888888888888888</v>
      </c>
      <c r="L18" s="103"/>
      <c r="M18" s="100"/>
      <c r="N18" s="97"/>
      <c r="O18" s="94" t="s">
        <v>67</v>
      </c>
      <c r="P18" s="7"/>
      <c r="Q18" s="7"/>
      <c r="R18" s="7"/>
    </row>
    <row r="19" spans="1:18" ht="53.25" customHeight="1" x14ac:dyDescent="0.15">
      <c r="A19" s="159"/>
      <c r="B19" s="160"/>
      <c r="C19" s="161"/>
      <c r="D19" s="158"/>
      <c r="E19" s="132"/>
      <c r="F19" s="56" t="s">
        <v>47</v>
      </c>
      <c r="G19" s="81">
        <v>60</v>
      </c>
      <c r="H19" s="51" t="s">
        <v>16</v>
      </c>
      <c r="I19" s="52" t="s">
        <v>15</v>
      </c>
      <c r="J19" s="83">
        <v>66</v>
      </c>
      <c r="K19" s="74">
        <f>J19/G19</f>
        <v>1.1000000000000001</v>
      </c>
      <c r="L19" s="103"/>
      <c r="M19" s="100"/>
      <c r="N19" s="97"/>
      <c r="O19" s="94" t="s">
        <v>67</v>
      </c>
      <c r="P19" s="7"/>
      <c r="Q19" s="7"/>
      <c r="R19" s="7"/>
    </row>
    <row r="20" spans="1:18" ht="75" customHeight="1" x14ac:dyDescent="0.15">
      <c r="A20" s="159"/>
      <c r="B20" s="160"/>
      <c r="C20" s="161"/>
      <c r="D20" s="158"/>
      <c r="E20" s="132"/>
      <c r="F20" s="82" t="s">
        <v>32</v>
      </c>
      <c r="G20" s="53">
        <v>50</v>
      </c>
      <c r="H20" s="54" t="s">
        <v>33</v>
      </c>
      <c r="I20" s="55"/>
      <c r="J20" s="84">
        <v>50</v>
      </c>
      <c r="K20" s="75">
        <f>J20/G20</f>
        <v>1</v>
      </c>
      <c r="L20" s="104"/>
      <c r="M20" s="101"/>
      <c r="N20" s="98"/>
      <c r="O20" s="95" t="s">
        <v>67</v>
      </c>
      <c r="P20" s="7"/>
      <c r="Q20" s="7"/>
      <c r="R20" s="7"/>
    </row>
    <row r="21" spans="1:18" ht="75" customHeight="1" x14ac:dyDescent="0.15">
      <c r="A21" s="152">
        <v>5</v>
      </c>
      <c r="B21" s="155" t="s">
        <v>79</v>
      </c>
      <c r="C21" s="164">
        <v>63147348</v>
      </c>
      <c r="D21" s="162">
        <v>65737000</v>
      </c>
      <c r="E21" s="166">
        <f>SUM(C21/D21)</f>
        <v>0.96060586884098753</v>
      </c>
      <c r="F21" s="48" t="s">
        <v>34</v>
      </c>
      <c r="G21" s="60">
        <v>20</v>
      </c>
      <c r="H21" s="49" t="s">
        <v>35</v>
      </c>
      <c r="I21" s="42" t="s">
        <v>15</v>
      </c>
      <c r="J21" s="79">
        <v>84</v>
      </c>
      <c r="K21" s="78">
        <f>J21/20</f>
        <v>4.2</v>
      </c>
      <c r="L21" s="102" t="s">
        <v>48</v>
      </c>
      <c r="M21" s="99" t="s">
        <v>71</v>
      </c>
      <c r="N21" s="96" t="s">
        <v>54</v>
      </c>
      <c r="O21" s="105" t="s">
        <v>72</v>
      </c>
      <c r="P21" s="7"/>
      <c r="Q21" s="7"/>
      <c r="R21" s="7"/>
    </row>
    <row r="22" spans="1:18" ht="75" customHeight="1" x14ac:dyDescent="0.15">
      <c r="A22" s="153"/>
      <c r="B22" s="156"/>
      <c r="C22" s="165"/>
      <c r="D22" s="163"/>
      <c r="E22" s="167"/>
      <c r="F22" s="56" t="s">
        <v>49</v>
      </c>
      <c r="G22" s="50">
        <v>250</v>
      </c>
      <c r="H22" s="51" t="s">
        <v>23</v>
      </c>
      <c r="I22" s="52" t="s">
        <v>38</v>
      </c>
      <c r="J22" s="83">
        <v>315</v>
      </c>
      <c r="K22" s="74">
        <f>J22/G22</f>
        <v>1.26</v>
      </c>
      <c r="L22" s="103"/>
      <c r="M22" s="100"/>
      <c r="N22" s="97"/>
      <c r="O22" s="106" t="s">
        <v>73</v>
      </c>
      <c r="P22" s="7"/>
      <c r="Q22" s="7"/>
      <c r="R22" s="7"/>
    </row>
    <row r="23" spans="1:18" ht="75" customHeight="1" x14ac:dyDescent="0.15">
      <c r="A23" s="153"/>
      <c r="B23" s="156"/>
      <c r="C23" s="165"/>
      <c r="D23" s="163"/>
      <c r="E23" s="167"/>
      <c r="F23" s="56" t="s">
        <v>50</v>
      </c>
      <c r="G23" s="50">
        <v>1000</v>
      </c>
      <c r="H23" s="51" t="s">
        <v>23</v>
      </c>
      <c r="I23" s="52" t="s">
        <v>38</v>
      </c>
      <c r="J23" s="83">
        <v>1183</v>
      </c>
      <c r="K23" s="74">
        <f>J23/G23</f>
        <v>1.1830000000000001</v>
      </c>
      <c r="L23" s="103"/>
      <c r="M23" s="100"/>
      <c r="N23" s="97"/>
      <c r="O23" s="106" t="s">
        <v>73</v>
      </c>
      <c r="P23" s="7"/>
      <c r="Q23" s="7"/>
      <c r="R23" s="7"/>
    </row>
    <row r="24" spans="1:18" ht="75" customHeight="1" x14ac:dyDescent="0.15">
      <c r="A24" s="153"/>
      <c r="B24" s="156"/>
      <c r="C24" s="165"/>
      <c r="D24" s="163"/>
      <c r="E24" s="167"/>
      <c r="F24" s="56" t="s">
        <v>51</v>
      </c>
      <c r="G24" s="50">
        <v>200</v>
      </c>
      <c r="H24" s="51" t="s">
        <v>23</v>
      </c>
      <c r="I24" s="52" t="s">
        <v>38</v>
      </c>
      <c r="J24" s="83">
        <v>246</v>
      </c>
      <c r="K24" s="74">
        <f>J24/G24</f>
        <v>1.23</v>
      </c>
      <c r="L24" s="103"/>
      <c r="M24" s="100"/>
      <c r="N24" s="97"/>
      <c r="O24" s="106" t="s">
        <v>73</v>
      </c>
      <c r="P24" s="7"/>
      <c r="Q24" s="7"/>
      <c r="R24" s="7"/>
    </row>
    <row r="25" spans="1:18" ht="75" customHeight="1" x14ac:dyDescent="0.15">
      <c r="A25" s="154"/>
      <c r="B25" s="157"/>
      <c r="C25" s="168"/>
      <c r="D25" s="169"/>
      <c r="E25" s="170"/>
      <c r="F25" s="59" t="s">
        <v>52</v>
      </c>
      <c r="G25" s="53">
        <v>50</v>
      </c>
      <c r="H25" s="54" t="s">
        <v>23</v>
      </c>
      <c r="I25" s="55" t="s">
        <v>38</v>
      </c>
      <c r="J25" s="84">
        <v>360</v>
      </c>
      <c r="K25" s="75">
        <f>J25/G25</f>
        <v>7.2</v>
      </c>
      <c r="L25" s="104"/>
      <c r="M25" s="101"/>
      <c r="N25" s="98"/>
      <c r="O25" s="107" t="s">
        <v>73</v>
      </c>
      <c r="P25" s="7"/>
      <c r="Q25" s="7"/>
      <c r="R25" s="7"/>
    </row>
    <row r="26" spans="1:18" ht="29.25" customHeight="1" x14ac:dyDescent="0.45">
      <c r="C26" s="8">
        <f>SUM(C5:C25)</f>
        <v>274679350</v>
      </c>
      <c r="D26" s="8">
        <f>SUM(D5:D25)</f>
        <v>277868000</v>
      </c>
      <c r="E26" s="9">
        <f t="shared" ref="E26" si="2">C26/D26</f>
        <v>0.98852458721407288</v>
      </c>
      <c r="G26" s="6"/>
      <c r="H26" s="6"/>
      <c r="I26" s="6"/>
      <c r="J26" s="6"/>
      <c r="K26" s="14"/>
      <c r="L26" s="5"/>
      <c r="M26" s="6"/>
      <c r="N26" s="5"/>
      <c r="O26" s="6"/>
      <c r="P26" s="6"/>
      <c r="Q26" s="6"/>
      <c r="R26" s="6"/>
    </row>
    <row r="27" spans="1:18" x14ac:dyDescent="0.45">
      <c r="G27" s="6"/>
      <c r="H27" s="6"/>
      <c r="I27" s="6"/>
      <c r="J27" s="6"/>
      <c r="K27" s="14"/>
      <c r="L27" s="5"/>
      <c r="M27" s="6"/>
      <c r="N27" s="5"/>
      <c r="O27" s="6"/>
      <c r="P27" s="6"/>
      <c r="Q27" s="6"/>
      <c r="R27" s="6"/>
    </row>
    <row r="28" spans="1:18" x14ac:dyDescent="0.45">
      <c r="G28" s="6"/>
      <c r="H28" s="6"/>
      <c r="I28" s="6"/>
      <c r="J28" s="6"/>
      <c r="K28" s="14"/>
      <c r="L28" s="5"/>
      <c r="M28" s="6"/>
      <c r="N28" s="5"/>
      <c r="O28" s="6"/>
      <c r="P28" s="6"/>
      <c r="Q28" s="6"/>
      <c r="R28" s="6"/>
    </row>
    <row r="29" spans="1:18" x14ac:dyDescent="0.45">
      <c r="G29" s="6"/>
      <c r="H29" s="6"/>
      <c r="I29" s="6"/>
      <c r="J29" s="6"/>
      <c r="K29" s="14"/>
      <c r="L29" s="5"/>
      <c r="M29" s="6"/>
      <c r="N29" s="5"/>
      <c r="O29" s="6"/>
      <c r="P29" s="6"/>
      <c r="Q29" s="6"/>
      <c r="R29" s="6"/>
    </row>
    <row r="30" spans="1:18" x14ac:dyDescent="0.45">
      <c r="G30" s="6"/>
      <c r="H30" s="6"/>
      <c r="I30" s="6"/>
      <c r="J30" s="6"/>
      <c r="K30" s="14"/>
      <c r="L30" s="5"/>
      <c r="M30" s="6"/>
      <c r="N30" s="5"/>
      <c r="O30" s="6"/>
      <c r="P30" s="6"/>
      <c r="Q30" s="6"/>
      <c r="R30" s="6"/>
    </row>
    <row r="31" spans="1:18" x14ac:dyDescent="0.45">
      <c r="G31" s="6"/>
      <c r="H31" s="6"/>
      <c r="I31" s="6"/>
      <c r="J31" s="6"/>
      <c r="K31" s="14"/>
      <c r="L31" s="5"/>
      <c r="M31" s="6"/>
      <c r="N31" s="5"/>
      <c r="O31" s="6"/>
      <c r="P31" s="6"/>
      <c r="Q31" s="6"/>
      <c r="R31" s="6"/>
    </row>
    <row r="32" spans="1:18" x14ac:dyDescent="0.45">
      <c r="G32" s="6"/>
      <c r="H32" s="6"/>
      <c r="I32" s="6"/>
      <c r="J32" s="6"/>
      <c r="K32" s="14"/>
      <c r="L32" s="5"/>
      <c r="M32" s="6"/>
      <c r="N32" s="5"/>
      <c r="O32" s="6"/>
      <c r="P32" s="6"/>
      <c r="Q32" s="6"/>
      <c r="R32" s="6"/>
    </row>
    <row r="33" spans="7:18" x14ac:dyDescent="0.45">
      <c r="G33" s="6"/>
      <c r="H33" s="6"/>
      <c r="I33" s="6"/>
      <c r="J33" s="6"/>
      <c r="K33" s="14"/>
      <c r="L33" s="5"/>
      <c r="M33" s="6"/>
      <c r="N33" s="5"/>
      <c r="O33" s="6"/>
      <c r="P33" s="6"/>
      <c r="Q33" s="6"/>
      <c r="R33" s="6"/>
    </row>
    <row r="34" spans="7:18" x14ac:dyDescent="0.45">
      <c r="G34" s="6"/>
      <c r="H34" s="6"/>
      <c r="I34" s="6"/>
      <c r="J34" s="6"/>
      <c r="K34" s="14"/>
      <c r="L34" s="5"/>
      <c r="M34" s="6"/>
      <c r="N34" s="5"/>
      <c r="O34" s="6"/>
      <c r="P34" s="6"/>
      <c r="Q34" s="6"/>
      <c r="R34" s="6"/>
    </row>
    <row r="35" spans="7:18" x14ac:dyDescent="0.45">
      <c r="G35" s="6"/>
      <c r="H35" s="6"/>
      <c r="I35" s="6"/>
      <c r="J35" s="6"/>
      <c r="K35" s="14"/>
      <c r="L35" s="5"/>
      <c r="M35" s="6"/>
      <c r="N35" s="5"/>
      <c r="O35" s="6"/>
      <c r="P35" s="6"/>
      <c r="Q35" s="6"/>
      <c r="R35" s="6"/>
    </row>
    <row r="36" spans="7:18" x14ac:dyDescent="0.45">
      <c r="G36" s="6"/>
      <c r="H36" s="6"/>
      <c r="I36" s="6"/>
      <c r="J36" s="6"/>
      <c r="K36" s="14"/>
      <c r="L36" s="5"/>
      <c r="M36" s="6"/>
      <c r="N36" s="5"/>
      <c r="O36" s="6"/>
      <c r="P36" s="6"/>
      <c r="Q36" s="6"/>
      <c r="R36" s="6"/>
    </row>
    <row r="37" spans="7:18" x14ac:dyDescent="0.45">
      <c r="G37" s="6"/>
      <c r="H37" s="6"/>
      <c r="I37" s="6"/>
      <c r="J37" s="6"/>
      <c r="K37" s="14"/>
      <c r="L37" s="5"/>
      <c r="M37" s="6"/>
      <c r="N37" s="5"/>
      <c r="O37" s="6"/>
      <c r="P37" s="6"/>
      <c r="Q37" s="6"/>
      <c r="R37" s="6"/>
    </row>
    <row r="38" spans="7:18" x14ac:dyDescent="0.45">
      <c r="G38" s="6"/>
      <c r="H38" s="6"/>
      <c r="I38" s="6"/>
      <c r="J38" s="6"/>
      <c r="K38" s="14"/>
      <c r="L38" s="5"/>
      <c r="M38" s="6"/>
      <c r="N38" s="5"/>
      <c r="O38" s="6"/>
      <c r="P38" s="6"/>
      <c r="Q38" s="6"/>
      <c r="R38" s="6"/>
    </row>
  </sheetData>
  <mergeCells count="51">
    <mergeCell ref="A12:A15"/>
    <mergeCell ref="B12:B15"/>
    <mergeCell ref="C12:C15"/>
    <mergeCell ref="D12:D15"/>
    <mergeCell ref="D21:D25"/>
    <mergeCell ref="C21:C25"/>
    <mergeCell ref="A21:A25"/>
    <mergeCell ref="B21:B25"/>
    <mergeCell ref="D17:D20"/>
    <mergeCell ref="A17:A20"/>
    <mergeCell ref="B17:B20"/>
    <mergeCell ref="C17:C20"/>
    <mergeCell ref="N2:O3"/>
    <mergeCell ref="E5:E6"/>
    <mergeCell ref="E17:E20"/>
    <mergeCell ref="L5:L6"/>
    <mergeCell ref="M5:M6"/>
    <mergeCell ref="N5:N6"/>
    <mergeCell ref="E8:E11"/>
    <mergeCell ref="M8:M11"/>
    <mergeCell ref="N8:N11"/>
    <mergeCell ref="O5:O6"/>
    <mergeCell ref="O8:O11"/>
    <mergeCell ref="O12:O15"/>
    <mergeCell ref="N12:N15"/>
    <mergeCell ref="M12:M15"/>
    <mergeCell ref="E12:E15"/>
    <mergeCell ref="A2:A3"/>
    <mergeCell ref="B2:B3"/>
    <mergeCell ref="F3:H3"/>
    <mergeCell ref="F2:L2"/>
    <mergeCell ref="E2:E3"/>
    <mergeCell ref="A5:A6"/>
    <mergeCell ref="B5:B6"/>
    <mergeCell ref="A8:A11"/>
    <mergeCell ref="B8:B11"/>
    <mergeCell ref="C8:C11"/>
    <mergeCell ref="C5:C6"/>
    <mergeCell ref="L21:L25"/>
    <mergeCell ref="N21:N25"/>
    <mergeCell ref="O21:O25"/>
    <mergeCell ref="M21:M25"/>
    <mergeCell ref="D5:D6"/>
    <mergeCell ref="D8:D11"/>
    <mergeCell ref="E21:E25"/>
    <mergeCell ref="L8:L11"/>
    <mergeCell ref="L12:L15"/>
    <mergeCell ref="O17:O20"/>
    <mergeCell ref="N17:N20"/>
    <mergeCell ref="M17:M20"/>
    <mergeCell ref="L17:L20"/>
  </mergeCells>
  <phoneticPr fontId="2"/>
  <pageMargins left="0.70866141732283472" right="0.70866141732283472" top="0.74803149606299213" bottom="0.74803149606299213" header="0.31496062992125984" footer="0.31496062992125984"/>
  <pageSetup paperSize="8" scale="76" fitToHeight="0" orientation="landscape" r:id="rId1"/>
  <rowBreaks count="1" manualBreakCount="1">
    <brk id="20" max="14" man="1"/>
  </rowBreaks>
  <ignoredErrors>
    <ignoredError sqref="K2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H28効果検証</vt:lpstr>
      <vt:lpstr>H28効果検証!Print_Area</vt:lpstr>
      <vt:lpstr>H28効果検証!Print_Titles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2017-09-01T06:07:46Z</cp:lastPrinted>
  <dcterms:created xsi:type="dcterms:W3CDTF">2016-05-26T05:34:57Z</dcterms:created>
  <dcterms:modified xsi:type="dcterms:W3CDTF">2017-09-01T06:09:04Z</dcterms:modified>
</cp:coreProperties>
</file>