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435" windowWidth="7650" windowHeight="9525" tabRatio="595"/>
  </bookViews>
  <sheets>
    <sheet name="05-08" sheetId="4" r:id="rId1"/>
  </sheets>
  <definedNames>
    <definedName name="_xlnm.Print_Area" localSheetId="0">'05-08'!$A$1:$F$72</definedName>
  </definedNames>
  <calcPr calcId="162913"/>
</workbook>
</file>

<file path=xl/calcChain.xml><?xml version="1.0" encoding="utf-8"?>
<calcChain xmlns="http://schemas.openxmlformats.org/spreadsheetml/2006/main">
  <c r="B11" i="4" l="1"/>
  <c r="C11" i="4"/>
  <c r="D11" i="4"/>
  <c r="E11" i="4"/>
  <c r="F11" i="4"/>
  <c r="B12" i="4"/>
  <c r="F18" i="4" l="1"/>
  <c r="F17" i="4"/>
  <c r="F16" i="4"/>
  <c r="F14" i="4"/>
  <c r="F13" i="4"/>
  <c r="F12" i="4"/>
  <c r="E14" i="4"/>
  <c r="D17" i="4"/>
  <c r="D14" i="4"/>
  <c r="C12" i="4"/>
  <c r="D12" i="4"/>
  <c r="E12" i="4"/>
  <c r="C13" i="4"/>
  <c r="D13" i="4"/>
  <c r="E13" i="4"/>
  <c r="C14" i="4"/>
  <c r="C15" i="4"/>
  <c r="D15" i="4"/>
  <c r="E15" i="4"/>
  <c r="F15" i="4"/>
  <c r="C16" i="4"/>
  <c r="D16" i="4"/>
  <c r="E16" i="4"/>
  <c r="C17" i="4"/>
  <c r="E17" i="4"/>
  <c r="C18" i="4"/>
  <c r="D18" i="4"/>
  <c r="E18" i="4"/>
  <c r="B18" i="4"/>
  <c r="B17" i="4"/>
  <c r="B16" i="4"/>
  <c r="B15" i="4"/>
  <c r="B14" i="4"/>
  <c r="B13" i="4"/>
</calcChain>
</file>

<file path=xl/sharedStrings.xml><?xml version="1.0" encoding="utf-8"?>
<sst xmlns="http://schemas.openxmlformats.org/spreadsheetml/2006/main" count="80" uniqueCount="64">
  <si>
    <t>大阪市地域</t>
  </si>
  <si>
    <t>三島地域</t>
  </si>
  <si>
    <t>豊能地域</t>
  </si>
  <si>
    <t>北河内地域</t>
  </si>
  <si>
    <t>中河内地域</t>
  </si>
  <si>
    <t>南河内地域</t>
  </si>
  <si>
    <t>泉北地域</t>
  </si>
  <si>
    <t>泉南地域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</si>
  <si>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</si>
  <si>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</si>
  <si>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</si>
  <si>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</si>
  <si>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</si>
  <si>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</si>
  <si>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</si>
  <si>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</si>
  <si>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</si>
  <si>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</si>
  <si>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</si>
  <si>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</si>
  <si>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</si>
  <si>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</si>
  <si>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</si>
  <si>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</si>
  <si>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</si>
  <si>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</si>
  <si>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</si>
  <si>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</si>
  <si>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</si>
  <si>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</si>
  <si>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</si>
  <si>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</si>
  <si>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</si>
  <si>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</si>
  <si>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</si>
  <si>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</si>
  <si>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</si>
  <si>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</si>
  <si>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</si>
  <si>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</si>
  <si>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</si>
  <si>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</si>
  <si>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</si>
  <si>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</si>
  <si>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</si>
  <si>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</si>
  <si>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</si>
  <si>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</si>
  <si>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</si>
  <si>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</si>
  <si>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</si>
  <si>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市町村</t>
    <phoneticPr fontId="4"/>
  </si>
  <si>
    <t>データを活用した農業を行っている</t>
    <rPh sb="4" eb="6">
      <t>カツヨウ</t>
    </rPh>
    <rPh sb="8" eb="10">
      <t>ノウギョウ</t>
    </rPh>
    <rPh sb="11" eb="12">
      <t>オコナ</t>
    </rPh>
    <phoneticPr fontId="8"/>
  </si>
  <si>
    <t>データを活用した農業を行っていない</t>
    <rPh sb="4" eb="6">
      <t>カツヨウ</t>
    </rPh>
    <rPh sb="8" eb="10">
      <t>ノウギョウ</t>
    </rPh>
    <rPh sb="11" eb="12">
      <t>オコナ</t>
    </rPh>
    <phoneticPr fontId="4"/>
  </si>
  <si>
    <t>計</t>
    <rPh sb="0" eb="1">
      <t>ケイ</t>
    </rPh>
    <phoneticPr fontId="4"/>
  </si>
  <si>
    <t>データを取得して
活用</t>
    <rPh sb="4" eb="6">
      <t>シュトク</t>
    </rPh>
    <rPh sb="9" eb="11">
      <t>カツヨウ</t>
    </rPh>
    <phoneticPr fontId="4"/>
  </si>
  <si>
    <t>経営体</t>
    <phoneticPr fontId="8"/>
  </si>
  <si>
    <t>令和２年</t>
    <rPh sb="0" eb="1">
      <t>レイワ</t>
    </rPh>
    <rPh sb="2" eb="3">
      <t>ネン</t>
    </rPh>
    <phoneticPr fontId="4"/>
  </si>
  <si>
    <t xml:space="preserve"> （令和２年２月１日現在）</t>
    <rPh sb="2" eb="4">
      <t>レイワ</t>
    </rPh>
    <phoneticPr fontId="8"/>
  </si>
  <si>
    <t>-</t>
  </si>
  <si>
    <t xml:space="preserve">  資料    大阪府総務部統計課「2020年農林業センサス結果概要」 </t>
    <phoneticPr fontId="8"/>
  </si>
  <si>
    <r>
      <t xml:space="preserve">         ５－８　 　　</t>
    </r>
    <r>
      <rPr>
        <sz val="20"/>
        <rFont val="ＭＳ 明朝"/>
        <family val="1"/>
        <charset val="128"/>
      </rPr>
      <t>市町村別データを活用して農業を行っている経営体数　　　</t>
    </r>
    <r>
      <rPr>
        <sz val="16"/>
        <rFont val="ＭＳ 明朝"/>
        <family val="1"/>
        <charset val="128"/>
      </rPr>
      <t xml:space="preserve">　　 </t>
    </r>
    <phoneticPr fontId="4"/>
  </si>
  <si>
    <t>データを取得・記録
して活用</t>
    <rPh sb="4" eb="6">
      <t>シュトク</t>
    </rPh>
    <rPh sb="7" eb="9">
      <t>キロク</t>
    </rPh>
    <rPh sb="12" eb="14">
      <t>カツヨウ</t>
    </rPh>
    <phoneticPr fontId="4"/>
  </si>
  <si>
    <t>データを取得・分析
して活用</t>
    <rPh sb="4" eb="6">
      <t>シュトク</t>
    </rPh>
    <rPh sb="7" eb="9">
      <t>ブンセキ</t>
    </rPh>
    <rPh sb="12" eb="14">
      <t>カツヨウ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</si>
</sst>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\ ###;&quot;△&quot;#\ ###;\-"/>
    <numFmt numFmtId="177" formatCode="#\ ###\ ###;&quot;△&quot;#\ ###\ ###;\-"/>
    <numFmt numFmtId="178" formatCode="#,##0;&quot;△ &quot;#,##0;\-"/>
    <numFmt numFmtId="179" formatCode="#,##0_ "/>
  </numFmts>
  <fonts count="13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20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8"/>
      <name val="ＭＳ 明朝"/>
      <family val="1"/>
      <charset val="128"/>
    </font>
    <font>
      <sz val="11"/>
      <color indexed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0" xfId="0" applyFont="1" applyAlignment="1">
      <alignment vertical="top"/>
    </xf>
    <xf numFmtId="0" fontId="0" fillId="0" borderId="1" xfId="0" applyFont="1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 wrapText="1" justifyLastLine="1"/>
    </xf>
    <xf numFmtId="0" fontId="0" fillId="0" borderId="4" xfId="0" applyBorder="1" applyAlignment="1">
      <alignment horizontal="distributed" vertical="center" wrapText="1" justifyLastLine="1"/>
    </xf>
    <xf numFmtId="176" fontId="0" fillId="0" borderId="3" xfId="0" applyNumberFormat="1" applyFont="1" applyBorder="1" applyAlignment="1">
      <alignment horizontal="right" vertical="top"/>
    </xf>
    <xf numFmtId="176" fontId="1" fillId="0" borderId="3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right" vertical="top"/>
    </xf>
    <xf numFmtId="0" fontId="1" fillId="0" borderId="0" xfId="0" applyFont="1" applyAlignment="1">
      <alignment horizontal="right" vertical="top"/>
    </xf>
    <xf numFmtId="0" fontId="0" fillId="0" borderId="3" xfId="0" applyNumberFormat="1" applyFont="1" applyBorder="1" applyAlignment="1">
      <alignment horizontal="right" vertical="top"/>
    </xf>
    <xf numFmtId="0" fontId="5" fillId="0" borderId="0" xfId="0" quotePrefix="1" applyFont="1" applyFill="1" applyAlignment="1">
      <alignment horizontal="left" vertical="top"/>
    </xf>
    <xf numFmtId="0" fontId="5" fillId="0" borderId="0" xfId="0" applyFont="1" applyFill="1" applyAlignment="1">
      <alignment vertical="top"/>
    </xf>
    <xf numFmtId="0" fontId="2" fillId="0" borderId="5" xfId="0" applyFont="1" applyFill="1" applyBorder="1" applyAlignment="1">
      <alignment horizontal="distributed" vertical="center"/>
    </xf>
    <xf numFmtId="0" fontId="1" fillId="0" borderId="5" xfId="0" applyFont="1" applyFill="1" applyBorder="1" applyAlignment="1">
      <alignment horizontal="distributed" vertical="center"/>
    </xf>
    <xf numFmtId="0" fontId="0" fillId="0" borderId="5" xfId="0" applyFont="1" applyFill="1" applyBorder="1" applyAlignment="1">
      <alignment horizontal="distributed" vertical="center"/>
    </xf>
    <xf numFmtId="178" fontId="0" fillId="0" borderId="7" xfId="0" applyNumberFormat="1" applyFont="1" applyFill="1" applyBorder="1" applyAlignment="1">
      <alignment horizontal="right" vertical="center"/>
    </xf>
    <xf numFmtId="178" fontId="0" fillId="0" borderId="8" xfId="0" applyNumberFormat="1" applyFont="1" applyFill="1" applyBorder="1" applyAlignment="1">
      <alignment horizontal="right" vertical="center"/>
    </xf>
    <xf numFmtId="0" fontId="1" fillId="0" borderId="0" xfId="0" applyFont="1" applyFill="1"/>
    <xf numFmtId="178" fontId="10" fillId="0" borderId="0" xfId="0" applyNumberFormat="1" applyFont="1" applyFill="1" applyBorder="1" applyAlignment="1">
      <alignment horizontal="right" vertical="center"/>
    </xf>
    <xf numFmtId="178" fontId="9" fillId="0" borderId="0" xfId="0" applyNumberFormat="1" applyFont="1" applyFill="1" applyAlignment="1">
      <alignment horizontal="right" vertical="center"/>
    </xf>
    <xf numFmtId="0" fontId="5" fillId="0" borderId="0" xfId="0" quotePrefix="1" applyFont="1" applyFill="1" applyAlignment="1">
      <alignment horizontal="left"/>
    </xf>
    <xf numFmtId="0" fontId="5" fillId="0" borderId="0" xfId="0" quotePrefix="1" applyFont="1" applyAlignment="1">
      <alignment horizontal="right"/>
    </xf>
    <xf numFmtId="178" fontId="9" fillId="0" borderId="0" xfId="0" applyNumberFormat="1" applyFont="1" applyFill="1" applyBorder="1" applyAlignment="1">
      <alignment horizontal="right" vertical="center"/>
    </xf>
    <xf numFmtId="0" fontId="0" fillId="0" borderId="5" xfId="0" quotePrefix="1" applyFont="1" applyFill="1" applyBorder="1" applyAlignment="1">
      <alignment horizontal="distributed" vertical="center"/>
    </xf>
    <xf numFmtId="0" fontId="6" fillId="0" borderId="0" xfId="1" applyFill="1" applyAlignment="1" applyProtection="1"/>
    <xf numFmtId="0" fontId="0" fillId="0" borderId="8" xfId="0" applyFont="1" applyFill="1" applyBorder="1" applyAlignment="1">
      <alignment horizontal="distributed" vertical="center"/>
    </xf>
    <xf numFmtId="0" fontId="5" fillId="0" borderId="13" xfId="0" applyFont="1" applyFill="1" applyBorder="1" applyAlignment="1">
      <alignment vertical="top"/>
    </xf>
    <xf numFmtId="178" fontId="10" fillId="0" borderId="0" xfId="0" applyNumberFormat="1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179" fontId="0" fillId="0" borderId="0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179" fontId="0" fillId="0" borderId="6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7" fontId="10" fillId="0" borderId="5" xfId="0" quotePrefix="1" applyNumberFormat="1" applyFont="1" applyFill="1" applyBorder="1" applyAlignment="1">
      <alignment horizontal="distributed" vertical="center"/>
    </xf>
    <xf numFmtId="0" fontId="12" fillId="0" borderId="0" xfId="1" quotePrefix="1" applyFont="1" applyFill="1" applyAlignment="1" applyProtection="1">
      <alignment horizontal="left"/>
    </xf>
    <xf numFmtId="0" fontId="11" fillId="0" borderId="0" xfId="0" quotePrefix="1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9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11" xfId="0" applyFont="1" applyBorder="1" applyAlignment="1">
      <alignment horizontal="distributed" vertical="center" wrapText="1" justifyLastLine="1"/>
    </xf>
    <xf numFmtId="0" fontId="0" fillId="0" borderId="12" xfId="0" applyFont="1" applyBorder="1" applyAlignment="1">
      <alignment horizontal="distributed" vertical="center" wrapText="1" justifyLastLine="1"/>
    </xf>
    <xf numFmtId="0" fontId="0" fillId="0" borderId="6" xfId="0" applyFont="1" applyBorder="1" applyAlignment="1">
      <alignment horizontal="distributed" vertical="center" wrapText="1" justifyLastLine="1"/>
    </xf>
    <xf numFmtId="0" fontId="0" fillId="0" borderId="7" xfId="0" applyFont="1" applyBorder="1" applyAlignment="1">
      <alignment horizontal="distributed" vertical="center" wrapText="1" justifyLastLine="1"/>
    </xf>
    <xf numFmtId="178" fontId="0" fillId="0" borderId="0" xfId="0" applyNumberFormat="1" applyFont="1" applyBorder="1" applyAlignment="1">
      <alignment horizontal="right" vertical="center"/>
    </xf>
    <xf numFmtId="178" fontId="0" fillId="0" borderId="0" xfId="0" applyNumberFormat="1" applyFont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0</xdr:col>
      <xdr:colOff>447675</xdr:colOff>
      <xdr:row>8</xdr:row>
      <xdr:rowOff>0</xdr:rowOff>
    </xdr:to>
    <xdr:sp macro="" textlink="">
      <xdr:nvSpPr>
        <xdr:cNvPr id="2" name="テキスト 40"/>
        <xdr:cNvSpPr txBox="1">
          <a:spLocks noChangeArrowheads="1"/>
        </xdr:cNvSpPr>
      </xdr:nvSpPr>
      <xdr:spPr bwMode="auto">
        <a:xfrm>
          <a:off x="38100" y="2257425"/>
          <a:ext cx="409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ア）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ef.osaka.lg.jp/toukei/nrcen_s/xlslis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showGridLines="0" tabSelected="1" view="pageBreakPreview" zoomScale="75" zoomScaleNormal="75" zoomScaleSheetLayoutView="75" workbookViewId="0"/>
  </sheetViews>
  <sheetFormatPr defaultRowHeight="13.5" x14ac:dyDescent="0.15"/>
  <cols>
    <col min="1" max="1" width="16.625" customWidth="1"/>
    <col min="2" max="2" width="24.125" customWidth="1"/>
    <col min="3" max="6" width="21.75" customWidth="1"/>
  </cols>
  <sheetData>
    <row r="1" spans="1:6" ht="21.75" customHeight="1" x14ac:dyDescent="0.15"/>
    <row r="2" spans="1:6" s="1" customFormat="1" ht="24.75" customHeight="1" x14ac:dyDescent="0.15">
      <c r="A2" s="42" t="s">
        <v>61</v>
      </c>
      <c r="B2" s="41"/>
      <c r="C2" s="41"/>
      <c r="D2" s="41"/>
      <c r="E2" s="41"/>
      <c r="F2" s="41"/>
    </row>
    <row r="3" spans="1:6" s="1" customFormat="1" ht="24" customHeight="1" x14ac:dyDescent="0.15"/>
    <row r="4" spans="1:6" s="6" customFormat="1" ht="12" customHeight="1" x14ac:dyDescent="0.15">
      <c r="A4" s="15"/>
      <c r="B4" s="16"/>
      <c r="C4" s="16"/>
      <c r="D4" s="16"/>
      <c r="E4" s="16"/>
      <c r="F4" s="26"/>
    </row>
    <row r="5" spans="1:6" s="6" customFormat="1" ht="15" customHeight="1" thickBot="1" x14ac:dyDescent="0.2">
      <c r="A5" s="25"/>
      <c r="B5" s="31"/>
      <c r="C5" s="31"/>
      <c r="D5" s="31"/>
      <c r="E5" s="31"/>
      <c r="F5" s="26" t="s">
        <v>58</v>
      </c>
    </row>
    <row r="6" spans="1:6" s="3" customFormat="1" ht="33.75" customHeight="1" x14ac:dyDescent="0.15">
      <c r="A6" s="43" t="s">
        <v>51</v>
      </c>
      <c r="B6" s="47" t="s">
        <v>53</v>
      </c>
      <c r="C6" s="45" t="s">
        <v>52</v>
      </c>
      <c r="D6" s="46"/>
      <c r="E6" s="46"/>
      <c r="F6" s="46"/>
    </row>
    <row r="7" spans="1:6" ht="34.5" customHeight="1" x14ac:dyDescent="0.15">
      <c r="A7" s="44"/>
      <c r="B7" s="48"/>
      <c r="C7" s="7" t="s">
        <v>54</v>
      </c>
      <c r="D7" s="8" t="s">
        <v>55</v>
      </c>
      <c r="E7" s="8" t="s">
        <v>62</v>
      </c>
      <c r="F7" s="9" t="s">
        <v>63</v>
      </c>
    </row>
    <row r="8" spans="1:6" s="13" customFormat="1" ht="15.75" customHeight="1" x14ac:dyDescent="0.15">
      <c r="A8" s="12"/>
      <c r="B8" s="10" t="s">
        <v>56</v>
      </c>
      <c r="C8" s="14"/>
      <c r="D8" s="10"/>
      <c r="E8" s="11"/>
      <c r="F8" s="11"/>
    </row>
    <row r="9" spans="1:6" s="4" customFormat="1" ht="15.75" customHeight="1" x14ac:dyDescent="0.15">
      <c r="A9" s="39" t="s">
        <v>57</v>
      </c>
      <c r="B9" s="38">
        <v>6668</v>
      </c>
      <c r="C9" s="38">
        <v>1005</v>
      </c>
      <c r="D9" s="38">
        <v>570</v>
      </c>
      <c r="E9" s="38">
        <v>373</v>
      </c>
      <c r="F9" s="38">
        <v>62</v>
      </c>
    </row>
    <row r="10" spans="1:6" s="2" customFormat="1" ht="15.75" customHeight="1" x14ac:dyDescent="0.15">
      <c r="A10" s="28"/>
      <c r="B10" s="27"/>
      <c r="C10" s="27"/>
      <c r="D10" s="27"/>
      <c r="E10" s="27"/>
      <c r="F10" s="27"/>
    </row>
    <row r="11" spans="1:6" s="4" customFormat="1" ht="15.75" customHeight="1" x14ac:dyDescent="0.15">
      <c r="A11" s="17" t="s">
        <v>0</v>
      </c>
      <c r="B11" s="37">
        <f>SUM(B20+B25)</f>
        <v>88</v>
      </c>
      <c r="C11" s="37">
        <f t="shared" ref="C11:F11" si="0">SUM(C20+C25)</f>
        <v>20</v>
      </c>
      <c r="D11" s="37">
        <f t="shared" si="0"/>
        <v>13</v>
      </c>
      <c r="E11" s="37">
        <f t="shared" si="0"/>
        <v>6</v>
      </c>
      <c r="F11" s="37">
        <f t="shared" si="0"/>
        <v>1</v>
      </c>
    </row>
    <row r="12" spans="1:6" s="4" customFormat="1" ht="15.75" customHeight="1" x14ac:dyDescent="0.15">
      <c r="A12" s="17" t="s">
        <v>1</v>
      </c>
      <c r="B12" s="23">
        <f>SUM(B26+B28+B33+B48+B60)</f>
        <v>946</v>
      </c>
      <c r="C12" s="23">
        <f t="shared" ref="C12:E12" si="1">SUM(C26+C28+C33+C48+C60)</f>
        <v>121</v>
      </c>
      <c r="D12" s="23">
        <f t="shared" si="1"/>
        <v>65</v>
      </c>
      <c r="E12" s="23">
        <f t="shared" si="1"/>
        <v>52</v>
      </c>
      <c r="F12" s="23">
        <f>SUM(F28+F33)</f>
        <v>4</v>
      </c>
    </row>
    <row r="13" spans="1:6" s="4" customFormat="1" ht="15.75" customHeight="1" x14ac:dyDescent="0.15">
      <c r="A13" s="17" t="s">
        <v>2</v>
      </c>
      <c r="B13" s="23">
        <f>SUM(B23+B24+B44+B61+B62)</f>
        <v>927</v>
      </c>
      <c r="C13" s="23">
        <f t="shared" ref="C13:E13" si="2">SUM(C23+C24+C44+C61+C62)</f>
        <v>118</v>
      </c>
      <c r="D13" s="23">
        <f t="shared" si="2"/>
        <v>63</v>
      </c>
      <c r="E13" s="23">
        <f t="shared" si="2"/>
        <v>46</v>
      </c>
      <c r="F13" s="23">
        <f>SUM(F23+F24+F44+F62)</f>
        <v>9</v>
      </c>
    </row>
    <row r="14" spans="1:6" s="2" customFormat="1" ht="15.75" customHeight="1" x14ac:dyDescent="0.15">
      <c r="A14" s="17" t="s">
        <v>3</v>
      </c>
      <c r="B14" s="32">
        <f>SUM(B30+B32+B38+B41+B47+B54+B56)</f>
        <v>717</v>
      </c>
      <c r="C14" s="32">
        <f t="shared" ref="C14" si="3">SUM(C30+C32+C38+C41+C47+C54+C56)</f>
        <v>92</v>
      </c>
      <c r="D14" s="32">
        <f>SUM(D30+D32+D38+D47+D54+D56)</f>
        <v>48</v>
      </c>
      <c r="E14" s="32">
        <f>SUM(E30+E32+E38+E41+E54+E56)</f>
        <v>38</v>
      </c>
      <c r="F14" s="32">
        <f>SUM(F32+F38+F47+F56)</f>
        <v>6</v>
      </c>
    </row>
    <row r="15" spans="1:6" s="2" customFormat="1" ht="15.75" customHeight="1" x14ac:dyDescent="0.15">
      <c r="A15" s="17" t="s">
        <v>4</v>
      </c>
      <c r="B15" s="32">
        <f>SUM(B34+B45+B52)</f>
        <v>404</v>
      </c>
      <c r="C15" s="32">
        <f t="shared" ref="C15:F15" si="4">SUM(C34+C45+C52)</f>
        <v>78</v>
      </c>
      <c r="D15" s="32">
        <f t="shared" si="4"/>
        <v>35</v>
      </c>
      <c r="E15" s="32">
        <f t="shared" si="4"/>
        <v>39</v>
      </c>
      <c r="F15" s="32">
        <f t="shared" si="4"/>
        <v>4</v>
      </c>
    </row>
    <row r="16" spans="1:6" s="2" customFormat="1" ht="15.75" customHeight="1" x14ac:dyDescent="0.15">
      <c r="A16" s="17" t="s">
        <v>5</v>
      </c>
      <c r="B16" s="32">
        <f>SUM(B36+B39+B40+B46+B51+B57+B68+B69+B70)</f>
        <v>1354</v>
      </c>
      <c r="C16" s="32">
        <f t="shared" ref="C16:E16" si="5">SUM(C36+C39+C40+C46+C51+C57+C68+C69+C70)</f>
        <v>195</v>
      </c>
      <c r="D16" s="32">
        <f t="shared" si="5"/>
        <v>124</v>
      </c>
      <c r="E16" s="32">
        <f t="shared" si="5"/>
        <v>59</v>
      </c>
      <c r="F16" s="32">
        <f>SUM(F36+F40+F46+F57+F68+F69+F70)</f>
        <v>12</v>
      </c>
    </row>
    <row r="17" spans="1:6" s="2" customFormat="1" ht="15.75" customHeight="1" x14ac:dyDescent="0.15">
      <c r="A17" s="17" t="s">
        <v>6</v>
      </c>
      <c r="B17" s="32">
        <f>SUM(B21+B27+B42+B50+B63)</f>
        <v>896</v>
      </c>
      <c r="C17" s="32">
        <f t="shared" ref="C17:E17" si="6">SUM(C21+C27+C42+C50+C63)</f>
        <v>142</v>
      </c>
      <c r="D17" s="32">
        <f>SUM(D21+D27+D42+D50)</f>
        <v>74</v>
      </c>
      <c r="E17" s="32">
        <f t="shared" si="6"/>
        <v>61</v>
      </c>
      <c r="F17" s="32">
        <f>SUM(F21+F42)</f>
        <v>7</v>
      </c>
    </row>
    <row r="18" spans="1:6" s="2" customFormat="1" ht="15.75" customHeight="1" x14ac:dyDescent="0.15">
      <c r="A18" s="17" t="s">
        <v>7</v>
      </c>
      <c r="B18" s="32">
        <f>SUM(B22+B29+B35+B53+B58+B64+B66+B67)</f>
        <v>1336</v>
      </c>
      <c r="C18" s="32">
        <f t="shared" ref="C18:E18" si="7">SUM(C22+C29+C35+C53+C58+C64+C66+C67)</f>
        <v>239</v>
      </c>
      <c r="D18" s="32">
        <f t="shared" si="7"/>
        <v>148</v>
      </c>
      <c r="E18" s="32">
        <f t="shared" si="7"/>
        <v>72</v>
      </c>
      <c r="F18" s="32">
        <f>SUM(F22+F29+F35+F53+F58+F64)</f>
        <v>19</v>
      </c>
    </row>
    <row r="19" spans="1:6" s="2" customFormat="1" ht="15.75" customHeight="1" x14ac:dyDescent="0.15">
      <c r="A19" s="18"/>
      <c r="B19" s="32"/>
      <c r="C19" s="32"/>
      <c r="D19" s="32"/>
      <c r="E19" s="32"/>
      <c r="F19" s="33"/>
    </row>
    <row r="20" spans="1:6" s="2" customFormat="1" ht="15.75" customHeight="1" x14ac:dyDescent="0.15">
      <c r="A20" s="19" t="s">
        <v>8</v>
      </c>
      <c r="B20" s="34">
        <v>88</v>
      </c>
      <c r="C20" s="34">
        <v>20</v>
      </c>
      <c r="D20" s="34">
        <v>13</v>
      </c>
      <c r="E20" s="34">
        <v>6</v>
      </c>
      <c r="F20" s="49">
        <v>1</v>
      </c>
    </row>
    <row r="21" spans="1:6" s="2" customFormat="1" ht="15.75" customHeight="1" x14ac:dyDescent="0.15">
      <c r="A21" s="19" t="s">
        <v>9</v>
      </c>
      <c r="B21" s="34">
        <v>584</v>
      </c>
      <c r="C21" s="34">
        <v>84</v>
      </c>
      <c r="D21" s="34">
        <v>42</v>
      </c>
      <c r="E21" s="34">
        <v>39</v>
      </c>
      <c r="F21" s="49">
        <v>3</v>
      </c>
    </row>
    <row r="22" spans="1:6" s="4" customFormat="1" ht="15.75" customHeight="1" x14ac:dyDescent="0.15">
      <c r="A22" s="19" t="s">
        <v>10</v>
      </c>
      <c r="B22" s="34">
        <v>360</v>
      </c>
      <c r="C22" s="34">
        <v>60</v>
      </c>
      <c r="D22" s="34">
        <v>36</v>
      </c>
      <c r="E22" s="34">
        <v>22</v>
      </c>
      <c r="F22" s="49">
        <v>2</v>
      </c>
    </row>
    <row r="23" spans="1:6" s="4" customFormat="1" ht="15.75" customHeight="1" x14ac:dyDescent="0.15">
      <c r="A23" s="19" t="s">
        <v>11</v>
      </c>
      <c r="B23" s="34">
        <v>60</v>
      </c>
      <c r="C23" s="34">
        <v>9</v>
      </c>
      <c r="D23" s="34">
        <v>3</v>
      </c>
      <c r="E23" s="34">
        <v>5</v>
      </c>
      <c r="F23" s="49">
        <v>1</v>
      </c>
    </row>
    <row r="24" spans="1:6" s="4" customFormat="1" ht="15.75" customHeight="1" x14ac:dyDescent="0.15">
      <c r="A24" s="19" t="s">
        <v>12</v>
      </c>
      <c r="B24" s="34">
        <v>68</v>
      </c>
      <c r="C24" s="34">
        <v>13</v>
      </c>
      <c r="D24" s="34">
        <v>9</v>
      </c>
      <c r="E24" s="34">
        <v>2</v>
      </c>
      <c r="F24" s="49">
        <v>2</v>
      </c>
    </row>
    <row r="25" spans="1:6" s="4" customFormat="1" ht="15.75" customHeight="1" x14ac:dyDescent="0.15">
      <c r="A25" s="19"/>
      <c r="B25" s="35"/>
      <c r="C25" s="35"/>
      <c r="D25" s="35"/>
      <c r="E25" s="35"/>
      <c r="F25" s="35"/>
    </row>
    <row r="26" spans="1:6" s="4" customFormat="1" ht="15.75" customHeight="1" x14ac:dyDescent="0.15">
      <c r="A26" s="19" t="s">
        <v>13</v>
      </c>
      <c r="B26" s="34">
        <v>43</v>
      </c>
      <c r="C26" s="34">
        <v>10</v>
      </c>
      <c r="D26" s="34">
        <v>8</v>
      </c>
      <c r="E26" s="34">
        <v>2</v>
      </c>
      <c r="F26" s="34" t="s">
        <v>59</v>
      </c>
    </row>
    <row r="27" spans="1:6" s="4" customFormat="1" ht="15.75" customHeight="1" x14ac:dyDescent="0.15">
      <c r="A27" s="19" t="s">
        <v>14</v>
      </c>
      <c r="B27" s="34">
        <v>16</v>
      </c>
      <c r="C27" s="34">
        <v>3</v>
      </c>
      <c r="D27" s="34">
        <v>2</v>
      </c>
      <c r="E27" s="34">
        <v>1</v>
      </c>
      <c r="F27" s="34" t="s">
        <v>59</v>
      </c>
    </row>
    <row r="28" spans="1:6" s="4" customFormat="1" ht="12.75" customHeight="1" x14ac:dyDescent="0.15">
      <c r="A28" s="19" t="s">
        <v>15</v>
      </c>
      <c r="B28" s="34">
        <v>384</v>
      </c>
      <c r="C28" s="34">
        <v>56</v>
      </c>
      <c r="D28" s="34">
        <v>27</v>
      </c>
      <c r="E28" s="34">
        <v>27</v>
      </c>
      <c r="F28" s="49">
        <v>2</v>
      </c>
    </row>
    <row r="29" spans="1:6" s="4" customFormat="1" ht="15.75" customHeight="1" x14ac:dyDescent="0.15">
      <c r="A29" s="19" t="s">
        <v>16</v>
      </c>
      <c r="B29" s="34">
        <v>213</v>
      </c>
      <c r="C29" s="34">
        <v>46</v>
      </c>
      <c r="D29" s="34">
        <v>30</v>
      </c>
      <c r="E29" s="34">
        <v>11</v>
      </c>
      <c r="F29" s="49">
        <v>5</v>
      </c>
    </row>
    <row r="30" spans="1:6" s="4" customFormat="1" ht="15.75" customHeight="1" x14ac:dyDescent="0.15">
      <c r="A30" s="19" t="s">
        <v>17</v>
      </c>
      <c r="B30" s="34">
        <v>28</v>
      </c>
      <c r="C30" s="34">
        <v>5</v>
      </c>
      <c r="D30" s="34">
        <v>4</v>
      </c>
      <c r="E30" s="34">
        <v>1</v>
      </c>
      <c r="F30" s="34" t="s">
        <v>59</v>
      </c>
    </row>
    <row r="31" spans="1:6" s="4" customFormat="1" ht="15.75" customHeight="1" x14ac:dyDescent="0.15">
      <c r="A31" s="19"/>
      <c r="B31" s="35"/>
      <c r="C31" s="35"/>
      <c r="D31" s="35"/>
      <c r="E31" s="35"/>
      <c r="F31" s="35"/>
    </row>
    <row r="32" spans="1:6" s="4" customFormat="1" ht="15.75" customHeight="1" x14ac:dyDescent="0.15">
      <c r="A32" s="19" t="s">
        <v>18</v>
      </c>
      <c r="B32" s="34">
        <v>316</v>
      </c>
      <c r="C32" s="34">
        <v>48</v>
      </c>
      <c r="D32" s="34">
        <v>29</v>
      </c>
      <c r="E32" s="34">
        <v>18</v>
      </c>
      <c r="F32" s="49">
        <v>1</v>
      </c>
    </row>
    <row r="33" spans="1:6" s="4" customFormat="1" ht="15.75" customHeight="1" x14ac:dyDescent="0.15">
      <c r="A33" s="19" t="s">
        <v>19</v>
      </c>
      <c r="B33" s="34">
        <v>443</v>
      </c>
      <c r="C33" s="34">
        <v>46</v>
      </c>
      <c r="D33" s="34">
        <v>26</v>
      </c>
      <c r="E33" s="34">
        <v>18</v>
      </c>
      <c r="F33" s="49">
        <v>2</v>
      </c>
    </row>
    <row r="34" spans="1:6" s="4" customFormat="1" ht="12.75" customHeight="1" x14ac:dyDescent="0.15">
      <c r="A34" s="19" t="s">
        <v>20</v>
      </c>
      <c r="B34" s="34">
        <v>208</v>
      </c>
      <c r="C34" s="34">
        <v>30</v>
      </c>
      <c r="D34" s="34">
        <v>13</v>
      </c>
      <c r="E34" s="34">
        <v>15</v>
      </c>
      <c r="F34" s="49">
        <v>2</v>
      </c>
    </row>
    <row r="35" spans="1:6" s="4" customFormat="1" ht="15.75" customHeight="1" x14ac:dyDescent="0.15">
      <c r="A35" s="19" t="s">
        <v>21</v>
      </c>
      <c r="B35" s="34">
        <v>346</v>
      </c>
      <c r="C35" s="34">
        <v>72</v>
      </c>
      <c r="D35" s="34">
        <v>51</v>
      </c>
      <c r="E35" s="34">
        <v>15</v>
      </c>
      <c r="F35" s="49">
        <v>6</v>
      </c>
    </row>
    <row r="36" spans="1:6" s="4" customFormat="1" ht="15.75" customHeight="1" x14ac:dyDescent="0.15">
      <c r="A36" s="19" t="s">
        <v>22</v>
      </c>
      <c r="B36" s="34">
        <v>375</v>
      </c>
      <c r="C36" s="34">
        <v>38</v>
      </c>
      <c r="D36" s="34">
        <v>25</v>
      </c>
      <c r="E36" s="34">
        <v>9</v>
      </c>
      <c r="F36" s="49">
        <v>4</v>
      </c>
    </row>
    <row r="37" spans="1:6" s="4" customFormat="1" ht="15.75" customHeight="1" x14ac:dyDescent="0.15">
      <c r="A37" s="19"/>
      <c r="B37" s="35"/>
      <c r="C37" s="35"/>
      <c r="D37" s="35"/>
      <c r="E37" s="35"/>
      <c r="F37" s="35"/>
    </row>
    <row r="38" spans="1:6" s="4" customFormat="1" ht="15.75" customHeight="1" x14ac:dyDescent="0.15">
      <c r="A38" s="19" t="s">
        <v>23</v>
      </c>
      <c r="B38" s="34">
        <v>107</v>
      </c>
      <c r="C38" s="34">
        <v>19</v>
      </c>
      <c r="D38" s="34">
        <v>9</v>
      </c>
      <c r="E38" s="34">
        <v>8</v>
      </c>
      <c r="F38" s="49">
        <v>2</v>
      </c>
    </row>
    <row r="39" spans="1:6" s="4" customFormat="1" ht="15.75" customHeight="1" x14ac:dyDescent="0.15">
      <c r="A39" s="28" t="s">
        <v>24</v>
      </c>
      <c r="B39" s="34">
        <v>197</v>
      </c>
      <c r="C39" s="34">
        <v>30</v>
      </c>
      <c r="D39" s="34">
        <v>19</v>
      </c>
      <c r="E39" s="34">
        <v>11</v>
      </c>
      <c r="F39" s="34" t="s">
        <v>59</v>
      </c>
    </row>
    <row r="40" spans="1:6" s="4" customFormat="1" ht="12.75" customHeight="1" x14ac:dyDescent="0.15">
      <c r="A40" s="19" t="s">
        <v>25</v>
      </c>
      <c r="B40" s="34">
        <v>75</v>
      </c>
      <c r="C40" s="34">
        <v>14</v>
      </c>
      <c r="D40" s="34">
        <v>9</v>
      </c>
      <c r="E40" s="34">
        <v>4</v>
      </c>
      <c r="F40" s="49">
        <v>1</v>
      </c>
    </row>
    <row r="41" spans="1:6" s="4" customFormat="1" ht="15.75" customHeight="1" x14ac:dyDescent="0.15">
      <c r="A41" s="19" t="s">
        <v>26</v>
      </c>
      <c r="B41" s="34">
        <v>32</v>
      </c>
      <c r="C41" s="34">
        <v>2</v>
      </c>
      <c r="D41" s="34" t="s">
        <v>59</v>
      </c>
      <c r="E41" s="34">
        <v>2</v>
      </c>
      <c r="F41" s="49" t="s">
        <v>59</v>
      </c>
    </row>
    <row r="42" spans="1:6" s="4" customFormat="1" ht="15.75" customHeight="1" x14ac:dyDescent="0.15">
      <c r="A42" s="19" t="s">
        <v>27</v>
      </c>
      <c r="B42" s="34">
        <v>266</v>
      </c>
      <c r="C42" s="34">
        <v>51</v>
      </c>
      <c r="D42" s="34">
        <v>29</v>
      </c>
      <c r="E42" s="34">
        <v>18</v>
      </c>
      <c r="F42" s="49">
        <v>4</v>
      </c>
    </row>
    <row r="43" spans="1:6" s="4" customFormat="1" ht="15.75" customHeight="1" x14ac:dyDescent="0.15">
      <c r="A43" s="19"/>
      <c r="B43" s="35"/>
      <c r="C43" s="35"/>
      <c r="D43" s="35"/>
      <c r="E43" s="35"/>
      <c r="F43" s="35"/>
    </row>
    <row r="44" spans="1:6" s="4" customFormat="1" ht="15.75" customHeight="1" x14ac:dyDescent="0.15">
      <c r="A44" s="19" t="s">
        <v>28</v>
      </c>
      <c r="B44" s="34">
        <v>124</v>
      </c>
      <c r="C44" s="34">
        <v>17</v>
      </c>
      <c r="D44" s="34">
        <v>5</v>
      </c>
      <c r="E44" s="34">
        <v>11</v>
      </c>
      <c r="F44" s="49">
        <v>1</v>
      </c>
    </row>
    <row r="45" spans="1:6" s="4" customFormat="1" ht="15.75" customHeight="1" x14ac:dyDescent="0.15">
      <c r="A45" s="19" t="s">
        <v>29</v>
      </c>
      <c r="B45" s="34">
        <v>83</v>
      </c>
      <c r="C45" s="34">
        <v>29</v>
      </c>
      <c r="D45" s="34">
        <v>14</v>
      </c>
      <c r="E45" s="34">
        <v>14</v>
      </c>
      <c r="F45" s="49">
        <v>1</v>
      </c>
    </row>
    <row r="46" spans="1:6" s="4" customFormat="1" ht="12.75" customHeight="1" x14ac:dyDescent="0.15">
      <c r="A46" s="19" t="s">
        <v>30</v>
      </c>
      <c r="B46" s="34">
        <v>228</v>
      </c>
      <c r="C46" s="34">
        <v>38</v>
      </c>
      <c r="D46" s="34">
        <v>25</v>
      </c>
      <c r="E46" s="34">
        <v>12</v>
      </c>
      <c r="F46" s="49">
        <v>1</v>
      </c>
    </row>
    <row r="47" spans="1:6" s="4" customFormat="1" ht="15.75" customHeight="1" x14ac:dyDescent="0.15">
      <c r="A47" s="19" t="s">
        <v>31</v>
      </c>
      <c r="B47" s="34">
        <v>42</v>
      </c>
      <c r="C47" s="34">
        <v>2</v>
      </c>
      <c r="D47" s="34">
        <v>1</v>
      </c>
      <c r="E47" s="34" t="s">
        <v>59</v>
      </c>
      <c r="F47" s="49">
        <v>1</v>
      </c>
    </row>
    <row r="48" spans="1:6" s="4" customFormat="1" ht="15.75" customHeight="1" x14ac:dyDescent="0.15">
      <c r="A48" s="19" t="s">
        <v>32</v>
      </c>
      <c r="B48" s="34">
        <v>42</v>
      </c>
      <c r="C48" s="34">
        <v>7</v>
      </c>
      <c r="D48" s="34">
        <v>3</v>
      </c>
      <c r="E48" s="34">
        <v>4</v>
      </c>
      <c r="F48" s="49" t="s">
        <v>59</v>
      </c>
    </row>
    <row r="49" spans="1:6" s="4" customFormat="1" ht="15.75" customHeight="1" x14ac:dyDescent="0.15">
      <c r="A49" s="19"/>
      <c r="B49" s="35"/>
      <c r="C49" s="35"/>
      <c r="D49" s="35"/>
      <c r="E49" s="35"/>
      <c r="F49" s="50"/>
    </row>
    <row r="50" spans="1:6" s="4" customFormat="1" ht="15.75" customHeight="1" x14ac:dyDescent="0.15">
      <c r="A50" s="19" t="s">
        <v>33</v>
      </c>
      <c r="B50" s="34">
        <v>18</v>
      </c>
      <c r="C50" s="34">
        <v>2</v>
      </c>
      <c r="D50" s="34">
        <v>1</v>
      </c>
      <c r="E50" s="34">
        <v>1</v>
      </c>
      <c r="F50" s="49" t="s">
        <v>59</v>
      </c>
    </row>
    <row r="51" spans="1:6" s="4" customFormat="1" ht="15.75" customHeight="1" x14ac:dyDescent="0.15">
      <c r="A51" s="19" t="s">
        <v>34</v>
      </c>
      <c r="B51" s="34">
        <v>24</v>
      </c>
      <c r="C51" s="34">
        <v>3</v>
      </c>
      <c r="D51" s="34">
        <v>2</v>
      </c>
      <c r="E51" s="34">
        <v>1</v>
      </c>
      <c r="F51" s="49" t="s">
        <v>59</v>
      </c>
    </row>
    <row r="52" spans="1:6" s="4" customFormat="1" ht="12.75" customHeight="1" x14ac:dyDescent="0.15">
      <c r="A52" s="19" t="s">
        <v>35</v>
      </c>
      <c r="B52" s="34">
        <v>113</v>
      </c>
      <c r="C52" s="34">
        <v>19</v>
      </c>
      <c r="D52" s="34">
        <v>8</v>
      </c>
      <c r="E52" s="34">
        <v>10</v>
      </c>
      <c r="F52" s="49">
        <v>1</v>
      </c>
    </row>
    <row r="53" spans="1:6" s="4" customFormat="1" ht="15.75" customHeight="1" x14ac:dyDescent="0.15">
      <c r="A53" s="19" t="s">
        <v>36</v>
      </c>
      <c r="B53" s="34">
        <v>197</v>
      </c>
      <c r="C53" s="34">
        <v>33</v>
      </c>
      <c r="D53" s="34">
        <v>18</v>
      </c>
      <c r="E53" s="34">
        <v>12</v>
      </c>
      <c r="F53" s="49">
        <v>3</v>
      </c>
    </row>
    <row r="54" spans="1:6" s="4" customFormat="1" ht="15.75" customHeight="1" x14ac:dyDescent="0.15">
      <c r="A54" s="19" t="s">
        <v>37</v>
      </c>
      <c r="B54" s="34">
        <v>60</v>
      </c>
      <c r="C54" s="34">
        <v>5</v>
      </c>
      <c r="D54" s="34">
        <v>2</v>
      </c>
      <c r="E54" s="34">
        <v>3</v>
      </c>
      <c r="F54" s="49" t="s">
        <v>59</v>
      </c>
    </row>
    <row r="55" spans="1:6" s="4" customFormat="1" ht="15.75" customHeight="1" x14ac:dyDescent="0.15">
      <c r="A55" s="19"/>
      <c r="B55" s="35"/>
      <c r="C55" s="35"/>
      <c r="D55" s="35"/>
      <c r="E55" s="35"/>
      <c r="F55" s="50"/>
    </row>
    <row r="56" spans="1:6" s="4" customFormat="1" ht="15.75" customHeight="1" x14ac:dyDescent="0.15">
      <c r="A56" s="19" t="s">
        <v>38</v>
      </c>
      <c r="B56" s="34">
        <v>132</v>
      </c>
      <c r="C56" s="34">
        <v>11</v>
      </c>
      <c r="D56" s="34">
        <v>3</v>
      </c>
      <c r="E56" s="34">
        <v>6</v>
      </c>
      <c r="F56" s="49">
        <v>2</v>
      </c>
    </row>
    <row r="57" spans="1:6" s="4" customFormat="1" ht="15.75" customHeight="1" x14ac:dyDescent="0.15">
      <c r="A57" s="19" t="s">
        <v>39</v>
      </c>
      <c r="B57" s="34">
        <v>93</v>
      </c>
      <c r="C57" s="34">
        <v>17</v>
      </c>
      <c r="D57" s="34">
        <v>10</v>
      </c>
      <c r="E57" s="34">
        <v>6</v>
      </c>
      <c r="F57" s="49">
        <v>1</v>
      </c>
    </row>
    <row r="58" spans="1:6" s="4" customFormat="1" ht="12.75" customHeight="1" x14ac:dyDescent="0.15">
      <c r="A58" s="19" t="s">
        <v>40</v>
      </c>
      <c r="B58" s="34">
        <v>87</v>
      </c>
      <c r="C58" s="34">
        <v>11</v>
      </c>
      <c r="D58" s="34">
        <v>6</v>
      </c>
      <c r="E58" s="34">
        <v>4</v>
      </c>
      <c r="F58" s="49">
        <v>1</v>
      </c>
    </row>
    <row r="59" spans="1:6" s="4" customFormat="1" ht="15.75" customHeight="1" x14ac:dyDescent="0.15">
      <c r="A59" s="19"/>
      <c r="B59" s="35"/>
      <c r="C59" s="35"/>
      <c r="D59" s="35"/>
      <c r="E59" s="35"/>
      <c r="F59" s="50"/>
    </row>
    <row r="60" spans="1:6" s="4" customFormat="1" ht="15.75" customHeight="1" x14ac:dyDescent="0.15">
      <c r="A60" s="19" t="s">
        <v>41</v>
      </c>
      <c r="B60" s="34">
        <v>34</v>
      </c>
      <c r="C60" s="34">
        <v>2</v>
      </c>
      <c r="D60" s="34">
        <v>1</v>
      </c>
      <c r="E60" s="34">
        <v>1</v>
      </c>
      <c r="F60" s="49" t="s">
        <v>59</v>
      </c>
    </row>
    <row r="61" spans="1:6" s="4" customFormat="1" ht="15.75" customHeight="1" x14ac:dyDescent="0.15">
      <c r="A61" s="19" t="s">
        <v>42</v>
      </c>
      <c r="B61" s="34">
        <v>158</v>
      </c>
      <c r="C61" s="34">
        <v>15</v>
      </c>
      <c r="D61" s="34">
        <v>8</v>
      </c>
      <c r="E61" s="34">
        <v>7</v>
      </c>
      <c r="F61" s="49" t="s">
        <v>59</v>
      </c>
    </row>
    <row r="62" spans="1:6" s="4" customFormat="1" ht="12.75" customHeight="1" x14ac:dyDescent="0.15">
      <c r="A62" s="19" t="s">
        <v>43</v>
      </c>
      <c r="B62" s="34">
        <v>517</v>
      </c>
      <c r="C62" s="34">
        <v>64</v>
      </c>
      <c r="D62" s="34">
        <v>38</v>
      </c>
      <c r="E62" s="34">
        <v>21</v>
      </c>
      <c r="F62" s="49">
        <v>5</v>
      </c>
    </row>
    <row r="63" spans="1:6" s="4" customFormat="1" ht="15.75" customHeight="1" x14ac:dyDescent="0.15">
      <c r="A63" s="19" t="s">
        <v>44</v>
      </c>
      <c r="B63" s="34">
        <v>12</v>
      </c>
      <c r="C63" s="34">
        <v>2</v>
      </c>
      <c r="D63" s="34" t="s">
        <v>59</v>
      </c>
      <c r="E63" s="34">
        <v>2</v>
      </c>
      <c r="F63" s="49" t="s">
        <v>59</v>
      </c>
    </row>
    <row r="64" spans="1:6" s="4" customFormat="1" ht="15.75" customHeight="1" x14ac:dyDescent="0.15">
      <c r="A64" s="19" t="s">
        <v>45</v>
      </c>
      <c r="B64" s="34">
        <v>89</v>
      </c>
      <c r="C64" s="34">
        <v>11</v>
      </c>
      <c r="D64" s="34">
        <v>3</v>
      </c>
      <c r="E64" s="34">
        <v>6</v>
      </c>
      <c r="F64" s="49">
        <v>2</v>
      </c>
    </row>
    <row r="65" spans="1:6" s="4" customFormat="1" ht="15.75" customHeight="1" x14ac:dyDescent="0.15">
      <c r="A65" s="19"/>
      <c r="B65" s="24"/>
      <c r="C65" s="24"/>
      <c r="D65" s="24"/>
      <c r="E65" s="24"/>
      <c r="F65" s="24"/>
    </row>
    <row r="66" spans="1:6" s="4" customFormat="1" ht="15.75" customHeight="1" x14ac:dyDescent="0.15">
      <c r="A66" s="19" t="s">
        <v>46</v>
      </c>
      <c r="B66" s="34">
        <v>24</v>
      </c>
      <c r="C66" s="34">
        <v>3</v>
      </c>
      <c r="D66" s="34">
        <v>2</v>
      </c>
      <c r="E66" s="34">
        <v>1</v>
      </c>
      <c r="F66" s="49" t="s">
        <v>59</v>
      </c>
    </row>
    <row r="67" spans="1:6" s="4" customFormat="1" ht="15.75" customHeight="1" x14ac:dyDescent="0.15">
      <c r="A67" s="19" t="s">
        <v>47</v>
      </c>
      <c r="B67" s="34">
        <v>20</v>
      </c>
      <c r="C67" s="34">
        <v>3</v>
      </c>
      <c r="D67" s="34">
        <v>2</v>
      </c>
      <c r="E67" s="34">
        <v>1</v>
      </c>
      <c r="F67" s="49" t="s">
        <v>59</v>
      </c>
    </row>
    <row r="68" spans="1:6" s="4" customFormat="1" ht="12.75" customHeight="1" x14ac:dyDescent="0.15">
      <c r="A68" s="19" t="s">
        <v>48</v>
      </c>
      <c r="B68" s="34">
        <v>85</v>
      </c>
      <c r="C68" s="34">
        <v>13</v>
      </c>
      <c r="D68" s="34">
        <v>9</v>
      </c>
      <c r="E68" s="34">
        <v>2</v>
      </c>
      <c r="F68" s="49">
        <v>2</v>
      </c>
    </row>
    <row r="69" spans="1:6" s="4" customFormat="1" ht="15.75" customHeight="1" x14ac:dyDescent="0.15">
      <c r="A69" s="19" t="s">
        <v>49</v>
      </c>
      <c r="B69" s="34">
        <v>200</v>
      </c>
      <c r="C69" s="34">
        <v>32</v>
      </c>
      <c r="D69" s="34">
        <v>18</v>
      </c>
      <c r="E69" s="34">
        <v>12</v>
      </c>
      <c r="F69" s="49">
        <v>2</v>
      </c>
    </row>
    <row r="70" spans="1:6" s="4" customFormat="1" ht="15.75" customHeight="1" x14ac:dyDescent="0.15">
      <c r="A70" s="19" t="s">
        <v>50</v>
      </c>
      <c r="B70" s="36">
        <v>77</v>
      </c>
      <c r="C70" s="34">
        <v>10</v>
      </c>
      <c r="D70" s="34">
        <v>7</v>
      </c>
      <c r="E70" s="34">
        <v>2</v>
      </c>
      <c r="F70" s="49">
        <v>1</v>
      </c>
    </row>
    <row r="71" spans="1:6" s="4" customFormat="1" ht="6" customHeight="1" x14ac:dyDescent="0.15">
      <c r="A71" s="30"/>
      <c r="B71" s="20"/>
      <c r="C71" s="21"/>
      <c r="D71" s="21"/>
      <c r="E71" s="21"/>
      <c r="F71" s="21"/>
    </row>
    <row r="72" spans="1:6" s="5" customFormat="1" ht="15" customHeight="1" x14ac:dyDescent="0.15">
      <c r="A72" s="40" t="s">
        <v>60</v>
      </c>
      <c r="B72" s="29"/>
      <c r="C72" s="29"/>
      <c r="D72" s="29"/>
      <c r="E72" s="22"/>
      <c r="F72" s="22"/>
    </row>
  </sheetData>
  <mergeCells count="3">
    <mergeCell ref="A6:A7"/>
    <mergeCell ref="C6:F6"/>
    <mergeCell ref="B6:B7"/>
  </mergeCells>
  <phoneticPr fontId="8"/>
  <hyperlinks>
    <hyperlink ref="A72" r:id="rId1"/>
  </hyperlinks>
  <printOptions gridLinesSet="0"/>
  <pageMargins left="0.59055118110236227" right="0.59055118110236227" top="0.59055118110236227" bottom="0.19685039370078741" header="0.39370078740157483" footer="0"/>
  <pageSetup paperSize="9" scale="70" orientation="portrait" r:id="rId2"/>
  <headerFooter scaleWithDoc="0">
    <oddHeader>&amp;L&amp;"ＭＳ ゴシック,標準"&amp;8&amp;P      第 ５ 章  農林水産業</oddHeader>
  </headerFooter>
  <ignoredErrors>
    <ignoredError sqref="D17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05-08</vt:lpstr>
      <vt:lpstr>'05-08'!Print_Area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2013-02-25T10:37:13Z</dcterms:created>
  <dcterms:modified xsi:type="dcterms:W3CDTF">2022-03-31T00:52:10Z</dcterms:modified>
</cp:coreProperties>
</file>