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" windowWidth="14955" windowHeight="8445" activeTab="0"/>
  </bookViews>
  <sheets>
    <sheet name="16-07" sheetId="1" r:id="rId1"/>
  </sheets>
  <definedNames>
    <definedName name="_xlnm.Print_Area" localSheetId="0">'16-07'!$A$1:$K$77</definedName>
  </definedNames>
  <calcPr fullCalcOnLoad="1"/>
</workbook>
</file>

<file path=xl/sharedStrings.xml><?xml version="1.0" encoding="utf-8"?>
<sst xmlns="http://schemas.openxmlformats.org/spreadsheetml/2006/main" count="74" uniqueCount="68">
  <si>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</si>
  <si>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</si>
  <si>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</si>
  <si>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</si>
  <si>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</si>
  <si>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</si>
  <si>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</si>
  <si>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</si>
  <si>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</si>
  <si>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</si>
  <si>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</si>
  <si>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</si>
  <si>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</si>
  <si>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</si>
  <si>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</si>
  <si>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</si>
  <si>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</si>
  <si>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</si>
  <si>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</si>
  <si>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</si>
  <si>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</si>
  <si>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</si>
  <si>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</si>
  <si>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</si>
  <si>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</si>
  <si>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</si>
  <si>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</si>
  <si>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</si>
  <si>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</si>
  <si>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</si>
  <si>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</si>
  <si>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</si>
  <si>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</si>
  <si>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</si>
  <si>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</si>
  <si>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</si>
  <si>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</si>
  <si>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</si>
  <si>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</si>
  <si>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</si>
  <si>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</si>
  <si>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</si>
  <si>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</si>
  <si>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</si>
  <si>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</si>
  <si>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</si>
  <si>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</si>
  <si>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大阪府知事選挙投票状況</t>
  </si>
  <si>
    <t>区分</t>
  </si>
  <si>
    <t>当日有権者数</t>
  </si>
  <si>
    <t>投票者数</t>
  </si>
  <si>
    <t>投票率</t>
  </si>
  <si>
    <t>総数</t>
  </si>
  <si>
    <t xml:space="preserve">  資料    大阪府選挙管理委員会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</si>
  <si>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</si>
  <si>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</si>
  <si>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</si>
  <si>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</si>
  <si>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</si>
  <si>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</si>
  <si>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</si>
  <si>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</si>
  <si>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 xml:space="preserve">         １６－７</t>
  </si>
  <si>
    <t xml:space="preserve">   第15回(平12.2.6)</t>
  </si>
  <si>
    <t>　16　(平16.2.1)</t>
  </si>
  <si>
    <t xml:space="preserve">   第19回(平27.11.22)</t>
  </si>
  <si>
    <t xml:space="preserve"> 　17  (平20.1.27)</t>
  </si>
  <si>
    <t xml:space="preserve">    18　(平23.11.27)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</si>
</sst>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  <numFmt numFmtId="192" formatCode="#,###,##0;&quot;△&quot;#,###,##0"/>
    <numFmt numFmtId="193" formatCode="#,###,##0.0;&quot;△&quot;#,###,##0.0"/>
    <numFmt numFmtId="194" formatCode="#,###,##0.00;&quot;△&quot;#,###,##0.00"/>
  </numFmts>
  <fonts count="46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vertical="center"/>
    </xf>
    <xf numFmtId="0" fontId="11" fillId="0" borderId="0" xfId="0" applyFont="1" applyAlignment="1">
      <alignment vertical="center"/>
    </xf>
    <xf numFmtId="192" fontId="5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11" xfId="0" applyFont="1" applyFill="1" applyBorder="1" applyAlignment="1" quotePrefix="1">
      <alignment horizontal="left" vertical="center"/>
    </xf>
    <xf numFmtId="192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10" fillId="0" borderId="0" xfId="0" applyFont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distributed" vertical="center" indent="3"/>
    </xf>
    <xf numFmtId="0" fontId="5" fillId="0" borderId="19" xfId="0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1085850</xdr:colOff>
      <xdr:row>76</xdr:row>
      <xdr:rowOff>180975</xdr:rowOff>
    </xdr:from>
    <xdr:ext cx="95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085850" y="1500187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76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2.69921875" style="2" customWidth="1"/>
    <col min="2" max="2" width="1.390625" style="2" customWidth="1"/>
    <col min="3" max="8" width="12.09765625" style="2" customWidth="1"/>
    <col min="9" max="9" width="11.8984375" style="2" customWidth="1"/>
    <col min="10" max="11" width="11.5" style="2" customWidth="1"/>
    <col min="12" max="12" width="11.59765625" style="2" bestFit="1" customWidth="1"/>
    <col min="13" max="16384" width="9" style="2" customWidth="1"/>
  </cols>
  <sheetData>
    <row r="1" ht="21.75" customHeight="1"/>
    <row r="2" spans="1:9" ht="21.75" customHeight="1">
      <c r="A2" s="18" t="s">
        <v>62</v>
      </c>
      <c r="B2" s="3"/>
      <c r="D2" s="47" t="s">
        <v>47</v>
      </c>
      <c r="E2" s="47"/>
      <c r="F2" s="47"/>
      <c r="G2" s="47"/>
      <c r="H2" s="47"/>
      <c r="I2" s="47"/>
    </row>
    <row r="3" ht="24" customHeight="1">
      <c r="A3" s="36"/>
    </row>
    <row r="4" spans="1:1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6.5" customHeight="1">
      <c r="A5" s="43" t="s">
        <v>48</v>
      </c>
      <c r="B5" s="44"/>
      <c r="C5" s="48" t="s">
        <v>49</v>
      </c>
      <c r="D5" s="49"/>
      <c r="E5" s="50"/>
      <c r="F5" s="51" t="s">
        <v>50</v>
      </c>
      <c r="G5" s="52"/>
      <c r="H5" s="53"/>
      <c r="I5" s="51" t="s">
        <v>51</v>
      </c>
      <c r="J5" s="52"/>
      <c r="K5" s="52"/>
    </row>
    <row r="6" spans="1:11" ht="16.5" customHeight="1">
      <c r="A6" s="45"/>
      <c r="B6" s="46"/>
      <c r="C6" s="20" t="s">
        <v>52</v>
      </c>
      <c r="D6" s="21" t="s">
        <v>0</v>
      </c>
      <c r="E6" s="21" t="s">
        <v>1</v>
      </c>
      <c r="F6" s="20" t="s">
        <v>52</v>
      </c>
      <c r="G6" s="21" t="s">
        <v>0</v>
      </c>
      <c r="H6" s="21" t="s">
        <v>1</v>
      </c>
      <c r="I6" s="20" t="s">
        <v>52</v>
      </c>
      <c r="J6" s="21" t="s">
        <v>0</v>
      </c>
      <c r="K6" s="21" t="s">
        <v>1</v>
      </c>
    </row>
    <row r="7" spans="1:9" s="22" customFormat="1" ht="16.5" customHeight="1">
      <c r="A7" s="23"/>
      <c r="B7" s="24"/>
      <c r="C7" s="22" t="s">
        <v>2</v>
      </c>
      <c r="I7" s="22" t="s">
        <v>3</v>
      </c>
    </row>
    <row r="8" spans="1:11" ht="15.75" customHeight="1">
      <c r="A8" s="17" t="s">
        <v>63</v>
      </c>
      <c r="B8" s="6"/>
      <c r="C8" s="19">
        <v>6849341</v>
      </c>
      <c r="D8" s="19">
        <v>3327706</v>
      </c>
      <c r="E8" s="19">
        <v>3521635</v>
      </c>
      <c r="F8" s="19">
        <v>3053306</v>
      </c>
      <c r="G8" s="19">
        <v>1446417</v>
      </c>
      <c r="H8" s="19">
        <v>1606889</v>
      </c>
      <c r="I8" s="7">
        <v>44.57809882731784</v>
      </c>
      <c r="J8" s="7">
        <v>43.46588911400226</v>
      </c>
      <c r="K8" s="7">
        <v>45.62906150126291</v>
      </c>
    </row>
    <row r="9" spans="1:11" ht="15.75" customHeight="1">
      <c r="A9" s="5" t="s">
        <v>64</v>
      </c>
      <c r="B9" s="6"/>
      <c r="C9" s="19">
        <v>6926408</v>
      </c>
      <c r="D9" s="19">
        <v>3346375</v>
      </c>
      <c r="E9" s="19">
        <v>3580033</v>
      </c>
      <c r="F9" s="19">
        <v>2804820</v>
      </c>
      <c r="G9" s="19">
        <v>1330341</v>
      </c>
      <c r="H9" s="19">
        <v>1474479</v>
      </c>
      <c r="I9" s="7">
        <v>40.49</v>
      </c>
      <c r="J9" s="7">
        <v>39.75</v>
      </c>
      <c r="K9" s="7">
        <v>41.19</v>
      </c>
    </row>
    <row r="10" spans="1:11" ht="15.75" customHeight="1">
      <c r="A10" s="5" t="s">
        <v>66</v>
      </c>
      <c r="B10" s="6"/>
      <c r="C10" s="31">
        <v>6994848</v>
      </c>
      <c r="D10" s="31">
        <v>3360939</v>
      </c>
      <c r="E10" s="31">
        <v>3633909</v>
      </c>
      <c r="F10" s="31">
        <v>3423751</v>
      </c>
      <c r="G10" s="31">
        <v>1602673</v>
      </c>
      <c r="H10" s="31">
        <v>1821078</v>
      </c>
      <c r="I10" s="32">
        <v>48.95</v>
      </c>
      <c r="J10" s="32">
        <v>47.69</v>
      </c>
      <c r="K10" s="32">
        <v>50.11</v>
      </c>
    </row>
    <row r="11" spans="1:11" ht="15.75" customHeight="1">
      <c r="A11" s="5" t="s">
        <v>67</v>
      </c>
      <c r="B11" s="6"/>
      <c r="C11" s="31">
        <v>7032033</v>
      </c>
      <c r="D11" s="31">
        <v>3369991</v>
      </c>
      <c r="E11" s="31">
        <v>3662042</v>
      </c>
      <c r="F11" s="31">
        <v>3718858</v>
      </c>
      <c r="G11" s="31">
        <v>1763487</v>
      </c>
      <c r="H11" s="31">
        <v>1955371</v>
      </c>
      <c r="I11" s="32">
        <v>52.88453566699701</v>
      </c>
      <c r="J11" s="32">
        <v>52.32913084931088</v>
      </c>
      <c r="K11" s="32">
        <v>53.39564647265105</v>
      </c>
    </row>
    <row r="12" spans="1:11" ht="12" customHeight="1">
      <c r="A12" s="5"/>
      <c r="B12" s="6"/>
      <c r="C12" s="33"/>
      <c r="D12" s="33"/>
      <c r="E12" s="33"/>
      <c r="F12" s="33"/>
      <c r="G12" s="33"/>
      <c r="H12" s="33"/>
      <c r="I12" s="34"/>
      <c r="J12" s="34"/>
      <c r="K12" s="34"/>
    </row>
    <row r="13" spans="1:11" s="1" customFormat="1" ht="15.75" customHeight="1">
      <c r="A13" s="8" t="s">
        <v>65</v>
      </c>
      <c r="B13" s="9"/>
      <c r="C13" s="27">
        <f aca="true" t="shared" si="0" ref="C13:H13">SUM(C15:C22)</f>
        <v>7050381</v>
      </c>
      <c r="D13" s="27">
        <f t="shared" si="0"/>
        <v>3364694</v>
      </c>
      <c r="E13" s="27">
        <f t="shared" si="0"/>
        <v>3685687</v>
      </c>
      <c r="F13" s="27">
        <f t="shared" si="0"/>
        <v>3205866</v>
      </c>
      <c r="G13" s="27">
        <f t="shared" si="0"/>
        <v>1537887</v>
      </c>
      <c r="H13" s="27">
        <f t="shared" si="0"/>
        <v>1667979</v>
      </c>
      <c r="I13" s="37">
        <f>F13/C13*100</f>
        <v>45.47081923657743</v>
      </c>
      <c r="J13" s="37">
        <f>G13/D13*100</f>
        <v>45.70659322957749</v>
      </c>
      <c r="K13" s="37">
        <f>H13/E13*100</f>
        <v>45.2555792176601</v>
      </c>
    </row>
    <row r="14" spans="1:11" ht="12" customHeight="1">
      <c r="A14" s="10"/>
      <c r="B14" s="6"/>
      <c r="C14" s="38"/>
      <c r="D14" s="38"/>
      <c r="E14" s="38"/>
      <c r="F14" s="38"/>
      <c r="G14" s="38"/>
      <c r="H14" s="38"/>
      <c r="I14" s="39"/>
      <c r="J14" s="39"/>
      <c r="K14" s="39"/>
    </row>
    <row r="15" spans="1:11" s="28" customFormat="1" ht="15.75" customHeight="1">
      <c r="A15" s="25" t="s">
        <v>54</v>
      </c>
      <c r="B15" s="26"/>
      <c r="C15" s="27">
        <f aca="true" t="shared" si="1" ref="C15:H15">C24</f>
        <v>2128098</v>
      </c>
      <c r="D15" s="27">
        <f t="shared" si="1"/>
        <v>1024980</v>
      </c>
      <c r="E15" s="27">
        <f t="shared" si="1"/>
        <v>1103118</v>
      </c>
      <c r="F15" s="27">
        <f t="shared" si="1"/>
        <v>1075759</v>
      </c>
      <c r="G15" s="27">
        <f t="shared" si="1"/>
        <v>511424</v>
      </c>
      <c r="H15" s="27">
        <f t="shared" si="1"/>
        <v>564335</v>
      </c>
      <c r="I15" s="37">
        <f>F15/C15*100</f>
        <v>50.55025661412209</v>
      </c>
      <c r="J15" s="37">
        <f>G15/D15*100</f>
        <v>49.895997970692115</v>
      </c>
      <c r="K15" s="37">
        <f>H15/E15*100</f>
        <v>51.15817165525356</v>
      </c>
    </row>
    <row r="16" spans="1:11" s="28" customFormat="1" ht="15.75" customHeight="1">
      <c r="A16" s="29" t="s">
        <v>55</v>
      </c>
      <c r="B16" s="30"/>
      <c r="C16" s="27">
        <f aca="true" t="shared" si="2" ref="C16:H16">C30+C32+C37+C52+C64</f>
        <v>885212</v>
      </c>
      <c r="D16" s="27">
        <f t="shared" si="2"/>
        <v>421109</v>
      </c>
      <c r="E16" s="27">
        <f t="shared" si="2"/>
        <v>464103</v>
      </c>
      <c r="F16" s="27">
        <f t="shared" si="2"/>
        <v>396630</v>
      </c>
      <c r="G16" s="27">
        <f t="shared" si="2"/>
        <v>192278</v>
      </c>
      <c r="H16" s="27">
        <f t="shared" si="2"/>
        <v>204352</v>
      </c>
      <c r="I16" s="37">
        <f aca="true" t="shared" si="3" ref="I16:I21">F16/C16*100</f>
        <v>44.806215912120486</v>
      </c>
      <c r="J16" s="37">
        <f aca="true" t="shared" si="4" ref="J16:J21">G16/D16*100</f>
        <v>45.65991227924361</v>
      </c>
      <c r="K16" s="37">
        <f aca="true" t="shared" si="5" ref="K16:K22">H16/E16*100</f>
        <v>44.03160505318862</v>
      </c>
    </row>
    <row r="17" spans="1:11" s="28" customFormat="1" ht="15.75" customHeight="1">
      <c r="A17" s="29" t="s">
        <v>56</v>
      </c>
      <c r="B17" s="30"/>
      <c r="C17" s="27">
        <f aca="true" t="shared" si="6" ref="C17:H17">C27+C28+C48+C65+C66</f>
        <v>535250</v>
      </c>
      <c r="D17" s="27">
        <f t="shared" si="6"/>
        <v>251444</v>
      </c>
      <c r="E17" s="27">
        <f t="shared" si="6"/>
        <v>283806</v>
      </c>
      <c r="F17" s="27">
        <f t="shared" si="6"/>
        <v>240474</v>
      </c>
      <c r="G17" s="27">
        <f t="shared" si="6"/>
        <v>115417</v>
      </c>
      <c r="H17" s="27">
        <f t="shared" si="6"/>
        <v>125057</v>
      </c>
      <c r="I17" s="37">
        <f t="shared" si="3"/>
        <v>44.92741709481551</v>
      </c>
      <c r="J17" s="37">
        <f t="shared" si="4"/>
        <v>45.90167194285805</v>
      </c>
      <c r="K17" s="37">
        <f t="shared" si="5"/>
        <v>44.064255160215076</v>
      </c>
    </row>
    <row r="18" spans="1:11" s="28" customFormat="1" ht="15.75" customHeight="1">
      <c r="A18" s="25" t="s">
        <v>57</v>
      </c>
      <c r="B18" s="26"/>
      <c r="C18" s="27">
        <f aca="true" t="shared" si="7" ref="C18:H18">C34+C36+C42+C45+C51+C58+C60</f>
        <v>940133</v>
      </c>
      <c r="D18" s="27">
        <f t="shared" si="7"/>
        <v>451384</v>
      </c>
      <c r="E18" s="27">
        <f t="shared" si="7"/>
        <v>488749</v>
      </c>
      <c r="F18" s="27">
        <f t="shared" si="7"/>
        <v>400931</v>
      </c>
      <c r="G18" s="27">
        <f t="shared" si="7"/>
        <v>194444</v>
      </c>
      <c r="H18" s="27">
        <f t="shared" si="7"/>
        <v>206487</v>
      </c>
      <c r="I18" s="37">
        <f t="shared" si="3"/>
        <v>42.64620005892783</v>
      </c>
      <c r="J18" s="37">
        <f t="shared" si="4"/>
        <v>43.07729117558443</v>
      </c>
      <c r="K18" s="37">
        <f t="shared" si="5"/>
        <v>42.24806598069766</v>
      </c>
    </row>
    <row r="19" spans="1:11" s="28" customFormat="1" ht="15.75" customHeight="1">
      <c r="A19" s="25" t="s">
        <v>58</v>
      </c>
      <c r="B19" s="26"/>
      <c r="C19" s="27">
        <f aca="true" t="shared" si="8" ref="C19:H19">C38+C49+C56</f>
        <v>662941</v>
      </c>
      <c r="D19" s="27">
        <f t="shared" si="8"/>
        <v>317372</v>
      </c>
      <c r="E19" s="27">
        <f t="shared" si="8"/>
        <v>345569</v>
      </c>
      <c r="F19" s="27">
        <f t="shared" si="8"/>
        <v>269131</v>
      </c>
      <c r="G19" s="27">
        <f t="shared" si="8"/>
        <v>129840</v>
      </c>
      <c r="H19" s="27">
        <f t="shared" si="8"/>
        <v>139291</v>
      </c>
      <c r="I19" s="37">
        <f t="shared" si="3"/>
        <v>40.59652367254401</v>
      </c>
      <c r="J19" s="37">
        <f t="shared" si="4"/>
        <v>40.910981435035225</v>
      </c>
      <c r="K19" s="37">
        <f t="shared" si="5"/>
        <v>40.30772436184959</v>
      </c>
    </row>
    <row r="20" spans="1:11" s="28" customFormat="1" ht="15.75" customHeight="1">
      <c r="A20" s="25" t="s">
        <v>59</v>
      </c>
      <c r="B20" s="26"/>
      <c r="C20" s="27">
        <f aca="true" t="shared" si="9" ref="C20:H20">C40+C43+C44+C50+C55+C61+C72+C73+C74</f>
        <v>502254</v>
      </c>
      <c r="D20" s="27">
        <f t="shared" si="9"/>
        <v>236030</v>
      </c>
      <c r="E20" s="27">
        <f t="shared" si="9"/>
        <v>266224</v>
      </c>
      <c r="F20" s="27">
        <f t="shared" si="9"/>
        <v>224748</v>
      </c>
      <c r="G20" s="27">
        <f t="shared" si="9"/>
        <v>107681</v>
      </c>
      <c r="H20" s="27">
        <f t="shared" si="9"/>
        <v>117067</v>
      </c>
      <c r="I20" s="37">
        <f t="shared" si="3"/>
        <v>44.74787657241157</v>
      </c>
      <c r="J20" s="37">
        <f t="shared" si="4"/>
        <v>45.62174299877134</v>
      </c>
      <c r="K20" s="37">
        <f t="shared" si="5"/>
        <v>43.97312037983052</v>
      </c>
    </row>
    <row r="21" spans="1:11" s="28" customFormat="1" ht="15.75" customHeight="1">
      <c r="A21" s="29" t="s">
        <v>60</v>
      </c>
      <c r="B21" s="30"/>
      <c r="C21" s="27">
        <f aca="true" t="shared" si="10" ref="C21:H21">C25+C31+C46+C54+C67</f>
        <v>937307</v>
      </c>
      <c r="D21" s="27">
        <f t="shared" si="10"/>
        <v>444765</v>
      </c>
      <c r="E21" s="27">
        <f t="shared" si="10"/>
        <v>492542</v>
      </c>
      <c r="F21" s="27">
        <f t="shared" si="10"/>
        <v>410862</v>
      </c>
      <c r="G21" s="27">
        <f t="shared" si="10"/>
        <v>196525</v>
      </c>
      <c r="H21" s="27">
        <f t="shared" si="10"/>
        <v>214337</v>
      </c>
      <c r="I21" s="37">
        <f t="shared" si="3"/>
        <v>43.834304022054674</v>
      </c>
      <c r="J21" s="37">
        <f t="shared" si="4"/>
        <v>44.18625566310298</v>
      </c>
      <c r="K21" s="37">
        <f t="shared" si="5"/>
        <v>43.51649199459132</v>
      </c>
    </row>
    <row r="22" spans="1:11" s="28" customFormat="1" ht="15.75" customHeight="1">
      <c r="A22" s="29" t="s">
        <v>61</v>
      </c>
      <c r="B22" s="30"/>
      <c r="C22" s="27">
        <f aca="true" t="shared" si="11" ref="C22:H22">C26+C33+C39+C57+C62+C68+C70+C71</f>
        <v>459186</v>
      </c>
      <c r="D22" s="27">
        <f t="shared" si="11"/>
        <v>217610</v>
      </c>
      <c r="E22" s="27">
        <f t="shared" si="11"/>
        <v>241576</v>
      </c>
      <c r="F22" s="27">
        <f t="shared" si="11"/>
        <v>187331</v>
      </c>
      <c r="G22" s="27">
        <f t="shared" si="11"/>
        <v>90278</v>
      </c>
      <c r="H22" s="27">
        <f t="shared" si="11"/>
        <v>97053</v>
      </c>
      <c r="I22" s="37">
        <f>F22/C22*100</f>
        <v>40.79632218752314</v>
      </c>
      <c r="J22" s="37">
        <f>G22/D22*100</f>
        <v>41.486144938192176</v>
      </c>
      <c r="K22" s="37">
        <f t="shared" si="5"/>
        <v>40.174934596151935</v>
      </c>
    </row>
    <row r="23" spans="1:11" s="28" customFormat="1" ht="12" customHeight="1">
      <c r="A23" s="29"/>
      <c r="B23" s="30"/>
      <c r="C23" s="27"/>
      <c r="D23" s="27"/>
      <c r="E23" s="27"/>
      <c r="F23" s="27"/>
      <c r="G23" s="27"/>
      <c r="H23" s="27"/>
      <c r="I23" s="27"/>
      <c r="J23" s="35"/>
      <c r="K23" s="35"/>
    </row>
    <row r="24" spans="1:11" ht="15.75" customHeight="1">
      <c r="A24" s="11" t="s">
        <v>4</v>
      </c>
      <c r="B24" s="6"/>
      <c r="C24" s="40">
        <f>D24+E24</f>
        <v>2128098</v>
      </c>
      <c r="D24" s="40">
        <v>1024980</v>
      </c>
      <c r="E24" s="40">
        <v>1103118</v>
      </c>
      <c r="F24" s="40">
        <f>G24+H24</f>
        <v>1075759</v>
      </c>
      <c r="G24" s="40">
        <v>511424</v>
      </c>
      <c r="H24" s="40">
        <v>564335</v>
      </c>
      <c r="I24" s="41">
        <f aca="true" t="shared" si="12" ref="I24:K28">F24/C24*100</f>
        <v>50.55025661412209</v>
      </c>
      <c r="J24" s="41">
        <f t="shared" si="12"/>
        <v>49.895997970692115</v>
      </c>
      <c r="K24" s="41">
        <f t="shared" si="12"/>
        <v>51.15817165525356</v>
      </c>
    </row>
    <row r="25" spans="1:11" ht="15.75" customHeight="1">
      <c r="A25" s="11" t="s">
        <v>5</v>
      </c>
      <c r="B25" s="6"/>
      <c r="C25" s="40">
        <f>D25+E25</f>
        <v>673756</v>
      </c>
      <c r="D25" s="40">
        <v>319375</v>
      </c>
      <c r="E25" s="40">
        <v>354381</v>
      </c>
      <c r="F25" s="40">
        <f>G25+H25</f>
        <v>287586</v>
      </c>
      <c r="G25" s="40">
        <v>137888</v>
      </c>
      <c r="H25" s="40">
        <v>149698</v>
      </c>
      <c r="I25" s="41">
        <f t="shared" si="12"/>
        <v>42.683998361424614</v>
      </c>
      <c r="J25" s="41">
        <f t="shared" si="12"/>
        <v>43.17432485322896</v>
      </c>
      <c r="K25" s="41">
        <f t="shared" si="12"/>
        <v>42.24210665921706</v>
      </c>
    </row>
    <row r="26" spans="1:11" ht="15.75" customHeight="1">
      <c r="A26" s="11" t="s">
        <v>6</v>
      </c>
      <c r="B26" s="6"/>
      <c r="C26" s="40">
        <f>D26+E26</f>
        <v>157916</v>
      </c>
      <c r="D26" s="40">
        <v>74550</v>
      </c>
      <c r="E26" s="40">
        <v>83366</v>
      </c>
      <c r="F26" s="40">
        <f>G26+H26</f>
        <v>60970</v>
      </c>
      <c r="G26" s="40">
        <v>29348</v>
      </c>
      <c r="H26" s="40">
        <v>31622</v>
      </c>
      <c r="I26" s="41">
        <f t="shared" si="12"/>
        <v>38.60913396995871</v>
      </c>
      <c r="J26" s="41">
        <f t="shared" si="12"/>
        <v>39.366867873910124</v>
      </c>
      <c r="K26" s="41">
        <f t="shared" si="12"/>
        <v>37.93153083991076</v>
      </c>
    </row>
    <row r="27" spans="1:11" ht="15.75" customHeight="1">
      <c r="A27" s="11" t="s">
        <v>7</v>
      </c>
      <c r="B27" s="6"/>
      <c r="C27" s="40">
        <f>D27+E27</f>
        <v>320067</v>
      </c>
      <c r="D27" s="40">
        <v>149928</v>
      </c>
      <c r="E27" s="40">
        <v>170139</v>
      </c>
      <c r="F27" s="40">
        <f>G27+H27</f>
        <v>138221</v>
      </c>
      <c r="G27" s="40">
        <v>65960</v>
      </c>
      <c r="H27" s="40">
        <v>72261</v>
      </c>
      <c r="I27" s="41">
        <f t="shared" si="12"/>
        <v>43.18502063630427</v>
      </c>
      <c r="J27" s="41">
        <f t="shared" si="12"/>
        <v>43.99445066965477</v>
      </c>
      <c r="K27" s="41">
        <f t="shared" si="12"/>
        <v>42.471743691922484</v>
      </c>
    </row>
    <row r="28" spans="1:11" ht="15.75" customHeight="1">
      <c r="A28" s="11" t="s">
        <v>8</v>
      </c>
      <c r="B28" s="6"/>
      <c r="C28" s="40">
        <f>D28+E28</f>
        <v>81853</v>
      </c>
      <c r="D28" s="40">
        <v>38678</v>
      </c>
      <c r="E28" s="40">
        <v>43175</v>
      </c>
      <c r="F28" s="40">
        <f>G28+H28</f>
        <v>38206</v>
      </c>
      <c r="G28" s="40">
        <v>18480</v>
      </c>
      <c r="H28" s="40">
        <v>19726</v>
      </c>
      <c r="I28" s="41">
        <f t="shared" si="12"/>
        <v>46.676358838405434</v>
      </c>
      <c r="J28" s="41">
        <f t="shared" si="12"/>
        <v>47.77909922953617</v>
      </c>
      <c r="K28" s="41">
        <f t="shared" si="12"/>
        <v>45.68847712796757</v>
      </c>
    </row>
    <row r="29" spans="1:11" ht="12" customHeight="1">
      <c r="A29" s="11"/>
      <c r="B29" s="6"/>
      <c r="C29" s="40"/>
      <c r="D29" s="40"/>
      <c r="E29" s="40"/>
      <c r="F29" s="40"/>
      <c r="G29" s="40"/>
      <c r="H29" s="40"/>
      <c r="I29" s="42"/>
      <c r="J29" s="42"/>
      <c r="K29" s="42"/>
    </row>
    <row r="30" spans="1:11" ht="15.75" customHeight="1">
      <c r="A30" s="11" t="s">
        <v>9</v>
      </c>
      <c r="B30" s="6"/>
      <c r="C30" s="40">
        <f>D30+E30</f>
        <v>287181</v>
      </c>
      <c r="D30" s="40">
        <v>135765</v>
      </c>
      <c r="E30" s="40">
        <v>151416</v>
      </c>
      <c r="F30" s="40">
        <f>G30+H30</f>
        <v>134390</v>
      </c>
      <c r="G30" s="40">
        <v>64172</v>
      </c>
      <c r="H30" s="40">
        <v>70218</v>
      </c>
      <c r="I30" s="41">
        <f aca="true" t="shared" si="13" ref="I30:K34">F30/C30*100</f>
        <v>46.796271341070614</v>
      </c>
      <c r="J30" s="41">
        <f t="shared" si="13"/>
        <v>47.26696865908003</v>
      </c>
      <c r="K30" s="41">
        <f t="shared" si="13"/>
        <v>46.374227294341416</v>
      </c>
    </row>
    <row r="31" spans="1:11" ht="15.75" customHeight="1">
      <c r="A31" s="11" t="s">
        <v>10</v>
      </c>
      <c r="B31" s="6"/>
      <c r="C31" s="40">
        <f>D31+E31</f>
        <v>59068</v>
      </c>
      <c r="D31" s="40">
        <v>27977</v>
      </c>
      <c r="E31" s="40">
        <v>31091</v>
      </c>
      <c r="F31" s="40">
        <f>G31+H31</f>
        <v>24324</v>
      </c>
      <c r="G31" s="40">
        <v>11699</v>
      </c>
      <c r="H31" s="40">
        <v>12625</v>
      </c>
      <c r="I31" s="41">
        <f t="shared" si="13"/>
        <v>41.17965734407802</v>
      </c>
      <c r="J31" s="41">
        <f t="shared" si="13"/>
        <v>41.816492118525936</v>
      </c>
      <c r="K31" s="41">
        <f t="shared" si="13"/>
        <v>40.60660641343154</v>
      </c>
    </row>
    <row r="32" spans="1:11" ht="15.75" customHeight="1">
      <c r="A32" s="11" t="s">
        <v>11</v>
      </c>
      <c r="B32" s="12"/>
      <c r="C32" s="40">
        <f>D32+E32</f>
        <v>286699</v>
      </c>
      <c r="D32" s="40">
        <v>135296</v>
      </c>
      <c r="E32" s="40">
        <v>151403</v>
      </c>
      <c r="F32" s="40">
        <f>G32+H32</f>
        <v>129947</v>
      </c>
      <c r="G32" s="40">
        <v>63097</v>
      </c>
      <c r="H32" s="40">
        <v>66850</v>
      </c>
      <c r="I32" s="41">
        <f t="shared" si="13"/>
        <v>45.32523657215407</v>
      </c>
      <c r="J32" s="41">
        <f t="shared" si="13"/>
        <v>46.63626419110691</v>
      </c>
      <c r="K32" s="41">
        <f t="shared" si="13"/>
        <v>44.15368255582782</v>
      </c>
    </row>
    <row r="33" spans="1:11" ht="15.75" customHeight="1">
      <c r="A33" s="11" t="s">
        <v>12</v>
      </c>
      <c r="B33" s="6"/>
      <c r="C33" s="40">
        <f>D33+E33</f>
        <v>69906</v>
      </c>
      <c r="D33" s="40">
        <v>33147</v>
      </c>
      <c r="E33" s="40">
        <v>36759</v>
      </c>
      <c r="F33" s="40">
        <f>G33+H33</f>
        <v>28694</v>
      </c>
      <c r="G33" s="40">
        <v>13855</v>
      </c>
      <c r="H33" s="40">
        <v>14839</v>
      </c>
      <c r="I33" s="41">
        <f t="shared" si="13"/>
        <v>41.04654822189798</v>
      </c>
      <c r="J33" s="41">
        <f t="shared" si="13"/>
        <v>41.79865447853501</v>
      </c>
      <c r="K33" s="41">
        <f t="shared" si="13"/>
        <v>40.36834516716994</v>
      </c>
    </row>
    <row r="34" spans="1:11" ht="15.75" customHeight="1">
      <c r="A34" s="11" t="s">
        <v>13</v>
      </c>
      <c r="B34" s="6"/>
      <c r="C34" s="40">
        <f>D34+E34</f>
        <v>117364</v>
      </c>
      <c r="D34" s="40">
        <v>56586</v>
      </c>
      <c r="E34" s="40">
        <v>60778</v>
      </c>
      <c r="F34" s="40">
        <f>G34+H34</f>
        <v>49603</v>
      </c>
      <c r="G34" s="40">
        <v>23804</v>
      </c>
      <c r="H34" s="40">
        <v>25799</v>
      </c>
      <c r="I34" s="41">
        <f t="shared" si="13"/>
        <v>42.264237756041034</v>
      </c>
      <c r="J34" s="41">
        <f t="shared" si="13"/>
        <v>42.06694235323225</v>
      </c>
      <c r="K34" s="41">
        <f t="shared" si="13"/>
        <v>42.44792523610517</v>
      </c>
    </row>
    <row r="35" spans="1:11" ht="12" customHeight="1">
      <c r="A35" s="11"/>
      <c r="B35" s="6"/>
      <c r="C35" s="40"/>
      <c r="D35" s="40"/>
      <c r="E35" s="40"/>
      <c r="F35" s="40"/>
      <c r="G35" s="40"/>
      <c r="H35" s="40"/>
      <c r="I35" s="42"/>
      <c r="J35" s="42"/>
      <c r="K35" s="42"/>
    </row>
    <row r="36" spans="1:11" ht="15.75" customHeight="1">
      <c r="A36" s="11" t="s">
        <v>14</v>
      </c>
      <c r="B36" s="6"/>
      <c r="C36" s="40">
        <f>D36+E36</f>
        <v>324732</v>
      </c>
      <c r="D36" s="40">
        <v>154171</v>
      </c>
      <c r="E36" s="40">
        <v>170561</v>
      </c>
      <c r="F36" s="40">
        <f>G36+H36</f>
        <v>141572</v>
      </c>
      <c r="G36" s="40">
        <v>68873</v>
      </c>
      <c r="H36" s="40">
        <v>72699</v>
      </c>
      <c r="I36" s="41">
        <f aca="true" t="shared" si="14" ref="I36:K40">F36/C36*100</f>
        <v>43.596565783476834</v>
      </c>
      <c r="J36" s="41">
        <f t="shared" si="14"/>
        <v>44.67312270141596</v>
      </c>
      <c r="K36" s="41">
        <f t="shared" si="14"/>
        <v>42.62346022830542</v>
      </c>
    </row>
    <row r="37" spans="1:11" ht="15.75" customHeight="1">
      <c r="A37" s="11" t="s">
        <v>15</v>
      </c>
      <c r="B37" s="6"/>
      <c r="C37" s="40">
        <f>D37+E37</f>
        <v>218898</v>
      </c>
      <c r="D37" s="40">
        <v>104852</v>
      </c>
      <c r="E37" s="40">
        <v>114046</v>
      </c>
      <c r="F37" s="40">
        <f>G37+H37</f>
        <v>92992</v>
      </c>
      <c r="G37" s="40">
        <v>45741</v>
      </c>
      <c r="H37" s="40">
        <v>47251</v>
      </c>
      <c r="I37" s="41">
        <f t="shared" si="14"/>
        <v>42.481886540763284</v>
      </c>
      <c r="J37" s="41">
        <f t="shared" si="14"/>
        <v>43.62434669820318</v>
      </c>
      <c r="K37" s="41">
        <f t="shared" si="14"/>
        <v>41.43152762920225</v>
      </c>
    </row>
    <row r="38" spans="1:11" ht="15.75" customHeight="1">
      <c r="A38" s="11" t="s">
        <v>16</v>
      </c>
      <c r="B38" s="6"/>
      <c r="C38" s="40">
        <f>D38+E38</f>
        <v>212758</v>
      </c>
      <c r="D38" s="40">
        <v>100630</v>
      </c>
      <c r="E38" s="40">
        <v>112128</v>
      </c>
      <c r="F38" s="40">
        <f>G38+H38</f>
        <v>93096</v>
      </c>
      <c r="G38" s="40">
        <v>44513</v>
      </c>
      <c r="H38" s="40">
        <v>48583</v>
      </c>
      <c r="I38" s="41">
        <f t="shared" si="14"/>
        <v>43.7567565026932</v>
      </c>
      <c r="J38" s="41">
        <f t="shared" si="14"/>
        <v>44.23432376031005</v>
      </c>
      <c r="K38" s="41">
        <f t="shared" si="14"/>
        <v>43.32816067351598</v>
      </c>
    </row>
    <row r="39" spans="1:11" ht="15.75" customHeight="1">
      <c r="A39" s="11" t="s">
        <v>17</v>
      </c>
      <c r="B39" s="6"/>
      <c r="C39" s="40">
        <f>D39+E39</f>
        <v>80320</v>
      </c>
      <c r="D39" s="40">
        <v>38161</v>
      </c>
      <c r="E39" s="40">
        <v>42159</v>
      </c>
      <c r="F39" s="40">
        <f>G39+H39</f>
        <v>29605</v>
      </c>
      <c r="G39" s="40">
        <v>14289</v>
      </c>
      <c r="H39" s="40">
        <v>15316</v>
      </c>
      <c r="I39" s="41">
        <f t="shared" si="14"/>
        <v>36.85881474103586</v>
      </c>
      <c r="J39" s="41">
        <f t="shared" si="14"/>
        <v>37.44398731689421</v>
      </c>
      <c r="K39" s="41">
        <f t="shared" si="14"/>
        <v>36.329134941530874</v>
      </c>
    </row>
    <row r="40" spans="1:11" ht="15.75" customHeight="1">
      <c r="A40" s="11" t="s">
        <v>18</v>
      </c>
      <c r="B40" s="6"/>
      <c r="C40" s="40">
        <f>D40+E40</f>
        <v>92939</v>
      </c>
      <c r="D40" s="40">
        <v>43294</v>
      </c>
      <c r="E40" s="40">
        <v>49645</v>
      </c>
      <c r="F40" s="40">
        <f>G40+H40</f>
        <v>41113</v>
      </c>
      <c r="G40" s="40">
        <v>19764</v>
      </c>
      <c r="H40" s="40">
        <v>21349</v>
      </c>
      <c r="I40" s="41">
        <f t="shared" si="14"/>
        <v>44.236542248141255</v>
      </c>
      <c r="J40" s="41">
        <f t="shared" si="14"/>
        <v>45.650667528987846</v>
      </c>
      <c r="K40" s="41">
        <f t="shared" si="14"/>
        <v>43.003323597542554</v>
      </c>
    </row>
    <row r="41" spans="1:11" ht="12" customHeight="1">
      <c r="A41" s="11"/>
      <c r="B41" s="6"/>
      <c r="C41" s="40"/>
      <c r="D41" s="40"/>
      <c r="E41" s="40"/>
      <c r="F41" s="40"/>
      <c r="G41" s="40"/>
      <c r="H41" s="40"/>
      <c r="I41" s="42"/>
      <c r="J41" s="42"/>
      <c r="K41" s="42"/>
    </row>
    <row r="42" spans="1:11" ht="15.75" customHeight="1">
      <c r="A42" s="11" t="s">
        <v>19</v>
      </c>
      <c r="B42" s="6"/>
      <c r="C42" s="40">
        <f>D42+E42</f>
        <v>193647</v>
      </c>
      <c r="D42" s="40">
        <v>92911</v>
      </c>
      <c r="E42" s="40">
        <v>100736</v>
      </c>
      <c r="F42" s="40">
        <f>G42+H42</f>
        <v>83217</v>
      </c>
      <c r="G42" s="40">
        <v>40137</v>
      </c>
      <c r="H42" s="40">
        <v>43080</v>
      </c>
      <c r="I42" s="41">
        <f aca="true" t="shared" si="15" ref="I42:K46">F42/C42*100</f>
        <v>42.97355497374088</v>
      </c>
      <c r="J42" s="41">
        <f t="shared" si="15"/>
        <v>43.199405883049366</v>
      </c>
      <c r="K42" s="41">
        <f t="shared" si="15"/>
        <v>42.765247776365946</v>
      </c>
    </row>
    <row r="43" spans="1:11" ht="15.75" customHeight="1">
      <c r="A43" s="11" t="s">
        <v>20</v>
      </c>
      <c r="B43" s="6"/>
      <c r="C43" s="40">
        <f>D43+E43</f>
        <v>90998</v>
      </c>
      <c r="D43" s="40">
        <v>42489</v>
      </c>
      <c r="E43" s="40">
        <v>48509</v>
      </c>
      <c r="F43" s="40">
        <f>G43+H43</f>
        <v>42115</v>
      </c>
      <c r="G43" s="40">
        <v>20360</v>
      </c>
      <c r="H43" s="40">
        <v>21755</v>
      </c>
      <c r="I43" s="41">
        <f t="shared" si="15"/>
        <v>46.281236950262645</v>
      </c>
      <c r="J43" s="41">
        <f t="shared" si="15"/>
        <v>47.918284732519005</v>
      </c>
      <c r="K43" s="41">
        <f t="shared" si="15"/>
        <v>44.84734791481993</v>
      </c>
    </row>
    <row r="44" spans="1:11" ht="15.75" customHeight="1">
      <c r="A44" s="11" t="s">
        <v>21</v>
      </c>
      <c r="B44" s="6"/>
      <c r="C44" s="40">
        <f>D44+E44</f>
        <v>98604</v>
      </c>
      <c r="D44" s="40">
        <v>46908</v>
      </c>
      <c r="E44" s="40">
        <v>51696</v>
      </c>
      <c r="F44" s="40">
        <f>G44+H44</f>
        <v>41303</v>
      </c>
      <c r="G44" s="40">
        <v>19750</v>
      </c>
      <c r="H44" s="40">
        <v>21553</v>
      </c>
      <c r="I44" s="41">
        <f t="shared" si="15"/>
        <v>41.88775303233135</v>
      </c>
      <c r="J44" s="41">
        <f t="shared" si="15"/>
        <v>42.10369233393025</v>
      </c>
      <c r="K44" s="41">
        <f t="shared" si="15"/>
        <v>41.69181367997524</v>
      </c>
    </row>
    <row r="45" spans="1:11" ht="15.75" customHeight="1">
      <c r="A45" s="11" t="s">
        <v>22</v>
      </c>
      <c r="B45" s="6"/>
      <c r="C45" s="40">
        <f>D45+E45</f>
        <v>97354</v>
      </c>
      <c r="D45" s="40">
        <v>47266</v>
      </c>
      <c r="E45" s="40">
        <v>50088</v>
      </c>
      <c r="F45" s="40">
        <f>G45+H45</f>
        <v>39841</v>
      </c>
      <c r="G45" s="40">
        <v>19521</v>
      </c>
      <c r="H45" s="40">
        <v>20320</v>
      </c>
      <c r="I45" s="41">
        <f t="shared" si="15"/>
        <v>40.92384493703391</v>
      </c>
      <c r="J45" s="41">
        <f t="shared" si="15"/>
        <v>41.300300427368505</v>
      </c>
      <c r="K45" s="41">
        <f t="shared" si="15"/>
        <v>40.56859926529308</v>
      </c>
    </row>
    <row r="46" spans="1:11" ht="15.75" customHeight="1">
      <c r="A46" s="11" t="s">
        <v>23</v>
      </c>
      <c r="B46" s="6"/>
      <c r="C46" s="40">
        <f>D46+E46</f>
        <v>144660</v>
      </c>
      <c r="D46" s="40">
        <v>69053</v>
      </c>
      <c r="E46" s="40">
        <v>75607</v>
      </c>
      <c r="F46" s="40">
        <f>G46+H46</f>
        <v>70835</v>
      </c>
      <c r="G46" s="40">
        <v>33444</v>
      </c>
      <c r="H46" s="40">
        <v>37391</v>
      </c>
      <c r="I46" s="41">
        <f t="shared" si="15"/>
        <v>48.966542236969445</v>
      </c>
      <c r="J46" s="41">
        <f t="shared" si="15"/>
        <v>48.43236354684083</v>
      </c>
      <c r="K46" s="41">
        <f t="shared" si="15"/>
        <v>49.45441559643948</v>
      </c>
    </row>
    <row r="47" spans="1:11" ht="12" customHeight="1">
      <c r="A47" s="11"/>
      <c r="B47" s="6"/>
      <c r="C47" s="40"/>
      <c r="D47" s="40"/>
      <c r="E47" s="40"/>
      <c r="F47" s="40"/>
      <c r="G47" s="40"/>
      <c r="H47" s="40"/>
      <c r="I47" s="42"/>
      <c r="J47" s="42"/>
      <c r="K47" s="42"/>
    </row>
    <row r="48" spans="1:11" ht="15.75" customHeight="1">
      <c r="A48" s="11" t="s">
        <v>24</v>
      </c>
      <c r="B48" s="6"/>
      <c r="C48" s="40">
        <f>D48+E48</f>
        <v>105637</v>
      </c>
      <c r="D48" s="40">
        <v>49741</v>
      </c>
      <c r="E48" s="40">
        <v>55896</v>
      </c>
      <c r="F48" s="40">
        <f>G48+H48</f>
        <v>49504</v>
      </c>
      <c r="G48" s="40">
        <v>23866</v>
      </c>
      <c r="H48" s="40">
        <v>25638</v>
      </c>
      <c r="I48" s="41">
        <f aca="true" t="shared" si="16" ref="I48:K52">F48/C48*100</f>
        <v>46.86236829898615</v>
      </c>
      <c r="J48" s="41">
        <f t="shared" si="16"/>
        <v>47.980539193019844</v>
      </c>
      <c r="K48" s="41">
        <f t="shared" si="16"/>
        <v>45.86732503220266</v>
      </c>
    </row>
    <row r="49" spans="1:11" ht="15.75" customHeight="1">
      <c r="A49" s="11" t="s">
        <v>25</v>
      </c>
      <c r="B49" s="6"/>
      <c r="C49" s="40">
        <f>D49+E49</f>
        <v>57407</v>
      </c>
      <c r="D49" s="40">
        <v>27160</v>
      </c>
      <c r="E49" s="40">
        <v>30247</v>
      </c>
      <c r="F49" s="40">
        <f>G49+H49</f>
        <v>25174</v>
      </c>
      <c r="G49" s="40">
        <v>12128</v>
      </c>
      <c r="H49" s="40">
        <v>13046</v>
      </c>
      <c r="I49" s="41">
        <f t="shared" si="16"/>
        <v>43.85179507725538</v>
      </c>
      <c r="J49" s="41">
        <f t="shared" si="16"/>
        <v>44.6539027982327</v>
      </c>
      <c r="K49" s="41">
        <f t="shared" si="16"/>
        <v>43.13155023638708</v>
      </c>
    </row>
    <row r="50" spans="1:11" ht="15.75" customHeight="1">
      <c r="A50" s="11" t="s">
        <v>26</v>
      </c>
      <c r="B50" s="6"/>
      <c r="C50" s="40">
        <f>D50+E50</f>
        <v>91990</v>
      </c>
      <c r="D50" s="40">
        <v>43270</v>
      </c>
      <c r="E50" s="40">
        <v>48720</v>
      </c>
      <c r="F50" s="40">
        <f>G50+H50</f>
        <v>41836</v>
      </c>
      <c r="G50" s="40">
        <v>19924</v>
      </c>
      <c r="H50" s="40">
        <v>21912</v>
      </c>
      <c r="I50" s="41">
        <f t="shared" si="16"/>
        <v>45.478856397434505</v>
      </c>
      <c r="J50" s="41">
        <f t="shared" si="16"/>
        <v>46.045759186503346</v>
      </c>
      <c r="K50" s="41">
        <f t="shared" si="16"/>
        <v>44.97536945812808</v>
      </c>
    </row>
    <row r="51" spans="1:11" ht="15.75" customHeight="1">
      <c r="A51" s="11" t="s">
        <v>27</v>
      </c>
      <c r="B51" s="6"/>
      <c r="C51" s="40">
        <f>D51+E51</f>
        <v>101036</v>
      </c>
      <c r="D51" s="40">
        <v>49563</v>
      </c>
      <c r="E51" s="40">
        <v>51473</v>
      </c>
      <c r="F51" s="40">
        <f>G51+H51</f>
        <v>39228</v>
      </c>
      <c r="G51" s="40">
        <v>18986</v>
      </c>
      <c r="H51" s="40">
        <v>20242</v>
      </c>
      <c r="I51" s="41">
        <f t="shared" si="16"/>
        <v>38.825765073835065</v>
      </c>
      <c r="J51" s="41">
        <f t="shared" si="16"/>
        <v>38.30680144462603</v>
      </c>
      <c r="K51" s="41">
        <f t="shared" si="16"/>
        <v>39.32547160647329</v>
      </c>
    </row>
    <row r="52" spans="1:11" ht="15.75" customHeight="1">
      <c r="A52" s="11" t="s">
        <v>28</v>
      </c>
      <c r="B52" s="6"/>
      <c r="C52" s="40">
        <f>D52+E52</f>
        <v>67975</v>
      </c>
      <c r="D52" s="40">
        <v>33726</v>
      </c>
      <c r="E52" s="40">
        <v>34249</v>
      </c>
      <c r="F52" s="40">
        <f>G52+H52</f>
        <v>26833</v>
      </c>
      <c r="G52" s="40">
        <v>13204</v>
      </c>
      <c r="H52" s="40">
        <v>13629</v>
      </c>
      <c r="I52" s="41">
        <f t="shared" si="16"/>
        <v>39.47480691430673</v>
      </c>
      <c r="J52" s="41">
        <f t="shared" si="16"/>
        <v>39.15080353436518</v>
      </c>
      <c r="K52" s="41">
        <f t="shared" si="16"/>
        <v>39.793862594528306</v>
      </c>
    </row>
    <row r="53" spans="1:11" ht="12" customHeight="1">
      <c r="A53" s="11"/>
      <c r="B53" s="6"/>
      <c r="C53" s="40"/>
      <c r="D53" s="40"/>
      <c r="E53" s="40"/>
      <c r="F53" s="40"/>
      <c r="G53" s="40"/>
      <c r="H53" s="40"/>
      <c r="I53" s="42"/>
      <c r="J53" s="42"/>
      <c r="K53" s="42"/>
    </row>
    <row r="54" spans="1:11" ht="15.75" customHeight="1">
      <c r="A54" s="11" t="s">
        <v>29</v>
      </c>
      <c r="B54" s="6"/>
      <c r="C54" s="40">
        <f>D54+E54</f>
        <v>46201</v>
      </c>
      <c r="D54" s="40">
        <v>21834</v>
      </c>
      <c r="E54" s="40">
        <v>24367</v>
      </c>
      <c r="F54" s="40">
        <f>G54+H54</f>
        <v>22206</v>
      </c>
      <c r="G54" s="40">
        <v>10651</v>
      </c>
      <c r="H54" s="40">
        <v>11555</v>
      </c>
      <c r="I54" s="41">
        <f aca="true" t="shared" si="17" ref="I54:K58">F54/C54*100</f>
        <v>48.06389472089349</v>
      </c>
      <c r="J54" s="41">
        <f t="shared" si="17"/>
        <v>48.781716588806454</v>
      </c>
      <c r="K54" s="41">
        <f t="shared" si="17"/>
        <v>47.42069191939919</v>
      </c>
    </row>
    <row r="55" spans="1:11" ht="15.75" customHeight="1">
      <c r="A55" s="11" t="s">
        <v>30</v>
      </c>
      <c r="B55" s="6"/>
      <c r="C55" s="40">
        <f>D55+E55</f>
        <v>52960</v>
      </c>
      <c r="D55" s="40">
        <v>24804</v>
      </c>
      <c r="E55" s="40">
        <v>28156</v>
      </c>
      <c r="F55" s="40">
        <f>G55+H55</f>
        <v>23309</v>
      </c>
      <c r="G55" s="40">
        <v>11087</v>
      </c>
      <c r="H55" s="40">
        <v>12222</v>
      </c>
      <c r="I55" s="41">
        <f t="shared" si="17"/>
        <v>44.012462235649544</v>
      </c>
      <c r="J55" s="41">
        <f t="shared" si="17"/>
        <v>44.69843573617159</v>
      </c>
      <c r="K55" s="41">
        <f t="shared" si="17"/>
        <v>43.40815456741014</v>
      </c>
    </row>
    <row r="56" spans="1:11" ht="15.75" customHeight="1">
      <c r="A56" s="11" t="s">
        <v>31</v>
      </c>
      <c r="B56" s="6"/>
      <c r="C56" s="40">
        <f>D56+E56</f>
        <v>392776</v>
      </c>
      <c r="D56" s="40">
        <v>189582</v>
      </c>
      <c r="E56" s="40">
        <v>203194</v>
      </c>
      <c r="F56" s="40">
        <f>G56+H56</f>
        <v>150861</v>
      </c>
      <c r="G56" s="40">
        <v>73199</v>
      </c>
      <c r="H56" s="40">
        <v>77662</v>
      </c>
      <c r="I56" s="41">
        <f t="shared" si="17"/>
        <v>38.40891500499012</v>
      </c>
      <c r="J56" s="41">
        <f t="shared" si="17"/>
        <v>38.610733086474454</v>
      </c>
      <c r="K56" s="41">
        <f t="shared" si="17"/>
        <v>38.2206167504946</v>
      </c>
    </row>
    <row r="57" spans="1:11" ht="15.75" customHeight="1">
      <c r="A57" s="11" t="s">
        <v>32</v>
      </c>
      <c r="B57" s="6"/>
      <c r="C57" s="40">
        <f>D57+E57</f>
        <v>49895</v>
      </c>
      <c r="D57" s="40">
        <v>23845</v>
      </c>
      <c r="E57" s="40">
        <v>26050</v>
      </c>
      <c r="F57" s="40">
        <f>G57+H57</f>
        <v>20048</v>
      </c>
      <c r="G57" s="40">
        <v>9739</v>
      </c>
      <c r="H57" s="40">
        <v>10309</v>
      </c>
      <c r="I57" s="41">
        <f t="shared" si="17"/>
        <v>40.18037879547049</v>
      </c>
      <c r="J57" s="41">
        <f t="shared" si="17"/>
        <v>40.84294401342</v>
      </c>
      <c r="K57" s="41">
        <f t="shared" si="17"/>
        <v>39.57389635316699</v>
      </c>
    </row>
    <row r="58" spans="1:11" ht="15.75" customHeight="1">
      <c r="A58" s="11" t="s">
        <v>33</v>
      </c>
      <c r="B58" s="6"/>
      <c r="C58" s="40">
        <f>D58+E58</f>
        <v>44184</v>
      </c>
      <c r="D58" s="40">
        <v>21420</v>
      </c>
      <c r="E58" s="40">
        <v>22764</v>
      </c>
      <c r="F58" s="40">
        <f>G58+H58</f>
        <v>17698</v>
      </c>
      <c r="G58" s="40">
        <v>8729</v>
      </c>
      <c r="H58" s="40">
        <v>8969</v>
      </c>
      <c r="I58" s="41">
        <f t="shared" si="17"/>
        <v>40.05522361035669</v>
      </c>
      <c r="J58" s="41">
        <f t="shared" si="17"/>
        <v>40.751633986928105</v>
      </c>
      <c r="K58" s="41">
        <f t="shared" si="17"/>
        <v>39.39992971358285</v>
      </c>
    </row>
    <row r="59" spans="1:11" ht="12" customHeight="1">
      <c r="A59" s="11"/>
      <c r="B59" s="6"/>
      <c r="C59" s="40"/>
      <c r="D59" s="40"/>
      <c r="E59" s="40"/>
      <c r="F59" s="40"/>
      <c r="G59" s="40"/>
      <c r="H59" s="40"/>
      <c r="I59" s="42"/>
      <c r="J59" s="42"/>
      <c r="K59" s="42"/>
    </row>
    <row r="60" spans="1:11" ht="15.75" customHeight="1">
      <c r="A60" s="11" t="s">
        <v>34</v>
      </c>
      <c r="B60" s="6"/>
      <c r="C60" s="40">
        <f>D60+E60</f>
        <v>61816</v>
      </c>
      <c r="D60" s="40">
        <v>29467</v>
      </c>
      <c r="E60" s="40">
        <v>32349</v>
      </c>
      <c r="F60" s="40">
        <f>G60+H60</f>
        <v>29772</v>
      </c>
      <c r="G60" s="40">
        <v>14394</v>
      </c>
      <c r="H60" s="40">
        <v>15378</v>
      </c>
      <c r="I60" s="41">
        <f aca="true" t="shared" si="18" ref="I60:K62">F60/C60*100</f>
        <v>48.16228808075579</v>
      </c>
      <c r="J60" s="41">
        <f t="shared" si="18"/>
        <v>48.84786371194896</v>
      </c>
      <c r="K60" s="41">
        <f t="shared" si="18"/>
        <v>47.537790967263284</v>
      </c>
    </row>
    <row r="61" spans="1:11" ht="15.75" customHeight="1">
      <c r="A61" s="11" t="s">
        <v>35</v>
      </c>
      <c r="B61" s="6"/>
      <c r="C61" s="40">
        <f>D61+E61</f>
        <v>45910</v>
      </c>
      <c r="D61" s="40">
        <v>21379</v>
      </c>
      <c r="E61" s="40">
        <v>24531</v>
      </c>
      <c r="F61" s="40">
        <f>G61+H61</f>
        <v>21073</v>
      </c>
      <c r="G61" s="40">
        <v>10020</v>
      </c>
      <c r="H61" s="40">
        <v>11053</v>
      </c>
      <c r="I61" s="41">
        <f t="shared" si="18"/>
        <v>45.90067523415378</v>
      </c>
      <c r="J61" s="41">
        <f t="shared" si="18"/>
        <v>46.86842228354928</v>
      </c>
      <c r="K61" s="41">
        <f t="shared" si="18"/>
        <v>45.05727446903918</v>
      </c>
    </row>
    <row r="62" spans="1:11" ht="15.75" customHeight="1">
      <c r="A62" s="11" t="s">
        <v>36</v>
      </c>
      <c r="B62" s="6"/>
      <c r="C62" s="40">
        <f>D62+E62</f>
        <v>45813</v>
      </c>
      <c r="D62" s="40">
        <v>21629</v>
      </c>
      <c r="E62" s="40">
        <v>24184</v>
      </c>
      <c r="F62" s="40">
        <f>G62+H62</f>
        <v>20526</v>
      </c>
      <c r="G62" s="40">
        <v>9837</v>
      </c>
      <c r="H62" s="40">
        <v>10689</v>
      </c>
      <c r="I62" s="41">
        <f t="shared" si="18"/>
        <v>44.80387662890446</v>
      </c>
      <c r="J62" s="41">
        <f t="shared" si="18"/>
        <v>45.48060474363124</v>
      </c>
      <c r="K62" s="41">
        <f t="shared" si="18"/>
        <v>44.19864373139266</v>
      </c>
    </row>
    <row r="63" spans="1:11" ht="12" customHeight="1">
      <c r="A63" s="11"/>
      <c r="B63" s="6"/>
      <c r="C63" s="40"/>
      <c r="D63" s="40"/>
      <c r="E63" s="40"/>
      <c r="F63" s="40"/>
      <c r="G63" s="40"/>
      <c r="H63" s="40"/>
      <c r="I63" s="42"/>
      <c r="J63" s="42"/>
      <c r="K63" s="42"/>
    </row>
    <row r="64" spans="1:11" ht="15.75" customHeight="1">
      <c r="A64" s="11" t="s">
        <v>37</v>
      </c>
      <c r="B64" s="6"/>
      <c r="C64" s="40">
        <f>D64+E64</f>
        <v>24459</v>
      </c>
      <c r="D64" s="40">
        <v>11470</v>
      </c>
      <c r="E64" s="40">
        <v>12989</v>
      </c>
      <c r="F64" s="40">
        <f>G64+H64</f>
        <v>12468</v>
      </c>
      <c r="G64" s="40">
        <v>6064</v>
      </c>
      <c r="H64" s="40">
        <v>6404</v>
      </c>
      <c r="I64" s="41">
        <f aca="true" t="shared" si="19" ref="I64:K68">F64/C64*100</f>
        <v>50.975101189746105</v>
      </c>
      <c r="J64" s="41">
        <f t="shared" si="19"/>
        <v>52.868352223190925</v>
      </c>
      <c r="K64" s="41">
        <f t="shared" si="19"/>
        <v>49.30325660173994</v>
      </c>
    </row>
    <row r="65" spans="1:11" ht="15.75" customHeight="1">
      <c r="A65" s="11" t="s">
        <v>38</v>
      </c>
      <c r="B65" s="6"/>
      <c r="C65" s="40">
        <f>D65+E65</f>
        <v>18216</v>
      </c>
      <c r="D65" s="40">
        <v>8565</v>
      </c>
      <c r="E65" s="40">
        <v>9651</v>
      </c>
      <c r="F65" s="40">
        <f>G65+H65</f>
        <v>10277</v>
      </c>
      <c r="G65" s="40">
        <v>4992</v>
      </c>
      <c r="H65" s="40">
        <v>5285</v>
      </c>
      <c r="I65" s="41">
        <f t="shared" si="19"/>
        <v>56.41743522178305</v>
      </c>
      <c r="J65" s="41">
        <f t="shared" si="19"/>
        <v>58.28371278458844</v>
      </c>
      <c r="K65" s="41">
        <f t="shared" si="19"/>
        <v>54.76116464615066</v>
      </c>
    </row>
    <row r="66" spans="1:11" ht="15.75" customHeight="1">
      <c r="A66" s="11" t="s">
        <v>39</v>
      </c>
      <c r="B66" s="6"/>
      <c r="C66" s="40">
        <f>D66+E66</f>
        <v>9477</v>
      </c>
      <c r="D66" s="40">
        <v>4532</v>
      </c>
      <c r="E66" s="40">
        <v>4945</v>
      </c>
      <c r="F66" s="40">
        <f>G66+H66</f>
        <v>4266</v>
      </c>
      <c r="G66" s="40">
        <v>2119</v>
      </c>
      <c r="H66" s="40">
        <v>2147</v>
      </c>
      <c r="I66" s="41">
        <f t="shared" si="19"/>
        <v>45.01424501424501</v>
      </c>
      <c r="J66" s="41">
        <f t="shared" si="19"/>
        <v>46.75639894086496</v>
      </c>
      <c r="K66" s="41">
        <f t="shared" si="19"/>
        <v>43.41759352881699</v>
      </c>
    </row>
    <row r="67" spans="1:11" ht="15.75" customHeight="1">
      <c r="A67" s="11" t="s">
        <v>40</v>
      </c>
      <c r="B67" s="6"/>
      <c r="C67" s="40">
        <f>D67+E67</f>
        <v>13622</v>
      </c>
      <c r="D67" s="40">
        <v>6526</v>
      </c>
      <c r="E67" s="40">
        <v>7096</v>
      </c>
      <c r="F67" s="40">
        <f>G67+H67</f>
        <v>5911</v>
      </c>
      <c r="G67" s="40">
        <v>2843</v>
      </c>
      <c r="H67" s="40">
        <v>3068</v>
      </c>
      <c r="I67" s="41">
        <f t="shared" si="19"/>
        <v>43.39304066950521</v>
      </c>
      <c r="J67" s="41">
        <f t="shared" si="19"/>
        <v>43.5642047195832</v>
      </c>
      <c r="K67" s="41">
        <f t="shared" si="19"/>
        <v>43.23562570462232</v>
      </c>
    </row>
    <row r="68" spans="1:11" ht="15.75" customHeight="1">
      <c r="A68" s="11" t="s">
        <v>41</v>
      </c>
      <c r="B68" s="6"/>
      <c r="C68" s="40">
        <f>D68+E68</f>
        <v>34911</v>
      </c>
      <c r="D68" s="40">
        <v>16641</v>
      </c>
      <c r="E68" s="40">
        <v>18270</v>
      </c>
      <c r="F68" s="40">
        <f>G68+H68</f>
        <v>15649</v>
      </c>
      <c r="G68" s="40">
        <v>7693</v>
      </c>
      <c r="H68" s="40">
        <v>7956</v>
      </c>
      <c r="I68" s="41">
        <f t="shared" si="19"/>
        <v>44.82541319354931</v>
      </c>
      <c r="J68" s="41">
        <f t="shared" si="19"/>
        <v>46.22919295715402</v>
      </c>
      <c r="K68" s="41">
        <f t="shared" si="19"/>
        <v>43.54679802955665</v>
      </c>
    </row>
    <row r="69" spans="1:11" ht="12" customHeight="1">
      <c r="A69" s="11"/>
      <c r="B69" s="6"/>
      <c r="C69" s="40"/>
      <c r="D69" s="40"/>
      <c r="E69" s="40"/>
      <c r="F69" s="40"/>
      <c r="G69" s="40"/>
      <c r="H69" s="40"/>
      <c r="I69" s="41"/>
      <c r="J69" s="41"/>
      <c r="K69" s="41"/>
    </row>
    <row r="70" spans="1:11" ht="15.75" customHeight="1">
      <c r="A70" s="11" t="s">
        <v>42</v>
      </c>
      <c r="B70" s="6"/>
      <c r="C70" s="40">
        <f>D70+E70</f>
        <v>6482</v>
      </c>
      <c r="D70" s="40">
        <v>3177</v>
      </c>
      <c r="E70" s="40">
        <v>3305</v>
      </c>
      <c r="F70" s="40">
        <f>G70+H70</f>
        <v>4220</v>
      </c>
      <c r="G70" s="40">
        <v>1968</v>
      </c>
      <c r="H70" s="40">
        <v>2252</v>
      </c>
      <c r="I70" s="41">
        <f aca="true" t="shared" si="20" ref="I70:K74">F70/C70*100</f>
        <v>65.10336315951866</v>
      </c>
      <c r="J70" s="41">
        <f t="shared" si="20"/>
        <v>61.9452313503305</v>
      </c>
      <c r="K70" s="41">
        <f t="shared" si="20"/>
        <v>68.13918305597579</v>
      </c>
    </row>
    <row r="71" spans="1:11" ht="15.75" customHeight="1">
      <c r="A71" s="11" t="s">
        <v>43</v>
      </c>
      <c r="B71" s="6"/>
      <c r="C71" s="40">
        <f>D71+E71</f>
        <v>13943</v>
      </c>
      <c r="D71" s="40">
        <v>6460</v>
      </c>
      <c r="E71" s="40">
        <v>7483</v>
      </c>
      <c r="F71" s="40">
        <f>G71+H71</f>
        <v>7619</v>
      </c>
      <c r="G71" s="40">
        <v>3549</v>
      </c>
      <c r="H71" s="40">
        <v>4070</v>
      </c>
      <c r="I71" s="41">
        <f t="shared" si="20"/>
        <v>54.64390733701499</v>
      </c>
      <c r="J71" s="41">
        <f t="shared" si="20"/>
        <v>54.93808049535603</v>
      </c>
      <c r="K71" s="41">
        <f t="shared" si="20"/>
        <v>54.389950554590406</v>
      </c>
    </row>
    <row r="72" spans="1:11" ht="15.75" customHeight="1">
      <c r="A72" s="11" t="s">
        <v>44</v>
      </c>
      <c r="B72" s="6"/>
      <c r="C72" s="40">
        <f>D72+E72</f>
        <v>10972</v>
      </c>
      <c r="D72" s="40">
        <v>5341</v>
      </c>
      <c r="E72" s="40">
        <v>5631</v>
      </c>
      <c r="F72" s="40">
        <f>G72+H72</f>
        <v>5173</v>
      </c>
      <c r="G72" s="40">
        <v>2501</v>
      </c>
      <c r="H72" s="40">
        <v>2672</v>
      </c>
      <c r="I72" s="41">
        <f t="shared" si="20"/>
        <v>47.14728399562523</v>
      </c>
      <c r="J72" s="41">
        <f t="shared" si="20"/>
        <v>46.82643699681708</v>
      </c>
      <c r="K72" s="41">
        <f t="shared" si="20"/>
        <v>47.45160717456935</v>
      </c>
    </row>
    <row r="73" spans="1:11" ht="15.75" customHeight="1">
      <c r="A73" s="11" t="s">
        <v>45</v>
      </c>
      <c r="B73" s="6"/>
      <c r="C73" s="40">
        <f>D73+E73</f>
        <v>13014</v>
      </c>
      <c r="D73" s="40">
        <v>6263</v>
      </c>
      <c r="E73" s="40">
        <v>6751</v>
      </c>
      <c r="F73" s="40">
        <f>G73+H73</f>
        <v>6215</v>
      </c>
      <c r="G73" s="40">
        <v>2992</v>
      </c>
      <c r="H73" s="40">
        <v>3223</v>
      </c>
      <c r="I73" s="41">
        <f t="shared" si="20"/>
        <v>47.75626248655294</v>
      </c>
      <c r="J73" s="41">
        <f t="shared" si="20"/>
        <v>47.77263292351908</v>
      </c>
      <c r="K73" s="41">
        <f t="shared" si="20"/>
        <v>47.74107539623759</v>
      </c>
    </row>
    <row r="74" spans="1:11" ht="15.75" customHeight="1">
      <c r="A74" s="11" t="s">
        <v>46</v>
      </c>
      <c r="B74" s="6"/>
      <c r="C74" s="40">
        <f>D74+E74</f>
        <v>4867</v>
      </c>
      <c r="D74" s="40">
        <v>2282</v>
      </c>
      <c r="E74" s="40">
        <v>2585</v>
      </c>
      <c r="F74" s="40">
        <f>G74+H74</f>
        <v>2611</v>
      </c>
      <c r="G74" s="40">
        <v>1283</v>
      </c>
      <c r="H74" s="40">
        <v>1328</v>
      </c>
      <c r="I74" s="41">
        <f t="shared" si="20"/>
        <v>53.64701047873434</v>
      </c>
      <c r="J74" s="41">
        <f t="shared" si="20"/>
        <v>56.22261174408414</v>
      </c>
      <c r="K74" s="41">
        <f t="shared" si="20"/>
        <v>51.373307543520305</v>
      </c>
    </row>
    <row r="75" spans="1:11" ht="6" customHeight="1">
      <c r="A75" s="13"/>
      <c r="B75" s="14"/>
      <c r="C75" s="13"/>
      <c r="D75" s="13"/>
      <c r="E75" s="13"/>
      <c r="F75" s="15"/>
      <c r="G75" s="13"/>
      <c r="H75" s="13"/>
      <c r="I75" s="13"/>
      <c r="J75" s="13"/>
      <c r="K75" s="13"/>
    </row>
    <row r="76" ht="15" customHeight="1">
      <c r="A76" s="16" t="s">
        <v>53</v>
      </c>
    </row>
    <row r="78" ht="14.25"/>
  </sheetData>
  <sheetProtection/>
  <mergeCells count="5">
    <mergeCell ref="A5:B6"/>
    <mergeCell ref="D2:I2"/>
    <mergeCell ref="C5:E5"/>
    <mergeCell ref="F5:H5"/>
    <mergeCell ref="I5:K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ゴシック,標準"&amp;8 364      第１６章  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2015-03-25T03:12:47Z</dcterms:created>
  <dcterms:modified xsi:type="dcterms:W3CDTF">2019-03-11T01:28:05Z</dcterms:modified>
  <cp:category/>
  <cp:version/>
  <cp:contentType/>
  <cp:contentStatus/>
</cp:coreProperties>
</file>