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1245" windowWidth="9600" windowHeight="5265" activeTab="0"/>
  </bookViews>
  <sheets>
    <sheet name="15-03" sheetId="1" r:id="rId1"/>
  </sheets>
  <definedNames>
    <definedName name="_Regression_Int" localSheetId="0" hidden="1">1</definedName>
    <definedName name="_xlnm.Print_Area" localSheetId="0">'15-03'!$A$1:$K$35</definedName>
    <definedName name="Print_Area_MI" localSheetId="0">'15-03'!$A$2:$K$37</definedName>
    <definedName name="Print_Titles_MI" localSheetId="0">'15-03'!#REF!</definedName>
  </definedNames>
  <calcPr fullCalcOnLoad="1"/>
</workbook>
</file>

<file path=xl/sharedStrings.xml><?xml version="1.0" encoding="utf-8"?>
<sst xmlns="http://schemas.openxmlformats.org/spreadsheetml/2006/main" count="74" uniqueCount="44">
  <si>
    <t>大阪府普通会計性質別歳出決算額</t>
  </si>
  <si>
    <t>構成比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</si>
  <si>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</si>
  <si>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</si>
  <si>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</si>
  <si>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</si>
  <si>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</si>
  <si>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</si>
  <si>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</si>
  <si>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</si>
  <si>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</si>
  <si>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</si>
  <si>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</si>
  <si>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</si>
  <si>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</si>
  <si>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</si>
  <si>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</si>
  <si>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</si>
  <si>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</si>
  <si>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</si>
  <si>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国直轄事業負担金</t>
  </si>
  <si>
    <t>補助事業費</t>
  </si>
  <si>
    <t>単独事業費</t>
  </si>
  <si>
    <t>受託事業費</t>
  </si>
  <si>
    <t xml:space="preserve">         １５－３</t>
  </si>
  <si>
    <t>-</t>
  </si>
  <si>
    <t>区分</t>
  </si>
  <si>
    <t>対前年度
増加率</t>
  </si>
  <si>
    <t>単独事業費</t>
  </si>
  <si>
    <t xml:space="preserve">  資料    大阪府財務部財政課「大阪府地方財政状況調査表」</t>
  </si>
  <si>
    <t xml:space="preserve">        ア）地方道路整備臨時交付金事業を含む。</t>
  </si>
  <si>
    <t>ｱ)</t>
  </si>
  <si>
    <t>-</t>
  </si>
  <si>
    <t>-</t>
  </si>
  <si>
    <t>平成２５年度</t>
  </si>
  <si>
    <t>平成２６年度</t>
  </si>
  <si>
    <t>平成２７年度</t>
  </si>
  <si>
    <t>平成２８年度</t>
  </si>
  <si>
    <t>平成２９年度</t>
  </si>
  <si>
    <t>-</t>
  </si>
  <si>
    <t>国直轄事業負担金</t>
  </si>
  <si>
    <t>単独事業費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</si>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</sst>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  <numFmt numFmtId="189" formatCode="0.0;&quot;△ &quot;0.0"/>
    <numFmt numFmtId="190" formatCode="#\ ##0.0;&quot;△ &quot;#\ ##0.0"/>
    <numFmt numFmtId="191" formatCode="###\ ###\ ###\ ##0;;&quot;-&quot;"/>
    <numFmt numFmtId="192" formatCode="#,##0.0_ "/>
    <numFmt numFmtId="193" formatCode="###,###,###,##0;;&quot;-&quot;"/>
    <numFmt numFmtId="194" formatCode="#,##0.0;&quot;△ &quot;#,##0.0;\-"/>
  </numFmts>
  <fonts count="4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185" fontId="9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5" fontId="0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distributed"/>
      <protection/>
    </xf>
    <xf numFmtId="177" fontId="0" fillId="0" borderId="11" xfId="0" applyNumberFormat="1" applyFont="1" applyFill="1" applyBorder="1" applyAlignment="1" applyProtection="1">
      <alignment horizontal="right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85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Alignment="1" applyProtection="1">
      <alignment horizontal="right" vertical="center"/>
      <protection/>
    </xf>
    <xf numFmtId="19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38" fontId="5" fillId="0" borderId="0" xfId="49" applyFont="1" applyFill="1" applyAlignment="1">
      <alignment vertical="top"/>
    </xf>
    <xf numFmtId="38" fontId="0" fillId="0" borderId="0" xfId="49" applyFont="1" applyFill="1" applyAlignment="1">
      <alignment/>
    </xf>
    <xf numFmtId="0" fontId="12" fillId="0" borderId="0" xfId="0" applyFont="1" applyFill="1" applyAlignment="1" applyProtection="1">
      <alignment horizontal="lef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quotePrefix="1">
      <alignment horizontal="distributed" vertical="center" indent="3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distributed" vertical="center" wrapText="1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 indent="3"/>
    </xf>
    <xf numFmtId="0" fontId="0" fillId="0" borderId="21" xfId="0" applyFont="1" applyFill="1" applyBorder="1" applyAlignment="1">
      <alignment horizontal="distributed" vertical="center" indent="3"/>
    </xf>
    <xf numFmtId="0" fontId="0" fillId="0" borderId="0" xfId="0" applyFont="1" applyFill="1" applyBorder="1" applyAlignment="1">
      <alignment horizontal="distributed" vertical="center" indent="3"/>
    </xf>
    <xf numFmtId="0" fontId="0" fillId="0" borderId="22" xfId="0" applyFont="1" applyFill="1" applyBorder="1" applyAlignment="1">
      <alignment horizontal="distributed" vertical="center" indent="3"/>
    </xf>
    <xf numFmtId="0" fontId="0" fillId="0" borderId="10" xfId="0" applyFont="1" applyFill="1" applyBorder="1" applyAlignment="1">
      <alignment horizontal="distributed" vertical="center" indent="3"/>
    </xf>
    <xf numFmtId="0" fontId="0" fillId="0" borderId="23" xfId="0" applyFont="1" applyFill="1" applyBorder="1" applyAlignment="1">
      <alignment horizontal="distributed" vertical="center" indent="3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K35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3" customWidth="1"/>
    <col min="11" max="11" width="9.59765625" style="2" customWidth="1"/>
    <col min="12" max="12" width="14.5" style="2" bestFit="1" customWidth="1"/>
    <col min="13" max="13" width="12.09765625" style="2" bestFit="1" customWidth="1"/>
    <col min="14" max="16384" width="10.59765625" style="2" customWidth="1"/>
  </cols>
  <sheetData>
    <row r="1" ht="21.75" customHeight="1"/>
    <row r="2" spans="1:11" ht="21.75" customHeight="1">
      <c r="A2" s="42" t="s">
        <v>24</v>
      </c>
      <c r="B2" s="1"/>
      <c r="C2" s="1"/>
      <c r="D2" s="54" t="s">
        <v>0</v>
      </c>
      <c r="E2" s="54"/>
      <c r="F2" s="54"/>
      <c r="G2" s="54"/>
      <c r="H2" s="54"/>
      <c r="I2" s="54"/>
      <c r="J2" s="54"/>
      <c r="K2" s="10"/>
    </row>
    <row r="3" spans="1:11" ht="24" customHeight="1">
      <c r="A3" s="9"/>
      <c r="B3" s="9"/>
      <c r="C3" s="9"/>
      <c r="D3" s="9"/>
      <c r="E3" s="9"/>
      <c r="F3" s="9"/>
      <c r="G3" s="9"/>
      <c r="H3" s="9"/>
      <c r="I3" s="9"/>
      <c r="J3" s="11"/>
      <c r="K3" s="9"/>
    </row>
    <row r="4" spans="1:10" s="5" customFormat="1" ht="15" customHeight="1" thickBot="1">
      <c r="A4" s="4" t="s">
        <v>30</v>
      </c>
      <c r="B4" s="4"/>
      <c r="C4" s="4"/>
      <c r="J4" s="6"/>
    </row>
    <row r="5" spans="1:11" ht="16.5" customHeight="1">
      <c r="A5" s="70" t="s">
        <v>26</v>
      </c>
      <c r="B5" s="70"/>
      <c r="C5" s="71"/>
      <c r="D5" s="55" t="s">
        <v>34</v>
      </c>
      <c r="E5" s="58" t="s">
        <v>35</v>
      </c>
      <c r="F5" s="58" t="s">
        <v>36</v>
      </c>
      <c r="G5" s="61" t="s">
        <v>37</v>
      </c>
      <c r="H5" s="18"/>
      <c r="I5" s="62" t="s">
        <v>38</v>
      </c>
      <c r="J5" s="19"/>
      <c r="K5" s="19"/>
    </row>
    <row r="6" spans="1:11" ht="16.5" customHeight="1">
      <c r="A6" s="72"/>
      <c r="B6" s="72"/>
      <c r="C6" s="73"/>
      <c r="D6" s="56"/>
      <c r="E6" s="59"/>
      <c r="F6" s="59"/>
      <c r="G6" s="59"/>
      <c r="H6" s="76" t="s">
        <v>1</v>
      </c>
      <c r="I6" s="63"/>
      <c r="J6" s="76" t="s">
        <v>1</v>
      </c>
      <c r="K6" s="65" t="s">
        <v>27</v>
      </c>
    </row>
    <row r="7" spans="1:11" s="7" customFormat="1" ht="16.5" customHeight="1">
      <c r="A7" s="74"/>
      <c r="B7" s="74"/>
      <c r="C7" s="75"/>
      <c r="D7" s="57"/>
      <c r="E7" s="60"/>
      <c r="F7" s="60"/>
      <c r="G7" s="60"/>
      <c r="H7" s="57"/>
      <c r="I7" s="64"/>
      <c r="J7" s="57"/>
      <c r="K7" s="66"/>
    </row>
    <row r="8" spans="1:11" s="23" customFormat="1" ht="15" customHeight="1">
      <c r="A8" s="21"/>
      <c r="B8" s="21"/>
      <c r="C8" s="21"/>
      <c r="D8" s="20" t="s">
        <v>2</v>
      </c>
      <c r="E8" s="21"/>
      <c r="F8" s="21"/>
      <c r="G8" s="21"/>
      <c r="H8" s="21" t="s">
        <v>3</v>
      </c>
      <c r="I8" s="21" t="s">
        <v>2</v>
      </c>
      <c r="J8" s="22" t="s">
        <v>3</v>
      </c>
      <c r="K8" s="21"/>
    </row>
    <row r="9" spans="1:11" s="8" customFormat="1" ht="15" customHeight="1">
      <c r="A9" s="77" t="s">
        <v>4</v>
      </c>
      <c r="B9" s="77"/>
      <c r="C9" s="24"/>
      <c r="D9" s="43">
        <v>2780485594</v>
      </c>
      <c r="E9" s="34">
        <v>2794522387</v>
      </c>
      <c r="F9" s="34">
        <v>2823624279</v>
      </c>
      <c r="G9" s="40">
        <v>2758168786</v>
      </c>
      <c r="H9" s="35">
        <v>100.00000000000001</v>
      </c>
      <c r="I9" s="34">
        <v>2647594211</v>
      </c>
      <c r="J9" s="35">
        <v>100.00000000000001</v>
      </c>
      <c r="K9" s="35">
        <f>I9/G9*100-100</f>
        <v>-4.008985075940885</v>
      </c>
    </row>
    <row r="10" spans="1:11" ht="15" customHeight="1">
      <c r="A10" s="67" t="s">
        <v>5</v>
      </c>
      <c r="B10" s="67"/>
      <c r="C10" s="25"/>
      <c r="D10" s="36">
        <v>783109321</v>
      </c>
      <c r="E10" s="33">
        <v>831258042</v>
      </c>
      <c r="F10" s="33">
        <v>822852102</v>
      </c>
      <c r="G10" s="41">
        <v>822892049</v>
      </c>
      <c r="H10" s="48">
        <f>G10/$G$9*100</f>
        <v>29.834724153824865</v>
      </c>
      <c r="I10" s="49">
        <v>676672906</v>
      </c>
      <c r="J10" s="50">
        <f>I10/$I$9*100</f>
        <v>25.558029368270134</v>
      </c>
      <c r="K10" s="52">
        <f aca="true" t="shared" si="0" ref="K10:K23">I10/G10*100-100</f>
        <v>-17.768933747468978</v>
      </c>
    </row>
    <row r="11" spans="1:11" ht="15" customHeight="1">
      <c r="A11" s="67" t="s">
        <v>6</v>
      </c>
      <c r="B11" s="67"/>
      <c r="C11" s="26"/>
      <c r="D11" s="36">
        <v>574844240</v>
      </c>
      <c r="E11" s="33">
        <v>615443005</v>
      </c>
      <c r="F11" s="33">
        <v>610653527</v>
      </c>
      <c r="G11" s="41">
        <v>609749636</v>
      </c>
      <c r="H11" s="48">
        <f aca="true" t="shared" si="1" ref="H11:H32">G11/$G$9*100</f>
        <v>22.10704577236123</v>
      </c>
      <c r="I11" s="49">
        <v>507097368</v>
      </c>
      <c r="J11" s="50">
        <f aca="true" t="shared" si="2" ref="J11:J23">I11/$I$9*100</f>
        <v>19.15313781444131</v>
      </c>
      <c r="K11" s="52">
        <f t="shared" si="0"/>
        <v>-16.83515035341489</v>
      </c>
    </row>
    <row r="12" spans="1:11" ht="15" customHeight="1">
      <c r="A12" s="67" t="s">
        <v>7</v>
      </c>
      <c r="B12" s="67"/>
      <c r="C12" s="25"/>
      <c r="D12" s="36">
        <v>62627353</v>
      </c>
      <c r="E12" s="33">
        <v>66212256</v>
      </c>
      <c r="F12" s="33">
        <v>68625833</v>
      </c>
      <c r="G12" s="41">
        <v>67193967</v>
      </c>
      <c r="H12" s="48">
        <f t="shared" si="1"/>
        <v>2.436180386822781</v>
      </c>
      <c r="I12" s="49">
        <v>65625818</v>
      </c>
      <c r="J12" s="50">
        <f t="shared" si="2"/>
        <v>2.478696234012879</v>
      </c>
      <c r="K12" s="52">
        <f t="shared" si="0"/>
        <v>-2.3337645774061855</v>
      </c>
    </row>
    <row r="13" spans="1:11" ht="15" customHeight="1">
      <c r="A13" s="67" t="s">
        <v>8</v>
      </c>
      <c r="B13" s="67"/>
      <c r="C13" s="25"/>
      <c r="D13" s="36">
        <v>22716730</v>
      </c>
      <c r="E13" s="33">
        <v>23854338</v>
      </c>
      <c r="F13" s="33">
        <v>23006483</v>
      </c>
      <c r="G13" s="41">
        <v>22981539</v>
      </c>
      <c r="H13" s="48">
        <f t="shared" si="1"/>
        <v>0.8332172823015914</v>
      </c>
      <c r="I13" s="49">
        <v>24669992</v>
      </c>
      <c r="J13" s="50">
        <f t="shared" si="2"/>
        <v>0.9317890142493592</v>
      </c>
      <c r="K13" s="52">
        <f t="shared" si="0"/>
        <v>7.34699708318054</v>
      </c>
    </row>
    <row r="14" spans="1:11" ht="15" customHeight="1">
      <c r="A14" s="67" t="s">
        <v>9</v>
      </c>
      <c r="B14" s="67"/>
      <c r="C14" s="25"/>
      <c r="D14" s="36">
        <v>46549141</v>
      </c>
      <c r="E14" s="33">
        <v>48447528</v>
      </c>
      <c r="F14" s="33">
        <v>51076499</v>
      </c>
      <c r="G14" s="41">
        <v>55476129</v>
      </c>
      <c r="H14" s="48">
        <f t="shared" si="1"/>
        <v>2.0113391639259888</v>
      </c>
      <c r="I14" s="49">
        <v>57090365</v>
      </c>
      <c r="J14" s="50">
        <f>(I14/$I$9*100)-0.1</f>
        <v>2.0563109921756815</v>
      </c>
      <c r="K14" s="52">
        <f t="shared" si="0"/>
        <v>2.9097848553924877</v>
      </c>
    </row>
    <row r="15" spans="1:11" ht="15" customHeight="1">
      <c r="A15" s="67" t="s">
        <v>10</v>
      </c>
      <c r="B15" s="67"/>
      <c r="C15" s="25"/>
      <c r="D15" s="36">
        <v>728073343</v>
      </c>
      <c r="E15" s="33">
        <v>753794884</v>
      </c>
      <c r="F15" s="33">
        <v>866155398</v>
      </c>
      <c r="G15" s="41">
        <v>845263844</v>
      </c>
      <c r="H15" s="48">
        <f>G15/$G$9*100+0.1</f>
        <v>30.745834594692568</v>
      </c>
      <c r="I15" s="49">
        <v>920011034</v>
      </c>
      <c r="J15" s="50">
        <f>(I15/$I$9*100)+0.1</f>
        <v>34.84894416136794</v>
      </c>
      <c r="K15" s="52">
        <f t="shared" si="0"/>
        <v>8.843060132121309</v>
      </c>
    </row>
    <row r="16" spans="1:11" ht="15" customHeight="1">
      <c r="A16" s="67" t="s">
        <v>11</v>
      </c>
      <c r="B16" s="67"/>
      <c r="C16" s="25"/>
      <c r="D16" s="36">
        <v>180835264</v>
      </c>
      <c r="E16" s="33">
        <v>194579800</v>
      </c>
      <c r="F16" s="33">
        <v>185903247</v>
      </c>
      <c r="G16" s="41">
        <v>191253427</v>
      </c>
      <c r="H16" s="48">
        <f t="shared" si="1"/>
        <v>6.934072634378656</v>
      </c>
      <c r="I16" s="51">
        <v>174320298</v>
      </c>
      <c r="J16" s="50">
        <f t="shared" si="2"/>
        <v>6.5841017961041315</v>
      </c>
      <c r="K16" s="52">
        <f t="shared" si="0"/>
        <v>-8.85376500992058</v>
      </c>
    </row>
    <row r="17" spans="1:11" ht="15" customHeight="1">
      <c r="A17" s="27"/>
      <c r="B17" s="25" t="s">
        <v>21</v>
      </c>
      <c r="C17" s="26"/>
      <c r="D17" s="36">
        <v>116490136</v>
      </c>
      <c r="E17" s="33">
        <v>112380326</v>
      </c>
      <c r="F17" s="33">
        <v>101034882</v>
      </c>
      <c r="G17" s="41">
        <v>105957882</v>
      </c>
      <c r="H17" s="48">
        <f t="shared" si="1"/>
        <v>3.841602534907376</v>
      </c>
      <c r="I17" s="49">
        <v>109422337</v>
      </c>
      <c r="J17" s="50">
        <f t="shared" si="2"/>
        <v>4.132896821778101</v>
      </c>
      <c r="K17" s="52">
        <f>I17/G17*100-100</f>
        <v>3.269652936248775</v>
      </c>
    </row>
    <row r="18" spans="1:11" ht="15" customHeight="1">
      <c r="A18" s="39" t="s">
        <v>31</v>
      </c>
      <c r="B18" s="37" t="s">
        <v>28</v>
      </c>
      <c r="C18" s="26"/>
      <c r="D18" s="36">
        <v>49411280</v>
      </c>
      <c r="E18" s="33">
        <v>68445847</v>
      </c>
      <c r="F18" s="33">
        <v>73598621</v>
      </c>
      <c r="G18" s="41">
        <v>69929182</v>
      </c>
      <c r="H18" s="48">
        <f t="shared" si="1"/>
        <v>2.5353481757515617</v>
      </c>
      <c r="I18" s="49">
        <v>53756093</v>
      </c>
      <c r="J18" s="50">
        <f t="shared" si="2"/>
        <v>2.030375076990981</v>
      </c>
      <c r="K18" s="52">
        <f t="shared" si="0"/>
        <v>-23.12781093306654</v>
      </c>
    </row>
    <row r="19" spans="1:11" ht="15" customHeight="1">
      <c r="A19" s="27"/>
      <c r="B19" s="28" t="s">
        <v>20</v>
      </c>
      <c r="C19" s="29"/>
      <c r="D19" s="36">
        <v>10007730</v>
      </c>
      <c r="E19" s="33">
        <v>8480831</v>
      </c>
      <c r="F19" s="33">
        <v>7505778</v>
      </c>
      <c r="G19" s="41">
        <v>10792836</v>
      </c>
      <c r="H19" s="48">
        <f t="shared" si="1"/>
        <v>0.3913044065607086</v>
      </c>
      <c r="I19" s="49">
        <v>5817946</v>
      </c>
      <c r="J19" s="50">
        <f t="shared" si="2"/>
        <v>0.2197446261148363</v>
      </c>
      <c r="K19" s="52">
        <f t="shared" si="0"/>
        <v>-46.09437222987545</v>
      </c>
    </row>
    <row r="20" spans="1:11" ht="15" customHeight="1">
      <c r="A20" s="27"/>
      <c r="B20" s="25" t="s">
        <v>23</v>
      </c>
      <c r="C20" s="26"/>
      <c r="D20" s="36">
        <v>4926118</v>
      </c>
      <c r="E20" s="33">
        <v>5272796</v>
      </c>
      <c r="F20" s="33">
        <v>3763966</v>
      </c>
      <c r="G20" s="41">
        <v>4573527</v>
      </c>
      <c r="H20" s="48">
        <f t="shared" si="1"/>
        <v>0.16581751715900972</v>
      </c>
      <c r="I20" s="49">
        <v>5323922</v>
      </c>
      <c r="J20" s="50">
        <f t="shared" si="2"/>
        <v>0.20108527122021266</v>
      </c>
      <c r="K20" s="52">
        <f t="shared" si="0"/>
        <v>16.407359134427324</v>
      </c>
    </row>
    <row r="21" spans="1:11" ht="15" customHeight="1">
      <c r="A21" s="67" t="s">
        <v>12</v>
      </c>
      <c r="B21" s="67"/>
      <c r="C21" s="25"/>
      <c r="D21" s="36">
        <v>406674</v>
      </c>
      <c r="E21" s="33">
        <v>649211</v>
      </c>
      <c r="F21" s="33">
        <v>342381</v>
      </c>
      <c r="G21" s="41">
        <v>133812</v>
      </c>
      <c r="H21" s="48">
        <f t="shared" si="1"/>
        <v>0.004851479745518373</v>
      </c>
      <c r="I21" s="49">
        <v>1381265</v>
      </c>
      <c r="J21" s="50">
        <f t="shared" si="2"/>
        <v>0.05217057033367263</v>
      </c>
      <c r="K21" s="52">
        <f t="shared" si="0"/>
        <v>932.2429976384778</v>
      </c>
    </row>
    <row r="22" spans="1:11" ht="15" customHeight="1">
      <c r="A22" s="27"/>
      <c r="B22" s="25" t="s">
        <v>21</v>
      </c>
      <c r="C22" s="26"/>
      <c r="D22" s="36">
        <v>317277</v>
      </c>
      <c r="E22" s="33">
        <v>613910</v>
      </c>
      <c r="F22" s="33">
        <v>324231</v>
      </c>
      <c r="G22" s="41">
        <v>132752</v>
      </c>
      <c r="H22" s="48">
        <f t="shared" si="1"/>
        <v>0.004813048449892798</v>
      </c>
      <c r="I22" s="49">
        <v>1245342</v>
      </c>
      <c r="J22" s="50">
        <f>(I22/$I$9*100)+0.1</f>
        <v>0.14703673980045578</v>
      </c>
      <c r="K22" s="52">
        <f t="shared" si="0"/>
        <v>838.0966011811498</v>
      </c>
    </row>
    <row r="23" spans="1:11" ht="15" customHeight="1">
      <c r="A23" s="27"/>
      <c r="B23" s="25" t="s">
        <v>22</v>
      </c>
      <c r="C23" s="26"/>
      <c r="D23" s="36">
        <v>89397</v>
      </c>
      <c r="E23" s="33">
        <v>35301</v>
      </c>
      <c r="F23" s="33">
        <v>18150</v>
      </c>
      <c r="G23" s="41">
        <v>1060</v>
      </c>
      <c r="H23" s="48">
        <f t="shared" si="1"/>
        <v>3.843129562557525E-05</v>
      </c>
      <c r="I23" s="49">
        <v>135923</v>
      </c>
      <c r="J23" s="50">
        <f t="shared" si="2"/>
        <v>0.005133830533216859</v>
      </c>
      <c r="K23" s="52">
        <f t="shared" si="0"/>
        <v>12722.924528301886</v>
      </c>
    </row>
    <row r="24" spans="1:11" ht="15" customHeight="1">
      <c r="A24" s="27"/>
      <c r="B24" s="45" t="s">
        <v>40</v>
      </c>
      <c r="C24" s="29"/>
      <c r="D24" s="36">
        <v>0</v>
      </c>
      <c r="E24" s="33">
        <v>0</v>
      </c>
      <c r="F24" s="33" t="s">
        <v>25</v>
      </c>
      <c r="G24" s="44" t="s">
        <v>25</v>
      </c>
      <c r="H24" s="52" t="s">
        <v>39</v>
      </c>
      <c r="I24" s="51" t="s">
        <v>43</v>
      </c>
      <c r="J24" s="53" t="s">
        <v>33</v>
      </c>
      <c r="K24" s="52" t="s">
        <v>32</v>
      </c>
    </row>
    <row r="25" spans="1:11" ht="15" customHeight="1">
      <c r="A25" s="69" t="s">
        <v>13</v>
      </c>
      <c r="B25" s="69"/>
      <c r="C25" s="30"/>
      <c r="D25" s="36">
        <v>0</v>
      </c>
      <c r="E25" s="33">
        <v>0</v>
      </c>
      <c r="F25" s="33" t="s">
        <v>25</v>
      </c>
      <c r="G25" s="44" t="s">
        <v>25</v>
      </c>
      <c r="H25" s="52" t="s">
        <v>39</v>
      </c>
      <c r="I25" s="51" t="s">
        <v>32</v>
      </c>
      <c r="J25" s="53" t="s">
        <v>33</v>
      </c>
      <c r="K25" s="52" t="s">
        <v>32</v>
      </c>
    </row>
    <row r="26" spans="1:11" ht="15" customHeight="1">
      <c r="A26" s="27"/>
      <c r="B26" s="31" t="s">
        <v>21</v>
      </c>
      <c r="C26" s="32"/>
      <c r="D26" s="36">
        <v>0</v>
      </c>
      <c r="E26" s="33">
        <v>0</v>
      </c>
      <c r="F26" s="33" t="s">
        <v>25</v>
      </c>
      <c r="G26" s="44" t="s">
        <v>25</v>
      </c>
      <c r="H26" s="52" t="s">
        <v>39</v>
      </c>
      <c r="I26" s="51" t="s">
        <v>32</v>
      </c>
      <c r="J26" s="53" t="s">
        <v>33</v>
      </c>
      <c r="K26" s="52" t="s">
        <v>32</v>
      </c>
    </row>
    <row r="27" spans="1:11" ht="15" customHeight="1">
      <c r="A27" s="27"/>
      <c r="B27" s="46" t="s">
        <v>41</v>
      </c>
      <c r="C27" s="32"/>
      <c r="D27" s="36">
        <v>0</v>
      </c>
      <c r="E27" s="33">
        <v>0</v>
      </c>
      <c r="F27" s="33" t="s">
        <v>25</v>
      </c>
      <c r="G27" s="44" t="s">
        <v>25</v>
      </c>
      <c r="H27" s="52" t="s">
        <v>39</v>
      </c>
      <c r="I27" s="51" t="s">
        <v>43</v>
      </c>
      <c r="J27" s="53" t="s">
        <v>33</v>
      </c>
      <c r="K27" s="52" t="s">
        <v>32</v>
      </c>
    </row>
    <row r="28" spans="1:11" ht="15" customHeight="1">
      <c r="A28" s="67" t="s">
        <v>14</v>
      </c>
      <c r="B28" s="67"/>
      <c r="C28" s="25"/>
      <c r="D28" s="36">
        <v>452403228</v>
      </c>
      <c r="E28" s="33">
        <v>415921149</v>
      </c>
      <c r="F28" s="33">
        <v>400543219</v>
      </c>
      <c r="G28" s="41">
        <v>390603053</v>
      </c>
      <c r="H28" s="48">
        <f t="shared" si="1"/>
        <v>14.161680568014376</v>
      </c>
      <c r="I28" s="49">
        <v>404799357</v>
      </c>
      <c r="J28" s="50">
        <f>I28/$I$9*100</f>
        <v>15.289327772291312</v>
      </c>
      <c r="K28" s="50">
        <f>I28/G28*100-100</f>
        <v>3.634458023552625</v>
      </c>
    </row>
    <row r="29" spans="1:11" ht="15" customHeight="1">
      <c r="A29" s="67" t="s">
        <v>15</v>
      </c>
      <c r="B29" s="67"/>
      <c r="C29" s="25"/>
      <c r="D29" s="36">
        <v>59478486</v>
      </c>
      <c r="E29" s="33">
        <v>74252907</v>
      </c>
      <c r="F29" s="33">
        <v>46466621</v>
      </c>
      <c r="G29" s="41">
        <v>35015857</v>
      </c>
      <c r="H29" s="48">
        <f t="shared" si="1"/>
        <v>1.2695327848583666</v>
      </c>
      <c r="I29" s="49">
        <v>33562013</v>
      </c>
      <c r="J29" s="50">
        <f>I29/$I$9*100</f>
        <v>1.2676418788256671</v>
      </c>
      <c r="K29" s="50">
        <f>I29/G29*100-100</f>
        <v>-4.1519589253520195</v>
      </c>
    </row>
    <row r="30" spans="1:11" ht="15" customHeight="1">
      <c r="A30" s="67" t="s">
        <v>16</v>
      </c>
      <c r="B30" s="67"/>
      <c r="C30" s="25"/>
      <c r="D30" s="36">
        <v>3668010</v>
      </c>
      <c r="E30" s="33">
        <v>2913700</v>
      </c>
      <c r="F30" s="33">
        <v>2208907</v>
      </c>
      <c r="G30" s="41">
        <v>1168721</v>
      </c>
      <c r="H30" s="48">
        <f>G30/$G$9*100+0.1</f>
        <v>0.14237307759888485</v>
      </c>
      <c r="I30" s="49">
        <v>1027013</v>
      </c>
      <c r="J30" s="50">
        <f>I30/$I$9*100</f>
        <v>0.03879042323529238</v>
      </c>
      <c r="K30" s="50">
        <f>I30/G30*100-100</f>
        <v>-12.125049519945307</v>
      </c>
    </row>
    <row r="31" spans="1:11" ht="15" customHeight="1">
      <c r="A31" s="67" t="s">
        <v>17</v>
      </c>
      <c r="B31" s="67"/>
      <c r="C31" s="25"/>
      <c r="D31" s="36">
        <v>419730981</v>
      </c>
      <c r="E31" s="33">
        <v>359174351</v>
      </c>
      <c r="F31" s="33">
        <v>337403140</v>
      </c>
      <c r="G31" s="41">
        <v>309043050</v>
      </c>
      <c r="H31" s="48">
        <f t="shared" si="1"/>
        <v>11.204646052433429</v>
      </c>
      <c r="I31" s="49">
        <v>270228488</v>
      </c>
      <c r="J31" s="50">
        <f>I31/$I$9*100</f>
        <v>10.20656741419352</v>
      </c>
      <c r="K31" s="50">
        <f>I31/G31*100-100</f>
        <v>-12.55959711761841</v>
      </c>
    </row>
    <row r="32" spans="1:11" ht="15" customHeight="1">
      <c r="A32" s="67" t="s">
        <v>18</v>
      </c>
      <c r="B32" s="67"/>
      <c r="C32" s="25"/>
      <c r="D32" s="36">
        <v>20887063</v>
      </c>
      <c r="E32" s="33">
        <v>23464221</v>
      </c>
      <c r="F32" s="33">
        <v>19040449</v>
      </c>
      <c r="G32" s="41">
        <v>17143338</v>
      </c>
      <c r="H32" s="48">
        <f t="shared" si="1"/>
        <v>0.6215478214029793</v>
      </c>
      <c r="I32" s="49">
        <v>18205662</v>
      </c>
      <c r="J32" s="50">
        <f>I32/$I$9*100</f>
        <v>0.6876303749404141</v>
      </c>
      <c r="K32" s="50">
        <f>I32/G32*100-100</f>
        <v>6.196716182111089</v>
      </c>
    </row>
    <row r="33" spans="1:11" ht="15" customHeight="1">
      <c r="A33" s="68" t="s">
        <v>19</v>
      </c>
      <c r="B33" s="68"/>
      <c r="C33" s="31"/>
      <c r="D33" s="36">
        <v>0</v>
      </c>
      <c r="E33" s="33" t="s">
        <v>25</v>
      </c>
      <c r="F33" s="33" t="s">
        <v>25</v>
      </c>
      <c r="G33" s="33" t="s">
        <v>25</v>
      </c>
      <c r="H33" s="52" t="s">
        <v>42</v>
      </c>
      <c r="I33" s="51" t="s">
        <v>32</v>
      </c>
      <c r="J33" s="53" t="s">
        <v>33</v>
      </c>
      <c r="K33" s="52" t="s">
        <v>32</v>
      </c>
    </row>
    <row r="34" spans="1:11" ht="6" customHeight="1">
      <c r="A34" s="12"/>
      <c r="B34" s="12"/>
      <c r="C34" s="12"/>
      <c r="D34" s="13"/>
      <c r="E34" s="14"/>
      <c r="F34" s="14"/>
      <c r="G34" s="14"/>
      <c r="H34" s="47"/>
      <c r="I34" s="14"/>
      <c r="J34" s="16"/>
      <c r="K34" s="15"/>
    </row>
    <row r="35" spans="1:11" ht="15" customHeight="1">
      <c r="A35" s="38" t="s">
        <v>29</v>
      </c>
      <c r="B35" s="17"/>
      <c r="C35" s="17"/>
      <c r="D35" s="9"/>
      <c r="E35" s="9"/>
      <c r="F35" s="9"/>
      <c r="G35" s="9"/>
      <c r="H35" s="9"/>
      <c r="I35" s="9"/>
      <c r="J35" s="11"/>
      <c r="K35" s="9"/>
    </row>
    <row r="36" ht="18" customHeight="1"/>
  </sheetData>
  <sheetProtection/>
  <mergeCells count="26">
    <mergeCell ref="A5:C7"/>
    <mergeCell ref="H6:H7"/>
    <mergeCell ref="J6:J7"/>
    <mergeCell ref="A30:B30"/>
    <mergeCell ref="A13:B13"/>
    <mergeCell ref="A14:B14"/>
    <mergeCell ref="A15:B15"/>
    <mergeCell ref="A16:B16"/>
    <mergeCell ref="A9:B9"/>
    <mergeCell ref="A10:B10"/>
    <mergeCell ref="K6:K7"/>
    <mergeCell ref="A11:B11"/>
    <mergeCell ref="A12:B12"/>
    <mergeCell ref="A31:B31"/>
    <mergeCell ref="A32:B32"/>
    <mergeCell ref="A33:B33"/>
    <mergeCell ref="A21:B21"/>
    <mergeCell ref="A25:B25"/>
    <mergeCell ref="A28:B28"/>
    <mergeCell ref="A29:B29"/>
    <mergeCell ref="D2:J2"/>
    <mergeCell ref="D5:D7"/>
    <mergeCell ref="E5:E7"/>
    <mergeCell ref="F5:F7"/>
    <mergeCell ref="G5:G7"/>
    <mergeCell ref="I5:I7"/>
  </mergeCell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2015-03-25T03:07:40Z</dcterms:created>
  <dcterms:modified xsi:type="dcterms:W3CDTF">2019-03-08T06:51:10Z</dcterms:modified>
  <cp:category/>
  <cp:version/>
  <cp:contentType/>
  <cp:contentStatus/>
</cp:coreProperties>
</file>