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75" windowHeight="6900" tabRatio="601" activeTab="0"/>
  </bookViews>
  <sheets>
    <sheet name="09-28" sheetId="1" r:id="rId1"/>
  </sheets>
  <definedNames>
    <definedName name="_xlnm.Print_Area" localSheetId="0">'09-28'!$A$1:$H$79</definedName>
  </definedNames>
  <calcPr fullCalcOnLoad="1"/>
</workbook>
</file>

<file path=xl/sharedStrings.xml><?xml version="1.0" encoding="utf-8"?>
<sst xmlns="http://schemas.openxmlformats.org/spreadsheetml/2006/main" count="81" uniqueCount="79">
  <si>
    <t>台</t>
  </si>
  <si>
    <t>千ｔ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</si>
  <si>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</si>
  <si>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</si>
  <si>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</si>
  <si>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</si>
  <si>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</si>
  <si>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</si>
  <si>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</si>
  <si>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</si>
  <si>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</si>
  <si>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</si>
  <si>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</si>
  <si>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</si>
  <si>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</si>
  <si>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</si>
  <si>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</si>
  <si>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</si>
  <si>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</si>
  <si>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</si>
  <si>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</si>
  <si>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</si>
  <si>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</si>
  <si>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</si>
  <si>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</si>
  <si>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</si>
  <si>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</si>
  <si>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</si>
  <si>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</si>
  <si>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</si>
  <si>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</si>
  <si>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</si>
  <si>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</si>
  <si>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</si>
  <si>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</si>
  <si>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</si>
  <si>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</si>
  <si>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</si>
  <si>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</si>
  <si>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</si>
  <si>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</si>
  <si>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</si>
  <si>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</si>
  <si>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</si>
  <si>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</si>
  <si>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</si>
  <si>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</si>
  <si>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</si>
  <si>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</si>
  <si>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…</t>
  </si>
  <si>
    <t>回線</t>
  </si>
  <si>
    <t xml:space="preserve">        イ）トラック、バス、乗用車、特種用途車、大型特殊車数の合計である。</t>
  </si>
  <si>
    <t>都道府県</t>
  </si>
  <si>
    <t>件</t>
  </si>
  <si>
    <t>ウ）自動車貨物輸送量</t>
  </si>
  <si>
    <t>営業用乗合バス輸送人員</t>
  </si>
  <si>
    <t>千人</t>
  </si>
  <si>
    <t>イ）自動車
保有車両数</t>
  </si>
  <si>
    <t xml:space="preserve">  　 　　 総務省「通信量からみた我が国の音声通信利用状況」</t>
  </si>
  <si>
    <t>一般旅券発行数、開通加入電話数等</t>
  </si>
  <si>
    <t xml:space="preserve">  　 　　 国土交通省 「自動車輸送統計」、「交通関連統計資料集」、外務省「旅券統計」、</t>
  </si>
  <si>
    <t>都道府県別道路実延長、自動車保有車両数、</t>
  </si>
  <si>
    <t>オ）一般旅券
発行件数</t>
  </si>
  <si>
    <t>カ）開通加入
電話数</t>
  </si>
  <si>
    <t xml:space="preserve">        カ) 各年度末における加入電話契約数の合計である。なお、都道府県は料金区域による区分のため、行政区分のものとは必ずしも一致しない。</t>
  </si>
  <si>
    <t>ア）道路の
実延長</t>
  </si>
  <si>
    <t>km</t>
  </si>
  <si>
    <t>平成２６年度</t>
  </si>
  <si>
    <r>
      <t xml:space="preserve">  資料    国土交通省「道路統計」、一般財団法人自動車検査登録情報協会「市区町村別自動車保有車両数｣、</t>
    </r>
  </si>
  <si>
    <t xml:space="preserve">         ９－２８</t>
  </si>
  <si>
    <t>平成２７年度</t>
  </si>
  <si>
    <t>エ）営業倉庫
年間入庫量</t>
  </si>
  <si>
    <t>平成２５年度</t>
  </si>
  <si>
    <t>平成２８年度</t>
  </si>
  <si>
    <t>平成２９年度</t>
  </si>
  <si>
    <t xml:space="preserve">        ア）都道府県については平成29年度の数値である。各年度４月１日現在で、規格改良済と未改良の合計である。</t>
  </si>
  <si>
    <t xml:space="preserve">        ウ）都道府県については平成28年度の数値である。     エ）都道府県については平成28年度の数値である。</t>
  </si>
  <si>
    <t xml:space="preserve">        オ) 各年（１月～12月）の数値である。年総計には外務省が発行した件数を含む。</t>
  </si>
  <si>
    <t xml:space="preserve">            都道府県については平成28年度の数値である。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</si>
</sst>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,###,##0"/>
    <numFmt numFmtId="179" formatCode="###0.00_)"/>
    <numFmt numFmtId="180" formatCode="#,##0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[Red]\-#,##0.0"/>
    <numFmt numFmtId="186" formatCode="_ * #\ ###\ ##0_ ;_ * \-#\ ###\ ##0_ ;_ * &quot;-&quot;_ ;_ @_ "/>
  </numFmts>
  <fonts count="6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Helv"/>
      <family val="2"/>
    </font>
    <font>
      <b/>
      <sz val="12"/>
      <name val="Helv"/>
      <family val="2"/>
    </font>
    <font>
      <sz val="10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b/>
      <sz val="10"/>
      <name val="Helv"/>
      <family val="2"/>
    </font>
    <font>
      <b/>
      <sz val="9"/>
      <name val="Helv"/>
      <family val="2"/>
    </font>
    <font>
      <sz val="8.5"/>
      <name val="Helv"/>
      <family val="2"/>
    </font>
    <font>
      <sz val="8"/>
      <name val="Helv"/>
      <family val="2"/>
    </font>
    <font>
      <b/>
      <sz val="14"/>
      <name val="Helv"/>
      <family val="2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1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1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1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1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2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2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2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21" fillId="0" borderId="0">
      <alignment horizontal="center" vertical="center" wrapText="1"/>
      <protection/>
    </xf>
    <xf numFmtId="0" fontId="22" fillId="0" borderId="0">
      <alignment horizontal="left" vertical="center" wrapText="1"/>
      <protection/>
    </xf>
    <xf numFmtId="179" fontId="23" fillId="0" borderId="1" applyNumberFormat="0" applyFill="0">
      <alignment horizontal="right"/>
      <protection/>
    </xf>
    <xf numFmtId="180" fontId="24" fillId="0" borderId="1">
      <alignment horizontal="right" vertical="center"/>
      <protection/>
    </xf>
    <xf numFmtId="49" fontId="25" fillId="0" borderId="1">
      <alignment horizontal="left" vertical="center"/>
      <protection/>
    </xf>
    <xf numFmtId="179" fontId="23" fillId="0" borderId="1" applyNumberFormat="0" applyFill="0">
      <alignment horizontal="right"/>
      <protection/>
    </xf>
    <xf numFmtId="0" fontId="26" fillId="0" borderId="1">
      <alignment horizontal="left"/>
      <protection/>
    </xf>
    <xf numFmtId="0" fontId="27" fillId="0" borderId="2">
      <alignment horizontal="right" vertical="center"/>
      <protection/>
    </xf>
    <xf numFmtId="0" fontId="28" fillId="0" borderId="1">
      <alignment horizontal="left" vertical="center"/>
      <protection/>
    </xf>
    <xf numFmtId="0" fontId="23" fillId="0" borderId="1">
      <alignment horizontal="left" vertical="center"/>
      <protection/>
    </xf>
    <xf numFmtId="0" fontId="26" fillId="0" borderId="1">
      <alignment horizontal="left"/>
      <protection/>
    </xf>
    <xf numFmtId="0" fontId="26" fillId="34" borderId="0">
      <alignment horizontal="centerContinuous" wrapText="1"/>
      <protection/>
    </xf>
    <xf numFmtId="49" fontId="26" fillId="34" borderId="3">
      <alignment horizontal="left" vertical="center"/>
      <protection/>
    </xf>
    <xf numFmtId="0" fontId="26" fillId="34" borderId="0">
      <alignment horizontal="centerContinuous" vertical="center" wrapText="1"/>
      <protection/>
    </xf>
    <xf numFmtId="3" fontId="24" fillId="0" borderId="0">
      <alignment horizontal="left" vertical="center"/>
      <protection/>
    </xf>
    <xf numFmtId="0" fontId="21" fillId="0" borderId="0">
      <alignment horizontal="left" vertical="center"/>
      <protection/>
    </xf>
    <xf numFmtId="0" fontId="29" fillId="0" borderId="0">
      <alignment horizontal="right"/>
      <protection/>
    </xf>
    <xf numFmtId="49" fontId="29" fillId="0" borderId="0">
      <alignment horizontal="center"/>
      <protection/>
    </xf>
    <xf numFmtId="0" fontId="25" fillId="0" borderId="0">
      <alignment horizontal="right"/>
      <protection/>
    </xf>
    <xf numFmtId="0" fontId="29" fillId="0" borderId="0">
      <alignment horizontal="left"/>
      <protection/>
    </xf>
    <xf numFmtId="49" fontId="24" fillId="0" borderId="0">
      <alignment horizontal="left" vertical="center"/>
      <protection/>
    </xf>
    <xf numFmtId="49" fontId="25" fillId="0" borderId="1">
      <alignment horizontal="left"/>
      <protection/>
    </xf>
    <xf numFmtId="179" fontId="24" fillId="0" borderId="0" applyNumberFormat="0">
      <alignment horizontal="right"/>
      <protection/>
    </xf>
    <xf numFmtId="0" fontId="27" fillId="35" borderId="0">
      <alignment horizontal="centerContinuous" vertical="center" wrapText="1"/>
      <protection/>
    </xf>
    <xf numFmtId="0" fontId="27" fillId="0" borderId="4">
      <alignment horizontal="left" vertical="center"/>
      <protection/>
    </xf>
    <xf numFmtId="0" fontId="30" fillId="0" borderId="0">
      <alignment horizontal="left" vertical="top"/>
      <protection/>
    </xf>
    <xf numFmtId="0" fontId="26" fillId="0" borderId="0">
      <alignment horizontal="left"/>
      <protection/>
    </xf>
    <xf numFmtId="0" fontId="22" fillId="0" borderId="0">
      <alignment horizontal="left"/>
      <protection/>
    </xf>
    <xf numFmtId="0" fontId="23" fillId="0" borderId="0">
      <alignment horizontal="left"/>
      <protection/>
    </xf>
    <xf numFmtId="0" fontId="30" fillId="0" borderId="0">
      <alignment horizontal="left" vertical="top"/>
      <protection/>
    </xf>
    <xf numFmtId="0" fontId="22" fillId="0" borderId="0">
      <alignment horizontal="left"/>
      <protection/>
    </xf>
    <xf numFmtId="0" fontId="23" fillId="0" borderId="0">
      <alignment horizontal="left"/>
      <protection/>
    </xf>
    <xf numFmtId="49" fontId="24" fillId="0" borderId="1">
      <alignment horizontal="left"/>
      <protection/>
    </xf>
    <xf numFmtId="0" fontId="27" fillId="0" borderId="2">
      <alignment horizontal="left"/>
      <protection/>
    </xf>
    <xf numFmtId="0" fontId="26" fillId="0" borderId="0">
      <alignment horizontal="left" vertical="center"/>
      <protection/>
    </xf>
    <xf numFmtId="49" fontId="29" fillId="0" borderId="1">
      <alignment horizontal="left"/>
      <protection/>
    </xf>
    <xf numFmtId="0" fontId="52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52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52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43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2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46" borderId="5" applyNumberFormat="0" applyAlignment="0" applyProtection="0"/>
    <xf numFmtId="0" fontId="11" fillId="47" borderId="6" applyNumberFormat="0" applyAlignment="0" applyProtection="0"/>
    <xf numFmtId="0" fontId="11" fillId="47" borderId="6" applyNumberFormat="0" applyAlignment="0" applyProtection="0"/>
    <xf numFmtId="0" fontId="11" fillId="47" borderId="6" applyNumberFormat="0" applyAlignment="0" applyProtection="0"/>
    <xf numFmtId="0" fontId="55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50" borderId="7" applyNumberFormat="0" applyFont="0" applyAlignment="0" applyProtection="0"/>
    <xf numFmtId="0" fontId="20" fillId="51" borderId="8" applyNumberFormat="0" applyFont="0" applyAlignment="0" applyProtection="0"/>
    <xf numFmtId="0" fontId="20" fillId="51" borderId="8" applyNumberFormat="0" applyFont="0" applyAlignment="0" applyProtection="0"/>
    <xf numFmtId="0" fontId="20" fillId="51" borderId="8" applyNumberFormat="0" applyFont="0" applyAlignment="0" applyProtection="0"/>
    <xf numFmtId="0" fontId="56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7" fillId="5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8" fillId="53" borderId="11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60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61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62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64" fillId="53" borderId="21" applyNumberFormat="0" applyAlignment="0" applyProtection="0"/>
    <xf numFmtId="0" fontId="15" fillId="54" borderId="22" applyNumberFormat="0" applyAlignment="0" applyProtection="0"/>
    <xf numFmtId="0" fontId="15" fillId="54" borderId="22" applyNumberFormat="0" applyAlignment="0" applyProtection="0"/>
    <xf numFmtId="0" fontId="15" fillId="54" borderId="22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0" fillId="0" borderId="0" applyFont="0" applyFill="0" applyBorder="0" applyAlignment="0" applyProtection="0"/>
    <xf numFmtId="0" fontId="66" fillId="55" borderId="11" applyNumberFormat="0" applyAlignment="0" applyProtection="0"/>
    <xf numFmtId="0" fontId="17" fillId="13" borderId="12" applyNumberFormat="0" applyAlignment="0" applyProtection="0"/>
    <xf numFmtId="0" fontId="17" fillId="13" borderId="12" applyNumberFormat="0" applyAlignment="0" applyProtection="0"/>
    <xf numFmtId="0" fontId="17" fillId="13" borderId="12" applyNumberFormat="0" applyAlignment="0" applyProtection="0"/>
    <xf numFmtId="0" fontId="19" fillId="0" borderId="0">
      <alignment vertical="center"/>
      <protection/>
    </xf>
    <xf numFmtId="0" fontId="20" fillId="0" borderId="0">
      <alignment/>
      <protection/>
    </xf>
    <xf numFmtId="0" fontId="38" fillId="0" borderId="0">
      <alignment vertical="center"/>
      <protection/>
    </xf>
    <xf numFmtId="0" fontId="20" fillId="0" borderId="0">
      <alignment/>
      <protection/>
    </xf>
    <xf numFmtId="0" fontId="51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8" fillId="0" borderId="0" applyNumberFormat="0" applyFill="0" applyBorder="0" applyAlignment="0" applyProtection="0"/>
    <xf numFmtId="0" fontId="67" fillId="5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 vertical="top"/>
    </xf>
    <xf numFmtId="0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NumberFormat="1" applyFont="1" applyFill="1" applyAlignment="1">
      <alignment horizontal="left" vertical="center"/>
    </xf>
    <xf numFmtId="3" fontId="42" fillId="0" borderId="0" xfId="0" applyNumberFormat="1" applyFont="1" applyFill="1" applyAlignment="1">
      <alignment horizontal="left"/>
    </xf>
    <xf numFmtId="3" fontId="40" fillId="0" borderId="0" xfId="0" applyNumberFormat="1" applyFont="1" applyFill="1" applyAlignment="1" quotePrefix="1">
      <alignment horizontal="left"/>
    </xf>
    <xf numFmtId="3" fontId="40" fillId="0" borderId="0" xfId="0" applyNumberFormat="1" applyFont="1" applyFill="1" applyAlignment="1">
      <alignment/>
    </xf>
    <xf numFmtId="0" fontId="43" fillId="0" borderId="0" xfId="0" applyNumberFormat="1" applyFont="1" applyFill="1" applyAlignment="1" quotePrefix="1">
      <alignment horizontal="left" vertical="top"/>
    </xf>
    <xf numFmtId="0" fontId="43" fillId="0" borderId="0" xfId="0" applyNumberFormat="1" applyFont="1" applyFill="1" applyAlignment="1">
      <alignment vertical="top"/>
    </xf>
    <xf numFmtId="0" fontId="43" fillId="0" borderId="0" xfId="0" applyNumberFormat="1" applyFont="1" applyFill="1" applyBorder="1" applyAlignment="1" quotePrefix="1">
      <alignment horizontal="left" vertical="top"/>
    </xf>
    <xf numFmtId="3" fontId="40" fillId="0" borderId="23" xfId="0" applyNumberFormat="1" applyFont="1" applyFill="1" applyBorder="1" applyAlignment="1" quotePrefix="1">
      <alignment horizontal="distributed" vertical="center"/>
    </xf>
    <xf numFmtId="3" fontId="40" fillId="0" borderId="24" xfId="0" applyNumberFormat="1" applyFont="1" applyFill="1" applyBorder="1" applyAlignment="1" quotePrefix="1">
      <alignment horizontal="center" vertical="center" wrapText="1"/>
    </xf>
    <xf numFmtId="3" fontId="40" fillId="0" borderId="0" xfId="0" applyNumberFormat="1" applyFont="1" applyFill="1" applyBorder="1" applyAlignment="1">
      <alignment horizontal="right" vertical="top"/>
    </xf>
    <xf numFmtId="3" fontId="40" fillId="0" borderId="25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Alignment="1">
      <alignment horizontal="right" vertical="top"/>
    </xf>
    <xf numFmtId="0" fontId="40" fillId="0" borderId="0" xfId="0" applyNumberFormat="1" applyFont="1" applyFill="1" applyBorder="1" applyAlignment="1">
      <alignment horizontal="distributed" vertical="center"/>
    </xf>
    <xf numFmtId="178" fontId="40" fillId="0" borderId="25" xfId="0" applyNumberFormat="1" applyFont="1" applyFill="1" applyBorder="1" applyAlignment="1">
      <alignment horizontal="right" vertical="center"/>
    </xf>
    <xf numFmtId="178" fontId="40" fillId="0" borderId="0" xfId="0" applyNumberFormat="1" applyFont="1" applyFill="1" applyAlignment="1">
      <alignment horizontal="right" vertical="center"/>
    </xf>
    <xf numFmtId="0" fontId="40" fillId="0" borderId="0" xfId="0" applyNumberFormat="1" applyFont="1" applyFill="1" applyAlignment="1">
      <alignment vertical="top"/>
    </xf>
    <xf numFmtId="0" fontId="40" fillId="0" borderId="0" xfId="0" applyNumberFormat="1" applyFont="1" applyFill="1" applyBorder="1" applyAlignment="1" quotePrefix="1">
      <alignment horizontal="left" vertical="center"/>
    </xf>
    <xf numFmtId="0" fontId="44" fillId="0" borderId="26" xfId="0" applyNumberFormat="1" applyFont="1" applyFill="1" applyBorder="1" applyAlignment="1" quotePrefix="1">
      <alignment horizontal="distributed" vertical="center"/>
    </xf>
    <xf numFmtId="178" fontId="44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distributed" vertical="center"/>
    </xf>
    <xf numFmtId="38" fontId="40" fillId="0" borderId="0" xfId="182" applyFont="1" applyFill="1" applyAlignment="1">
      <alignment horizontal="right" vertical="center"/>
    </xf>
    <xf numFmtId="3" fontId="44" fillId="0" borderId="0" xfId="0" applyNumberFormat="1" applyFont="1" applyFill="1" applyBorder="1" applyAlignment="1">
      <alignment horizontal="distributed" vertical="center"/>
    </xf>
    <xf numFmtId="178" fontId="44" fillId="0" borderId="25" xfId="0" applyNumberFormat="1" applyFont="1" applyFill="1" applyBorder="1" applyAlignment="1">
      <alignment horizontal="right" vertical="center"/>
    </xf>
    <xf numFmtId="38" fontId="44" fillId="0" borderId="0" xfId="182" applyFont="1" applyFill="1" applyAlignment="1">
      <alignment horizontal="right" vertical="center"/>
    </xf>
    <xf numFmtId="178" fontId="40" fillId="0" borderId="0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Alignment="1">
      <alignment/>
    </xf>
    <xf numFmtId="38" fontId="40" fillId="0" borderId="0" xfId="182" applyFont="1" applyFill="1" applyBorder="1" applyAlignment="1">
      <alignment horizontal="right" vertical="center"/>
    </xf>
    <xf numFmtId="3" fontId="40" fillId="0" borderId="3" xfId="0" applyNumberFormat="1" applyFont="1" applyFill="1" applyBorder="1" applyAlignment="1">
      <alignment horizontal="distributed" vertical="center"/>
    </xf>
    <xf numFmtId="178" fontId="40" fillId="0" borderId="27" xfId="0" applyNumberFormat="1" applyFont="1" applyFill="1" applyBorder="1" applyAlignment="1">
      <alignment horizontal="right" vertical="center"/>
    </xf>
    <xf numFmtId="178" fontId="40" fillId="0" borderId="3" xfId="0" applyNumberFormat="1" applyFont="1" applyFill="1" applyBorder="1" applyAlignment="1">
      <alignment vertical="center"/>
    </xf>
    <xf numFmtId="38" fontId="40" fillId="0" borderId="3" xfId="182" applyFont="1" applyFill="1" applyBorder="1" applyAlignment="1">
      <alignment horizontal="right" vertical="center"/>
    </xf>
    <xf numFmtId="0" fontId="40" fillId="0" borderId="3" xfId="0" applyNumberFormat="1" applyFont="1" applyFill="1" applyBorder="1" applyAlignment="1">
      <alignment vertical="top"/>
    </xf>
    <xf numFmtId="0" fontId="40" fillId="0" borderId="0" xfId="0" applyNumberFormat="1" applyFont="1" applyFill="1" applyAlignment="1">
      <alignment horizontal="left"/>
    </xf>
    <xf numFmtId="0" fontId="40" fillId="0" borderId="0" xfId="0" applyNumberFormat="1" applyFont="1" applyFill="1" applyAlignment="1">
      <alignment horizontal="left" vertical="center"/>
    </xf>
    <xf numFmtId="3" fontId="40" fillId="0" borderId="28" xfId="0" applyNumberFormat="1" applyFont="1" applyFill="1" applyBorder="1" applyAlignment="1" quotePrefix="1">
      <alignment horizontal="center" vertical="center" wrapText="1"/>
    </xf>
    <xf numFmtId="3" fontId="40" fillId="0" borderId="29" xfId="0" applyNumberFormat="1" applyFont="1" applyFill="1" applyBorder="1" applyAlignment="1" quotePrefix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 quotePrefix="1">
      <alignment horizontal="left" vertical="top"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Column heading" xfId="87"/>
    <cellStyle name="Corner heading" xfId="88"/>
    <cellStyle name="Data" xfId="89"/>
    <cellStyle name="Data no deci" xfId="90"/>
    <cellStyle name="Data Superscript" xfId="91"/>
    <cellStyle name="Data_1-1A-Regular" xfId="92"/>
    <cellStyle name="Hed Side" xfId="93"/>
    <cellStyle name="Hed Side bold" xfId="94"/>
    <cellStyle name="Hed Side Indent" xfId="95"/>
    <cellStyle name="Hed Side Regular" xfId="96"/>
    <cellStyle name="Hed Side_1-1A-Regular" xfId="97"/>
    <cellStyle name="Hed Top" xfId="98"/>
    <cellStyle name="Hed Top - SECTION" xfId="99"/>
    <cellStyle name="Hed Top_3-new4" xfId="100"/>
    <cellStyle name="Reference" xfId="101"/>
    <cellStyle name="Row heading" xfId="102"/>
    <cellStyle name="Source Hed" xfId="103"/>
    <cellStyle name="Source Letter" xfId="104"/>
    <cellStyle name="Source Superscript" xfId="105"/>
    <cellStyle name="Source Text" xfId="106"/>
    <cellStyle name="State" xfId="107"/>
    <cellStyle name="Superscript" xfId="108"/>
    <cellStyle name="Table Data" xfId="109"/>
    <cellStyle name="Table Head Top" xfId="110"/>
    <cellStyle name="Table Hed Side" xfId="111"/>
    <cellStyle name="Table Title" xfId="112"/>
    <cellStyle name="Title Text" xfId="113"/>
    <cellStyle name="Title Text 1" xfId="114"/>
    <cellStyle name="Title Text 2" xfId="115"/>
    <cellStyle name="Title-1" xfId="116"/>
    <cellStyle name="Title-2" xfId="117"/>
    <cellStyle name="Title-3" xfId="118"/>
    <cellStyle name="Wrap" xfId="119"/>
    <cellStyle name="Wrap Bold" xfId="120"/>
    <cellStyle name="Wrap Title" xfId="121"/>
    <cellStyle name="Wrap_NTS99-~11" xfId="122"/>
    <cellStyle name="アクセント 1" xfId="123"/>
    <cellStyle name="アクセント 1 2" xfId="124"/>
    <cellStyle name="アクセント 1 3" xfId="125"/>
    <cellStyle name="アクセント 1 4" xfId="126"/>
    <cellStyle name="アクセント 2" xfId="127"/>
    <cellStyle name="アクセント 2 2" xfId="128"/>
    <cellStyle name="アクセント 2 3" xfId="129"/>
    <cellStyle name="アクセント 2 4" xfId="130"/>
    <cellStyle name="アクセント 3" xfId="131"/>
    <cellStyle name="アクセント 3 2" xfId="132"/>
    <cellStyle name="アクセント 3 3" xfId="133"/>
    <cellStyle name="アクセント 3 4" xfId="134"/>
    <cellStyle name="アクセント 4" xfId="135"/>
    <cellStyle name="アクセント 4 2" xfId="136"/>
    <cellStyle name="アクセント 4 3" xfId="137"/>
    <cellStyle name="アクセント 4 4" xfId="138"/>
    <cellStyle name="アクセント 5" xfId="139"/>
    <cellStyle name="アクセント 5 2" xfId="140"/>
    <cellStyle name="アクセント 5 3" xfId="141"/>
    <cellStyle name="アクセント 5 4" xfId="142"/>
    <cellStyle name="アクセント 6" xfId="143"/>
    <cellStyle name="アクセント 6 2" xfId="144"/>
    <cellStyle name="アクセント 6 3" xfId="145"/>
    <cellStyle name="アクセント 6 4" xfId="146"/>
    <cellStyle name="スタイル 1" xfId="147"/>
    <cellStyle name="タイトル" xfId="148"/>
    <cellStyle name="タイトル 2" xfId="149"/>
    <cellStyle name="タイトル 3" xfId="150"/>
    <cellStyle name="タイトル 4" xfId="151"/>
    <cellStyle name="チェック セル" xfId="152"/>
    <cellStyle name="チェック セル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3" xfId="158"/>
    <cellStyle name="どちらでもない 4" xfId="159"/>
    <cellStyle name="Percent" xfId="160"/>
    <cellStyle name="Hyperlink" xfId="161"/>
    <cellStyle name="メモ" xfId="162"/>
    <cellStyle name="メモ 2" xfId="163"/>
    <cellStyle name="メモ 3" xfId="164"/>
    <cellStyle name="メモ 4" xfId="165"/>
    <cellStyle name="リンク セル" xfId="166"/>
    <cellStyle name="リンク セル 2" xfId="167"/>
    <cellStyle name="リンク セル 3" xfId="168"/>
    <cellStyle name="リンク セル 4" xfId="169"/>
    <cellStyle name="悪い" xfId="170"/>
    <cellStyle name="悪い 2" xfId="171"/>
    <cellStyle name="悪い 3" xfId="172"/>
    <cellStyle name="悪い 4" xfId="173"/>
    <cellStyle name="計算" xfId="174"/>
    <cellStyle name="計算 2" xfId="175"/>
    <cellStyle name="計算 3" xfId="176"/>
    <cellStyle name="計算 4" xfId="177"/>
    <cellStyle name="警告文" xfId="178"/>
    <cellStyle name="警告文 2" xfId="179"/>
    <cellStyle name="警告文 3" xfId="180"/>
    <cellStyle name="警告文 4" xfId="181"/>
    <cellStyle name="Comma [0]" xfId="182"/>
    <cellStyle name="Comma" xfId="183"/>
    <cellStyle name="桁区切り 2" xfId="184"/>
    <cellStyle name="桁区切り 2 2" xfId="185"/>
    <cellStyle name="桁区切り 3" xfId="186"/>
    <cellStyle name="桁区切り 4" xfId="187"/>
    <cellStyle name="見出し 1" xfId="188"/>
    <cellStyle name="見出し 1 2" xfId="189"/>
    <cellStyle name="見出し 1 3" xfId="190"/>
    <cellStyle name="見出し 1 4" xfId="191"/>
    <cellStyle name="見出し 2" xfId="192"/>
    <cellStyle name="見出し 2 2" xfId="193"/>
    <cellStyle name="見出し 2 3" xfId="194"/>
    <cellStyle name="見出し 2 4" xfId="195"/>
    <cellStyle name="見出し 3" xfId="196"/>
    <cellStyle name="見出し 3 2" xfId="197"/>
    <cellStyle name="見出し 3 3" xfId="198"/>
    <cellStyle name="見出し 3 4" xfId="199"/>
    <cellStyle name="見出し 4" xfId="200"/>
    <cellStyle name="見出し 4 2" xfId="201"/>
    <cellStyle name="見出し 4 3" xfId="202"/>
    <cellStyle name="見出し 4 4" xfId="203"/>
    <cellStyle name="集計" xfId="204"/>
    <cellStyle name="集計 2" xfId="205"/>
    <cellStyle name="集計 3" xfId="206"/>
    <cellStyle name="集計 4" xfId="207"/>
    <cellStyle name="出力" xfId="208"/>
    <cellStyle name="出力 2" xfId="209"/>
    <cellStyle name="出力 3" xfId="210"/>
    <cellStyle name="出力 4" xfId="211"/>
    <cellStyle name="説明文" xfId="212"/>
    <cellStyle name="説明文 2" xfId="213"/>
    <cellStyle name="説明文 3" xfId="214"/>
    <cellStyle name="説明文 4" xfId="215"/>
    <cellStyle name="Currency [0]" xfId="216"/>
    <cellStyle name="Currency" xfId="217"/>
    <cellStyle name="通貨 2" xfId="218"/>
    <cellStyle name="入力" xfId="219"/>
    <cellStyle name="入力 2" xfId="220"/>
    <cellStyle name="入力 3" xfId="221"/>
    <cellStyle name="入力 4" xfId="222"/>
    <cellStyle name="標準 2" xfId="223"/>
    <cellStyle name="標準 2 2" xfId="224"/>
    <cellStyle name="標準 2 3" xfId="225"/>
    <cellStyle name="標準 3" xfId="226"/>
    <cellStyle name="標準 4" xfId="227"/>
    <cellStyle name="標準 5" xfId="228"/>
    <cellStyle name="標準 6" xfId="229"/>
    <cellStyle name="Followed Hyperlink" xfId="230"/>
    <cellStyle name="良い" xfId="231"/>
    <cellStyle name="良い 2" xfId="232"/>
    <cellStyle name="良い 3" xfId="233"/>
    <cellStyle name="良い 4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10.796875" defaultRowHeight="14.25"/>
  <cols>
    <col min="1" max="1" width="19.09765625" style="1" customWidth="1"/>
    <col min="2" max="8" width="15.59765625" style="1" customWidth="1"/>
    <col min="9" max="10" width="12.09765625" style="1" bestFit="1" customWidth="1"/>
    <col min="11" max="16384" width="10.69921875" style="1" customWidth="1"/>
  </cols>
  <sheetData>
    <row r="1" spans="1:8" ht="21.75" customHeight="1">
      <c r="A1" s="9"/>
      <c r="B1" s="9"/>
      <c r="C1" s="9"/>
      <c r="D1" s="9"/>
      <c r="E1" s="10"/>
      <c r="F1" s="9"/>
      <c r="G1" s="9"/>
      <c r="H1" s="9"/>
    </row>
    <row r="2" spans="1:8" ht="21.75" customHeight="1">
      <c r="A2" s="11" t="s">
        <v>69</v>
      </c>
      <c r="B2" s="10"/>
      <c r="C2" s="12" t="s">
        <v>61</v>
      </c>
      <c r="D2" s="12"/>
      <c r="E2" s="9"/>
      <c r="F2" s="12"/>
      <c r="G2" s="12"/>
      <c r="H2" s="12"/>
    </row>
    <row r="3" spans="1:8" ht="21.75" customHeight="1">
      <c r="A3" s="11"/>
      <c r="B3" s="10"/>
      <c r="C3" s="12" t="s">
        <v>59</v>
      </c>
      <c r="D3" s="12"/>
      <c r="E3" s="9"/>
      <c r="F3" s="12"/>
      <c r="G3" s="12"/>
      <c r="H3" s="12"/>
    </row>
    <row r="4" spans="1:8" ht="24" customHeight="1">
      <c r="A4" s="9"/>
      <c r="B4" s="13"/>
      <c r="C4" s="9"/>
      <c r="D4" s="9"/>
      <c r="E4" s="14"/>
      <c r="F4" s="14"/>
      <c r="G4" s="14"/>
      <c r="H4" s="14"/>
    </row>
    <row r="5" spans="1:8" s="2" customFormat="1" ht="15" customHeight="1">
      <c r="A5" s="15" t="s">
        <v>75</v>
      </c>
      <c r="B5" s="16"/>
      <c r="C5" s="16"/>
      <c r="D5" s="16"/>
      <c r="E5" s="16"/>
      <c r="F5" s="16"/>
      <c r="G5" s="16"/>
      <c r="H5" s="16"/>
    </row>
    <row r="6" spans="1:8" s="2" customFormat="1" ht="15" customHeight="1">
      <c r="A6" s="15" t="s">
        <v>51</v>
      </c>
      <c r="B6" s="16"/>
      <c r="C6" s="16"/>
      <c r="D6" s="16"/>
      <c r="E6" s="16"/>
      <c r="F6" s="16"/>
      <c r="G6" s="16"/>
      <c r="H6" s="16"/>
    </row>
    <row r="7" spans="1:8" s="2" customFormat="1" ht="15" customHeight="1">
      <c r="A7" s="15" t="s">
        <v>76</v>
      </c>
      <c r="B7" s="16"/>
      <c r="C7" s="16"/>
      <c r="D7" s="16"/>
      <c r="E7" s="16"/>
      <c r="F7" s="16"/>
      <c r="G7" s="16"/>
      <c r="H7" s="16"/>
    </row>
    <row r="8" spans="1:8" s="2" customFormat="1" ht="15" customHeight="1">
      <c r="A8" s="17" t="s">
        <v>77</v>
      </c>
      <c r="B8" s="16"/>
      <c r="C8" s="16"/>
      <c r="D8" s="16"/>
      <c r="E8" s="16"/>
      <c r="F8" s="16"/>
      <c r="G8" s="16"/>
      <c r="H8" s="16"/>
    </row>
    <row r="9" spans="1:8" s="2" customFormat="1" ht="15" customHeight="1">
      <c r="A9" s="17" t="s">
        <v>64</v>
      </c>
      <c r="B9" s="16"/>
      <c r="C9" s="16"/>
      <c r="D9" s="16"/>
      <c r="E9" s="16"/>
      <c r="F9" s="16"/>
      <c r="G9" s="16"/>
      <c r="H9" s="16"/>
    </row>
    <row r="10" spans="1:8" s="2" customFormat="1" ht="15" customHeight="1" thickBot="1">
      <c r="A10" s="49" t="s">
        <v>78</v>
      </c>
      <c r="B10" s="16"/>
      <c r="C10" s="16"/>
      <c r="D10" s="16"/>
      <c r="E10" s="16"/>
      <c r="F10" s="16"/>
      <c r="G10" s="16"/>
      <c r="H10" s="16"/>
    </row>
    <row r="11" spans="1:8" s="3" customFormat="1" ht="45.75" customHeight="1">
      <c r="A11" s="18" t="s">
        <v>52</v>
      </c>
      <c r="B11" s="46" t="s">
        <v>65</v>
      </c>
      <c r="C11" s="47" t="s">
        <v>57</v>
      </c>
      <c r="D11" s="47" t="s">
        <v>55</v>
      </c>
      <c r="E11" s="48" t="s">
        <v>54</v>
      </c>
      <c r="F11" s="48" t="s">
        <v>71</v>
      </c>
      <c r="G11" s="19" t="s">
        <v>62</v>
      </c>
      <c r="H11" s="19" t="s">
        <v>63</v>
      </c>
    </row>
    <row r="12" spans="1:8" s="8" customFormat="1" ht="18" customHeight="1">
      <c r="A12" s="20"/>
      <c r="B12" s="21" t="s">
        <v>66</v>
      </c>
      <c r="C12" s="22" t="s">
        <v>0</v>
      </c>
      <c r="D12" s="22" t="s">
        <v>56</v>
      </c>
      <c r="E12" s="22" t="s">
        <v>1</v>
      </c>
      <c r="F12" s="22"/>
      <c r="G12" s="22" t="s">
        <v>53</v>
      </c>
      <c r="H12" s="22" t="s">
        <v>50</v>
      </c>
    </row>
    <row r="13" spans="1:8" s="4" customFormat="1" ht="14.25" customHeight="1">
      <c r="A13" s="23" t="s">
        <v>72</v>
      </c>
      <c r="B13" s="24">
        <v>1217127.7000000002</v>
      </c>
      <c r="C13" s="25">
        <v>47602255</v>
      </c>
      <c r="D13" s="25">
        <v>4175831</v>
      </c>
      <c r="E13" s="25">
        <v>4324202</v>
      </c>
      <c r="F13" s="25">
        <v>227798</v>
      </c>
      <c r="G13" s="25">
        <v>3296810</v>
      </c>
      <c r="H13" s="25">
        <v>26093532</v>
      </c>
    </row>
    <row r="14" spans="1:8" s="4" customFormat="1" ht="14.25" customHeight="1">
      <c r="A14" s="23" t="s">
        <v>67</v>
      </c>
      <c r="B14" s="24">
        <v>1218772</v>
      </c>
      <c r="C14" s="25">
        <v>47273096</v>
      </c>
      <c r="D14" s="25">
        <v>4174821</v>
      </c>
      <c r="E14" s="25">
        <v>4294166</v>
      </c>
      <c r="F14" s="25">
        <v>228163</v>
      </c>
      <c r="G14" s="25">
        <v>3210844</v>
      </c>
      <c r="H14" s="25">
        <v>24080790</v>
      </c>
    </row>
    <row r="15" spans="1:8" s="4" customFormat="1" ht="14.25" customHeight="1">
      <c r="A15" s="23" t="s">
        <v>70</v>
      </c>
      <c r="B15" s="24">
        <v>1220724</v>
      </c>
      <c r="C15" s="25">
        <v>47144660</v>
      </c>
      <c r="D15" s="25">
        <v>4269867</v>
      </c>
      <c r="E15" s="25">
        <v>4267546.512</v>
      </c>
      <c r="F15" s="25">
        <v>252598</v>
      </c>
      <c r="G15" s="25">
        <v>3249593</v>
      </c>
      <c r="H15" s="25">
        <v>21703434</v>
      </c>
    </row>
    <row r="16" spans="1:8" s="5" customFormat="1" ht="14.25" customHeight="1">
      <c r="A16" s="23" t="s">
        <v>73</v>
      </c>
      <c r="B16" s="34">
        <v>1222318.6</v>
      </c>
      <c r="C16" s="25">
        <v>47315313</v>
      </c>
      <c r="D16" s="25">
        <v>4288516</v>
      </c>
      <c r="E16" s="25">
        <v>4357994</v>
      </c>
      <c r="F16" s="25">
        <v>179153</v>
      </c>
      <c r="G16" s="25">
        <v>3738380</v>
      </c>
      <c r="H16" s="25">
        <v>19867940</v>
      </c>
    </row>
    <row r="17" spans="1:8" s="4" customFormat="1" ht="14.25" customHeight="1">
      <c r="A17" s="27"/>
      <c r="B17" s="24"/>
      <c r="C17" s="25"/>
      <c r="D17" s="25"/>
      <c r="E17" s="25"/>
      <c r="F17" s="25"/>
      <c r="G17" s="25"/>
      <c r="H17" s="25"/>
    </row>
    <row r="18" spans="1:8" s="6" customFormat="1" ht="14.25" customHeight="1">
      <c r="A18" s="28" t="s">
        <v>74</v>
      </c>
      <c r="B18" s="29">
        <v>1223886.5</v>
      </c>
      <c r="C18" s="29">
        <v>47381679</v>
      </c>
      <c r="D18" s="29">
        <v>4342261</v>
      </c>
      <c r="E18" s="29" t="s">
        <v>49</v>
      </c>
      <c r="F18" s="29" t="s">
        <v>49</v>
      </c>
      <c r="G18" s="29">
        <v>3959468</v>
      </c>
      <c r="H18" s="29" t="s">
        <v>49</v>
      </c>
    </row>
    <row r="19" spans="1:8" s="4" customFormat="1" ht="14.25" customHeight="1">
      <c r="A19" s="30"/>
      <c r="B19" s="24"/>
      <c r="C19" s="25"/>
      <c r="D19" s="25"/>
      <c r="E19" s="25"/>
      <c r="F19" s="25"/>
      <c r="G19" s="29"/>
      <c r="H19" s="29"/>
    </row>
    <row r="20" spans="1:8" s="4" customFormat="1" ht="14.25" customHeight="1">
      <c r="A20" s="31" t="s">
        <v>2</v>
      </c>
      <c r="B20" s="24">
        <f>84712.5+5698.4</f>
        <v>90410.9</v>
      </c>
      <c r="C20" s="25">
        <v>2468384</v>
      </c>
      <c r="D20" s="25">
        <v>183924</v>
      </c>
      <c r="E20" s="32">
        <v>297047</v>
      </c>
      <c r="F20" s="25">
        <v>7369</v>
      </c>
      <c r="G20" s="25">
        <v>107166</v>
      </c>
      <c r="H20" s="25">
        <v>1048790</v>
      </c>
    </row>
    <row r="21" spans="1:8" s="4" customFormat="1" ht="14.25" customHeight="1">
      <c r="A21" s="31" t="s">
        <v>3</v>
      </c>
      <c r="B21" s="24">
        <v>20049.9</v>
      </c>
      <c r="C21" s="25">
        <v>525710</v>
      </c>
      <c r="D21" s="25">
        <v>25317</v>
      </c>
      <c r="E21" s="32">
        <v>67325</v>
      </c>
      <c r="F21" s="25">
        <v>844</v>
      </c>
      <c r="G21" s="25">
        <v>15396</v>
      </c>
      <c r="H21" s="25">
        <v>280216</v>
      </c>
    </row>
    <row r="22" spans="1:8" s="4" customFormat="1" ht="14.25" customHeight="1">
      <c r="A22" s="31" t="s">
        <v>4</v>
      </c>
      <c r="B22" s="24">
        <v>33453.3</v>
      </c>
      <c r="C22" s="25">
        <v>542033</v>
      </c>
      <c r="D22" s="25">
        <v>24007</v>
      </c>
      <c r="E22" s="32">
        <v>71913.90000000001</v>
      </c>
      <c r="F22" s="25">
        <v>740</v>
      </c>
      <c r="G22" s="25">
        <v>16615</v>
      </c>
      <c r="H22" s="25">
        <v>257667</v>
      </c>
    </row>
    <row r="23" spans="1:8" s="4" customFormat="1" ht="14.25" customHeight="1">
      <c r="A23" s="31" t="s">
        <v>5</v>
      </c>
      <c r="B23" s="24">
        <f>21643.1+3726.3</f>
        <v>25369.399999999998</v>
      </c>
      <c r="C23" s="25">
        <v>1015578</v>
      </c>
      <c r="D23" s="25">
        <v>62335</v>
      </c>
      <c r="E23" s="32">
        <v>124048.80000000002</v>
      </c>
      <c r="F23" s="25">
        <v>2601</v>
      </c>
      <c r="G23" s="25">
        <v>48853</v>
      </c>
      <c r="H23" s="25">
        <v>360444</v>
      </c>
    </row>
    <row r="24" spans="1:8" s="4" customFormat="1" ht="14.25" customHeight="1">
      <c r="A24" s="31" t="s">
        <v>6</v>
      </c>
      <c r="B24" s="24">
        <v>23859.2</v>
      </c>
      <c r="C24" s="25">
        <v>422440</v>
      </c>
      <c r="D24" s="25">
        <v>11989</v>
      </c>
      <c r="E24" s="32">
        <v>42087.3</v>
      </c>
      <c r="F24" s="25">
        <v>387</v>
      </c>
      <c r="G24" s="25">
        <v>11616</v>
      </c>
      <c r="H24" s="25">
        <v>211037</v>
      </c>
    </row>
    <row r="25" spans="1:8" s="4" customFormat="1" ht="14.25" customHeight="1">
      <c r="A25" s="31"/>
      <c r="B25" s="24"/>
      <c r="C25" s="25"/>
      <c r="D25" s="25"/>
      <c r="E25" s="32"/>
      <c r="F25" s="25"/>
      <c r="G25" s="25"/>
      <c r="H25" s="25"/>
    </row>
    <row r="26" spans="1:8" s="4" customFormat="1" ht="14.25" customHeight="1">
      <c r="A26" s="31" t="s">
        <v>7</v>
      </c>
      <c r="B26" s="24">
        <v>16765.6</v>
      </c>
      <c r="C26" s="25">
        <v>497604</v>
      </c>
      <c r="D26" s="25">
        <v>8864</v>
      </c>
      <c r="E26" s="32">
        <v>48007.600000000006</v>
      </c>
      <c r="F26" s="25">
        <v>656</v>
      </c>
      <c r="G26" s="25">
        <v>17804</v>
      </c>
      <c r="H26" s="25">
        <v>181432</v>
      </c>
    </row>
    <row r="27" spans="1:8" s="4" customFormat="1" ht="14.25" customHeight="1">
      <c r="A27" s="31" t="s">
        <v>8</v>
      </c>
      <c r="B27" s="24">
        <v>39237.2</v>
      </c>
      <c r="C27" s="25">
        <v>942946</v>
      </c>
      <c r="D27" s="25">
        <v>20623</v>
      </c>
      <c r="E27" s="32">
        <v>108896.90000000001</v>
      </c>
      <c r="F27" s="25">
        <v>1442</v>
      </c>
      <c r="G27" s="25">
        <v>33870</v>
      </c>
      <c r="H27" s="25">
        <v>347577</v>
      </c>
    </row>
    <row r="28" spans="1:8" s="4" customFormat="1" ht="14.25" customHeight="1">
      <c r="A28" s="31" t="s">
        <v>9</v>
      </c>
      <c r="B28" s="24">
        <v>56008</v>
      </c>
      <c r="C28" s="25">
        <v>1591843</v>
      </c>
      <c r="D28" s="25">
        <v>46611</v>
      </c>
      <c r="E28" s="32">
        <v>138760.5</v>
      </c>
      <c r="F28" s="25">
        <v>10925</v>
      </c>
      <c r="G28" s="25">
        <v>73160</v>
      </c>
      <c r="H28" s="25">
        <v>459998</v>
      </c>
    </row>
    <row r="29" spans="1:8" s="4" customFormat="1" ht="14.25" customHeight="1">
      <c r="A29" s="31" t="s">
        <v>10</v>
      </c>
      <c r="B29" s="24">
        <v>25432</v>
      </c>
      <c r="C29" s="25">
        <v>1056447</v>
      </c>
      <c r="D29" s="25">
        <v>19832</v>
      </c>
      <c r="E29" s="32">
        <v>81886.9</v>
      </c>
      <c r="F29" s="25">
        <v>2083</v>
      </c>
      <c r="G29" s="25">
        <v>46018</v>
      </c>
      <c r="H29" s="25">
        <v>305783</v>
      </c>
    </row>
    <row r="30" spans="1:8" s="4" customFormat="1" ht="14.25" customHeight="1">
      <c r="A30" s="31" t="s">
        <v>11</v>
      </c>
      <c r="B30" s="24">
        <v>35051.7</v>
      </c>
      <c r="C30" s="25">
        <v>1043083</v>
      </c>
      <c r="D30" s="25">
        <v>10854</v>
      </c>
      <c r="E30" s="32">
        <v>85572.6</v>
      </c>
      <c r="F30" s="25">
        <v>2144</v>
      </c>
      <c r="G30" s="25">
        <v>45639</v>
      </c>
      <c r="H30" s="25">
        <v>312803</v>
      </c>
    </row>
    <row r="31" spans="1:8" s="4" customFormat="1" ht="14.25" customHeight="1">
      <c r="A31" s="31"/>
      <c r="B31" s="24"/>
      <c r="C31" s="25"/>
      <c r="D31" s="25"/>
      <c r="E31" s="32"/>
      <c r="F31" s="26"/>
      <c r="G31" s="25"/>
      <c r="H31" s="25"/>
    </row>
    <row r="32" spans="1:8" s="4" customFormat="1" ht="14.25" customHeight="1">
      <c r="A32" s="31" t="s">
        <v>12</v>
      </c>
      <c r="B32" s="24">
        <f>43008.8+4217.3</f>
        <v>47226.100000000006</v>
      </c>
      <c r="C32" s="25">
        <v>2612338</v>
      </c>
      <c r="D32" s="25">
        <v>225395</v>
      </c>
      <c r="E32" s="32">
        <v>231959.7</v>
      </c>
      <c r="F32" s="25">
        <v>15072</v>
      </c>
      <c r="G32" s="25">
        <v>239199</v>
      </c>
      <c r="H32" s="25">
        <v>955825</v>
      </c>
    </row>
    <row r="33" spans="1:8" s="4" customFormat="1" ht="14.25" customHeight="1">
      <c r="A33" s="31" t="s">
        <v>13</v>
      </c>
      <c r="B33" s="24">
        <f>37359.8+3447.5</f>
        <v>40807.3</v>
      </c>
      <c r="C33" s="25">
        <v>2350514</v>
      </c>
      <c r="D33" s="25">
        <v>231454</v>
      </c>
      <c r="E33" s="32">
        <v>185929.2</v>
      </c>
      <c r="F33" s="25">
        <v>11100</v>
      </c>
      <c r="G33" s="25">
        <v>225923</v>
      </c>
      <c r="H33" s="25">
        <v>836549</v>
      </c>
    </row>
    <row r="34" spans="1:8" s="4" customFormat="1" ht="14.25" customHeight="1">
      <c r="A34" s="31" t="s">
        <v>14</v>
      </c>
      <c r="B34" s="24">
        <v>24260.7</v>
      </c>
      <c r="C34" s="25">
        <v>3146686</v>
      </c>
      <c r="D34" s="25">
        <v>864224</v>
      </c>
      <c r="E34" s="32">
        <v>181651.1</v>
      </c>
      <c r="F34" s="25">
        <v>11156</v>
      </c>
      <c r="G34" s="25">
        <v>706090</v>
      </c>
      <c r="H34" s="25">
        <v>2198493</v>
      </c>
    </row>
    <row r="35" spans="1:8" s="4" customFormat="1" ht="14.25" customHeight="1">
      <c r="A35" s="31" t="s">
        <v>15</v>
      </c>
      <c r="B35" s="24">
        <f>13016.4+7770.2+2523.3+2403.4</f>
        <v>25713.3</v>
      </c>
      <c r="C35" s="25">
        <v>2756302</v>
      </c>
      <c r="D35" s="25">
        <v>694188</v>
      </c>
      <c r="E35" s="32">
        <v>181232.1</v>
      </c>
      <c r="F35" s="25">
        <v>15735</v>
      </c>
      <c r="G35" s="25">
        <v>389500</v>
      </c>
      <c r="H35" s="25">
        <v>1222482</v>
      </c>
    </row>
    <row r="36" spans="1:8" s="4" customFormat="1" ht="14.25" customHeight="1">
      <c r="A36" s="31" t="s">
        <v>16</v>
      </c>
      <c r="B36" s="24">
        <f>30680.9+6968.6</f>
        <v>37649.5</v>
      </c>
      <c r="C36" s="25">
        <v>967876</v>
      </c>
      <c r="D36" s="25">
        <v>44215</v>
      </c>
      <c r="E36" s="32">
        <v>88490.9</v>
      </c>
      <c r="F36" s="25">
        <v>2576</v>
      </c>
      <c r="G36" s="25">
        <v>42387</v>
      </c>
      <c r="H36" s="25">
        <v>379784</v>
      </c>
    </row>
    <row r="37" spans="1:8" s="4" customFormat="1" ht="14.25" customHeight="1">
      <c r="A37" s="31"/>
      <c r="B37" s="24"/>
      <c r="C37" s="25"/>
      <c r="D37" s="25"/>
      <c r="E37" s="32"/>
      <c r="F37" s="26"/>
      <c r="G37" s="25"/>
      <c r="H37" s="25"/>
    </row>
    <row r="38" spans="1:8" s="4" customFormat="1" ht="14.25" customHeight="1">
      <c r="A38" s="31" t="s">
        <v>17</v>
      </c>
      <c r="B38" s="24">
        <v>13986.1</v>
      </c>
      <c r="C38" s="25">
        <v>515952</v>
      </c>
      <c r="D38" s="25">
        <v>9917</v>
      </c>
      <c r="E38" s="32">
        <v>46350.399999999994</v>
      </c>
      <c r="F38" s="25">
        <v>1200</v>
      </c>
      <c r="G38" s="25">
        <v>25714</v>
      </c>
      <c r="H38" s="25">
        <v>162035</v>
      </c>
    </row>
    <row r="39" spans="1:8" s="4" customFormat="1" ht="14.25" customHeight="1">
      <c r="A39" s="31" t="s">
        <v>18</v>
      </c>
      <c r="B39" s="24">
        <v>13136.2</v>
      </c>
      <c r="C39" s="25">
        <v>536783</v>
      </c>
      <c r="D39" s="25">
        <v>34138</v>
      </c>
      <c r="E39" s="32">
        <v>44619.5</v>
      </c>
      <c r="F39" s="25">
        <v>882</v>
      </c>
      <c r="G39" s="25">
        <v>31156</v>
      </c>
      <c r="H39" s="25">
        <v>178028</v>
      </c>
    </row>
    <row r="40" spans="1:8" s="4" customFormat="1" ht="14.25" customHeight="1">
      <c r="A40" s="31" t="s">
        <v>19</v>
      </c>
      <c r="B40" s="24">
        <v>10986.5</v>
      </c>
      <c r="C40" s="25">
        <v>367338</v>
      </c>
      <c r="D40" s="25">
        <v>5271</v>
      </c>
      <c r="E40" s="32">
        <v>34062.4</v>
      </c>
      <c r="F40" s="25">
        <v>810</v>
      </c>
      <c r="G40" s="25">
        <v>19516</v>
      </c>
      <c r="H40" s="25">
        <v>107856</v>
      </c>
    </row>
    <row r="41" spans="1:8" s="4" customFormat="1" ht="14.25" customHeight="1">
      <c r="A41" s="31" t="s">
        <v>20</v>
      </c>
      <c r="B41" s="24">
        <v>11244.1</v>
      </c>
      <c r="C41" s="25">
        <v>395129</v>
      </c>
      <c r="D41" s="25">
        <v>10188</v>
      </c>
      <c r="E41" s="32">
        <v>28284.299999999996</v>
      </c>
      <c r="F41" s="25">
        <v>96</v>
      </c>
      <c r="G41" s="25">
        <v>21403</v>
      </c>
      <c r="H41" s="25">
        <v>156978</v>
      </c>
    </row>
    <row r="42" spans="1:8" s="4" customFormat="1" ht="14.25" customHeight="1">
      <c r="A42" s="31" t="s">
        <v>21</v>
      </c>
      <c r="B42" s="24">
        <v>48044.1</v>
      </c>
      <c r="C42" s="25">
        <v>966635</v>
      </c>
      <c r="D42" s="25">
        <v>20788</v>
      </c>
      <c r="E42" s="32">
        <v>72575.79999999999</v>
      </c>
      <c r="F42" s="25">
        <v>1252</v>
      </c>
      <c r="G42" s="25">
        <v>48847</v>
      </c>
      <c r="H42" s="25">
        <v>376480</v>
      </c>
    </row>
    <row r="43" spans="1:8" s="4" customFormat="1" ht="14.25" customHeight="1">
      <c r="A43" s="31"/>
      <c r="B43" s="24"/>
      <c r="C43" s="25"/>
      <c r="D43" s="25"/>
      <c r="E43" s="32"/>
      <c r="F43" s="26"/>
      <c r="G43" s="25"/>
      <c r="H43" s="25"/>
    </row>
    <row r="44" spans="1:8" s="4" customFormat="1" ht="14.25" customHeight="1">
      <c r="A44" s="31" t="s">
        <v>22</v>
      </c>
      <c r="B44" s="24">
        <v>30801.1</v>
      </c>
      <c r="C44" s="25">
        <v>969673</v>
      </c>
      <c r="D44" s="25">
        <v>26649</v>
      </c>
      <c r="E44" s="32">
        <v>87956</v>
      </c>
      <c r="F44" s="25">
        <v>1266</v>
      </c>
      <c r="G44" s="25">
        <v>55941</v>
      </c>
      <c r="H44" s="25">
        <v>308494</v>
      </c>
    </row>
    <row r="45" spans="1:8" s="4" customFormat="1" ht="14.25" customHeight="1">
      <c r="A45" s="31" t="s">
        <v>23</v>
      </c>
      <c r="B45" s="24">
        <f>25239+3293+8510.5</f>
        <v>37042.5</v>
      </c>
      <c r="C45" s="25">
        <v>1610465</v>
      </c>
      <c r="D45" s="25">
        <v>72178</v>
      </c>
      <c r="E45" s="32">
        <v>162491.2</v>
      </c>
      <c r="F45" s="25">
        <v>7937</v>
      </c>
      <c r="G45" s="25">
        <v>104262</v>
      </c>
      <c r="H45" s="25">
        <v>572497</v>
      </c>
    </row>
    <row r="46" spans="1:8" s="4" customFormat="1" ht="14.25" customHeight="1">
      <c r="A46" s="31" t="s">
        <v>24</v>
      </c>
      <c r="B46" s="24">
        <f>44012.5+6454.2</f>
        <v>50466.7</v>
      </c>
      <c r="C46" s="25">
        <v>3430868</v>
      </c>
      <c r="D46" s="25">
        <v>184158</v>
      </c>
      <c r="E46" s="32">
        <v>268232.6</v>
      </c>
      <c r="F46" s="25">
        <v>13465</v>
      </c>
      <c r="G46" s="25">
        <v>263812</v>
      </c>
      <c r="H46" s="25">
        <v>944346</v>
      </c>
    </row>
    <row r="47" spans="1:8" s="4" customFormat="1" ht="14.25" customHeight="1">
      <c r="A47" s="31" t="s">
        <v>25</v>
      </c>
      <c r="B47" s="24">
        <v>25394.9</v>
      </c>
      <c r="C47" s="25">
        <v>823161</v>
      </c>
      <c r="D47" s="25">
        <v>38840</v>
      </c>
      <c r="E47" s="32">
        <v>83671.1</v>
      </c>
      <c r="F47" s="25">
        <v>2286</v>
      </c>
      <c r="G47" s="25">
        <v>49352</v>
      </c>
      <c r="H47" s="25">
        <v>285176</v>
      </c>
    </row>
    <row r="48" spans="1:8" s="4" customFormat="1" ht="14.25" customHeight="1">
      <c r="A48" s="31" t="s">
        <v>26</v>
      </c>
      <c r="B48" s="24">
        <v>12533.5</v>
      </c>
      <c r="C48" s="25">
        <v>541753</v>
      </c>
      <c r="D48" s="25">
        <v>20888</v>
      </c>
      <c r="E48" s="32">
        <v>45935.2</v>
      </c>
      <c r="F48" s="25">
        <v>4922</v>
      </c>
      <c r="G48" s="25">
        <v>46476</v>
      </c>
      <c r="H48" s="25">
        <v>158708</v>
      </c>
    </row>
    <row r="49" spans="1:8" s="4" customFormat="1" ht="14.25" customHeight="1">
      <c r="A49" s="31"/>
      <c r="B49" s="24"/>
      <c r="C49" s="25"/>
      <c r="D49" s="25"/>
      <c r="E49" s="32"/>
      <c r="F49" s="26"/>
      <c r="G49" s="25"/>
      <c r="H49" s="25"/>
    </row>
    <row r="50" spans="1:8" s="4" customFormat="1" ht="14.25" customHeight="1">
      <c r="A50" s="31" t="s">
        <v>27</v>
      </c>
      <c r="B50" s="24">
        <f>12045.2+3605.5</f>
        <v>15650.7</v>
      </c>
      <c r="C50" s="25">
        <v>768093</v>
      </c>
      <c r="D50" s="25">
        <v>191299</v>
      </c>
      <c r="E50" s="32">
        <v>70824.9</v>
      </c>
      <c r="F50" s="25">
        <v>1448</v>
      </c>
      <c r="G50" s="25">
        <v>95624</v>
      </c>
      <c r="H50" s="25">
        <v>390737</v>
      </c>
    </row>
    <row r="51" spans="1:8" s="4" customFormat="1" ht="14.25" customHeight="1">
      <c r="A51" s="33" t="s">
        <v>28</v>
      </c>
      <c r="B51" s="34">
        <f>13756.3+3786.7+2085.4</f>
        <v>19628.4</v>
      </c>
      <c r="C51" s="29">
        <v>2376108</v>
      </c>
      <c r="D51" s="29">
        <v>271154</v>
      </c>
      <c r="E51" s="35">
        <v>230057</v>
      </c>
      <c r="F51" s="29">
        <v>17274</v>
      </c>
      <c r="G51" s="29">
        <v>328328</v>
      </c>
      <c r="H51" s="29">
        <v>1270066</v>
      </c>
    </row>
    <row r="52" spans="1:8" s="4" customFormat="1" ht="14.25" customHeight="1">
      <c r="A52" s="31" t="s">
        <v>29</v>
      </c>
      <c r="B52" s="24">
        <f>30610.4+6048.4</f>
        <v>36658.8</v>
      </c>
      <c r="C52" s="25">
        <v>1805394</v>
      </c>
      <c r="D52" s="25">
        <v>235978</v>
      </c>
      <c r="E52" s="32">
        <v>182727</v>
      </c>
      <c r="F52" s="25">
        <v>10032</v>
      </c>
      <c r="G52" s="25">
        <v>192964</v>
      </c>
      <c r="H52" s="25">
        <v>644383</v>
      </c>
    </row>
    <row r="53" spans="1:8" s="4" customFormat="1" ht="14.25" customHeight="1">
      <c r="A53" s="31" t="s">
        <v>30</v>
      </c>
      <c r="B53" s="24">
        <v>12767.4</v>
      </c>
      <c r="C53" s="25">
        <v>457877</v>
      </c>
      <c r="D53" s="25">
        <v>52112</v>
      </c>
      <c r="E53" s="32">
        <v>36424.6</v>
      </c>
      <c r="F53" s="25">
        <v>0</v>
      </c>
      <c r="G53" s="25">
        <v>45988</v>
      </c>
      <c r="H53" s="25">
        <v>187527</v>
      </c>
    </row>
    <row r="54" spans="1:8" s="4" customFormat="1" ht="14.25" customHeight="1">
      <c r="A54" s="31" t="s">
        <v>31</v>
      </c>
      <c r="B54" s="24">
        <v>13808.2</v>
      </c>
      <c r="C54" s="25">
        <v>333082</v>
      </c>
      <c r="D54" s="25">
        <v>13140</v>
      </c>
      <c r="E54" s="32">
        <v>31910.6</v>
      </c>
      <c r="F54" s="25">
        <v>1143</v>
      </c>
      <c r="G54" s="25">
        <v>22024</v>
      </c>
      <c r="H54" s="25">
        <v>170236</v>
      </c>
    </row>
    <row r="55" spans="1:8" s="4" customFormat="1" ht="14.25" customHeight="1">
      <c r="A55" s="31"/>
      <c r="B55" s="24"/>
      <c r="C55" s="25"/>
      <c r="D55" s="25"/>
      <c r="E55" s="32"/>
      <c r="F55" s="26"/>
      <c r="G55" s="25"/>
      <c r="H55" s="25"/>
    </row>
    <row r="56" spans="1:8" s="4" customFormat="1" ht="14.25" customHeight="1">
      <c r="A56" s="31" t="s">
        <v>32</v>
      </c>
      <c r="B56" s="24">
        <v>8877.4</v>
      </c>
      <c r="C56" s="25">
        <v>216114</v>
      </c>
      <c r="D56" s="25">
        <v>5920</v>
      </c>
      <c r="E56" s="32">
        <v>21987.8</v>
      </c>
      <c r="F56" s="25">
        <v>86</v>
      </c>
      <c r="G56" s="25">
        <v>10322</v>
      </c>
      <c r="H56" s="25">
        <v>92830</v>
      </c>
    </row>
    <row r="57" spans="1:8" s="4" customFormat="1" ht="14.25" customHeight="1">
      <c r="A57" s="31" t="s">
        <v>33</v>
      </c>
      <c r="B57" s="24">
        <v>18268.2</v>
      </c>
      <c r="C57" s="25">
        <v>254771</v>
      </c>
      <c r="D57" s="25">
        <v>7954</v>
      </c>
      <c r="E57" s="32">
        <v>24977.5</v>
      </c>
      <c r="F57" s="25">
        <v>12</v>
      </c>
      <c r="G57" s="25">
        <v>10316</v>
      </c>
      <c r="H57" s="25">
        <v>145771</v>
      </c>
    </row>
    <row r="58" spans="1:8" s="4" customFormat="1" ht="14.25" customHeight="1">
      <c r="A58" s="31" t="s">
        <v>34</v>
      </c>
      <c r="B58" s="24">
        <f>25687.9+6600.8</f>
        <v>32288.7</v>
      </c>
      <c r="C58" s="25">
        <v>772850</v>
      </c>
      <c r="D58" s="25">
        <v>27350</v>
      </c>
      <c r="E58" s="32">
        <v>97679.3</v>
      </c>
      <c r="F58" s="25">
        <v>2664</v>
      </c>
      <c r="G58" s="25">
        <v>44851</v>
      </c>
      <c r="H58" s="25">
        <v>324663</v>
      </c>
    </row>
    <row r="59" spans="1:8" s="4" customFormat="1" ht="14.25" customHeight="1">
      <c r="A59" s="31" t="s">
        <v>35</v>
      </c>
      <c r="B59" s="24">
        <f>24706.3+4454</f>
        <v>29160.3</v>
      </c>
      <c r="C59" s="25">
        <v>1015024</v>
      </c>
      <c r="D59" s="25">
        <v>102029</v>
      </c>
      <c r="E59" s="32">
        <v>115583.40000000001</v>
      </c>
      <c r="F59" s="25">
        <v>2367</v>
      </c>
      <c r="G59" s="25">
        <v>70103</v>
      </c>
      <c r="H59" s="25">
        <v>504593</v>
      </c>
    </row>
    <row r="60" spans="1:8" s="4" customFormat="1" ht="14.25" customHeight="1">
      <c r="A60" s="31" t="s">
        <v>36</v>
      </c>
      <c r="B60" s="24">
        <v>16687.5</v>
      </c>
      <c r="C60" s="25">
        <v>547611</v>
      </c>
      <c r="D60" s="25">
        <v>25008</v>
      </c>
      <c r="E60" s="32">
        <v>53896.4</v>
      </c>
      <c r="F60" s="25">
        <v>1383</v>
      </c>
      <c r="G60" s="25">
        <v>26434</v>
      </c>
      <c r="H60" s="25">
        <v>304110</v>
      </c>
    </row>
    <row r="61" spans="1:8" s="4" customFormat="1" ht="14.25" customHeight="1">
      <c r="A61" s="31"/>
      <c r="B61" s="24"/>
      <c r="C61" s="25"/>
      <c r="D61" s="25"/>
      <c r="E61" s="32"/>
      <c r="F61" s="25"/>
      <c r="G61" s="25"/>
      <c r="H61" s="25"/>
    </row>
    <row r="62" spans="1:8" s="4" customFormat="1" ht="14.25" customHeight="1">
      <c r="A62" s="31" t="s">
        <v>37</v>
      </c>
      <c r="B62" s="24">
        <v>15275.6</v>
      </c>
      <c r="C62" s="25">
        <v>305336</v>
      </c>
      <c r="D62" s="25">
        <v>6698</v>
      </c>
      <c r="E62" s="32">
        <v>28778.5</v>
      </c>
      <c r="F62" s="25">
        <v>381</v>
      </c>
      <c r="G62" s="25">
        <v>14583</v>
      </c>
      <c r="H62" s="25">
        <v>132048</v>
      </c>
    </row>
    <row r="63" spans="1:8" s="4" customFormat="1" ht="14.25" customHeight="1">
      <c r="A63" s="31" t="s">
        <v>38</v>
      </c>
      <c r="B63" s="24">
        <v>10295.5</v>
      </c>
      <c r="C63" s="25">
        <v>389149</v>
      </c>
      <c r="D63" s="25">
        <v>6682</v>
      </c>
      <c r="E63" s="32">
        <v>47192.09999999999</v>
      </c>
      <c r="F63" s="25">
        <v>841</v>
      </c>
      <c r="G63" s="25">
        <v>20804</v>
      </c>
      <c r="H63" s="25">
        <v>159614</v>
      </c>
    </row>
    <row r="64" spans="1:8" s="4" customFormat="1" ht="14.25" customHeight="1">
      <c r="A64" s="31" t="s">
        <v>39</v>
      </c>
      <c r="B64" s="24">
        <v>18398.5</v>
      </c>
      <c r="C64" s="25">
        <v>473900</v>
      </c>
      <c r="D64" s="25">
        <v>13222</v>
      </c>
      <c r="E64" s="32">
        <v>56276.7</v>
      </c>
      <c r="F64" s="25">
        <v>944</v>
      </c>
      <c r="G64" s="25">
        <v>24225</v>
      </c>
      <c r="H64" s="25">
        <v>268258</v>
      </c>
    </row>
    <row r="65" spans="1:8" s="4" customFormat="1" ht="14.25" customHeight="1">
      <c r="A65" s="31" t="s">
        <v>40</v>
      </c>
      <c r="B65" s="24">
        <v>14178.2</v>
      </c>
      <c r="C65" s="25">
        <v>243563</v>
      </c>
      <c r="D65" s="25">
        <v>5006</v>
      </c>
      <c r="E65" s="32">
        <v>25879.4</v>
      </c>
      <c r="F65" s="25">
        <v>94</v>
      </c>
      <c r="G65" s="25">
        <v>11137</v>
      </c>
      <c r="H65" s="25">
        <v>159761</v>
      </c>
    </row>
    <row r="66" spans="1:8" s="4" customFormat="1" ht="14.25" customHeight="1">
      <c r="A66" s="31" t="s">
        <v>41</v>
      </c>
      <c r="B66" s="24">
        <f>29479.3+4320.6+3957.4</f>
        <v>37757.3</v>
      </c>
      <c r="C66" s="25">
        <v>1906094</v>
      </c>
      <c r="D66" s="25">
        <v>273808</v>
      </c>
      <c r="E66" s="32">
        <v>174016</v>
      </c>
      <c r="F66" s="25">
        <v>8196</v>
      </c>
      <c r="G66" s="25">
        <v>157136</v>
      </c>
      <c r="H66" s="25">
        <v>778581</v>
      </c>
    </row>
    <row r="67" spans="1:8" s="4" customFormat="1" ht="14.25" customHeight="1">
      <c r="A67" s="31"/>
      <c r="B67" s="24"/>
      <c r="C67" s="25"/>
      <c r="D67" s="25"/>
      <c r="E67" s="32"/>
      <c r="F67" s="25"/>
      <c r="G67" s="25"/>
      <c r="H67" s="25"/>
    </row>
    <row r="68" spans="1:8" s="4" customFormat="1" ht="14.25" customHeight="1">
      <c r="A68" s="31" t="s">
        <v>42</v>
      </c>
      <c r="B68" s="24">
        <v>11001.6</v>
      </c>
      <c r="C68" s="25">
        <v>321397</v>
      </c>
      <c r="D68" s="25">
        <v>10348</v>
      </c>
      <c r="E68" s="32">
        <v>40987.1</v>
      </c>
      <c r="F68" s="36">
        <v>2378</v>
      </c>
      <c r="G68" s="25">
        <v>17766</v>
      </c>
      <c r="H68" s="25">
        <v>125243</v>
      </c>
    </row>
    <row r="69" spans="1:8" s="4" customFormat="1" ht="14.25" customHeight="1">
      <c r="A69" s="31" t="s">
        <v>43</v>
      </c>
      <c r="B69" s="24">
        <v>18044.3</v>
      </c>
      <c r="C69" s="25">
        <v>409263</v>
      </c>
      <c r="D69" s="25">
        <v>76633</v>
      </c>
      <c r="E69" s="32">
        <v>37579</v>
      </c>
      <c r="F69" s="37">
        <v>128</v>
      </c>
      <c r="G69" s="25">
        <v>26199</v>
      </c>
      <c r="H69" s="25">
        <v>294649</v>
      </c>
    </row>
    <row r="70" spans="1:8" s="4" customFormat="1" ht="14.25" customHeight="1">
      <c r="A70" s="31" t="s">
        <v>44</v>
      </c>
      <c r="B70" s="24">
        <f>22240.2+3820.3</f>
        <v>26060.5</v>
      </c>
      <c r="C70" s="25">
        <v>694215</v>
      </c>
      <c r="D70" s="25">
        <v>29361</v>
      </c>
      <c r="E70" s="32">
        <v>67967.9</v>
      </c>
      <c r="F70" s="32">
        <v>796</v>
      </c>
      <c r="G70" s="25">
        <v>42071</v>
      </c>
      <c r="H70" s="25">
        <v>316434</v>
      </c>
    </row>
    <row r="71" spans="1:8" s="4" customFormat="1" ht="14.25" customHeight="1">
      <c r="A71" s="31" t="s">
        <v>45</v>
      </c>
      <c r="B71" s="24">
        <v>18509.4</v>
      </c>
      <c r="C71" s="25">
        <v>456901</v>
      </c>
      <c r="D71" s="25">
        <v>19253</v>
      </c>
      <c r="E71" s="32">
        <v>44567.299999999996</v>
      </c>
      <c r="F71" s="32">
        <v>7746</v>
      </c>
      <c r="G71" s="25">
        <v>22193</v>
      </c>
      <c r="H71" s="25">
        <v>233960</v>
      </c>
    </row>
    <row r="72" spans="1:8" s="4" customFormat="1" ht="14.25" customHeight="1">
      <c r="A72" s="31" t="s">
        <v>46</v>
      </c>
      <c r="B72" s="24">
        <v>20145.1</v>
      </c>
      <c r="C72" s="25">
        <v>435992</v>
      </c>
      <c r="D72" s="25">
        <v>10031</v>
      </c>
      <c r="E72" s="32">
        <v>49005.6</v>
      </c>
      <c r="F72" s="32">
        <v>377</v>
      </c>
      <c r="G72" s="25">
        <v>17764</v>
      </c>
      <c r="H72" s="25">
        <v>204597</v>
      </c>
    </row>
    <row r="73" spans="1:8" s="4" customFormat="1" ht="14.25" customHeight="1">
      <c r="A73" s="31"/>
      <c r="B73" s="24"/>
      <c r="C73" s="25"/>
      <c r="D73" s="25"/>
      <c r="E73" s="32"/>
      <c r="F73" s="32"/>
      <c r="G73" s="25"/>
      <c r="H73" s="25"/>
    </row>
    <row r="74" spans="1:8" s="4" customFormat="1" ht="14.25" customHeight="1">
      <c r="A74" s="31" t="s">
        <v>47</v>
      </c>
      <c r="B74" s="24">
        <v>27354.3</v>
      </c>
      <c r="C74" s="25">
        <v>617922</v>
      </c>
      <c r="D74" s="25">
        <v>36088</v>
      </c>
      <c r="E74" s="32">
        <v>71068.09999999999</v>
      </c>
      <c r="F74" s="32">
        <v>1376</v>
      </c>
      <c r="G74" s="25">
        <v>25752</v>
      </c>
      <c r="H74" s="25">
        <v>361576</v>
      </c>
    </row>
    <row r="75" spans="1:8" s="4" customFormat="1" ht="14.25" customHeight="1">
      <c r="A75" s="31" t="s">
        <v>48</v>
      </c>
      <c r="B75" s="24">
        <v>8141</v>
      </c>
      <c r="C75" s="36">
        <v>483482</v>
      </c>
      <c r="D75" s="36">
        <v>26339</v>
      </c>
      <c r="E75" s="38">
        <v>39619.3</v>
      </c>
      <c r="F75" s="38">
        <v>554</v>
      </c>
      <c r="G75" s="36">
        <v>47169</v>
      </c>
      <c r="H75" s="36">
        <v>188825</v>
      </c>
    </row>
    <row r="76" spans="1:8" s="4" customFormat="1" ht="6" customHeight="1">
      <c r="A76" s="39"/>
      <c r="B76" s="40"/>
      <c r="C76" s="41"/>
      <c r="D76" s="41"/>
      <c r="E76" s="42"/>
      <c r="F76" s="43"/>
      <c r="G76" s="41"/>
      <c r="H76" s="41"/>
    </row>
    <row r="77" spans="1:8" s="7" customFormat="1" ht="15" customHeight="1">
      <c r="A77" s="44" t="s">
        <v>68</v>
      </c>
      <c r="B77" s="37"/>
      <c r="C77" s="37"/>
      <c r="D77" s="37"/>
      <c r="E77" s="37"/>
      <c r="F77" s="37"/>
      <c r="G77" s="37"/>
      <c r="H77" s="37"/>
    </row>
    <row r="78" spans="1:8" s="7" customFormat="1" ht="15" customHeight="1">
      <c r="A78" s="45" t="s">
        <v>60</v>
      </c>
      <c r="B78" s="37"/>
      <c r="C78" s="37"/>
      <c r="D78" s="37"/>
      <c r="E78" s="37"/>
      <c r="F78" s="37"/>
      <c r="G78" s="37"/>
      <c r="H78" s="37"/>
    </row>
    <row r="79" spans="1:8" s="7" customFormat="1" ht="12" customHeight="1">
      <c r="A79" s="45" t="s">
        <v>58</v>
      </c>
      <c r="B79" s="37"/>
      <c r="C79" s="37"/>
      <c r="D79" s="37"/>
      <c r="E79" s="37"/>
      <c r="F79" s="37"/>
      <c r="G79" s="37"/>
      <c r="H79" s="37"/>
    </row>
  </sheetData>
  <sheetProtection/>
  <printOptions/>
  <pageMargins left="0.5905511811023623" right="0.5905511811023623" top="0.5905511811023623" bottom="0.3937007874015748" header="0.3937007874015748" footer="0"/>
  <pageSetup horizontalDpi="600" verticalDpi="600" orientation="portrait" paperSize="9" scale="69" r:id="rId1"/>
  <headerFooter scaleWithDoc="0">
    <oddHeader>&amp;L&amp;"ＭＳ ゴシック,標準"&amp;8      &amp;R&amp;"ＭＳ ゴシック,標準"&amp;8第 ９ 章  運輸・通信　　　207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2013-12-20T03:05:42Z</dcterms:created>
  <dcterms:modified xsi:type="dcterms:W3CDTF">2019-03-20T11:44:57Z</dcterms:modified>
  <cp:category/>
  <cp:version/>
  <cp:contentType/>
  <cp:contentStatus/>
</cp:coreProperties>
</file>