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0" windowWidth="10260" windowHeight="7995" activeTab="0"/>
  </bookViews>
  <sheets>
    <sheet name="03-20" sheetId="1" r:id="rId1"/>
  </sheets>
  <definedNames>
    <definedName name="_xlnm.Print_Area" localSheetId="0">'03-20'!$A$1:$I$77</definedName>
  </definedNames>
  <calcPr fullCalcOnLoad="1"/>
</workbook>
</file>

<file path=xl/sharedStrings.xml><?xml version="1.0" encoding="utf-8"?>
<sst xmlns="http://schemas.openxmlformats.org/spreadsheetml/2006/main" count="89" uniqueCount="73">
  <si>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</si>
  <si>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</si>
  <si>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</si>
  <si>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</si>
  <si>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</si>
  <si>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</si>
  <si>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</si>
  <si>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</si>
  <si>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</si>
  <si>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</si>
  <si>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</si>
  <si>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</si>
  <si>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</si>
  <si>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</si>
  <si>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</si>
  <si>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</si>
  <si>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</si>
  <si>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</si>
  <si>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</si>
  <si>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</si>
  <si>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</si>
  <si>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</si>
  <si>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</si>
  <si>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</si>
  <si>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</si>
  <si>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</si>
  <si>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</si>
  <si>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</si>
  <si>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</si>
  <si>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</si>
  <si>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</si>
  <si>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</si>
  <si>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</si>
  <si>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</si>
  <si>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</si>
  <si>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</si>
  <si>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</si>
  <si>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</si>
  <si>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</si>
  <si>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</si>
  <si>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</si>
  <si>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</si>
  <si>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</si>
  <si>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</si>
  <si>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</si>
  <si>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</si>
  <si>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</si>
  <si>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</si>
  <si>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</si>
  <si>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</si>
  <si>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</si>
  <si>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</si>
  <si>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人</t>
  </si>
  <si>
    <t xml:space="preserve">         ３－２０</t>
  </si>
  <si>
    <t>-</t>
  </si>
  <si>
    <r>
      <t>死亡</t>
    </r>
    <r>
      <rPr>
        <sz val="11"/>
        <rFont val="ＭＳ 明朝"/>
        <family val="1"/>
      </rPr>
      <t>数</t>
    </r>
  </si>
  <si>
    <r>
      <t>出生</t>
    </r>
    <r>
      <rPr>
        <sz val="11"/>
        <rFont val="ＭＳ 明朝"/>
        <family val="1"/>
      </rPr>
      <t>数</t>
    </r>
  </si>
  <si>
    <t>市町村</t>
  </si>
  <si>
    <t xml:space="preserve">        １）住所地による集計である。</t>
  </si>
  <si>
    <t>乳児(１歳未満)
死亡数</t>
  </si>
  <si>
    <t>市町村別人口動態</t>
  </si>
  <si>
    <t xml:space="preserve">  資料    厚生労働省｢人口動態統計｣</t>
  </si>
  <si>
    <t>平成２５年</t>
  </si>
  <si>
    <t xml:space="preserve">       ２  ６</t>
  </si>
  <si>
    <t xml:space="preserve">       ２　８</t>
  </si>
  <si>
    <t>平成２９年</t>
  </si>
  <si>
    <t xml:space="preserve">       ２  ７</t>
  </si>
  <si>
    <t>件</t>
  </si>
  <si>
    <r>
      <t>婚</t>
    </r>
    <r>
      <rPr>
        <sz val="11"/>
        <rFont val="ＭＳ 明朝"/>
        <family val="1"/>
      </rPr>
      <t>姻件数</t>
    </r>
  </si>
  <si>
    <t xml:space="preserve">        ２）日本における日本人に関する事象を集計したものである。</t>
  </si>
  <si>
    <r>
      <t>自然</t>
    </r>
    <r>
      <rPr>
        <sz val="11"/>
        <rFont val="ＭＳ 明朝"/>
        <family val="1"/>
      </rPr>
      <t>増減数</t>
    </r>
  </si>
  <si>
    <r>
      <t>死</t>
    </r>
    <r>
      <rPr>
        <sz val="11"/>
        <rFont val="ＭＳ 明朝"/>
        <family val="1"/>
      </rPr>
      <t>産数</t>
    </r>
  </si>
  <si>
    <r>
      <t>離</t>
    </r>
    <r>
      <rPr>
        <sz val="11"/>
        <rFont val="ＭＳ 明朝"/>
        <family val="1"/>
      </rPr>
      <t>婚件数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</si>
</sst>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;&quot;－&quot;"/>
    <numFmt numFmtId="178" formatCode="#\ ###\ ##0;;&quot;-&quot;"/>
    <numFmt numFmtId="179" formatCode="#\ ###\ ##0;;"/>
    <numFmt numFmtId="180" formatCode="#\ ##0"/>
    <numFmt numFmtId="181" formatCode="#\ ##0;;"/>
    <numFmt numFmtId="182" formatCode="#\ ##0;&quot;△&quot;#\ ##0;"/>
    <numFmt numFmtId="183" formatCode="#\ ##0;&quot;△&quot;#\ ##0;&quot;0&quot;"/>
    <numFmt numFmtId="184" formatCode="#,##0;;&quot;-&quot;"/>
    <numFmt numFmtId="185" formatCode="\-#\ ###\ ##0;;"/>
    <numFmt numFmtId="186" formatCode="\-#\ ##0;;&quot;－&quot;"/>
    <numFmt numFmtId="187" formatCode="#\ ##0;&quot;△ &quot;#\ ##0;&quot;0&quot;"/>
    <numFmt numFmtId="188" formatCode="#\ ##0;&quot;△&quot;#\ ##0;&quot;-&quot;"/>
    <numFmt numFmtId="189" formatCode="###\ ###\ ###;&quot;△&quot;###\ ###\ ###;\-;@"/>
    <numFmt numFmtId="190" formatCode="#,##0;&quot;△ &quot;#,##0"/>
    <numFmt numFmtId="191" formatCode="#,##0;&quot;△ &quot;#,##0;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[Red]&quot;△&quot;#,##0"/>
  </numFmts>
  <fonts count="4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top"/>
    </xf>
    <xf numFmtId="176" fontId="0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 horizontal="left" vertical="center"/>
    </xf>
    <xf numFmtId="176" fontId="5" fillId="33" borderId="0" xfId="0" applyNumberFormat="1" applyFont="1" applyFill="1" applyAlignment="1" quotePrefix="1">
      <alignment horizontal="left"/>
    </xf>
    <xf numFmtId="176" fontId="8" fillId="33" borderId="0" xfId="0" applyNumberFormat="1" applyFont="1" applyFill="1" applyAlignment="1" quotePrefix="1">
      <alignment horizontal="left" vertical="top"/>
    </xf>
    <xf numFmtId="176" fontId="8" fillId="33" borderId="10" xfId="0" applyNumberFormat="1" applyFont="1" applyFill="1" applyBorder="1" applyAlignment="1" quotePrefix="1">
      <alignment horizontal="left" vertical="top"/>
    </xf>
    <xf numFmtId="176" fontId="0" fillId="33" borderId="11" xfId="0" applyNumberFormat="1" applyFont="1" applyFill="1" applyBorder="1" applyAlignment="1">
      <alignment horizontal="distributed" vertical="center" indent="1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 quotePrefix="1">
      <alignment horizontal="distributed" vertical="center" indent="1"/>
    </xf>
    <xf numFmtId="176" fontId="0" fillId="33" borderId="0" xfId="0" applyNumberFormat="1" applyFont="1" applyFill="1" applyBorder="1" applyAlignment="1" quotePrefix="1">
      <alignment horizontal="right" vertical="top"/>
    </xf>
    <xf numFmtId="176" fontId="0" fillId="33" borderId="12" xfId="0" applyNumberFormat="1" applyFont="1" applyFill="1" applyBorder="1" applyAlignment="1" quotePrefix="1">
      <alignment horizontal="right" vertical="top"/>
    </xf>
    <xf numFmtId="176" fontId="0" fillId="33" borderId="0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/>
    </xf>
    <xf numFmtId="191" fontId="0" fillId="33" borderId="0" xfId="0" applyNumberFormat="1" applyFont="1" applyFill="1" applyAlignment="1">
      <alignment horizontal="right" vertical="center"/>
    </xf>
    <xf numFmtId="176" fontId="0" fillId="33" borderId="0" xfId="0" applyNumberFormat="1" applyFont="1" applyFill="1" applyBorder="1" applyAlignment="1" quotePrefix="1">
      <alignment horizontal="left" vertical="center"/>
    </xf>
    <xf numFmtId="190" fontId="0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horizontal="distributed" vertical="center"/>
    </xf>
    <xf numFmtId="191" fontId="6" fillId="33" borderId="0" xfId="0" applyNumberFormat="1" applyFont="1" applyFill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191" fontId="0" fillId="33" borderId="0" xfId="81" applyNumberFormat="1" applyFont="1" applyFill="1" applyAlignment="1">
      <alignment horizontal="right" vertical="center"/>
    </xf>
    <xf numFmtId="191" fontId="6" fillId="33" borderId="0" xfId="81" applyNumberFormat="1" applyFont="1" applyFill="1" applyAlignment="1">
      <alignment horizontal="right" vertical="center"/>
    </xf>
    <xf numFmtId="191" fontId="0" fillId="33" borderId="0" xfId="0" applyNumberFormat="1" applyFont="1" applyFill="1" applyBorder="1" applyAlignment="1">
      <alignment horizontal="right" vertical="center" shrinkToFit="1"/>
    </xf>
    <xf numFmtId="176" fontId="0" fillId="33" borderId="13" xfId="0" applyNumberFormat="1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vertical="center"/>
    </xf>
    <xf numFmtId="191" fontId="0" fillId="33" borderId="13" xfId="81" applyNumberFormat="1" applyFont="1" applyFill="1" applyBorder="1" applyAlignment="1">
      <alignment vertical="center"/>
    </xf>
    <xf numFmtId="191" fontId="0" fillId="33" borderId="13" xfId="81" applyNumberFormat="1" applyFont="1" applyFill="1" applyBorder="1" applyAlignment="1">
      <alignment horizontal="right"/>
    </xf>
    <xf numFmtId="176" fontId="0" fillId="33" borderId="0" xfId="0" applyNumberFormat="1" applyFont="1" applyFill="1" applyAlignment="1" quotePrefix="1">
      <alignment horizontal="left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 horizontal="centerContinuous"/>
    </xf>
    <xf numFmtId="176" fontId="0" fillId="33" borderId="0" xfId="0" applyNumberFormat="1" applyFont="1" applyFill="1" applyAlignment="1" quotePrefix="1">
      <alignment horizontal="left" vertical="top"/>
    </xf>
    <xf numFmtId="0" fontId="0" fillId="33" borderId="0" xfId="0" applyFont="1" applyFill="1" applyAlignment="1">
      <alignment vertical="top"/>
    </xf>
    <xf numFmtId="176" fontId="0" fillId="33" borderId="0" xfId="0" applyNumberFormat="1" applyFont="1" applyFill="1" applyAlignment="1">
      <alignment vertical="top"/>
    </xf>
    <xf numFmtId="176" fontId="0" fillId="33" borderId="10" xfId="0" applyNumberFormat="1" applyFont="1" applyFill="1" applyBorder="1" applyAlignment="1" quotePrefix="1">
      <alignment horizontal="left" vertical="top"/>
    </xf>
    <xf numFmtId="191" fontId="0" fillId="33" borderId="0" xfId="81" applyNumberFormat="1" applyFont="1" applyFill="1" applyBorder="1" applyAlignment="1">
      <alignment horizontal="right" vertical="center"/>
    </xf>
    <xf numFmtId="176" fontId="0" fillId="33" borderId="0" xfId="70" applyNumberFormat="1" applyFont="1" applyFill="1" applyAlignment="1" applyProtection="1" quotePrefix="1">
      <alignment horizontal="left"/>
      <protection/>
    </xf>
    <xf numFmtId="176" fontId="0" fillId="33" borderId="15" xfId="0" applyNumberFormat="1" applyFont="1" applyFill="1" applyBorder="1" applyAlignment="1" quotePrefix="1">
      <alignment horizontal="distributed" vertical="center"/>
    </xf>
    <xf numFmtId="176" fontId="0" fillId="33" borderId="16" xfId="0" applyNumberFormat="1" applyFont="1" applyFill="1" applyBorder="1" applyAlignment="1" quotePrefix="1">
      <alignment horizontal="distributed" vertical="center"/>
    </xf>
    <xf numFmtId="196" fontId="12" fillId="33" borderId="0" xfId="0" applyNumberFormat="1" applyFont="1" applyFill="1" applyAlignment="1">
      <alignment horizontal="distributed" vertical="center"/>
    </xf>
    <xf numFmtId="0" fontId="0" fillId="33" borderId="13" xfId="0" applyFont="1" applyFill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OtherList.do?bid=000001041644&amp;cycode=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7" style="2" customWidth="1"/>
    <col min="2" max="2" width="0.59375" style="2" customWidth="1"/>
    <col min="3" max="9" width="15.59765625" style="2" customWidth="1"/>
    <col min="10" max="16384" width="9" style="2" customWidth="1"/>
  </cols>
  <sheetData>
    <row r="1" spans="1:9" ht="21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1.75" customHeight="1">
      <c r="A2" s="7" t="s">
        <v>53</v>
      </c>
      <c r="B2" s="8"/>
      <c r="C2" s="34"/>
      <c r="D2" s="44" t="s">
        <v>60</v>
      </c>
      <c r="E2" s="44"/>
      <c r="F2" s="44"/>
      <c r="G2" s="44"/>
      <c r="H2" s="35"/>
      <c r="I2" s="35"/>
    </row>
    <row r="3" spans="1:9" ht="21.75" customHeight="1">
      <c r="A3" s="8"/>
      <c r="B3" s="8"/>
      <c r="C3" s="34"/>
      <c r="D3" s="34"/>
      <c r="E3" s="6"/>
      <c r="F3" s="35"/>
      <c r="G3" s="35"/>
      <c r="H3" s="35"/>
      <c r="I3" s="35"/>
    </row>
    <row r="4" spans="1:9" ht="24" customHeight="1">
      <c r="A4" s="6"/>
      <c r="B4" s="6"/>
      <c r="C4" s="6"/>
      <c r="D4" s="6"/>
      <c r="E4" s="6"/>
      <c r="F4" s="6"/>
      <c r="G4" s="6"/>
      <c r="H4" s="6"/>
      <c r="I4" s="6"/>
    </row>
    <row r="5" spans="1:9" s="3" customFormat="1" ht="12" customHeight="1">
      <c r="A5" s="9" t="s">
        <v>58</v>
      </c>
      <c r="B5" s="36"/>
      <c r="C5" s="37"/>
      <c r="D5" s="37"/>
      <c r="E5" s="38"/>
      <c r="F5" s="38"/>
      <c r="G5" s="38"/>
      <c r="H5" s="38"/>
      <c r="I5" s="38"/>
    </row>
    <row r="6" spans="1:9" s="3" customFormat="1" ht="15" customHeight="1" thickBot="1">
      <c r="A6" s="10" t="s">
        <v>69</v>
      </c>
      <c r="B6" s="39"/>
      <c r="C6" s="37"/>
      <c r="D6" s="37"/>
      <c r="E6" s="38"/>
      <c r="F6" s="38"/>
      <c r="G6" s="38"/>
      <c r="H6" s="38"/>
      <c r="I6" s="38"/>
    </row>
    <row r="7" spans="1:9" s="4" customFormat="1" ht="41.25" customHeight="1">
      <c r="A7" s="42" t="s">
        <v>57</v>
      </c>
      <c r="B7" s="43"/>
      <c r="C7" s="11" t="s">
        <v>56</v>
      </c>
      <c r="D7" s="11" t="s">
        <v>55</v>
      </c>
      <c r="E7" s="12" t="s">
        <v>70</v>
      </c>
      <c r="F7" s="13" t="s">
        <v>59</v>
      </c>
      <c r="G7" s="13" t="s">
        <v>71</v>
      </c>
      <c r="H7" s="13" t="s">
        <v>68</v>
      </c>
      <c r="I7" s="13" t="s">
        <v>72</v>
      </c>
    </row>
    <row r="8" spans="1:9" s="5" customFormat="1" ht="14.25" customHeight="1">
      <c r="A8" s="14"/>
      <c r="B8" s="15"/>
      <c r="C8" s="16" t="s">
        <v>52</v>
      </c>
      <c r="D8" s="16"/>
      <c r="E8" s="16"/>
      <c r="F8" s="14"/>
      <c r="G8" s="14"/>
      <c r="H8" s="14" t="s">
        <v>67</v>
      </c>
      <c r="I8" s="14"/>
    </row>
    <row r="9" spans="1:9" s="3" customFormat="1" ht="15" customHeight="1">
      <c r="A9" s="17" t="s">
        <v>62</v>
      </c>
      <c r="B9" s="18"/>
      <c r="C9" s="19">
        <v>72054</v>
      </c>
      <c r="D9" s="19">
        <v>81864</v>
      </c>
      <c r="E9" s="19">
        <v>-9810</v>
      </c>
      <c r="F9" s="19">
        <v>136</v>
      </c>
      <c r="G9" s="19">
        <v>1661</v>
      </c>
      <c r="H9" s="19">
        <v>48596</v>
      </c>
      <c r="I9" s="19">
        <v>18104</v>
      </c>
    </row>
    <row r="10" spans="1:9" s="3" customFormat="1" ht="15" customHeight="1">
      <c r="A10" s="20" t="s">
        <v>63</v>
      </c>
      <c r="B10" s="18"/>
      <c r="C10" s="19">
        <v>69968</v>
      </c>
      <c r="D10" s="19">
        <v>81653</v>
      </c>
      <c r="E10" s="19">
        <v>-11685</v>
      </c>
      <c r="F10" s="19">
        <v>138</v>
      </c>
      <c r="G10" s="19">
        <v>1621</v>
      </c>
      <c r="H10" s="19">
        <v>46934</v>
      </c>
      <c r="I10" s="19">
        <v>17834</v>
      </c>
    </row>
    <row r="11" spans="1:9" s="3" customFormat="1" ht="15" customHeight="1">
      <c r="A11" s="20" t="s">
        <v>66</v>
      </c>
      <c r="B11" s="18"/>
      <c r="C11" s="19">
        <v>70596</v>
      </c>
      <c r="D11" s="19">
        <v>83577</v>
      </c>
      <c r="E11" s="19">
        <v>-12981</v>
      </c>
      <c r="F11" s="19">
        <v>125</v>
      </c>
      <c r="G11" s="19">
        <v>1519</v>
      </c>
      <c r="H11" s="19">
        <v>46689</v>
      </c>
      <c r="I11" s="19">
        <v>18101</v>
      </c>
    </row>
    <row r="12" spans="1:9" s="3" customFormat="1" ht="15" customHeight="1">
      <c r="A12" s="20" t="s">
        <v>64</v>
      </c>
      <c r="B12" s="18"/>
      <c r="C12" s="19">
        <v>68816</v>
      </c>
      <c r="D12" s="19">
        <v>84390</v>
      </c>
      <c r="E12" s="19">
        <v>-15574</v>
      </c>
      <c r="F12" s="19">
        <v>111</v>
      </c>
      <c r="G12" s="19">
        <v>1480</v>
      </c>
      <c r="H12" s="19">
        <v>46186</v>
      </c>
      <c r="I12" s="19">
        <v>17279</v>
      </c>
    </row>
    <row r="13" spans="1:9" s="3" customFormat="1" ht="15" customHeight="1">
      <c r="A13" s="20"/>
      <c r="B13" s="18"/>
      <c r="C13" s="21"/>
      <c r="D13" s="21"/>
      <c r="E13" s="21"/>
      <c r="F13" s="21"/>
      <c r="G13" s="21"/>
      <c r="H13" s="21"/>
      <c r="I13" s="21"/>
    </row>
    <row r="14" spans="1:9" s="1" customFormat="1" ht="15" customHeight="1">
      <c r="A14" s="22" t="s">
        <v>65</v>
      </c>
      <c r="B14" s="23"/>
      <c r="C14" s="24">
        <f aca="true" t="shared" si="0" ref="C14:I14">SUM(C16:C23)</f>
        <v>66602</v>
      </c>
      <c r="D14" s="24">
        <f t="shared" si="0"/>
        <v>87082</v>
      </c>
      <c r="E14" s="24">
        <f t="shared" si="0"/>
        <v>-20480</v>
      </c>
      <c r="F14" s="24">
        <f t="shared" si="0"/>
        <v>127</v>
      </c>
      <c r="G14" s="24">
        <f t="shared" si="0"/>
        <v>1415</v>
      </c>
      <c r="H14" s="24">
        <f t="shared" si="0"/>
        <v>45463</v>
      </c>
      <c r="I14" s="24">
        <f t="shared" si="0"/>
        <v>16931</v>
      </c>
    </row>
    <row r="15" spans="1:9" s="1" customFormat="1" ht="15" customHeight="1">
      <c r="A15" s="25" t="s">
        <v>0</v>
      </c>
      <c r="B15" s="18"/>
      <c r="C15" s="26"/>
      <c r="D15" s="26"/>
      <c r="E15" s="26"/>
      <c r="F15" s="26"/>
      <c r="G15" s="26"/>
      <c r="H15" s="26"/>
      <c r="I15" s="26"/>
    </row>
    <row r="16" spans="1:9" s="1" customFormat="1" ht="15" customHeight="1">
      <c r="A16" s="22" t="s">
        <v>1</v>
      </c>
      <c r="B16" s="23"/>
      <c r="C16" s="24">
        <f>C25</f>
        <v>21457</v>
      </c>
      <c r="D16" s="24">
        <f aca="true" t="shared" si="1" ref="D16:I16">D25</f>
        <v>28411</v>
      </c>
      <c r="E16" s="24">
        <f t="shared" si="1"/>
        <v>-6954</v>
      </c>
      <c r="F16" s="24">
        <f t="shared" si="1"/>
        <v>46</v>
      </c>
      <c r="G16" s="24">
        <f t="shared" si="1"/>
        <v>509</v>
      </c>
      <c r="H16" s="24">
        <f t="shared" si="1"/>
        <v>17771</v>
      </c>
      <c r="I16" s="24">
        <f t="shared" si="1"/>
        <v>5887</v>
      </c>
    </row>
    <row r="17" spans="1:9" s="1" customFormat="1" ht="15" customHeight="1">
      <c r="A17" s="22" t="s">
        <v>2</v>
      </c>
      <c r="B17" s="23"/>
      <c r="C17" s="27">
        <f>SUM(C31,C33,C38,C53,C65)</f>
        <v>9352</v>
      </c>
      <c r="D17" s="27">
        <f aca="true" t="shared" si="2" ref="D17:I17">SUM(D31,D33,D38,D53,D65)</f>
        <v>9423</v>
      </c>
      <c r="E17" s="27">
        <f t="shared" si="2"/>
        <v>-71</v>
      </c>
      <c r="F17" s="27">
        <f t="shared" si="2"/>
        <v>15</v>
      </c>
      <c r="G17" s="27">
        <f t="shared" si="2"/>
        <v>162</v>
      </c>
      <c r="H17" s="27">
        <f t="shared" si="2"/>
        <v>5337</v>
      </c>
      <c r="I17" s="27">
        <f t="shared" si="2"/>
        <v>1743</v>
      </c>
    </row>
    <row r="18" spans="1:9" s="1" customFormat="1" ht="15" customHeight="1">
      <c r="A18" s="22" t="s">
        <v>3</v>
      </c>
      <c r="B18" s="23"/>
      <c r="C18" s="27">
        <f>SUM(C28:C29,C49,C66:C67)</f>
        <v>5379</v>
      </c>
      <c r="D18" s="27">
        <f aca="true" t="shared" si="3" ref="D18:I18">SUM(D28:D29,D49,D66:D67)</f>
        <v>6035</v>
      </c>
      <c r="E18" s="27">
        <f t="shared" si="3"/>
        <v>-656</v>
      </c>
      <c r="F18" s="27">
        <f t="shared" si="3"/>
        <v>8</v>
      </c>
      <c r="G18" s="27">
        <f t="shared" si="3"/>
        <v>120</v>
      </c>
      <c r="H18" s="27">
        <f t="shared" si="3"/>
        <v>3062</v>
      </c>
      <c r="I18" s="27">
        <f t="shared" si="3"/>
        <v>1042</v>
      </c>
    </row>
    <row r="19" spans="1:9" s="1" customFormat="1" ht="15" customHeight="1">
      <c r="A19" s="22" t="s">
        <v>4</v>
      </c>
      <c r="B19" s="23"/>
      <c r="C19" s="27">
        <f>SUM(C35:C37,C43,C46,C52,C59:C61)</f>
        <v>8038</v>
      </c>
      <c r="D19" s="27">
        <f aca="true" t="shared" si="4" ref="D19:I19">SUM(D35:D37,D43,D46,D52,D59:D61)</f>
        <v>10992</v>
      </c>
      <c r="E19" s="27">
        <f t="shared" si="4"/>
        <v>-2954</v>
      </c>
      <c r="F19" s="27">
        <f t="shared" si="4"/>
        <v>22</v>
      </c>
      <c r="G19" s="27">
        <f t="shared" si="4"/>
        <v>159</v>
      </c>
      <c r="H19" s="27">
        <f t="shared" si="4"/>
        <v>5046</v>
      </c>
      <c r="I19" s="27">
        <f t="shared" si="4"/>
        <v>2126</v>
      </c>
    </row>
    <row r="20" spans="1:9" s="1" customFormat="1" ht="15" customHeight="1">
      <c r="A20" s="22" t="s">
        <v>5</v>
      </c>
      <c r="B20" s="23"/>
      <c r="C20" s="27">
        <f>SUM(C39,C50,C57)</f>
        <v>5693</v>
      </c>
      <c r="D20" s="27">
        <f aca="true" t="shared" si="5" ref="D20:I20">SUM(D39,D50,D57)</f>
        <v>8465</v>
      </c>
      <c r="E20" s="27">
        <f t="shared" si="5"/>
        <v>-2772</v>
      </c>
      <c r="F20" s="27">
        <f t="shared" si="5"/>
        <v>9</v>
      </c>
      <c r="G20" s="27">
        <f t="shared" si="5"/>
        <v>124</v>
      </c>
      <c r="H20" s="27">
        <f t="shared" si="5"/>
        <v>3914</v>
      </c>
      <c r="I20" s="27">
        <f t="shared" si="5"/>
        <v>1600</v>
      </c>
    </row>
    <row r="21" spans="1:9" s="1" customFormat="1" ht="15" customHeight="1">
      <c r="A21" s="22" t="s">
        <v>6</v>
      </c>
      <c r="B21" s="23"/>
      <c r="C21" s="27">
        <f>SUM(C41,C44:C45,C51,C56,C62,C73:C75)</f>
        <v>3768</v>
      </c>
      <c r="D21" s="27">
        <f aca="true" t="shared" si="6" ref="D21:I21">SUM(D41,D44:D45,D51,D56,D62,D73:D75)</f>
        <v>6381</v>
      </c>
      <c r="E21" s="27">
        <f t="shared" si="6"/>
        <v>-2613</v>
      </c>
      <c r="F21" s="27">
        <f t="shared" si="6"/>
        <v>3</v>
      </c>
      <c r="G21" s="27">
        <f t="shared" si="6"/>
        <v>89</v>
      </c>
      <c r="H21" s="27">
        <f t="shared" si="6"/>
        <v>2395</v>
      </c>
      <c r="I21" s="27">
        <f t="shared" si="6"/>
        <v>1132</v>
      </c>
    </row>
    <row r="22" spans="1:9" s="1" customFormat="1" ht="15" customHeight="1">
      <c r="A22" s="22" t="s">
        <v>7</v>
      </c>
      <c r="B22" s="23"/>
      <c r="C22" s="27">
        <f>SUM(C26,C32,C47,C55,C68)</f>
        <v>8851</v>
      </c>
      <c r="D22" s="27">
        <f aca="true" t="shared" si="7" ref="D22:I22">SUM(D26,D32,D47,D55,D68)</f>
        <v>11427</v>
      </c>
      <c r="E22" s="27">
        <f t="shared" si="7"/>
        <v>-2576</v>
      </c>
      <c r="F22" s="27">
        <f t="shared" si="7"/>
        <v>15</v>
      </c>
      <c r="G22" s="27">
        <f t="shared" si="7"/>
        <v>151</v>
      </c>
      <c r="H22" s="27">
        <f t="shared" si="7"/>
        <v>5480</v>
      </c>
      <c r="I22" s="27">
        <f t="shared" si="7"/>
        <v>2270</v>
      </c>
    </row>
    <row r="23" spans="1:9" s="1" customFormat="1" ht="15" customHeight="1">
      <c r="A23" s="22" t="s">
        <v>8</v>
      </c>
      <c r="B23" s="23"/>
      <c r="C23" s="27">
        <f>SUM(C27,C34,C40,C58,C63,C69:C72)</f>
        <v>4064</v>
      </c>
      <c r="D23" s="27">
        <f aca="true" t="shared" si="8" ref="D23:I23">SUM(D27,D34,D40,D58,D63,D69:D72)</f>
        <v>5948</v>
      </c>
      <c r="E23" s="27">
        <f t="shared" si="8"/>
        <v>-1884</v>
      </c>
      <c r="F23" s="27">
        <f t="shared" si="8"/>
        <v>9</v>
      </c>
      <c r="G23" s="27">
        <f t="shared" si="8"/>
        <v>101</v>
      </c>
      <c r="H23" s="27">
        <f t="shared" si="8"/>
        <v>2458</v>
      </c>
      <c r="I23" s="27">
        <f t="shared" si="8"/>
        <v>1131</v>
      </c>
    </row>
    <row r="24" spans="1:9" s="3" customFormat="1" ht="15" customHeight="1">
      <c r="A24" s="25"/>
      <c r="B24" s="18"/>
      <c r="C24" s="26"/>
      <c r="D24" s="26"/>
      <c r="E24" s="27"/>
      <c r="F24" s="26"/>
      <c r="G24" s="26"/>
      <c r="H24" s="26"/>
      <c r="I24" s="26"/>
    </row>
    <row r="25" spans="1:9" s="3" customFormat="1" ht="15" customHeight="1">
      <c r="A25" s="25" t="s">
        <v>9</v>
      </c>
      <c r="B25" s="18"/>
      <c r="C25" s="19">
        <v>21457</v>
      </c>
      <c r="D25" s="19">
        <v>28411</v>
      </c>
      <c r="E25" s="28">
        <f>C25-D25</f>
        <v>-6954</v>
      </c>
      <c r="F25" s="19">
        <v>46</v>
      </c>
      <c r="G25" s="19">
        <v>509</v>
      </c>
      <c r="H25" s="19">
        <v>17771</v>
      </c>
      <c r="I25" s="19">
        <v>5887</v>
      </c>
    </row>
    <row r="26" spans="1:9" s="3" customFormat="1" ht="15" customHeight="1">
      <c r="A26" s="25" t="s">
        <v>10</v>
      </c>
      <c r="B26" s="18"/>
      <c r="C26" s="19">
        <v>6366</v>
      </c>
      <c r="D26" s="19">
        <v>8325</v>
      </c>
      <c r="E26" s="28">
        <f aca="true" t="shared" si="9" ref="E26:E75">C26-D26</f>
        <v>-1959</v>
      </c>
      <c r="F26" s="19">
        <v>10</v>
      </c>
      <c r="G26" s="19">
        <v>107</v>
      </c>
      <c r="H26" s="19">
        <v>3997</v>
      </c>
      <c r="I26" s="19">
        <v>1603</v>
      </c>
    </row>
    <row r="27" spans="1:9" s="3" customFormat="1" ht="15" customHeight="1">
      <c r="A27" s="25" t="s">
        <v>11</v>
      </c>
      <c r="B27" s="18"/>
      <c r="C27" s="19">
        <v>1562</v>
      </c>
      <c r="D27" s="19">
        <v>2017</v>
      </c>
      <c r="E27" s="26">
        <f t="shared" si="9"/>
        <v>-455</v>
      </c>
      <c r="F27" s="19">
        <v>5</v>
      </c>
      <c r="G27" s="19">
        <v>37</v>
      </c>
      <c r="H27" s="19">
        <v>923</v>
      </c>
      <c r="I27" s="19">
        <v>425</v>
      </c>
    </row>
    <row r="28" spans="1:9" s="3" customFormat="1" ht="15" customHeight="1">
      <c r="A28" s="25" t="s">
        <v>12</v>
      </c>
      <c r="B28" s="18"/>
      <c r="C28" s="19">
        <v>3514</v>
      </c>
      <c r="D28" s="19">
        <v>3623</v>
      </c>
      <c r="E28" s="26">
        <f t="shared" si="9"/>
        <v>-109</v>
      </c>
      <c r="F28" s="19">
        <v>7</v>
      </c>
      <c r="G28" s="19">
        <v>83</v>
      </c>
      <c r="H28" s="19">
        <v>1980</v>
      </c>
      <c r="I28" s="19">
        <v>644</v>
      </c>
    </row>
    <row r="29" spans="1:9" s="3" customFormat="1" ht="15" customHeight="1">
      <c r="A29" s="25" t="s">
        <v>13</v>
      </c>
      <c r="B29" s="18"/>
      <c r="C29" s="19">
        <v>785</v>
      </c>
      <c r="D29" s="19">
        <v>941</v>
      </c>
      <c r="E29" s="26">
        <f t="shared" si="9"/>
        <v>-156</v>
      </c>
      <c r="F29" s="19" t="s">
        <v>54</v>
      </c>
      <c r="G29" s="19">
        <v>14</v>
      </c>
      <c r="H29" s="19">
        <v>479</v>
      </c>
      <c r="I29" s="19">
        <v>165</v>
      </c>
    </row>
    <row r="30" spans="1:9" s="3" customFormat="1" ht="15" customHeight="1">
      <c r="A30" s="25"/>
      <c r="B30" s="18"/>
      <c r="C30" s="19"/>
      <c r="D30" s="19"/>
      <c r="E30" s="26"/>
      <c r="F30" s="19"/>
      <c r="G30" s="19"/>
      <c r="H30" s="19"/>
      <c r="I30" s="19"/>
    </row>
    <row r="31" spans="1:9" s="3" customFormat="1" ht="15" customHeight="1">
      <c r="A31" s="25" t="s">
        <v>14</v>
      </c>
      <c r="B31" s="18"/>
      <c r="C31" s="19">
        <v>3181</v>
      </c>
      <c r="D31" s="19">
        <v>2851</v>
      </c>
      <c r="E31" s="26">
        <f t="shared" si="9"/>
        <v>330</v>
      </c>
      <c r="F31" s="19">
        <v>8</v>
      </c>
      <c r="G31" s="19">
        <v>45</v>
      </c>
      <c r="H31" s="19">
        <v>1735</v>
      </c>
      <c r="I31" s="19">
        <v>516</v>
      </c>
    </row>
    <row r="32" spans="1:9" s="3" customFormat="1" ht="15" customHeight="1">
      <c r="A32" s="25" t="s">
        <v>15</v>
      </c>
      <c r="B32" s="18"/>
      <c r="C32" s="19">
        <v>616</v>
      </c>
      <c r="D32" s="19">
        <v>683</v>
      </c>
      <c r="E32" s="26">
        <f t="shared" si="9"/>
        <v>-67</v>
      </c>
      <c r="F32" s="19">
        <v>2</v>
      </c>
      <c r="G32" s="19">
        <v>14</v>
      </c>
      <c r="H32" s="19">
        <v>392</v>
      </c>
      <c r="I32" s="19">
        <v>159</v>
      </c>
    </row>
    <row r="33" spans="1:9" s="3" customFormat="1" ht="15" customHeight="1">
      <c r="A33" s="25" t="s">
        <v>16</v>
      </c>
      <c r="B33" s="18"/>
      <c r="C33" s="19">
        <v>2616</v>
      </c>
      <c r="D33" s="19">
        <v>3353</v>
      </c>
      <c r="E33" s="26">
        <f t="shared" si="9"/>
        <v>-737</v>
      </c>
      <c r="F33" s="19">
        <v>3</v>
      </c>
      <c r="G33" s="19">
        <v>48</v>
      </c>
      <c r="H33" s="19">
        <v>1551</v>
      </c>
      <c r="I33" s="19">
        <v>550</v>
      </c>
    </row>
    <row r="34" spans="1:9" s="3" customFormat="1" ht="15" customHeight="1">
      <c r="A34" s="25" t="s">
        <v>17</v>
      </c>
      <c r="B34" s="18"/>
      <c r="C34" s="19">
        <v>624</v>
      </c>
      <c r="D34" s="19">
        <v>918</v>
      </c>
      <c r="E34" s="26">
        <f t="shared" si="9"/>
        <v>-294</v>
      </c>
      <c r="F34" s="19">
        <v>1</v>
      </c>
      <c r="G34" s="19">
        <v>23</v>
      </c>
      <c r="H34" s="19">
        <v>350</v>
      </c>
      <c r="I34" s="19">
        <v>185</v>
      </c>
    </row>
    <row r="35" spans="1:9" s="3" customFormat="1" ht="15" customHeight="1">
      <c r="A35" s="25" t="s">
        <v>18</v>
      </c>
      <c r="B35" s="18"/>
      <c r="C35" s="19">
        <v>1063</v>
      </c>
      <c r="D35" s="19">
        <v>1516</v>
      </c>
      <c r="E35" s="26">
        <f t="shared" si="9"/>
        <v>-453</v>
      </c>
      <c r="F35" s="19">
        <v>8</v>
      </c>
      <c r="G35" s="19">
        <v>18</v>
      </c>
      <c r="H35" s="19">
        <v>774</v>
      </c>
      <c r="I35" s="19">
        <v>300</v>
      </c>
    </row>
    <row r="36" spans="1:9" s="3" customFormat="1" ht="15" customHeight="1">
      <c r="A36" s="25"/>
      <c r="B36" s="18"/>
      <c r="C36" s="19"/>
      <c r="D36" s="19"/>
      <c r="E36" s="26"/>
      <c r="F36" s="19"/>
      <c r="G36" s="19"/>
      <c r="H36" s="19"/>
      <c r="I36" s="19"/>
    </row>
    <row r="37" spans="1:9" s="3" customFormat="1" ht="15" customHeight="1">
      <c r="A37" s="25" t="s">
        <v>19</v>
      </c>
      <c r="B37" s="18"/>
      <c r="C37" s="19">
        <v>2771</v>
      </c>
      <c r="D37" s="19">
        <v>3550</v>
      </c>
      <c r="E37" s="26">
        <f t="shared" si="9"/>
        <v>-779</v>
      </c>
      <c r="F37" s="19">
        <v>5</v>
      </c>
      <c r="G37" s="19">
        <v>52</v>
      </c>
      <c r="H37" s="19">
        <v>1587</v>
      </c>
      <c r="I37" s="19">
        <v>576</v>
      </c>
    </row>
    <row r="38" spans="1:9" s="3" customFormat="1" ht="15" customHeight="1">
      <c r="A38" s="25" t="s">
        <v>20</v>
      </c>
      <c r="B38" s="18"/>
      <c r="C38" s="19">
        <v>2485</v>
      </c>
      <c r="D38" s="19">
        <v>2195</v>
      </c>
      <c r="E38" s="26">
        <f t="shared" si="9"/>
        <v>290</v>
      </c>
      <c r="F38" s="19">
        <v>4</v>
      </c>
      <c r="G38" s="19">
        <v>50</v>
      </c>
      <c r="H38" s="19">
        <v>1415</v>
      </c>
      <c r="I38" s="19">
        <v>438</v>
      </c>
    </row>
    <row r="39" spans="1:9" s="3" customFormat="1" ht="15" customHeight="1">
      <c r="A39" s="25" t="s">
        <v>21</v>
      </c>
      <c r="B39" s="18"/>
      <c r="C39" s="19">
        <v>1946</v>
      </c>
      <c r="D39" s="19">
        <v>2752</v>
      </c>
      <c r="E39" s="26">
        <f t="shared" si="9"/>
        <v>-806</v>
      </c>
      <c r="F39" s="19">
        <v>3</v>
      </c>
      <c r="G39" s="19">
        <v>39</v>
      </c>
      <c r="H39" s="19">
        <v>1234</v>
      </c>
      <c r="I39" s="19">
        <v>493</v>
      </c>
    </row>
    <row r="40" spans="1:9" s="3" customFormat="1" ht="15" customHeight="1">
      <c r="A40" s="25" t="s">
        <v>22</v>
      </c>
      <c r="B40" s="18"/>
      <c r="C40" s="19">
        <v>696</v>
      </c>
      <c r="D40" s="19">
        <v>1063</v>
      </c>
      <c r="E40" s="26">
        <f t="shared" si="9"/>
        <v>-367</v>
      </c>
      <c r="F40" s="19">
        <v>2</v>
      </c>
      <c r="G40" s="19">
        <v>14</v>
      </c>
      <c r="H40" s="19">
        <v>458</v>
      </c>
      <c r="I40" s="19">
        <v>209</v>
      </c>
    </row>
    <row r="41" spans="1:9" s="3" customFormat="1" ht="15" customHeight="1">
      <c r="A41" s="25" t="s">
        <v>23</v>
      </c>
      <c r="B41" s="18"/>
      <c r="C41" s="19">
        <v>700</v>
      </c>
      <c r="D41" s="19">
        <v>1162</v>
      </c>
      <c r="E41" s="26">
        <f t="shared" si="9"/>
        <v>-462</v>
      </c>
      <c r="F41" s="19">
        <v>1</v>
      </c>
      <c r="G41" s="19">
        <v>17</v>
      </c>
      <c r="H41" s="19">
        <v>430</v>
      </c>
      <c r="I41" s="19">
        <v>211</v>
      </c>
    </row>
    <row r="42" spans="1:9" s="3" customFormat="1" ht="15" customHeight="1">
      <c r="A42" s="25"/>
      <c r="B42" s="18"/>
      <c r="C42" s="19"/>
      <c r="D42" s="19"/>
      <c r="E42" s="26"/>
      <c r="F42" s="19"/>
      <c r="G42" s="19"/>
      <c r="H42" s="19"/>
      <c r="I42" s="19"/>
    </row>
    <row r="43" spans="1:9" s="3" customFormat="1" ht="15" customHeight="1">
      <c r="A43" s="25" t="s">
        <v>24</v>
      </c>
      <c r="B43" s="18"/>
      <c r="C43" s="19">
        <v>1640</v>
      </c>
      <c r="D43" s="19">
        <v>2342</v>
      </c>
      <c r="E43" s="26">
        <f t="shared" si="9"/>
        <v>-702</v>
      </c>
      <c r="F43" s="19">
        <v>4</v>
      </c>
      <c r="G43" s="19">
        <v>27</v>
      </c>
      <c r="H43" s="19">
        <v>1020</v>
      </c>
      <c r="I43" s="19">
        <v>476</v>
      </c>
    </row>
    <row r="44" spans="1:9" s="3" customFormat="1" ht="15" customHeight="1">
      <c r="A44" s="25" t="s">
        <v>25</v>
      </c>
      <c r="B44" s="18"/>
      <c r="C44" s="19">
        <v>589</v>
      </c>
      <c r="D44" s="19">
        <v>1155</v>
      </c>
      <c r="E44" s="26">
        <f t="shared" si="9"/>
        <v>-566</v>
      </c>
      <c r="F44" s="19">
        <v>1</v>
      </c>
      <c r="G44" s="19">
        <v>12</v>
      </c>
      <c r="H44" s="19">
        <v>357</v>
      </c>
      <c r="I44" s="19">
        <v>186</v>
      </c>
    </row>
    <row r="45" spans="1:9" s="3" customFormat="1" ht="15" customHeight="1">
      <c r="A45" s="25" t="s">
        <v>26</v>
      </c>
      <c r="B45" s="18"/>
      <c r="C45" s="19">
        <v>733</v>
      </c>
      <c r="D45" s="19">
        <v>1343</v>
      </c>
      <c r="E45" s="26">
        <f t="shared" si="9"/>
        <v>-610</v>
      </c>
      <c r="F45" s="19" t="s">
        <v>54</v>
      </c>
      <c r="G45" s="19">
        <v>14</v>
      </c>
      <c r="H45" s="19">
        <v>526</v>
      </c>
      <c r="I45" s="19">
        <v>228</v>
      </c>
    </row>
    <row r="46" spans="1:9" s="3" customFormat="1" ht="15" customHeight="1">
      <c r="A46" s="25" t="s">
        <v>27</v>
      </c>
      <c r="B46" s="18"/>
      <c r="C46" s="19">
        <v>838</v>
      </c>
      <c r="D46" s="19">
        <v>1100</v>
      </c>
      <c r="E46" s="26">
        <f t="shared" si="9"/>
        <v>-262</v>
      </c>
      <c r="F46" s="19">
        <v>2</v>
      </c>
      <c r="G46" s="19">
        <v>20</v>
      </c>
      <c r="H46" s="19">
        <v>577</v>
      </c>
      <c r="I46" s="19">
        <v>246</v>
      </c>
    </row>
    <row r="47" spans="1:9" s="3" customFormat="1" ht="15" customHeight="1">
      <c r="A47" s="25" t="s">
        <v>28</v>
      </c>
      <c r="B47" s="18"/>
      <c r="C47" s="19">
        <v>1293</v>
      </c>
      <c r="D47" s="19">
        <v>1590</v>
      </c>
      <c r="E47" s="26">
        <f t="shared" si="9"/>
        <v>-297</v>
      </c>
      <c r="F47" s="19">
        <v>3</v>
      </c>
      <c r="G47" s="19">
        <v>23</v>
      </c>
      <c r="H47" s="19">
        <v>775</v>
      </c>
      <c r="I47" s="19">
        <v>358</v>
      </c>
    </row>
    <row r="48" spans="1:9" s="3" customFormat="1" ht="15" customHeight="1">
      <c r="A48" s="25"/>
      <c r="B48" s="18"/>
      <c r="C48" s="19"/>
      <c r="D48" s="19"/>
      <c r="E48" s="26"/>
      <c r="F48" s="19"/>
      <c r="G48" s="19"/>
      <c r="H48" s="19"/>
      <c r="I48" s="19"/>
    </row>
    <row r="49" spans="1:9" s="3" customFormat="1" ht="15" customHeight="1">
      <c r="A49" s="25" t="s">
        <v>29</v>
      </c>
      <c r="B49" s="18"/>
      <c r="C49" s="19">
        <v>1002</v>
      </c>
      <c r="D49" s="19">
        <v>1085</v>
      </c>
      <c r="E49" s="26">
        <f t="shared" si="9"/>
        <v>-83</v>
      </c>
      <c r="F49" s="19">
        <v>1</v>
      </c>
      <c r="G49" s="19">
        <v>22</v>
      </c>
      <c r="H49" s="19">
        <v>528</v>
      </c>
      <c r="I49" s="19">
        <v>202</v>
      </c>
    </row>
    <row r="50" spans="1:9" s="3" customFormat="1" ht="15" customHeight="1">
      <c r="A50" s="25" t="s">
        <v>30</v>
      </c>
      <c r="B50" s="18"/>
      <c r="C50" s="19">
        <v>469</v>
      </c>
      <c r="D50" s="19">
        <v>701</v>
      </c>
      <c r="E50" s="26">
        <f t="shared" si="9"/>
        <v>-232</v>
      </c>
      <c r="F50" s="19">
        <v>1</v>
      </c>
      <c r="G50" s="19">
        <v>4</v>
      </c>
      <c r="H50" s="19">
        <v>301</v>
      </c>
      <c r="I50" s="19">
        <v>129</v>
      </c>
    </row>
    <row r="51" spans="1:9" s="3" customFormat="1" ht="15" customHeight="1">
      <c r="A51" s="25" t="s">
        <v>31</v>
      </c>
      <c r="B51" s="18"/>
      <c r="C51" s="19">
        <v>715</v>
      </c>
      <c r="D51" s="19">
        <v>1202</v>
      </c>
      <c r="E51" s="26">
        <f t="shared" si="9"/>
        <v>-487</v>
      </c>
      <c r="F51" s="19" t="s">
        <v>54</v>
      </c>
      <c r="G51" s="19">
        <v>22</v>
      </c>
      <c r="H51" s="19">
        <v>446</v>
      </c>
      <c r="I51" s="19">
        <v>227</v>
      </c>
    </row>
    <row r="52" spans="1:9" s="3" customFormat="1" ht="15" customHeight="1">
      <c r="A52" s="25" t="s">
        <v>32</v>
      </c>
      <c r="B52" s="18"/>
      <c r="C52" s="19">
        <v>780</v>
      </c>
      <c r="D52" s="19">
        <v>1309</v>
      </c>
      <c r="E52" s="26">
        <f t="shared" si="9"/>
        <v>-529</v>
      </c>
      <c r="F52" s="19">
        <v>1</v>
      </c>
      <c r="G52" s="19">
        <v>17</v>
      </c>
      <c r="H52" s="19">
        <v>605</v>
      </c>
      <c r="I52" s="19">
        <v>294</v>
      </c>
    </row>
    <row r="53" spans="1:9" s="3" customFormat="1" ht="15" customHeight="1">
      <c r="A53" s="25" t="s">
        <v>33</v>
      </c>
      <c r="B53" s="18"/>
      <c r="C53" s="19">
        <v>801</v>
      </c>
      <c r="D53" s="19">
        <v>750</v>
      </c>
      <c r="E53" s="26">
        <f t="shared" si="9"/>
        <v>51</v>
      </c>
      <c r="F53" s="19" t="s">
        <v>54</v>
      </c>
      <c r="G53" s="19">
        <v>16</v>
      </c>
      <c r="H53" s="19">
        <v>506</v>
      </c>
      <c r="I53" s="19">
        <v>196</v>
      </c>
    </row>
    <row r="54" spans="1:9" s="3" customFormat="1" ht="15" customHeight="1">
      <c r="A54" s="25"/>
      <c r="B54" s="18"/>
      <c r="C54" s="19"/>
      <c r="D54" s="19"/>
      <c r="E54" s="26"/>
      <c r="F54" s="19"/>
      <c r="G54" s="19"/>
      <c r="H54" s="19"/>
      <c r="I54" s="19"/>
    </row>
    <row r="55" spans="1:9" s="3" customFormat="1" ht="15" customHeight="1">
      <c r="A55" s="25" t="s">
        <v>34</v>
      </c>
      <c r="B55" s="18"/>
      <c r="C55" s="19">
        <v>482</v>
      </c>
      <c r="D55" s="19">
        <v>645</v>
      </c>
      <c r="E55" s="26">
        <f t="shared" si="9"/>
        <v>-163</v>
      </c>
      <c r="F55" s="19" t="s">
        <v>54</v>
      </c>
      <c r="G55" s="19">
        <v>6</v>
      </c>
      <c r="H55" s="19">
        <v>255</v>
      </c>
      <c r="I55" s="19">
        <v>113</v>
      </c>
    </row>
    <row r="56" spans="1:9" s="3" customFormat="1" ht="15" customHeight="1">
      <c r="A56" s="25" t="s">
        <v>35</v>
      </c>
      <c r="B56" s="18"/>
      <c r="C56" s="19">
        <v>429</v>
      </c>
      <c r="D56" s="19">
        <v>644</v>
      </c>
      <c r="E56" s="26">
        <f t="shared" si="9"/>
        <v>-215</v>
      </c>
      <c r="F56" s="19" t="s">
        <v>54</v>
      </c>
      <c r="G56" s="19">
        <v>10</v>
      </c>
      <c r="H56" s="19">
        <v>300</v>
      </c>
      <c r="I56" s="19">
        <v>112</v>
      </c>
    </row>
    <row r="57" spans="1:9" s="3" customFormat="1" ht="15" customHeight="1">
      <c r="A57" s="25" t="s">
        <v>36</v>
      </c>
      <c r="B57" s="18"/>
      <c r="C57" s="19">
        <v>3278</v>
      </c>
      <c r="D57" s="19">
        <v>5012</v>
      </c>
      <c r="E57" s="26">
        <f t="shared" si="9"/>
        <v>-1734</v>
      </c>
      <c r="F57" s="19">
        <v>5</v>
      </c>
      <c r="G57" s="19">
        <v>81</v>
      </c>
      <c r="H57" s="19">
        <v>2379</v>
      </c>
      <c r="I57" s="19">
        <v>978</v>
      </c>
    </row>
    <row r="58" spans="1:9" s="3" customFormat="1" ht="15" customHeight="1">
      <c r="A58" s="25" t="s">
        <v>37</v>
      </c>
      <c r="B58" s="18"/>
      <c r="C58" s="19">
        <v>455</v>
      </c>
      <c r="D58" s="19">
        <v>698</v>
      </c>
      <c r="E58" s="26">
        <f t="shared" si="9"/>
        <v>-243</v>
      </c>
      <c r="F58" s="19" t="s">
        <v>54</v>
      </c>
      <c r="G58" s="19">
        <v>16</v>
      </c>
      <c r="H58" s="19">
        <v>299</v>
      </c>
      <c r="I58" s="19">
        <v>108</v>
      </c>
    </row>
    <row r="59" spans="1:9" s="3" customFormat="1" ht="15" customHeight="1">
      <c r="A59" s="25" t="s">
        <v>38</v>
      </c>
      <c r="B59" s="18"/>
      <c r="C59" s="19">
        <v>395</v>
      </c>
      <c r="D59" s="19">
        <v>507</v>
      </c>
      <c r="E59" s="26">
        <f t="shared" si="9"/>
        <v>-112</v>
      </c>
      <c r="F59" s="19">
        <v>1</v>
      </c>
      <c r="G59" s="19">
        <v>11</v>
      </c>
      <c r="H59" s="19">
        <v>217</v>
      </c>
      <c r="I59" s="19">
        <v>108</v>
      </c>
    </row>
    <row r="60" spans="1:9" s="3" customFormat="1" ht="15" customHeight="1">
      <c r="A60" s="25"/>
      <c r="B60" s="18"/>
      <c r="C60" s="19"/>
      <c r="D60" s="19"/>
      <c r="E60" s="26"/>
      <c r="F60" s="19"/>
      <c r="G60" s="19"/>
      <c r="H60" s="19"/>
      <c r="I60" s="19"/>
    </row>
    <row r="61" spans="1:9" s="3" customFormat="1" ht="15" customHeight="1">
      <c r="A61" s="25" t="s">
        <v>39</v>
      </c>
      <c r="B61" s="18"/>
      <c r="C61" s="19">
        <v>551</v>
      </c>
      <c r="D61" s="19">
        <v>668</v>
      </c>
      <c r="E61" s="26">
        <f t="shared" si="9"/>
        <v>-117</v>
      </c>
      <c r="F61" s="19">
        <v>1</v>
      </c>
      <c r="G61" s="19">
        <v>14</v>
      </c>
      <c r="H61" s="19">
        <v>266</v>
      </c>
      <c r="I61" s="19">
        <v>126</v>
      </c>
    </row>
    <row r="62" spans="1:9" s="3" customFormat="1" ht="15" customHeight="1">
      <c r="A62" s="25" t="s">
        <v>40</v>
      </c>
      <c r="B62" s="18"/>
      <c r="C62" s="19">
        <v>445</v>
      </c>
      <c r="D62" s="19">
        <v>503</v>
      </c>
      <c r="E62" s="26">
        <f t="shared" si="9"/>
        <v>-58</v>
      </c>
      <c r="F62" s="19">
        <v>1</v>
      </c>
      <c r="G62" s="19">
        <v>9</v>
      </c>
      <c r="H62" s="19">
        <v>230</v>
      </c>
      <c r="I62" s="19">
        <v>98</v>
      </c>
    </row>
    <row r="63" spans="1:9" s="3" customFormat="1" ht="15" customHeight="1">
      <c r="A63" s="25" t="s">
        <v>41</v>
      </c>
      <c r="B63" s="18"/>
      <c r="C63" s="19">
        <v>304</v>
      </c>
      <c r="D63" s="19">
        <v>586</v>
      </c>
      <c r="E63" s="26">
        <f t="shared" si="9"/>
        <v>-282</v>
      </c>
      <c r="F63" s="19">
        <v>1</v>
      </c>
      <c r="G63" s="19">
        <v>3</v>
      </c>
      <c r="H63" s="19">
        <v>191</v>
      </c>
      <c r="I63" s="19">
        <v>103</v>
      </c>
    </row>
    <row r="64" spans="1:9" s="3" customFormat="1" ht="15" customHeight="1">
      <c r="A64" s="25"/>
      <c r="B64" s="18"/>
      <c r="C64" s="19"/>
      <c r="D64" s="19"/>
      <c r="E64" s="26"/>
      <c r="F64" s="19"/>
      <c r="G64" s="19"/>
      <c r="H64" s="19"/>
      <c r="I64" s="19"/>
    </row>
    <row r="65" spans="1:9" s="3" customFormat="1" ht="15" customHeight="1">
      <c r="A65" s="25" t="s">
        <v>42</v>
      </c>
      <c r="B65" s="18"/>
      <c r="C65" s="19">
        <v>269</v>
      </c>
      <c r="D65" s="19">
        <v>274</v>
      </c>
      <c r="E65" s="26">
        <f t="shared" si="9"/>
        <v>-5</v>
      </c>
      <c r="F65" s="19" t="s">
        <v>54</v>
      </c>
      <c r="G65" s="19">
        <v>3</v>
      </c>
      <c r="H65" s="19">
        <v>130</v>
      </c>
      <c r="I65" s="19">
        <v>43</v>
      </c>
    </row>
    <row r="66" spans="1:9" s="3" customFormat="1" ht="15" customHeight="1">
      <c r="A66" s="25" t="s">
        <v>43</v>
      </c>
      <c r="B66" s="18"/>
      <c r="C66" s="19">
        <v>47</v>
      </c>
      <c r="D66" s="19">
        <v>242</v>
      </c>
      <c r="E66" s="26">
        <f t="shared" si="9"/>
        <v>-195</v>
      </c>
      <c r="F66" s="19" t="s">
        <v>54</v>
      </c>
      <c r="G66" s="19">
        <v>0</v>
      </c>
      <c r="H66" s="19">
        <v>46</v>
      </c>
      <c r="I66" s="19">
        <v>18</v>
      </c>
    </row>
    <row r="67" spans="1:9" s="3" customFormat="1" ht="15" customHeight="1">
      <c r="A67" s="25" t="s">
        <v>44</v>
      </c>
      <c r="B67" s="18"/>
      <c r="C67" s="19">
        <v>31</v>
      </c>
      <c r="D67" s="19">
        <v>144</v>
      </c>
      <c r="E67" s="26">
        <f t="shared" si="9"/>
        <v>-113</v>
      </c>
      <c r="F67" s="19" t="s">
        <v>54</v>
      </c>
      <c r="G67" s="19">
        <v>1</v>
      </c>
      <c r="H67" s="19">
        <v>29</v>
      </c>
      <c r="I67" s="19">
        <v>13</v>
      </c>
    </row>
    <row r="68" spans="1:9" s="3" customFormat="1" ht="15" customHeight="1">
      <c r="A68" s="25" t="s">
        <v>45</v>
      </c>
      <c r="B68" s="18"/>
      <c r="C68" s="19">
        <v>94</v>
      </c>
      <c r="D68" s="19">
        <v>184</v>
      </c>
      <c r="E68" s="26">
        <f t="shared" si="9"/>
        <v>-90</v>
      </c>
      <c r="F68" s="19" t="s">
        <v>54</v>
      </c>
      <c r="G68" s="19">
        <v>1</v>
      </c>
      <c r="H68" s="19">
        <v>61</v>
      </c>
      <c r="I68" s="19">
        <v>37</v>
      </c>
    </row>
    <row r="69" spans="1:9" s="3" customFormat="1" ht="15" customHeight="1">
      <c r="A69" s="25" t="s">
        <v>46</v>
      </c>
      <c r="B69" s="18"/>
      <c r="C69" s="19">
        <v>287</v>
      </c>
      <c r="D69" s="19">
        <v>359</v>
      </c>
      <c r="E69" s="26">
        <f t="shared" si="9"/>
        <v>-72</v>
      </c>
      <c r="F69" s="19" t="s">
        <v>54</v>
      </c>
      <c r="G69" s="19">
        <v>5</v>
      </c>
      <c r="H69" s="19">
        <v>158</v>
      </c>
      <c r="I69" s="19">
        <v>66</v>
      </c>
    </row>
    <row r="70" spans="1:9" s="3" customFormat="1" ht="15" customHeight="1">
      <c r="A70" s="25"/>
      <c r="B70" s="18"/>
      <c r="C70" s="19"/>
      <c r="D70" s="19"/>
      <c r="E70" s="26"/>
      <c r="F70" s="19"/>
      <c r="G70" s="19"/>
      <c r="H70" s="19"/>
      <c r="I70" s="19"/>
    </row>
    <row r="71" spans="1:9" s="3" customFormat="1" ht="15" customHeight="1">
      <c r="A71" s="25" t="s">
        <v>47</v>
      </c>
      <c r="B71" s="18"/>
      <c r="C71" s="19">
        <v>70</v>
      </c>
      <c r="D71" s="19">
        <v>74</v>
      </c>
      <c r="E71" s="26">
        <f t="shared" si="9"/>
        <v>-4</v>
      </c>
      <c r="F71" s="19" t="s">
        <v>54</v>
      </c>
      <c r="G71" s="19">
        <v>0</v>
      </c>
      <c r="H71" s="19">
        <v>33</v>
      </c>
      <c r="I71" s="19">
        <v>9</v>
      </c>
    </row>
    <row r="72" spans="1:9" s="3" customFormat="1" ht="15" customHeight="1">
      <c r="A72" s="25" t="s">
        <v>48</v>
      </c>
      <c r="B72" s="18"/>
      <c r="C72" s="19">
        <v>66</v>
      </c>
      <c r="D72" s="19">
        <v>233</v>
      </c>
      <c r="E72" s="26">
        <f t="shared" si="9"/>
        <v>-167</v>
      </c>
      <c r="F72" s="19" t="s">
        <v>54</v>
      </c>
      <c r="G72" s="19">
        <v>3</v>
      </c>
      <c r="H72" s="19">
        <v>46</v>
      </c>
      <c r="I72" s="19">
        <v>26</v>
      </c>
    </row>
    <row r="73" spans="1:9" s="3" customFormat="1" ht="15" customHeight="1">
      <c r="A73" s="25" t="s">
        <v>49</v>
      </c>
      <c r="B73" s="18"/>
      <c r="C73" s="19">
        <v>75</v>
      </c>
      <c r="D73" s="19">
        <v>116</v>
      </c>
      <c r="E73" s="26">
        <f t="shared" si="9"/>
        <v>-41</v>
      </c>
      <c r="F73" s="19" t="s">
        <v>54</v>
      </c>
      <c r="G73" s="19">
        <v>1</v>
      </c>
      <c r="H73" s="19">
        <v>52</v>
      </c>
      <c r="I73" s="19">
        <v>26</v>
      </c>
    </row>
    <row r="74" spans="1:9" s="3" customFormat="1" ht="15" customHeight="1">
      <c r="A74" s="25" t="s">
        <v>50</v>
      </c>
      <c r="B74" s="18"/>
      <c r="C74" s="19">
        <v>65</v>
      </c>
      <c r="D74" s="19">
        <v>175</v>
      </c>
      <c r="E74" s="26">
        <f t="shared" si="9"/>
        <v>-110</v>
      </c>
      <c r="F74" s="19" t="s">
        <v>54</v>
      </c>
      <c r="G74" s="19">
        <v>3</v>
      </c>
      <c r="H74" s="19">
        <v>44</v>
      </c>
      <c r="I74" s="19">
        <v>32</v>
      </c>
    </row>
    <row r="75" spans="1:9" s="3" customFormat="1" ht="15" customHeight="1">
      <c r="A75" s="25" t="s">
        <v>51</v>
      </c>
      <c r="B75" s="18"/>
      <c r="C75" s="19">
        <v>17</v>
      </c>
      <c r="D75" s="19">
        <v>81</v>
      </c>
      <c r="E75" s="40">
        <f t="shared" si="9"/>
        <v>-64</v>
      </c>
      <c r="F75" s="19" t="s">
        <v>54</v>
      </c>
      <c r="G75" s="19">
        <v>1</v>
      </c>
      <c r="H75" s="19">
        <v>10</v>
      </c>
      <c r="I75" s="19">
        <v>12</v>
      </c>
    </row>
    <row r="76" spans="1:9" s="3" customFormat="1" ht="6" customHeight="1">
      <c r="A76" s="29"/>
      <c r="B76" s="29"/>
      <c r="C76" s="30"/>
      <c r="D76" s="45"/>
      <c r="E76" s="31"/>
      <c r="F76" s="32"/>
      <c r="G76" s="32"/>
      <c r="H76" s="32"/>
      <c r="I76" s="32"/>
    </row>
    <row r="77" spans="1:9" ht="15" customHeight="1">
      <c r="A77" s="41" t="s">
        <v>61</v>
      </c>
      <c r="B77" s="33"/>
      <c r="C77" s="6"/>
      <c r="D77" s="6"/>
      <c r="E77" s="6"/>
      <c r="F77" s="6"/>
      <c r="G77" s="6"/>
      <c r="H77" s="6"/>
      <c r="I77" s="6"/>
    </row>
  </sheetData>
  <sheetProtection/>
  <mergeCells count="2">
    <mergeCell ref="A7:B7"/>
    <mergeCell ref="D2:G2"/>
  </mergeCells>
  <hyperlinks>
    <hyperlink ref="A77" r:id="rId1" display="  資料    厚生労働省｢人口動態統計｣（e-Stat より）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 54      第 ３ 章  人    口</oddHeader>
  </headerFooter>
  <ignoredErrors>
    <ignoredError sqref="H18:H19 F18:F19 G18:G19 C18:D18 G21:I21 C23:D23 H23:I23 I18:I19 C19:D19 C21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2013-10-24T07:51:01Z</dcterms:created>
  <dcterms:modified xsi:type="dcterms:W3CDTF">2019-03-20T07:27:18Z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